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6. GESTIÓN CAMBIOS NATALIA\2025\6. Junio\20-Jun-2025 - SIG\"/>
    </mc:Choice>
  </mc:AlternateContent>
  <bookViews>
    <workbookView xWindow="0" yWindow="0" windowWidth="7095" windowHeight="6810" activeTab="4"/>
  </bookViews>
  <sheets>
    <sheet name="01-Mapa de riesgo-UO" sheetId="12" r:id="rId1"/>
    <sheet name="02-Plan Mitigación" sheetId="8" r:id="rId2"/>
    <sheet name="03-Seguimiento 1 de 2" sheetId="14" r:id="rId3"/>
    <sheet name="Hoja1" sheetId="9" state="hidden" r:id="rId4"/>
    <sheet name="04-Seguimiento 2 de 2" sheetId="15"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riesgo-UO'!$A$8:$AZ$295</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ESCALA!$A$1:$R$22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DISCIPLINARIO_INTERNO" localSheetId="0">'01-Mapa de riesgo-UO'!$BR$662</definedName>
    <definedName name="CONTROL_INTERNO" localSheetId="0">'01-Mapa de riesgo-UO'!$BQ$662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DISCIPLINARIA">'01-Mapa de riesgo-UO'!$BR$662</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riesgo-UO'!$BG$661:$BG$689</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riesgo-UO'!$BB$661:$BB$696</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1" l="1"/>
  <c r="N14" i="11"/>
  <c r="O14" i="11"/>
  <c r="P14" i="11"/>
  <c r="Q14" i="11"/>
  <c r="R14" i="11"/>
  <c r="K14" i="11"/>
  <c r="L14" i="11"/>
  <c r="F14" i="11"/>
  <c r="G14" i="11"/>
  <c r="H14" i="11"/>
  <c r="I14" i="11"/>
  <c r="J14" i="11"/>
  <c r="E14" i="11"/>
  <c r="D14" i="11"/>
  <c r="C14" i="11"/>
  <c r="B14" i="11"/>
  <c r="J10" i="15" l="1"/>
  <c r="C14" i="12"/>
  <c r="C11" i="12"/>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AN539" i="12" s="1"/>
  <c r="AM539" i="12" s="1"/>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N110" i="12" s="1"/>
  <c r="AM110" i="12" s="1"/>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N302" i="12" s="1"/>
  <c r="AM302" i="12" s="1"/>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O384" i="12"/>
  <c r="AO385" i="12"/>
  <c r="AO386" i="12"/>
  <c r="AO387" i="12"/>
  <c r="AO388" i="12"/>
  <c r="AO389" i="12"/>
  <c r="AO390" i="12"/>
  <c r="AO391" i="12"/>
  <c r="AO392" i="12"/>
  <c r="AO393" i="12"/>
  <c r="AO394" i="12"/>
  <c r="AO395" i="12"/>
  <c r="AO396" i="12"/>
  <c r="AO397" i="12"/>
  <c r="AO398" i="12"/>
  <c r="AO399" i="12"/>
  <c r="AN398" i="12" s="1"/>
  <c r="AM398" i="12" s="1"/>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N422" i="12" s="1"/>
  <c r="AM422" i="12" s="1"/>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O451" i="12"/>
  <c r="AO452" i="12"/>
  <c r="AO453" i="12"/>
  <c r="AO454" i="12"/>
  <c r="AO455" i="12"/>
  <c r="AO456" i="12"/>
  <c r="AO457" i="12"/>
  <c r="AO458" i="12"/>
  <c r="AO459" i="12"/>
  <c r="AO460" i="12"/>
  <c r="AO461" i="12"/>
  <c r="AO462" i="12"/>
  <c r="AO463" i="12"/>
  <c r="AO464" i="12"/>
  <c r="AO465" i="12"/>
  <c r="AO466" i="12"/>
  <c r="AO467" i="12"/>
  <c r="AO468" i="12"/>
  <c r="AO469" i="12"/>
  <c r="AO470" i="12"/>
  <c r="AO471" i="12"/>
  <c r="AN470" i="12" s="1"/>
  <c r="AM470" i="12" s="1"/>
  <c r="AO472" i="12"/>
  <c r="AO473" i="12"/>
  <c r="AO474" i="12"/>
  <c r="AO475" i="12"/>
  <c r="AO476" i="12"/>
  <c r="AO477" i="12"/>
  <c r="AO478" i="12"/>
  <c r="AO479" i="12"/>
  <c r="AO480" i="12"/>
  <c r="AO481" i="12"/>
  <c r="AO482" i="12"/>
  <c r="AO483" i="12"/>
  <c r="AO484" i="12"/>
  <c r="AO485" i="12"/>
  <c r="AO486" i="12"/>
  <c r="AO487" i="12"/>
  <c r="AO488" i="12"/>
  <c r="AO489" i="12"/>
  <c r="AO490" i="12"/>
  <c r="AO491" i="12"/>
  <c r="AO492" i="12"/>
  <c r="AO493" i="12"/>
  <c r="AO494" i="12"/>
  <c r="AO495" i="12"/>
  <c r="AN494" i="12" s="1"/>
  <c r="AM494" i="12" s="1"/>
  <c r="AO496" i="12"/>
  <c r="AO497" i="12"/>
  <c r="AO498" i="12"/>
  <c r="AO499" i="12"/>
  <c r="AO500" i="12"/>
  <c r="AO501" i="12"/>
  <c r="AO502" i="12"/>
  <c r="AO503" i="12"/>
  <c r="AN503" i="12" s="1"/>
  <c r="AM503" i="12" s="1"/>
  <c r="AO504" i="12"/>
  <c r="AO505" i="12"/>
  <c r="AO506" i="12"/>
  <c r="AO507" i="12"/>
  <c r="AO508" i="12"/>
  <c r="AO509" i="12"/>
  <c r="AO510" i="12"/>
  <c r="AO511" i="12"/>
  <c r="AO512" i="12"/>
  <c r="AO513" i="12"/>
  <c r="AO514" i="12"/>
  <c r="AO515" i="12"/>
  <c r="AO516" i="12"/>
  <c r="AO517" i="12"/>
  <c r="AO518" i="12"/>
  <c r="AO519" i="12"/>
  <c r="AN518" i="12" s="1"/>
  <c r="AM518" i="12" s="1"/>
  <c r="AO520" i="12"/>
  <c r="AO521" i="12"/>
  <c r="AO522" i="12"/>
  <c r="AO523" i="12"/>
  <c r="AO524" i="12"/>
  <c r="AO525" i="12"/>
  <c r="AO526" i="12"/>
  <c r="AO527" i="12"/>
  <c r="AN527" i="12" s="1"/>
  <c r="AM527" i="12" s="1"/>
  <c r="AO528" i="12"/>
  <c r="AO529" i="12"/>
  <c r="AO530" i="12"/>
  <c r="AO531" i="12"/>
  <c r="AO532" i="12"/>
  <c r="AO533" i="12"/>
  <c r="AO534" i="12"/>
  <c r="AO535" i="12"/>
  <c r="AN206" i="12"/>
  <c r="AM206" i="12" s="1"/>
  <c r="AN383" i="12"/>
  <c r="AM383" i="12" s="1"/>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58" i="12"/>
  <c r="Z459" i="12"/>
  <c r="Z460" i="12"/>
  <c r="Z461" i="12"/>
  <c r="Z462" i="12"/>
  <c r="Z463" i="12"/>
  <c r="Z464" i="12"/>
  <c r="Z465" i="12"/>
  <c r="Z466" i="12"/>
  <c r="Z467" i="12"/>
  <c r="Z468" i="12"/>
  <c r="Z469" i="12"/>
  <c r="Z470" i="12"/>
  <c r="Z471" i="12"/>
  <c r="Z472"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R101" i="12" s="1"/>
  <c r="AS101" i="12" s="1"/>
  <c r="AT101" i="12" s="1"/>
  <c r="Q104" i="12"/>
  <c r="Q107" i="12"/>
  <c r="Q110" i="12"/>
  <c r="Q113" i="12"/>
  <c r="Q116" i="12"/>
  <c r="Q119" i="12"/>
  <c r="Q122" i="12"/>
  <c r="Q125" i="12"/>
  <c r="R125" i="12" s="1"/>
  <c r="AS125" i="12" s="1"/>
  <c r="AT125" i="12" s="1"/>
  <c r="I124" i="15" s="1"/>
  <c r="Q128" i="12"/>
  <c r="Q131" i="12"/>
  <c r="Q134" i="12"/>
  <c r="Q137" i="12"/>
  <c r="Q140" i="12"/>
  <c r="Q143" i="12"/>
  <c r="Q146" i="12"/>
  <c r="Q149" i="12"/>
  <c r="R149" i="12" s="1"/>
  <c r="AS149" i="12" s="1"/>
  <c r="AT149" i="12" s="1"/>
  <c r="I148" i="15" s="1"/>
  <c r="Q152" i="12"/>
  <c r="Q155" i="12"/>
  <c r="Q158" i="12"/>
  <c r="Q161" i="12"/>
  <c r="Q164" i="12"/>
  <c r="Q167" i="12"/>
  <c r="Q170" i="12"/>
  <c r="Q173" i="12"/>
  <c r="R173" i="12" s="1"/>
  <c r="AS173" i="12" s="1"/>
  <c r="AT173" i="12" s="1"/>
  <c r="I172" i="15" s="1"/>
  <c r="Q176" i="12"/>
  <c r="Q179" i="12"/>
  <c r="Q182" i="12"/>
  <c r="Q185" i="12"/>
  <c r="Q188" i="12"/>
  <c r="Q191" i="12"/>
  <c r="Q194" i="12"/>
  <c r="Q197" i="12"/>
  <c r="R197" i="12" s="1"/>
  <c r="AS197" i="12" s="1"/>
  <c r="AT197" i="12" s="1"/>
  <c r="I196" i="15" s="1"/>
  <c r="Q200" i="12"/>
  <c r="Q203" i="12"/>
  <c r="Q206" i="12"/>
  <c r="Q209" i="12"/>
  <c r="Q212" i="12"/>
  <c r="Q215" i="12"/>
  <c r="Q218" i="12"/>
  <c r="Q221" i="12"/>
  <c r="R221" i="12" s="1"/>
  <c r="AS221" i="12" s="1"/>
  <c r="AT221" i="12" s="1"/>
  <c r="I220" i="15" s="1"/>
  <c r="Q224" i="12"/>
  <c r="Q227" i="12"/>
  <c r="Q230" i="12"/>
  <c r="Q233" i="12"/>
  <c r="Q236" i="12"/>
  <c r="Q239" i="12"/>
  <c r="Q242" i="12"/>
  <c r="Q245" i="12"/>
  <c r="R245" i="12" s="1"/>
  <c r="AS245" i="12" s="1"/>
  <c r="AT245" i="12" s="1"/>
  <c r="I244" i="15" s="1"/>
  <c r="Q248" i="12"/>
  <c r="Q251" i="12"/>
  <c r="Q254" i="12"/>
  <c r="Q257" i="12"/>
  <c r="Q260" i="12"/>
  <c r="Q263" i="12"/>
  <c r="Q266" i="12"/>
  <c r="Q269" i="12"/>
  <c r="R269" i="12" s="1"/>
  <c r="AS269" i="12" s="1"/>
  <c r="AT269" i="12" s="1"/>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R59" i="12" s="1"/>
  <c r="AS59" i="12" s="1"/>
  <c r="AT59" i="12" s="1"/>
  <c r="Q62" i="12"/>
  <c r="Q65" i="12"/>
  <c r="Q68" i="12"/>
  <c r="Q71" i="12"/>
  <c r="Q74" i="12"/>
  <c r="Q77" i="12"/>
  <c r="Q80" i="12"/>
  <c r="Q83" i="12"/>
  <c r="Q86" i="12"/>
  <c r="Q89" i="12"/>
  <c r="O53" i="12"/>
  <c r="O56" i="12"/>
  <c r="O59" i="12"/>
  <c r="O62" i="12"/>
  <c r="O65" i="12"/>
  <c r="O68" i="12"/>
  <c r="O71" i="12"/>
  <c r="O74" i="12"/>
  <c r="O77" i="12"/>
  <c r="O80" i="12"/>
  <c r="O83" i="12"/>
  <c r="O86" i="12"/>
  <c r="O89" i="12"/>
  <c r="O92" i="12"/>
  <c r="O95" i="12"/>
  <c r="R95" i="12" s="1"/>
  <c r="AS95" i="12" s="1"/>
  <c r="AT95" i="12" s="1"/>
  <c r="I94" i="15" s="1"/>
  <c r="O98" i="12"/>
  <c r="O101" i="12"/>
  <c r="O104" i="12"/>
  <c r="O107" i="12"/>
  <c r="O110" i="12"/>
  <c r="O113" i="12"/>
  <c r="O116" i="12"/>
  <c r="O119" i="12"/>
  <c r="R119" i="12" s="1"/>
  <c r="AS119" i="12" s="1"/>
  <c r="AT119" i="12" s="1"/>
  <c r="I118" i="15" s="1"/>
  <c r="O122" i="12"/>
  <c r="O125" i="12"/>
  <c r="O128" i="12"/>
  <c r="O131" i="12"/>
  <c r="O134" i="12"/>
  <c r="O137" i="12"/>
  <c r="O140" i="12"/>
  <c r="O143" i="12"/>
  <c r="O146" i="12"/>
  <c r="O149" i="12"/>
  <c r="O152" i="12"/>
  <c r="O155" i="12"/>
  <c r="O158" i="12"/>
  <c r="O161" i="12"/>
  <c r="O164" i="12"/>
  <c r="O167" i="12"/>
  <c r="R167" i="12" s="1"/>
  <c r="AS167" i="12" s="1"/>
  <c r="AT167" i="12" s="1"/>
  <c r="I166" i="15" s="1"/>
  <c r="O170" i="12"/>
  <c r="O173" i="12"/>
  <c r="O176" i="12"/>
  <c r="O179" i="12"/>
  <c r="O182" i="12"/>
  <c r="O185" i="12"/>
  <c r="O188" i="12"/>
  <c r="O191" i="12"/>
  <c r="R191" i="12" s="1"/>
  <c r="AS191" i="12" s="1"/>
  <c r="AT191" i="12" s="1"/>
  <c r="I190" i="15" s="1"/>
  <c r="O194" i="12"/>
  <c r="O197" i="12"/>
  <c r="O200" i="12"/>
  <c r="O203" i="12"/>
  <c r="O206" i="12"/>
  <c r="O209" i="12"/>
  <c r="O212" i="12"/>
  <c r="O215" i="12"/>
  <c r="R215" i="12" s="1"/>
  <c r="AS215" i="12" s="1"/>
  <c r="AT215" i="12" s="1"/>
  <c r="I214" i="15" s="1"/>
  <c r="O218" i="12"/>
  <c r="O221" i="12"/>
  <c r="O224" i="12"/>
  <c r="O227" i="12"/>
  <c r="O230" i="12"/>
  <c r="O233" i="12"/>
  <c r="O236" i="12"/>
  <c r="O239" i="12"/>
  <c r="R239" i="12" s="1"/>
  <c r="AS239" i="12" s="1"/>
  <c r="AT239" i="12" s="1"/>
  <c r="I238" i="15" s="1"/>
  <c r="O242" i="12"/>
  <c r="O245" i="12"/>
  <c r="O248" i="12"/>
  <c r="O251" i="12"/>
  <c r="O254" i="12"/>
  <c r="O257" i="12"/>
  <c r="O260" i="12"/>
  <c r="O263" i="12"/>
  <c r="R263" i="12" s="1"/>
  <c r="AS263" i="12" s="1"/>
  <c r="AT263" i="12" s="1"/>
  <c r="I262" i="15" s="1"/>
  <c r="O266" i="12"/>
  <c r="O269" i="12"/>
  <c r="R185" i="12" l="1"/>
  <c r="AS185" i="12" s="1"/>
  <c r="AT185" i="12" s="1"/>
  <c r="AI230" i="12"/>
  <c r="AH230" i="12" s="1"/>
  <c r="R227" i="12"/>
  <c r="AS227" i="12" s="1"/>
  <c r="AT227" i="12" s="1"/>
  <c r="AN521" i="12"/>
  <c r="AM521" i="12" s="1"/>
  <c r="AN512" i="12"/>
  <c r="AM512" i="12" s="1"/>
  <c r="AN497" i="12"/>
  <c r="AM497" i="12" s="1"/>
  <c r="AN488" i="12"/>
  <c r="AM488" i="12" s="1"/>
  <c r="AN473" i="12"/>
  <c r="AM473" i="12" s="1"/>
  <c r="AN464" i="12"/>
  <c r="AM464" i="12" s="1"/>
  <c r="AN449" i="12"/>
  <c r="AM449" i="12" s="1"/>
  <c r="AN440" i="12"/>
  <c r="AM440" i="12" s="1"/>
  <c r="AN425" i="12"/>
  <c r="AM425" i="12" s="1"/>
  <c r="AN416" i="12"/>
  <c r="AM416" i="12" s="1"/>
  <c r="AN401" i="12"/>
  <c r="AM401" i="12" s="1"/>
  <c r="AN392" i="12"/>
  <c r="AM392" i="12" s="1"/>
  <c r="AN377" i="12"/>
  <c r="AM377" i="12" s="1"/>
  <c r="AN368" i="12"/>
  <c r="AM368" i="12" s="1"/>
  <c r="AN353" i="12"/>
  <c r="AM353" i="12" s="1"/>
  <c r="AN344" i="12"/>
  <c r="AM344" i="12" s="1"/>
  <c r="AN329" i="12"/>
  <c r="AM329" i="12" s="1"/>
  <c r="AN320" i="12"/>
  <c r="AM320" i="12" s="1"/>
  <c r="AN305" i="12"/>
  <c r="AM305" i="12" s="1"/>
  <c r="AN296" i="12"/>
  <c r="AM296" i="12" s="1"/>
  <c r="AN281" i="12"/>
  <c r="AM281" i="12" s="1"/>
  <c r="AN272" i="12"/>
  <c r="AM272" i="12" s="1"/>
  <c r="AN257" i="12"/>
  <c r="AM257" i="12" s="1"/>
  <c r="AN248" i="12"/>
  <c r="AM248" i="12" s="1"/>
  <c r="AN233" i="12"/>
  <c r="AM233" i="12" s="1"/>
  <c r="AN224" i="12"/>
  <c r="AM224" i="12" s="1"/>
  <c r="AN209" i="12"/>
  <c r="AM209" i="12" s="1"/>
  <c r="AN200" i="12"/>
  <c r="AM200" i="12" s="1"/>
  <c r="AN185" i="12"/>
  <c r="AM185" i="12" s="1"/>
  <c r="AN176" i="12"/>
  <c r="AM176" i="12" s="1"/>
  <c r="AN161" i="12"/>
  <c r="AM161" i="12" s="1"/>
  <c r="AN152" i="12"/>
  <c r="AM152" i="12" s="1"/>
  <c r="AN137" i="12"/>
  <c r="AM137" i="12" s="1"/>
  <c r="AN128" i="12"/>
  <c r="AM128" i="12" s="1"/>
  <c r="AN113" i="12"/>
  <c r="AM113" i="12" s="1"/>
  <c r="AN104" i="12"/>
  <c r="AM104" i="12" s="1"/>
  <c r="AN89" i="12"/>
  <c r="AM89" i="12" s="1"/>
  <c r="AN80" i="12"/>
  <c r="AM80" i="12" s="1"/>
  <c r="AN65" i="12"/>
  <c r="AM65" i="12" s="1"/>
  <c r="AN56" i="12"/>
  <c r="AM56" i="12" s="1"/>
  <c r="AN560" i="12"/>
  <c r="AM560" i="12" s="1"/>
  <c r="AN479" i="12"/>
  <c r="AM479" i="12" s="1"/>
  <c r="AN455" i="12"/>
  <c r="AM455" i="12" s="1"/>
  <c r="AN431" i="12"/>
  <c r="AM431" i="12" s="1"/>
  <c r="Y65" i="12"/>
  <c r="X65" i="12" s="1"/>
  <c r="Y401" i="12"/>
  <c r="X401" i="12" s="1"/>
  <c r="Y89" i="12"/>
  <c r="X89" i="12" s="1"/>
  <c r="AD557" i="12"/>
  <c r="AC557" i="12" s="1"/>
  <c r="R233" i="12"/>
  <c r="AS233" i="12" s="1"/>
  <c r="AT233" i="12" s="1"/>
  <c r="I232" i="15" s="1"/>
  <c r="R137" i="12"/>
  <c r="AS137" i="12" s="1"/>
  <c r="AT137" i="12" s="1"/>
  <c r="I136" i="15" s="1"/>
  <c r="R251" i="12"/>
  <c r="AS251" i="12" s="1"/>
  <c r="AT251" i="12" s="1"/>
  <c r="I250" i="15" s="1"/>
  <c r="R203" i="12"/>
  <c r="AS203" i="12" s="1"/>
  <c r="AT203" i="12" s="1"/>
  <c r="I202" i="15" s="1"/>
  <c r="R179" i="12"/>
  <c r="AS179" i="12" s="1"/>
  <c r="AT179" i="12" s="1"/>
  <c r="I178" i="15" s="1"/>
  <c r="R155" i="12"/>
  <c r="AS155" i="12" s="1"/>
  <c r="AT155" i="12" s="1"/>
  <c r="I154" i="15" s="1"/>
  <c r="R131" i="12"/>
  <c r="AS131" i="12" s="1"/>
  <c r="AT131" i="12" s="1"/>
  <c r="I130" i="15" s="1"/>
  <c r="R107" i="12"/>
  <c r="AS107" i="12" s="1"/>
  <c r="AT107" i="12" s="1"/>
  <c r="I106" i="15" s="1"/>
  <c r="AI536" i="12"/>
  <c r="AH536" i="12" s="1"/>
  <c r="AN542" i="12"/>
  <c r="AM542" i="12" s="1"/>
  <c r="AN374" i="12"/>
  <c r="AM374" i="12" s="1"/>
  <c r="AN350" i="12"/>
  <c r="AM350" i="12" s="1"/>
  <c r="AD548" i="12"/>
  <c r="AC548" i="12" s="1"/>
  <c r="AN557" i="12"/>
  <c r="AM557" i="12" s="1"/>
  <c r="AN548" i="12"/>
  <c r="AM548" i="12" s="1"/>
  <c r="R257" i="12"/>
  <c r="AS257" i="12" s="1"/>
  <c r="AT257" i="12" s="1"/>
  <c r="I256" i="15" s="1"/>
  <c r="R209" i="12"/>
  <c r="AS209" i="12" s="1"/>
  <c r="AT209" i="12" s="1"/>
  <c r="I208" i="15" s="1"/>
  <c r="R161" i="12"/>
  <c r="AS161" i="12" s="1"/>
  <c r="AT161" i="12" s="1"/>
  <c r="I160" i="15" s="1"/>
  <c r="R113" i="12"/>
  <c r="AS113" i="12" s="1"/>
  <c r="AT113" i="12" s="1"/>
  <c r="I112" i="15" s="1"/>
  <c r="R77" i="12"/>
  <c r="AS77" i="12" s="1"/>
  <c r="AT77" i="12" s="1"/>
  <c r="I76" i="15" s="1"/>
  <c r="R53" i="12"/>
  <c r="AS53" i="12" s="1"/>
  <c r="AT53" i="12" s="1"/>
  <c r="I52" i="15" s="1"/>
  <c r="R143" i="12"/>
  <c r="AS143" i="12" s="1"/>
  <c r="AT143" i="12" s="1"/>
  <c r="I142" i="15" s="1"/>
  <c r="AN554" i="12"/>
  <c r="AM554" i="12" s="1"/>
  <c r="I184" i="8"/>
  <c r="K184" i="8" s="1"/>
  <c r="I184" i="15"/>
  <c r="I538" i="14"/>
  <c r="I538" i="15"/>
  <c r="I535" i="8"/>
  <c r="K535" i="8" s="1"/>
  <c r="I535" i="15"/>
  <c r="I565" i="14"/>
  <c r="I565" i="15"/>
  <c r="I562" i="14"/>
  <c r="I562" i="15"/>
  <c r="I559" i="14"/>
  <c r="I559" i="15"/>
  <c r="I226" i="8"/>
  <c r="K226" i="8" s="1"/>
  <c r="I226" i="15"/>
  <c r="I556" i="14"/>
  <c r="I556" i="15"/>
  <c r="AD545" i="12"/>
  <c r="AC545" i="12" s="1"/>
  <c r="AD536" i="12"/>
  <c r="AC536" i="12" s="1"/>
  <c r="I553" i="14"/>
  <c r="I553" i="15"/>
  <c r="I100" i="14"/>
  <c r="I100" i="15"/>
  <c r="I550" i="14"/>
  <c r="I550" i="15"/>
  <c r="I541" i="14"/>
  <c r="I541" i="15"/>
  <c r="I268" i="14"/>
  <c r="I268" i="15"/>
  <c r="I58" i="8"/>
  <c r="I58" i="15"/>
  <c r="I544" i="14"/>
  <c r="I544" i="15"/>
  <c r="Y548" i="12"/>
  <c r="X548" i="12" s="1"/>
  <c r="AI104" i="12"/>
  <c r="AH104" i="12" s="1"/>
  <c r="U563" i="12"/>
  <c r="U554" i="12"/>
  <c r="V554" i="12" s="1"/>
  <c r="Y539" i="12"/>
  <c r="X539" i="12" s="1"/>
  <c r="R71" i="12"/>
  <c r="AS71" i="12" s="1"/>
  <c r="AT71" i="12" s="1"/>
  <c r="I70" i="15" s="1"/>
  <c r="R266" i="12"/>
  <c r="AS266" i="12" s="1"/>
  <c r="AT266" i="12" s="1"/>
  <c r="R242" i="12"/>
  <c r="AS242" i="12" s="1"/>
  <c r="AT242" i="12" s="1"/>
  <c r="I241" i="14" s="1"/>
  <c r="R218" i="12"/>
  <c r="AS218" i="12" s="1"/>
  <c r="AT218" i="12" s="1"/>
  <c r="I217" i="14" s="1"/>
  <c r="R194" i="12"/>
  <c r="AS194" i="12" s="1"/>
  <c r="AT194" i="12" s="1"/>
  <c r="R170" i="12"/>
  <c r="AS170" i="12" s="1"/>
  <c r="AT170" i="12" s="1"/>
  <c r="R146" i="12"/>
  <c r="AS146" i="12" s="1"/>
  <c r="AT146" i="12" s="1"/>
  <c r="I145" i="14" s="1"/>
  <c r="R122" i="12"/>
  <c r="AS122" i="12" s="1"/>
  <c r="AT122" i="12" s="1"/>
  <c r="R98" i="12"/>
  <c r="AS98" i="12" s="1"/>
  <c r="AT98" i="12" s="1"/>
  <c r="R260" i="12"/>
  <c r="AS260" i="12" s="1"/>
  <c r="AT260" i="12" s="1"/>
  <c r="I259" i="15" s="1"/>
  <c r="R236" i="12"/>
  <c r="AS236" i="12" s="1"/>
  <c r="AT236" i="12" s="1"/>
  <c r="R212" i="12"/>
  <c r="AS212" i="12" s="1"/>
  <c r="AT212" i="12" s="1"/>
  <c r="I211" i="8" s="1"/>
  <c r="K211" i="8" s="1"/>
  <c r="R188" i="12"/>
  <c r="AS188" i="12" s="1"/>
  <c r="AT188" i="12" s="1"/>
  <c r="R164" i="12"/>
  <c r="AS164" i="12" s="1"/>
  <c r="AT164" i="12" s="1"/>
  <c r="I163" i="15" s="1"/>
  <c r="R140" i="12"/>
  <c r="AS140" i="12" s="1"/>
  <c r="AT140" i="12" s="1"/>
  <c r="R116" i="12"/>
  <c r="AS116" i="12" s="1"/>
  <c r="AT116" i="12" s="1"/>
  <c r="I115" i="15" s="1"/>
  <c r="R92" i="12"/>
  <c r="AS92" i="12" s="1"/>
  <c r="AT92" i="12" s="1"/>
  <c r="R68" i="12"/>
  <c r="AS68" i="12" s="1"/>
  <c r="AT68" i="12" s="1"/>
  <c r="I67" i="15" s="1"/>
  <c r="R254" i="12"/>
  <c r="AS254" i="12" s="1"/>
  <c r="AT254" i="12" s="1"/>
  <c r="R230" i="12"/>
  <c r="AS230" i="12" s="1"/>
  <c r="AT230" i="12" s="1"/>
  <c r="I229" i="15" s="1"/>
  <c r="R206" i="12"/>
  <c r="AS206" i="12" s="1"/>
  <c r="AT206" i="12" s="1"/>
  <c r="R182" i="12"/>
  <c r="AS182" i="12" s="1"/>
  <c r="AT182" i="12" s="1"/>
  <c r="I181" i="15" s="1"/>
  <c r="R158" i="12"/>
  <c r="AS158" i="12" s="1"/>
  <c r="AT158" i="12" s="1"/>
  <c r="I157" i="14" s="1"/>
  <c r="R134" i="12"/>
  <c r="AS134" i="12" s="1"/>
  <c r="AT134" i="12" s="1"/>
  <c r="R110" i="12"/>
  <c r="AS110" i="12" s="1"/>
  <c r="AT110" i="12" s="1"/>
  <c r="R80" i="12"/>
  <c r="AS80" i="12" s="1"/>
  <c r="AT80" i="12" s="1"/>
  <c r="I79" i="15" s="1"/>
  <c r="R56" i="12"/>
  <c r="AS56" i="12" s="1"/>
  <c r="AT56" i="12" s="1"/>
  <c r="R89" i="12"/>
  <c r="AS89" i="12" s="1"/>
  <c r="AT89" i="12" s="1"/>
  <c r="I88" i="15" s="1"/>
  <c r="R65" i="12"/>
  <c r="AS65" i="12" s="1"/>
  <c r="AT65" i="12" s="1"/>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AS86" i="12" s="1"/>
  <c r="AT86" i="12" s="1"/>
  <c r="R62" i="12"/>
  <c r="AS62" i="12" s="1"/>
  <c r="AT62" i="12" s="1"/>
  <c r="I61" i="15" s="1"/>
  <c r="AN290" i="12"/>
  <c r="AM290" i="12" s="1"/>
  <c r="AN98" i="12"/>
  <c r="AM98" i="12" s="1"/>
  <c r="AN32" i="12"/>
  <c r="AM32" i="12" s="1"/>
  <c r="Y554" i="12"/>
  <c r="X554" i="12" s="1"/>
  <c r="Y551" i="12"/>
  <c r="X551" i="12" s="1"/>
  <c r="R200" i="12"/>
  <c r="AS200" i="12" s="1"/>
  <c r="AT200" i="12" s="1"/>
  <c r="I199" i="15" s="1"/>
  <c r="R128" i="12"/>
  <c r="AS128" i="12" s="1"/>
  <c r="AT128" i="12" s="1"/>
  <c r="Y515" i="12"/>
  <c r="X515" i="12" s="1"/>
  <c r="Y491" i="12"/>
  <c r="X491" i="12" s="1"/>
  <c r="Y467" i="12"/>
  <c r="X467"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AS248" i="12" s="1"/>
  <c r="AT248" i="12" s="1"/>
  <c r="R224" i="12"/>
  <c r="AS224" i="12" s="1"/>
  <c r="AT224" i="12" s="1"/>
  <c r="I223" i="14" s="1"/>
  <c r="R176" i="12"/>
  <c r="AS176" i="12" s="1"/>
  <c r="AT176" i="12" s="1"/>
  <c r="I175" i="15" s="1"/>
  <c r="R152" i="12"/>
  <c r="AS152" i="12" s="1"/>
  <c r="AT152" i="12" s="1"/>
  <c r="I151" i="15" s="1"/>
  <c r="R104" i="12"/>
  <c r="AS104" i="12" s="1"/>
  <c r="AT104" i="12" s="1"/>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AS74" i="12" s="1"/>
  <c r="AT74" i="12" s="1"/>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I262" i="8"/>
  <c r="K262" i="8" s="1"/>
  <c r="I262" i="14"/>
  <c r="I118" i="8"/>
  <c r="K118" i="8" s="1"/>
  <c r="I118" i="14"/>
  <c r="I247" i="8"/>
  <c r="K247" i="8" s="1"/>
  <c r="I175" i="14"/>
  <c r="I103" i="8"/>
  <c r="K103" i="8" s="1"/>
  <c r="I172" i="8"/>
  <c r="K172" i="8" s="1"/>
  <c r="I172" i="14"/>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I121" i="14"/>
  <c r="I238" i="8"/>
  <c r="K238" i="8" s="1"/>
  <c r="I238" i="14"/>
  <c r="I259" i="8"/>
  <c r="K259" i="8" s="1"/>
  <c r="I259" i="14"/>
  <c r="I187" i="8"/>
  <c r="K187" i="8" s="1"/>
  <c r="I163" i="8"/>
  <c r="K163" i="8" s="1"/>
  <c r="I163" i="14"/>
  <c r="I115" i="8"/>
  <c r="K115" i="8" s="1"/>
  <c r="I115" i="14"/>
  <c r="I67" i="8"/>
  <c r="I67" i="14"/>
  <c r="I265" i="14"/>
  <c r="I190" i="8"/>
  <c r="K190" i="8" s="1"/>
  <c r="I190" i="14"/>
  <c r="I148" i="8"/>
  <c r="K148" i="8" s="1"/>
  <c r="I148" i="14"/>
  <c r="I208" i="8"/>
  <c r="K208" i="8" s="1"/>
  <c r="I208" i="14"/>
  <c r="I112" i="14"/>
  <c r="I244" i="8"/>
  <c r="K244" i="8" s="1"/>
  <c r="I244" i="14"/>
  <c r="I124" i="8"/>
  <c r="K124" i="8" s="1"/>
  <c r="I124" i="14"/>
  <c r="Y362" i="12"/>
  <c r="X362" i="12" s="1"/>
  <c r="AI272" i="12"/>
  <c r="AH272" i="12" s="1"/>
  <c r="AI248" i="12"/>
  <c r="AH248" i="12" s="1"/>
  <c r="AI224" i="12"/>
  <c r="AH224" i="12" s="1"/>
  <c r="AI200" i="12"/>
  <c r="AH200" i="12" s="1"/>
  <c r="AI176" i="12"/>
  <c r="AH176" i="12" s="1"/>
  <c r="AI152" i="12"/>
  <c r="AH152" i="12" s="1"/>
  <c r="I94" i="8"/>
  <c r="K94" i="8" s="1"/>
  <c r="I94" i="14"/>
  <c r="I160" i="8"/>
  <c r="K160" i="8" s="1"/>
  <c r="I160" i="14"/>
  <c r="I205" i="14"/>
  <c r="I181" i="8"/>
  <c r="K181" i="8" s="1"/>
  <c r="I181" i="14"/>
  <c r="I133" i="8"/>
  <c r="K133" i="8" s="1"/>
  <c r="I61" i="8"/>
  <c r="I61" i="14"/>
  <c r="AD179" i="12"/>
  <c r="AC179" i="12" s="1"/>
  <c r="I214" i="8"/>
  <c r="K214" i="8" s="1"/>
  <c r="I214" i="14"/>
  <c r="I232" i="8"/>
  <c r="K232" i="8" s="1"/>
  <c r="I232" i="14"/>
  <c r="I136" i="8"/>
  <c r="K136" i="8" s="1"/>
  <c r="I136" i="14"/>
  <c r="I64" i="14"/>
  <c r="I202" i="8"/>
  <c r="K202" i="8" s="1"/>
  <c r="I202" i="14"/>
  <c r="I178" i="8"/>
  <c r="K178" i="8" s="1"/>
  <c r="I178" i="14"/>
  <c r="I154" i="8"/>
  <c r="K154" i="8" s="1"/>
  <c r="I154" i="14"/>
  <c r="I130" i="14"/>
  <c r="I220" i="8"/>
  <c r="K220" i="8" s="1"/>
  <c r="I220" i="14"/>
  <c r="I76" i="8"/>
  <c r="K76" i="8" s="1"/>
  <c r="I76" i="14"/>
  <c r="Y416" i="12"/>
  <c r="X416" i="12" s="1"/>
  <c r="Y296" i="12"/>
  <c r="X296" i="12" s="1"/>
  <c r="AQ542" i="12"/>
  <c r="AR542" i="12" s="1"/>
  <c r="I193" i="14"/>
  <c r="I70" i="8"/>
  <c r="I70" i="14"/>
  <c r="I199" i="8"/>
  <c r="K199" i="8" s="1"/>
  <c r="I199" i="14"/>
  <c r="I79" i="8"/>
  <c r="K79" i="8" s="1"/>
  <c r="I79" i="14"/>
  <c r="I196" i="8"/>
  <c r="K196" i="8" s="1"/>
  <c r="I196" i="14"/>
  <c r="AI311" i="12"/>
  <c r="AH311" i="12" s="1"/>
  <c r="AI302" i="12"/>
  <c r="AH302" i="12" s="1"/>
  <c r="AI287" i="12"/>
  <c r="AH287" i="12" s="1"/>
  <c r="AI278" i="12"/>
  <c r="AH278" i="12" s="1"/>
  <c r="AI254" i="12"/>
  <c r="AH254" i="12" s="1"/>
  <c r="AI215" i="12"/>
  <c r="AH215" i="12" s="1"/>
  <c r="AI206" i="12"/>
  <c r="AH206" i="12" s="1"/>
  <c r="AI191" i="12"/>
  <c r="AH191" i="12" s="1"/>
  <c r="I169" i="14"/>
  <c r="I166" i="8"/>
  <c r="K166" i="8" s="1"/>
  <c r="I166" i="14"/>
  <c r="I142" i="8"/>
  <c r="K142" i="8" s="1"/>
  <c r="I142" i="14"/>
  <c r="I151" i="8"/>
  <c r="K151" i="8" s="1"/>
  <c r="I151" i="14"/>
  <c r="U527" i="12"/>
  <c r="U503" i="12"/>
  <c r="U479" i="12"/>
  <c r="V479" i="12" s="1"/>
  <c r="U455" i="12"/>
  <c r="V455" i="12" s="1"/>
  <c r="U431" i="12"/>
  <c r="U407" i="12"/>
  <c r="V407" i="12" s="1"/>
  <c r="U383" i="12"/>
  <c r="V383" i="12" s="1"/>
  <c r="U359" i="12"/>
  <c r="U335" i="12"/>
  <c r="U311" i="12"/>
  <c r="U287" i="12"/>
  <c r="AQ287" i="12" s="1"/>
  <c r="AR287" i="12" s="1"/>
  <c r="U263" i="12"/>
  <c r="AQ263" i="12" s="1"/>
  <c r="AR263" i="12" s="1"/>
  <c r="U239" i="12"/>
  <c r="U215" i="12"/>
  <c r="U191" i="12"/>
  <c r="V191" i="12" s="1"/>
  <c r="U167" i="12"/>
  <c r="U143" i="12"/>
  <c r="U119" i="12"/>
  <c r="U95" i="12"/>
  <c r="V95" i="12" s="1"/>
  <c r="U71" i="12"/>
  <c r="AQ71" i="12" s="1"/>
  <c r="AR71" i="12" s="1"/>
  <c r="U47" i="12"/>
  <c r="I52" i="8"/>
  <c r="I52" i="14"/>
  <c r="V563" i="12"/>
  <c r="AQ563" i="12"/>
  <c r="AR563" i="12" s="1"/>
  <c r="AI566" i="12"/>
  <c r="AH566" i="12" s="1"/>
  <c r="AD542" i="12"/>
  <c r="AC542" i="12" s="1"/>
  <c r="AI539" i="12"/>
  <c r="AH539" i="12" s="1"/>
  <c r="U536" i="12"/>
  <c r="I184" i="14"/>
  <c r="AI32" i="12"/>
  <c r="AH32" i="12" s="1"/>
  <c r="AI560" i="12"/>
  <c r="AH560" i="12" s="1"/>
  <c r="U548" i="12"/>
  <c r="Y545" i="12"/>
  <c r="X545" i="12" s="1"/>
  <c r="Y542" i="12"/>
  <c r="X542" i="12" s="1"/>
  <c r="U539" i="12"/>
  <c r="AD539" i="12"/>
  <c r="AC539" i="12" s="1"/>
  <c r="I541" i="8"/>
  <c r="K541" i="8" s="1"/>
  <c r="I553" i="8"/>
  <c r="K553" i="8" s="1"/>
  <c r="I268" i="8"/>
  <c r="K268"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I100" i="8"/>
  <c r="K100" i="8" s="1"/>
  <c r="U560" i="12"/>
  <c r="AI557" i="12"/>
  <c r="AH557" i="12" s="1"/>
  <c r="Y557" i="12"/>
  <c r="X557" i="12" s="1"/>
  <c r="U551" i="12"/>
  <c r="AD551" i="12"/>
  <c r="AC551" i="12" s="1"/>
  <c r="I556" i="8"/>
  <c r="K556" i="8" s="1"/>
  <c r="U557" i="12"/>
  <c r="AI554" i="12"/>
  <c r="AH554" i="12" s="1"/>
  <c r="Y536" i="12"/>
  <c r="X536" i="12" s="1"/>
  <c r="I562" i="8"/>
  <c r="K562" i="8" s="1"/>
  <c r="AI548" i="12"/>
  <c r="AH548" i="12" s="1"/>
  <c r="I226" i="14"/>
  <c r="I58" i="14"/>
  <c r="I538" i="8"/>
  <c r="K538" i="8" s="1"/>
  <c r="I535" i="14"/>
  <c r="AN509" i="12"/>
  <c r="AM509" i="12" s="1"/>
  <c r="AN485" i="12"/>
  <c r="AM485" i="12" s="1"/>
  <c r="AN461" i="12"/>
  <c r="AM461" i="12" s="1"/>
  <c r="U497" i="12"/>
  <c r="U377" i="12"/>
  <c r="AQ377" i="12" s="1"/>
  <c r="AR377" i="12" s="1"/>
  <c r="U305" i="12"/>
  <c r="V305" i="12" s="1"/>
  <c r="U137" i="12"/>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U242" i="12"/>
  <c r="AQ242" i="12" s="1"/>
  <c r="AR242" i="12" s="1"/>
  <c r="U203" i="12"/>
  <c r="V203" i="12" s="1"/>
  <c r="U179" i="12"/>
  <c r="V179" i="12" s="1"/>
  <c r="U155" i="12"/>
  <c r="V155" i="12" s="1"/>
  <c r="U131" i="12"/>
  <c r="U122" i="12"/>
  <c r="AQ122" i="12" s="1"/>
  <c r="AR122" i="12" s="1"/>
  <c r="U107" i="12"/>
  <c r="AQ107" i="12" s="1"/>
  <c r="AR107" i="12" s="1"/>
  <c r="U98" i="12"/>
  <c r="AQ98" i="12" s="1"/>
  <c r="AR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U347" i="12"/>
  <c r="U299" i="12"/>
  <c r="V299" i="12" s="1"/>
  <c r="U227" i="12"/>
  <c r="Y485" i="12"/>
  <c r="X485" i="12" s="1"/>
  <c r="Y143" i="12"/>
  <c r="X143" i="12" s="1"/>
  <c r="AD470" i="12"/>
  <c r="AC470" i="12" s="1"/>
  <c r="AD422" i="12"/>
  <c r="AC422" i="12" s="1"/>
  <c r="AD350" i="12"/>
  <c r="AC350" i="12" s="1"/>
  <c r="AD302" i="12"/>
  <c r="AC302" i="12" s="1"/>
  <c r="AD182" i="12"/>
  <c r="AC182" i="12" s="1"/>
  <c r="AD134" i="12"/>
  <c r="AC134" i="12" s="1"/>
  <c r="U530" i="12"/>
  <c r="V530" i="12" s="1"/>
  <c r="U491" i="12"/>
  <c r="AQ491" i="12" s="1"/>
  <c r="AR491" i="12" s="1"/>
  <c r="U419" i="12"/>
  <c r="V419" i="12" s="1"/>
  <c r="U323" i="12"/>
  <c r="V323" i="12" s="1"/>
  <c r="U251" i="12"/>
  <c r="Y530" i="12"/>
  <c r="X530" i="12" s="1"/>
  <c r="Y524" i="12"/>
  <c r="X524" i="12" s="1"/>
  <c r="Y506" i="12"/>
  <c r="X506" i="12" s="1"/>
  <c r="Y482" i="12"/>
  <c r="X482" i="12" s="1"/>
  <c r="Y458" i="12"/>
  <c r="X458"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Y500" i="12"/>
  <c r="X500" i="12" s="1"/>
  <c r="Y476" i="12"/>
  <c r="X476" i="12" s="1"/>
  <c r="U512" i="12"/>
  <c r="U440" i="12"/>
  <c r="AQ440" i="12" s="1"/>
  <c r="AR440" i="12" s="1"/>
  <c r="U416" i="12"/>
  <c r="V416" i="12" s="1"/>
  <c r="U344" i="12"/>
  <c r="V344" i="12" s="1"/>
  <c r="U320" i="12"/>
  <c r="V320" i="12" s="1"/>
  <c r="U296" i="12"/>
  <c r="U272" i="12"/>
  <c r="V272" i="12" s="1"/>
  <c r="U248" i="12"/>
  <c r="AQ248" i="12" s="1"/>
  <c r="AR248" i="12" s="1"/>
  <c r="U224" i="12"/>
  <c r="U200" i="12"/>
  <c r="AQ200" i="12" s="1"/>
  <c r="AR200" i="12" s="1"/>
  <c r="U152" i="12"/>
  <c r="AQ152" i="12" s="1"/>
  <c r="AR152" i="12" s="1"/>
  <c r="U128" i="12"/>
  <c r="AQ128" i="12" s="1"/>
  <c r="AR128" i="12" s="1"/>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AQ212" i="12" s="1"/>
  <c r="AR212" i="12" s="1"/>
  <c r="U68" i="12"/>
  <c r="V68" i="12" s="1"/>
  <c r="U44" i="12"/>
  <c r="AQ44" i="12" s="1"/>
  <c r="AR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AQ206" i="12" s="1"/>
  <c r="AR206" i="12" s="1"/>
  <c r="U182" i="12"/>
  <c r="AQ182" i="12" s="1"/>
  <c r="AR182" i="12" s="1"/>
  <c r="U158" i="12"/>
  <c r="V158" i="12" s="1"/>
  <c r="U134" i="12"/>
  <c r="V134" i="12" s="1"/>
  <c r="U101" i="12"/>
  <c r="U14" i="12"/>
  <c r="V14" i="12" s="1"/>
  <c r="U509" i="12"/>
  <c r="V509" i="12" s="1"/>
  <c r="U413" i="12"/>
  <c r="U365" i="12"/>
  <c r="V365" i="12" s="1"/>
  <c r="U293" i="12"/>
  <c r="V293" i="12" s="1"/>
  <c r="U245" i="12"/>
  <c r="V245" i="12" s="1"/>
  <c r="U197" i="12"/>
  <c r="V197" i="12" s="1"/>
  <c r="U518" i="12"/>
  <c r="U470" i="12"/>
  <c r="AQ470" i="12" s="1"/>
  <c r="AR470" i="12" s="1"/>
  <c r="U422" i="12"/>
  <c r="V422" i="12" s="1"/>
  <c r="U398" i="12"/>
  <c r="U374" i="12"/>
  <c r="V374" i="12" s="1"/>
  <c r="U341" i="12"/>
  <c r="V341" i="12" s="1"/>
  <c r="U302" i="12"/>
  <c r="V302" i="12" s="1"/>
  <c r="U278" i="12"/>
  <c r="V278" i="12" s="1"/>
  <c r="U254" i="12"/>
  <c r="U230" i="12"/>
  <c r="AQ230" i="12" s="1"/>
  <c r="AR230" i="12" s="1"/>
  <c r="U110" i="12"/>
  <c r="V110" i="12" s="1"/>
  <c r="U62" i="12"/>
  <c r="U500" i="12"/>
  <c r="V500" i="12" s="1"/>
  <c r="U476" i="12"/>
  <c r="AQ476" i="12" s="1"/>
  <c r="AR476" i="12" s="1"/>
  <c r="U452" i="12"/>
  <c r="V452" i="12" s="1"/>
  <c r="U404" i="12"/>
  <c r="V404" i="12" s="1"/>
  <c r="U380" i="12"/>
  <c r="AQ380" i="12" s="1"/>
  <c r="AR380" i="12" s="1"/>
  <c r="U356" i="12"/>
  <c r="AQ356" i="12" s="1"/>
  <c r="AR356" i="12" s="1"/>
  <c r="U308" i="12"/>
  <c r="V308" i="12" s="1"/>
  <c r="U260" i="12"/>
  <c r="U164" i="12"/>
  <c r="V164" i="12" s="1"/>
  <c r="U140" i="12"/>
  <c r="AQ140" i="12" s="1"/>
  <c r="AR140" i="12" s="1"/>
  <c r="U116" i="12"/>
  <c r="AQ116" i="12" s="1"/>
  <c r="AR116" i="12" s="1"/>
  <c r="U92" i="12"/>
  <c r="AQ92" i="12" s="1"/>
  <c r="AR92" i="12" s="1"/>
  <c r="Y317" i="12"/>
  <c r="X317" i="12" s="1"/>
  <c r="Y293" i="12"/>
  <c r="X293" i="12" s="1"/>
  <c r="Y194" i="12"/>
  <c r="X194" i="12" s="1"/>
  <c r="Y170" i="12"/>
  <c r="X170" i="12" s="1"/>
  <c r="Y146" i="12"/>
  <c r="X146" i="12" s="1"/>
  <c r="Y122" i="12"/>
  <c r="X122" i="12" s="1"/>
  <c r="U458" i="12"/>
  <c r="V458" i="12" s="1"/>
  <c r="U362" i="12"/>
  <c r="V362" i="12" s="1"/>
  <c r="U338" i="12"/>
  <c r="V338" i="12" s="1"/>
  <c r="U290" i="12"/>
  <c r="AQ290" i="12" s="1"/>
  <c r="AR290" i="12" s="1"/>
  <c r="U74" i="12"/>
  <c r="AQ74" i="12" s="1"/>
  <c r="AR74" i="12" s="1"/>
  <c r="U473" i="12"/>
  <c r="U401" i="12"/>
  <c r="V401" i="12" s="1"/>
  <c r="U257" i="12"/>
  <c r="V257" i="12" s="1"/>
  <c r="U209" i="12"/>
  <c r="V209" i="12" s="1"/>
  <c r="U65" i="12"/>
  <c r="V65" i="12" s="1"/>
  <c r="U86" i="12"/>
  <c r="U23" i="12"/>
  <c r="V23" i="12" s="1"/>
  <c r="U149" i="12"/>
  <c r="V149" i="12" s="1"/>
  <c r="U125" i="12"/>
  <c r="U77" i="12"/>
  <c r="V77" i="12" s="1"/>
  <c r="U53" i="12"/>
  <c r="V53" i="12" s="1"/>
  <c r="U29" i="12"/>
  <c r="AQ29" i="12" s="1"/>
  <c r="AR29" i="12" s="1"/>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64" i="12"/>
  <c r="X464"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AQ170" i="12" s="1"/>
  <c r="AR170" i="12" s="1"/>
  <c r="Y470" i="12"/>
  <c r="X4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335" i="12"/>
  <c r="V287" i="12"/>
  <c r="V263" i="12"/>
  <c r="V143" i="12"/>
  <c r="AQ143" i="12"/>
  <c r="AR143" i="12" s="1"/>
  <c r="V518" i="12"/>
  <c r="V494" i="12"/>
  <c r="V470" i="12"/>
  <c r="V461" i="12"/>
  <c r="V398" i="12"/>
  <c r="AQ398" i="12"/>
  <c r="AR398" i="12" s="1"/>
  <c r="AQ326" i="12"/>
  <c r="AR326" i="12" s="1"/>
  <c r="V326" i="12"/>
  <c r="V101" i="12"/>
  <c r="AQ101" i="12"/>
  <c r="AR101" i="12" s="1"/>
  <c r="AQ404" i="12"/>
  <c r="AR404" i="12" s="1"/>
  <c r="V125" i="12"/>
  <c r="AQ125" i="12"/>
  <c r="AR125" i="12" s="1"/>
  <c r="V380" i="12"/>
  <c r="AQ260" i="12"/>
  <c r="AR260" i="12" s="1"/>
  <c r="V260" i="12"/>
  <c r="V497" i="12"/>
  <c r="AQ497" i="12"/>
  <c r="AR497" i="12" s="1"/>
  <c r="V377" i="12"/>
  <c r="AQ323" i="12"/>
  <c r="AR323" i="12" s="1"/>
  <c r="V275" i="12"/>
  <c r="AQ275" i="12"/>
  <c r="AR275" i="12" s="1"/>
  <c r="V227" i="12"/>
  <c r="AQ227" i="12"/>
  <c r="AR227" i="12" s="1"/>
  <c r="AQ179" i="12"/>
  <c r="AR179" i="12" s="1"/>
  <c r="AQ155" i="12"/>
  <c r="AR155" i="12" s="1"/>
  <c r="V137" i="12"/>
  <c r="AQ137" i="12"/>
  <c r="AR137" i="12" s="1"/>
  <c r="V41" i="12"/>
  <c r="AQ41" i="12"/>
  <c r="AR41" i="12" s="1"/>
  <c r="AQ164" i="12"/>
  <c r="AR164" i="12" s="1"/>
  <c r="V395" i="12"/>
  <c r="AQ395" i="12"/>
  <c r="AR395" i="12" s="1"/>
  <c r="AQ338" i="12"/>
  <c r="AR338" i="12" s="1"/>
  <c r="AQ194" i="12"/>
  <c r="AR194" i="12" s="1"/>
  <c r="V473" i="12"/>
  <c r="AQ473" i="12"/>
  <c r="AR473" i="12" s="1"/>
  <c r="V413" i="12"/>
  <c r="AQ413" i="12"/>
  <c r="AR413" i="12" s="1"/>
  <c r="AQ197" i="12"/>
  <c r="AR197" i="12" s="1"/>
  <c r="AQ512" i="12"/>
  <c r="AR512" i="12" s="1"/>
  <c r="V512" i="12"/>
  <c r="AQ296" i="12"/>
  <c r="AR296" i="12" s="1"/>
  <c r="V296" i="12"/>
  <c r="AQ272" i="12"/>
  <c r="AR272" i="12" s="1"/>
  <c r="AQ224" i="12"/>
  <c r="AR224" i="12" s="1"/>
  <c r="V224" i="12"/>
  <c r="AQ86" i="12"/>
  <c r="AR86" i="12" s="1"/>
  <c r="V86" i="12"/>
  <c r="AQ365" i="12"/>
  <c r="AR365" i="12" s="1"/>
  <c r="AQ479" i="12"/>
  <c r="AR479" i="12" s="1"/>
  <c r="V431" i="12"/>
  <c r="V359" i="12"/>
  <c r="AQ359" i="12"/>
  <c r="AR359" i="12" s="1"/>
  <c r="V311" i="12"/>
  <c r="AQ311" i="12"/>
  <c r="AR311" i="12" s="1"/>
  <c r="V215" i="12"/>
  <c r="V167" i="12"/>
  <c r="AQ95" i="12"/>
  <c r="AR95" i="12" s="1"/>
  <c r="AQ254" i="12"/>
  <c r="AR254" i="12" s="1"/>
  <c r="U533" i="12"/>
  <c r="V533" i="12" s="1"/>
  <c r="U485" i="12"/>
  <c r="U389" i="12"/>
  <c r="U317" i="12"/>
  <c r="U269" i="12"/>
  <c r="U221" i="12"/>
  <c r="U173" i="12"/>
  <c r="V71" i="12"/>
  <c r="V503" i="12"/>
  <c r="AQ503" i="12"/>
  <c r="AR503" i="12" s="1"/>
  <c r="U428" i="12"/>
  <c r="U332" i="12"/>
  <c r="U284" i="12"/>
  <c r="U236" i="12"/>
  <c r="U188" i="12"/>
  <c r="V38" i="12"/>
  <c r="AQ38" i="12"/>
  <c r="AR38" i="12" s="1"/>
  <c r="V251" i="12"/>
  <c r="AQ251" i="12"/>
  <c r="AR251" i="12" s="1"/>
  <c r="AQ131" i="12"/>
  <c r="AR131" i="12" s="1"/>
  <c r="V131" i="12"/>
  <c r="V254" i="12"/>
  <c r="V200"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V371" i="12"/>
  <c r="AQ371" i="12"/>
  <c r="AR371" i="12" s="1"/>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AQ350" i="12"/>
  <c r="AR350" i="12" s="1"/>
  <c r="AQ434" i="12"/>
  <c r="AR434" i="12" s="1"/>
  <c r="U443" i="12"/>
  <c r="U425" i="12"/>
  <c r="U353" i="12"/>
  <c r="U329" i="12"/>
  <c r="U281" i="12"/>
  <c r="U233" i="12"/>
  <c r="U185" i="12"/>
  <c r="U161" i="12"/>
  <c r="U89" i="12"/>
  <c r="V62" i="12"/>
  <c r="AQ62" i="12"/>
  <c r="AR62" i="12" s="1"/>
  <c r="Y518" i="12"/>
  <c r="X518" i="12" s="1"/>
  <c r="Y494" i="12"/>
  <c r="X494" i="12" s="1"/>
  <c r="Y398" i="12"/>
  <c r="X398" i="12" s="1"/>
  <c r="Y374" i="12"/>
  <c r="X374" i="12" s="1"/>
  <c r="Y302" i="12"/>
  <c r="X302" i="12" s="1"/>
  <c r="Y278" i="12"/>
  <c r="X278" i="12" s="1"/>
  <c r="Y134" i="12"/>
  <c r="X134" i="12" s="1"/>
  <c r="Y110" i="12"/>
  <c r="X110" i="12" s="1"/>
  <c r="V239" i="12"/>
  <c r="AQ239" i="12"/>
  <c r="AR239" i="12" s="1"/>
  <c r="U524" i="12"/>
  <c r="V347" i="12"/>
  <c r="AQ347" i="12"/>
  <c r="AR347" i="12" s="1"/>
  <c r="U521" i="12"/>
  <c r="U449" i="12"/>
  <c r="U488" i="12"/>
  <c r="U464" i="12"/>
  <c r="U392" i="12"/>
  <c r="U368" i="12"/>
  <c r="U176" i="12"/>
  <c r="U104" i="12"/>
  <c r="U80" i="12"/>
  <c r="U56" i="12"/>
  <c r="U32" i="12"/>
  <c r="Y461" i="12"/>
  <c r="X461" i="12" s="1"/>
  <c r="Y437" i="12"/>
  <c r="X437" i="12" s="1"/>
  <c r="Y365" i="12"/>
  <c r="X365" i="12" s="1"/>
  <c r="Y341" i="12"/>
  <c r="X341" i="12" s="1"/>
  <c r="Y245" i="12"/>
  <c r="X245" i="12" s="1"/>
  <c r="V119" i="12"/>
  <c r="AQ119" i="12"/>
  <c r="AR119" i="12" s="1"/>
  <c r="V47" i="12"/>
  <c r="AQ47" i="12"/>
  <c r="AR47" i="12" s="1"/>
  <c r="V122" i="12"/>
  <c r="V98" i="12"/>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AS296" i="12" s="1"/>
  <c r="AT296" i="12" s="1"/>
  <c r="I295" i="15" s="1"/>
  <c r="O299" i="12"/>
  <c r="R299" i="12" s="1"/>
  <c r="AS299" i="12" s="1"/>
  <c r="AT299" i="12" s="1"/>
  <c r="I298" i="15" s="1"/>
  <c r="O302" i="12"/>
  <c r="R302" i="12" s="1"/>
  <c r="AS302" i="12" s="1"/>
  <c r="AT302" i="12" s="1"/>
  <c r="I301" i="15" s="1"/>
  <c r="O305" i="12"/>
  <c r="R305" i="12" s="1"/>
  <c r="AS305" i="12" s="1"/>
  <c r="AT305" i="12" s="1"/>
  <c r="I304" i="15" s="1"/>
  <c r="O308" i="12"/>
  <c r="R308" i="12" s="1"/>
  <c r="AS308" i="12" s="1"/>
  <c r="AT308" i="12" s="1"/>
  <c r="O311" i="12"/>
  <c r="R311" i="12" s="1"/>
  <c r="AS311" i="12" s="1"/>
  <c r="AT311" i="12" s="1"/>
  <c r="I310" i="15" s="1"/>
  <c r="O314" i="12"/>
  <c r="R314" i="12" s="1"/>
  <c r="AS314" i="12" s="1"/>
  <c r="AT314" i="12" s="1"/>
  <c r="I313" i="15" s="1"/>
  <c r="O317" i="12"/>
  <c r="R317" i="12" s="1"/>
  <c r="AS317" i="12" s="1"/>
  <c r="AT317" i="12" s="1"/>
  <c r="I316" i="15" s="1"/>
  <c r="O320" i="12"/>
  <c r="R320" i="12" s="1"/>
  <c r="AS320" i="12" s="1"/>
  <c r="AT320" i="12" s="1"/>
  <c r="I319" i="15" s="1"/>
  <c r="O323" i="12"/>
  <c r="R323" i="12" s="1"/>
  <c r="AS323" i="12" s="1"/>
  <c r="AT323" i="12" s="1"/>
  <c r="I322" i="15" s="1"/>
  <c r="O326" i="12"/>
  <c r="R326" i="12" s="1"/>
  <c r="AS326" i="12" s="1"/>
  <c r="AT326" i="12" s="1"/>
  <c r="I325" i="15" s="1"/>
  <c r="O329" i="12"/>
  <c r="R329" i="12" s="1"/>
  <c r="AS329" i="12" s="1"/>
  <c r="AT329" i="12" s="1"/>
  <c r="I328" i="15" s="1"/>
  <c r="O332" i="12"/>
  <c r="R332" i="12" s="1"/>
  <c r="AS332" i="12" s="1"/>
  <c r="AT332" i="12" s="1"/>
  <c r="O335" i="12"/>
  <c r="R335" i="12" s="1"/>
  <c r="AS335" i="12" s="1"/>
  <c r="AT335" i="12" s="1"/>
  <c r="I334" i="15" s="1"/>
  <c r="O338" i="12"/>
  <c r="R338" i="12" s="1"/>
  <c r="AS338" i="12" s="1"/>
  <c r="AT338" i="12" s="1"/>
  <c r="I337" i="15" s="1"/>
  <c r="O341" i="12"/>
  <c r="R341" i="12" s="1"/>
  <c r="AS341" i="12" s="1"/>
  <c r="AT341" i="12" s="1"/>
  <c r="I340" i="15" s="1"/>
  <c r="O344" i="12"/>
  <c r="R344" i="12" s="1"/>
  <c r="AS344" i="12" s="1"/>
  <c r="AT344" i="12" s="1"/>
  <c r="I343" i="15" s="1"/>
  <c r="O347" i="12"/>
  <c r="R347" i="12" s="1"/>
  <c r="AS347" i="12" s="1"/>
  <c r="AT347" i="12" s="1"/>
  <c r="I346" i="15" s="1"/>
  <c r="O350" i="12"/>
  <c r="R350" i="12" s="1"/>
  <c r="AS350" i="12" s="1"/>
  <c r="AT350" i="12" s="1"/>
  <c r="I349" i="15" s="1"/>
  <c r="O353" i="12"/>
  <c r="R353" i="12" s="1"/>
  <c r="AS353" i="12" s="1"/>
  <c r="AT353" i="12" s="1"/>
  <c r="I352" i="15" s="1"/>
  <c r="O356" i="12"/>
  <c r="R356" i="12" s="1"/>
  <c r="AS356" i="12" s="1"/>
  <c r="AT356" i="12" s="1"/>
  <c r="O359" i="12"/>
  <c r="R359" i="12" s="1"/>
  <c r="AS359" i="12" s="1"/>
  <c r="AT359" i="12" s="1"/>
  <c r="I358" i="15" s="1"/>
  <c r="O362" i="12"/>
  <c r="R362" i="12" s="1"/>
  <c r="AS362" i="12" s="1"/>
  <c r="AT362" i="12" s="1"/>
  <c r="I361" i="15" s="1"/>
  <c r="O365" i="12"/>
  <c r="R365" i="12" s="1"/>
  <c r="AS365" i="12" s="1"/>
  <c r="AT365" i="12" s="1"/>
  <c r="I364" i="15" s="1"/>
  <c r="O368" i="12"/>
  <c r="R368" i="12" s="1"/>
  <c r="AS368" i="12" s="1"/>
  <c r="AT368" i="12" s="1"/>
  <c r="I367" i="15" s="1"/>
  <c r="O371" i="12"/>
  <c r="R371" i="12" s="1"/>
  <c r="AS371" i="12" s="1"/>
  <c r="AT371" i="12" s="1"/>
  <c r="I370" i="15" s="1"/>
  <c r="O374" i="12"/>
  <c r="R374" i="12" s="1"/>
  <c r="AS374" i="12" s="1"/>
  <c r="AT374" i="12" s="1"/>
  <c r="I373" i="15" s="1"/>
  <c r="O377" i="12"/>
  <c r="R377" i="12" s="1"/>
  <c r="AS377" i="12" s="1"/>
  <c r="AT377" i="12" s="1"/>
  <c r="I376" i="15" s="1"/>
  <c r="O380" i="12"/>
  <c r="R380" i="12" s="1"/>
  <c r="AS380" i="12" s="1"/>
  <c r="AT380" i="12" s="1"/>
  <c r="O383" i="12"/>
  <c r="R383" i="12" s="1"/>
  <c r="AS383" i="12" s="1"/>
  <c r="AT383" i="12" s="1"/>
  <c r="I382" i="15" s="1"/>
  <c r="O386" i="12"/>
  <c r="R386" i="12" s="1"/>
  <c r="AS386" i="12" s="1"/>
  <c r="AT386" i="12" s="1"/>
  <c r="I385" i="15" s="1"/>
  <c r="O389" i="12"/>
  <c r="R389" i="12" s="1"/>
  <c r="AS389" i="12" s="1"/>
  <c r="AT389" i="12" s="1"/>
  <c r="I388" i="15" s="1"/>
  <c r="O392" i="12"/>
  <c r="R392" i="12" s="1"/>
  <c r="AS392" i="12" s="1"/>
  <c r="AT392" i="12" s="1"/>
  <c r="I391" i="15" s="1"/>
  <c r="O395" i="12"/>
  <c r="R395" i="12" s="1"/>
  <c r="AS395" i="12" s="1"/>
  <c r="AT395" i="12" s="1"/>
  <c r="I394" i="15" s="1"/>
  <c r="O398" i="12"/>
  <c r="R398" i="12" s="1"/>
  <c r="AS398" i="12" s="1"/>
  <c r="AT398" i="12" s="1"/>
  <c r="I397" i="15" s="1"/>
  <c r="O401" i="12"/>
  <c r="R401" i="12" s="1"/>
  <c r="AS401" i="12" s="1"/>
  <c r="AT401" i="12" s="1"/>
  <c r="I400" i="15" s="1"/>
  <c r="O404" i="12"/>
  <c r="R404" i="12" s="1"/>
  <c r="AS404" i="12" s="1"/>
  <c r="AT404" i="12" s="1"/>
  <c r="O407" i="12"/>
  <c r="R407" i="12" s="1"/>
  <c r="AS407" i="12" s="1"/>
  <c r="AT407" i="12" s="1"/>
  <c r="I406" i="15" s="1"/>
  <c r="O410" i="12"/>
  <c r="R410" i="12" s="1"/>
  <c r="AS410" i="12" s="1"/>
  <c r="AT410" i="12" s="1"/>
  <c r="I409" i="15" s="1"/>
  <c r="O413" i="12"/>
  <c r="R413" i="12" s="1"/>
  <c r="AS413" i="12" s="1"/>
  <c r="AT413" i="12" s="1"/>
  <c r="I412" i="15" s="1"/>
  <c r="O416" i="12"/>
  <c r="R416" i="12" s="1"/>
  <c r="AS416" i="12" s="1"/>
  <c r="AT416" i="12" s="1"/>
  <c r="I415" i="15" s="1"/>
  <c r="O419" i="12"/>
  <c r="R419" i="12" s="1"/>
  <c r="AS419" i="12" s="1"/>
  <c r="AT419" i="12" s="1"/>
  <c r="I418" i="15" s="1"/>
  <c r="O422" i="12"/>
  <c r="R422" i="12" s="1"/>
  <c r="AS422" i="12" s="1"/>
  <c r="AT422" i="12" s="1"/>
  <c r="I421" i="15" s="1"/>
  <c r="O425" i="12"/>
  <c r="R425" i="12" s="1"/>
  <c r="AS425" i="12" s="1"/>
  <c r="AT425" i="12" s="1"/>
  <c r="I424" i="15" s="1"/>
  <c r="O428" i="12"/>
  <c r="R428" i="12" s="1"/>
  <c r="AS428" i="12" s="1"/>
  <c r="AT428" i="12" s="1"/>
  <c r="O431" i="12"/>
  <c r="R431" i="12" s="1"/>
  <c r="AS431" i="12" s="1"/>
  <c r="AT431" i="12" s="1"/>
  <c r="I430" i="15" s="1"/>
  <c r="O434" i="12"/>
  <c r="R434" i="12" s="1"/>
  <c r="AS434" i="12" s="1"/>
  <c r="AT434" i="12" s="1"/>
  <c r="I433" i="15" s="1"/>
  <c r="O437" i="12"/>
  <c r="R437" i="12" s="1"/>
  <c r="AS437" i="12" s="1"/>
  <c r="AT437" i="12" s="1"/>
  <c r="I436" i="15" s="1"/>
  <c r="O440" i="12"/>
  <c r="R440" i="12" s="1"/>
  <c r="AS440" i="12" s="1"/>
  <c r="AT440" i="12" s="1"/>
  <c r="I439" i="15" s="1"/>
  <c r="O443" i="12"/>
  <c r="R443" i="12" s="1"/>
  <c r="AS443" i="12" s="1"/>
  <c r="AT443" i="12" s="1"/>
  <c r="I442" i="15" s="1"/>
  <c r="O446" i="12"/>
  <c r="R446" i="12" s="1"/>
  <c r="AS446" i="12" s="1"/>
  <c r="AT446" i="12" s="1"/>
  <c r="I445" i="15" s="1"/>
  <c r="O449" i="12"/>
  <c r="R449" i="12" s="1"/>
  <c r="AS449" i="12" s="1"/>
  <c r="AT449" i="12" s="1"/>
  <c r="I448" i="15" s="1"/>
  <c r="O452" i="12"/>
  <c r="R452" i="12" s="1"/>
  <c r="AS452" i="12" s="1"/>
  <c r="AT452" i="12" s="1"/>
  <c r="O455" i="12"/>
  <c r="R455" i="12" s="1"/>
  <c r="AS455" i="12" s="1"/>
  <c r="AT455" i="12" s="1"/>
  <c r="I454" i="15" s="1"/>
  <c r="O458" i="12"/>
  <c r="R458" i="12" s="1"/>
  <c r="AS458" i="12" s="1"/>
  <c r="AT458" i="12" s="1"/>
  <c r="I457" i="15" s="1"/>
  <c r="O461" i="12"/>
  <c r="R461" i="12" s="1"/>
  <c r="AS461" i="12" s="1"/>
  <c r="AT461" i="12" s="1"/>
  <c r="I460" i="15" s="1"/>
  <c r="O464" i="12"/>
  <c r="R464" i="12" s="1"/>
  <c r="AS464" i="12" s="1"/>
  <c r="AT464" i="12" s="1"/>
  <c r="I463" i="15" s="1"/>
  <c r="O467" i="12"/>
  <c r="R467" i="12" s="1"/>
  <c r="AS467" i="12" s="1"/>
  <c r="AT467" i="12" s="1"/>
  <c r="I466" i="15" s="1"/>
  <c r="O470" i="12"/>
  <c r="R470" i="12" s="1"/>
  <c r="AS470" i="12" s="1"/>
  <c r="AT470" i="12" s="1"/>
  <c r="I469" i="15" s="1"/>
  <c r="O473" i="12"/>
  <c r="R473" i="12" s="1"/>
  <c r="AS473" i="12" s="1"/>
  <c r="AT473" i="12" s="1"/>
  <c r="I472" i="15" s="1"/>
  <c r="O476" i="12"/>
  <c r="R476" i="12" s="1"/>
  <c r="AS476" i="12" s="1"/>
  <c r="AT476" i="12" s="1"/>
  <c r="O479" i="12"/>
  <c r="R479" i="12" s="1"/>
  <c r="AS479" i="12" s="1"/>
  <c r="AT479" i="12" s="1"/>
  <c r="I478" i="15" s="1"/>
  <c r="O482" i="12"/>
  <c r="R482" i="12" s="1"/>
  <c r="AS482" i="12" s="1"/>
  <c r="AT482" i="12" s="1"/>
  <c r="I481" i="15" s="1"/>
  <c r="O485" i="12"/>
  <c r="R485" i="12" s="1"/>
  <c r="AS485" i="12" s="1"/>
  <c r="AT485" i="12" s="1"/>
  <c r="I484" i="15" s="1"/>
  <c r="O488" i="12"/>
  <c r="R488" i="12" s="1"/>
  <c r="AS488" i="12" s="1"/>
  <c r="AT488" i="12" s="1"/>
  <c r="I487" i="15" s="1"/>
  <c r="O491" i="12"/>
  <c r="R491" i="12" s="1"/>
  <c r="AS491" i="12" s="1"/>
  <c r="AT491" i="12" s="1"/>
  <c r="I490" i="15"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V290" i="12" l="1"/>
  <c r="V230" i="12"/>
  <c r="AQ308" i="12"/>
  <c r="AR308" i="12" s="1"/>
  <c r="R307" i="14" s="1"/>
  <c r="AQ299" i="12"/>
  <c r="AR299" i="12" s="1"/>
  <c r="AQ68" i="12"/>
  <c r="AR68" i="12" s="1"/>
  <c r="V491" i="12"/>
  <c r="I112" i="8"/>
  <c r="K112" i="8" s="1"/>
  <c r="AQ416" i="12"/>
  <c r="AR416" i="12" s="1"/>
  <c r="R415" i="14" s="1"/>
  <c r="AQ383" i="12"/>
  <c r="AR383" i="12" s="1"/>
  <c r="AQ554" i="12"/>
  <c r="AR554" i="12" s="1"/>
  <c r="R553" i="14" s="1"/>
  <c r="AQ305" i="12"/>
  <c r="AR305" i="12" s="1"/>
  <c r="R304" i="14" s="1"/>
  <c r="AQ191" i="12"/>
  <c r="AR191" i="12" s="1"/>
  <c r="I250" i="14"/>
  <c r="I250" i="8"/>
  <c r="K250" i="8" s="1"/>
  <c r="AQ566" i="12"/>
  <c r="AR566" i="12" s="1"/>
  <c r="R565" i="14" s="1"/>
  <c r="V44" i="12"/>
  <c r="I130" i="8"/>
  <c r="K130" i="8" s="1"/>
  <c r="I256" i="14"/>
  <c r="I175" i="8"/>
  <c r="K175" i="8" s="1"/>
  <c r="AQ65" i="12"/>
  <c r="AR65" i="12" s="1"/>
  <c r="AQ362" i="12"/>
  <c r="AR362" i="12" s="1"/>
  <c r="R361" i="15" s="1"/>
  <c r="V242" i="12"/>
  <c r="I256" i="8"/>
  <c r="K256" i="8" s="1"/>
  <c r="AQ77" i="12"/>
  <c r="AR77" i="12" s="1"/>
  <c r="R76" i="14" s="1"/>
  <c r="V440" i="12"/>
  <c r="AQ530" i="12"/>
  <c r="AR530" i="12" s="1"/>
  <c r="R529" i="14" s="1"/>
  <c r="AQ500" i="12"/>
  <c r="AR500" i="12" s="1"/>
  <c r="R499" i="14" s="1"/>
  <c r="I229" i="14"/>
  <c r="AQ401" i="12"/>
  <c r="AR401" i="12" s="1"/>
  <c r="R400" i="15" s="1"/>
  <c r="I229" i="8"/>
  <c r="K229" i="8" s="1"/>
  <c r="AQ407" i="12"/>
  <c r="AR407" i="12" s="1"/>
  <c r="R406" i="14" s="1"/>
  <c r="I88" i="14"/>
  <c r="V170" i="12"/>
  <c r="V212" i="12"/>
  <c r="I106" i="14"/>
  <c r="I88" i="8"/>
  <c r="K88" i="8" s="1"/>
  <c r="V206" i="12"/>
  <c r="I106" i="8"/>
  <c r="K106" i="8" s="1"/>
  <c r="R46" i="14"/>
  <c r="R46" i="15"/>
  <c r="R199" i="14"/>
  <c r="R199" i="15"/>
  <c r="R310" i="14"/>
  <c r="R310" i="15"/>
  <c r="R295" i="14"/>
  <c r="R295" i="15"/>
  <c r="R337" i="14"/>
  <c r="R337" i="15"/>
  <c r="R307" i="15"/>
  <c r="R496" i="14"/>
  <c r="R496" i="15"/>
  <c r="R97" i="14"/>
  <c r="R97" i="15"/>
  <c r="I223" i="8"/>
  <c r="K223" i="8" s="1"/>
  <c r="I223" i="15"/>
  <c r="I55" i="8"/>
  <c r="I55" i="15"/>
  <c r="I253" i="8"/>
  <c r="K253" i="8" s="1"/>
  <c r="I253" i="15"/>
  <c r="I235" i="8"/>
  <c r="K235" i="8" s="1"/>
  <c r="I235" i="15"/>
  <c r="I241" i="8"/>
  <c r="K241" i="8" s="1"/>
  <c r="I241" i="15"/>
  <c r="R238" i="14"/>
  <c r="R238" i="15"/>
  <c r="R67" i="14"/>
  <c r="R67" i="15"/>
  <c r="R415" i="15"/>
  <c r="R64" i="14"/>
  <c r="R64" i="15"/>
  <c r="R40" i="14"/>
  <c r="R40" i="15"/>
  <c r="R403" i="14"/>
  <c r="R403" i="15"/>
  <c r="R325" i="14"/>
  <c r="R325" i="15"/>
  <c r="R142" i="14"/>
  <c r="R142" i="15"/>
  <c r="R382" i="14"/>
  <c r="R382" i="15"/>
  <c r="R73" i="14"/>
  <c r="R73" i="15"/>
  <c r="R247" i="14"/>
  <c r="R247" i="15"/>
  <c r="R106" i="14"/>
  <c r="R106" i="15"/>
  <c r="R70" i="14"/>
  <c r="R70" i="15"/>
  <c r="R262" i="14"/>
  <c r="R262" i="15"/>
  <c r="I247" i="14"/>
  <c r="I247" i="15"/>
  <c r="I265" i="8"/>
  <c r="K265" i="8" s="1"/>
  <c r="I265" i="15"/>
  <c r="R118" i="14"/>
  <c r="R118" i="15"/>
  <c r="R433" i="14"/>
  <c r="R433" i="15"/>
  <c r="R298" i="14"/>
  <c r="R298" i="15"/>
  <c r="R358" i="14"/>
  <c r="R358" i="15"/>
  <c r="R85" i="14"/>
  <c r="R85" i="15"/>
  <c r="R241" i="14"/>
  <c r="R241" i="15"/>
  <c r="R529" i="15"/>
  <c r="R289" i="14"/>
  <c r="R289" i="15"/>
  <c r="R355" i="14"/>
  <c r="R355" i="15"/>
  <c r="R229" i="14"/>
  <c r="R229" i="15"/>
  <c r="R469" i="14"/>
  <c r="R469" i="15"/>
  <c r="R121" i="14"/>
  <c r="R121" i="15"/>
  <c r="I127" i="8"/>
  <c r="K127" i="8" s="1"/>
  <c r="I127" i="15"/>
  <c r="I85" i="8"/>
  <c r="K85" i="8" s="1"/>
  <c r="I85" i="15"/>
  <c r="I109" i="14"/>
  <c r="I109" i="15"/>
  <c r="I91" i="8"/>
  <c r="K91" i="8" s="1"/>
  <c r="I91" i="15"/>
  <c r="I97" i="8"/>
  <c r="K97" i="8" s="1"/>
  <c r="I97" i="15"/>
  <c r="R349" i="14"/>
  <c r="R349" i="15"/>
  <c r="R370" i="14"/>
  <c r="R370" i="15"/>
  <c r="R130" i="14"/>
  <c r="R130" i="15"/>
  <c r="R253" i="14"/>
  <c r="R253" i="15"/>
  <c r="R439" i="14"/>
  <c r="R439" i="15"/>
  <c r="R472" i="14"/>
  <c r="R472" i="15"/>
  <c r="R136" i="14"/>
  <c r="R136" i="15"/>
  <c r="R274" i="14"/>
  <c r="R274" i="15"/>
  <c r="R100" i="14"/>
  <c r="R100" i="15"/>
  <c r="R397" i="14"/>
  <c r="R397" i="15"/>
  <c r="R190" i="14"/>
  <c r="R190" i="15"/>
  <c r="R379" i="14"/>
  <c r="R379" i="15"/>
  <c r="I133" i="14"/>
  <c r="I133" i="15"/>
  <c r="I121" i="8"/>
  <c r="K121" i="8" s="1"/>
  <c r="I121" i="15"/>
  <c r="I523" i="8"/>
  <c r="K523" i="8" s="1"/>
  <c r="I523" i="15"/>
  <c r="I499" i="8"/>
  <c r="K499" i="8" s="1"/>
  <c r="I499" i="15"/>
  <c r="I475" i="14"/>
  <c r="I475" i="15"/>
  <c r="I451" i="14"/>
  <c r="I451" i="15"/>
  <c r="I427" i="14"/>
  <c r="I427" i="15"/>
  <c r="I403" i="14"/>
  <c r="I403" i="15"/>
  <c r="I379" i="8"/>
  <c r="K379" i="8" s="1"/>
  <c r="I379" i="15"/>
  <c r="I355" i="8"/>
  <c r="K355" i="8" s="1"/>
  <c r="I355" i="15"/>
  <c r="I331" i="8"/>
  <c r="K331" i="8" s="1"/>
  <c r="I331" i="15"/>
  <c r="I307" i="8"/>
  <c r="K307" i="8" s="1"/>
  <c r="I307" i="15"/>
  <c r="R250" i="14"/>
  <c r="R250" i="15"/>
  <c r="R223" i="14"/>
  <c r="R223" i="15"/>
  <c r="R394" i="14"/>
  <c r="R394" i="15"/>
  <c r="R91" i="14"/>
  <c r="R91" i="15"/>
  <c r="R562" i="14"/>
  <c r="R562" i="15"/>
  <c r="I157" i="8"/>
  <c r="K157" i="8" s="1"/>
  <c r="I157" i="15"/>
  <c r="I139" i="8"/>
  <c r="K139" i="8" s="1"/>
  <c r="I139" i="15"/>
  <c r="I145" i="8"/>
  <c r="K145" i="8" s="1"/>
  <c r="I145" i="15"/>
  <c r="R43" i="14"/>
  <c r="R43" i="15"/>
  <c r="R94" i="14"/>
  <c r="R94" i="15"/>
  <c r="R478" i="14"/>
  <c r="R478" i="15"/>
  <c r="R511" i="14"/>
  <c r="R511" i="15"/>
  <c r="R154" i="14"/>
  <c r="R154" i="15"/>
  <c r="R322" i="14"/>
  <c r="R322" i="15"/>
  <c r="R259" i="14"/>
  <c r="R259" i="15"/>
  <c r="R28" i="14"/>
  <c r="R28" i="15"/>
  <c r="R115" i="14"/>
  <c r="R115" i="15"/>
  <c r="R127" i="14"/>
  <c r="R127" i="15"/>
  <c r="R553" i="15"/>
  <c r="I103" i="14"/>
  <c r="I103" i="15"/>
  <c r="I169" i="8"/>
  <c r="K169" i="8" s="1"/>
  <c r="I169" i="15"/>
  <c r="R346" i="14"/>
  <c r="R346" i="15"/>
  <c r="R205" i="14"/>
  <c r="R205" i="15"/>
  <c r="R271" i="14"/>
  <c r="R271" i="15"/>
  <c r="R196" i="14"/>
  <c r="R196" i="15"/>
  <c r="R169" i="14"/>
  <c r="R169" i="15"/>
  <c r="R178" i="14"/>
  <c r="R178" i="15"/>
  <c r="R376" i="14"/>
  <c r="R376" i="15"/>
  <c r="R211" i="14"/>
  <c r="R211" i="15"/>
  <c r="R286" i="14"/>
  <c r="R286" i="15"/>
  <c r="R139" i="14"/>
  <c r="R139" i="15"/>
  <c r="R475" i="14"/>
  <c r="R475" i="15"/>
  <c r="R181" i="14"/>
  <c r="R181" i="15"/>
  <c r="R151" i="14"/>
  <c r="R151" i="15"/>
  <c r="R490" i="14"/>
  <c r="R490" i="15"/>
  <c r="R541" i="14"/>
  <c r="R541" i="15"/>
  <c r="I73" i="8"/>
  <c r="I73" i="15"/>
  <c r="I64" i="8"/>
  <c r="I64" i="15"/>
  <c r="I205" i="8"/>
  <c r="K205" i="8" s="1"/>
  <c r="I205" i="15"/>
  <c r="I187" i="14"/>
  <c r="I187" i="15"/>
  <c r="I193" i="8"/>
  <c r="K193" i="8" s="1"/>
  <c r="I193" i="15"/>
  <c r="R61" i="14"/>
  <c r="R61" i="15"/>
  <c r="R37" i="14"/>
  <c r="R37" i="15"/>
  <c r="R502" i="14"/>
  <c r="R502" i="15"/>
  <c r="R364" i="14"/>
  <c r="R364" i="15"/>
  <c r="R412" i="14"/>
  <c r="R412" i="15"/>
  <c r="R193" i="14"/>
  <c r="R193" i="15"/>
  <c r="R163" i="14"/>
  <c r="R163" i="15"/>
  <c r="R226" i="14"/>
  <c r="R226" i="15"/>
  <c r="R124" i="14"/>
  <c r="R124" i="15"/>
  <c r="I211" i="14"/>
  <c r="I211" i="15"/>
  <c r="I217" i="8"/>
  <c r="K217" i="8" s="1"/>
  <c r="I217" i="15"/>
  <c r="AQ509" i="12"/>
  <c r="AR509" i="12" s="1"/>
  <c r="I253" i="14"/>
  <c r="V74" i="12"/>
  <c r="V107" i="12"/>
  <c r="AQ515" i="12"/>
  <c r="AR515" i="12" s="1"/>
  <c r="V356" i="12"/>
  <c r="AQ422" i="12"/>
  <c r="AR422" i="12" s="1"/>
  <c r="V248" i="12"/>
  <c r="I55" i="14"/>
  <c r="I139" i="14"/>
  <c r="AQ149" i="12"/>
  <c r="AR149" i="12" s="1"/>
  <c r="AQ455" i="12"/>
  <c r="AR455" i="12" s="1"/>
  <c r="AQ158" i="12"/>
  <c r="AR158" i="12" s="1"/>
  <c r="AQ452" i="12"/>
  <c r="AR452" i="12" s="1"/>
  <c r="AQ20" i="12"/>
  <c r="AR20" i="12" s="1"/>
  <c r="AQ23" i="12"/>
  <c r="AR23" i="12" s="1"/>
  <c r="I73" i="14"/>
  <c r="I91" i="14"/>
  <c r="I109" i="8"/>
  <c r="K109" i="8" s="1"/>
  <c r="I235" i="14"/>
  <c r="I97" i="14"/>
  <c r="I127" i="14"/>
  <c r="I85" i="14"/>
  <c r="I502" i="8"/>
  <c r="K502" i="8" s="1"/>
  <c r="I502" i="14"/>
  <c r="I472" i="8"/>
  <c r="K472" i="8" s="1"/>
  <c r="I472" i="14"/>
  <c r="I424" i="8"/>
  <c r="K424" i="8" s="1"/>
  <c r="I424" i="14"/>
  <c r="I376" i="8"/>
  <c r="K376" i="8" s="1"/>
  <c r="I376" i="14"/>
  <c r="I328" i="8"/>
  <c r="K328" i="8" s="1"/>
  <c r="I328" i="14"/>
  <c r="I517" i="8"/>
  <c r="K517" i="8" s="1"/>
  <c r="I517" i="14"/>
  <c r="I493" i="8"/>
  <c r="K493" i="8" s="1"/>
  <c r="I493" i="14"/>
  <c r="I469" i="8"/>
  <c r="K469" i="8" s="1"/>
  <c r="I469" i="14"/>
  <c r="I445" i="8"/>
  <c r="K445" i="8" s="1"/>
  <c r="I445" i="14"/>
  <c r="I421" i="8"/>
  <c r="K421" i="8" s="1"/>
  <c r="I421" i="14"/>
  <c r="I397" i="8"/>
  <c r="K397" i="8" s="1"/>
  <c r="I397" i="14"/>
  <c r="I373" i="8"/>
  <c r="K373" i="8" s="1"/>
  <c r="I373" i="14"/>
  <c r="I349" i="8"/>
  <c r="K349" i="8" s="1"/>
  <c r="I349" i="14"/>
  <c r="I325" i="8"/>
  <c r="K325" i="8" s="1"/>
  <c r="I325" i="14"/>
  <c r="I301" i="8"/>
  <c r="K301" i="8" s="1"/>
  <c r="I301" i="14"/>
  <c r="I478" i="8"/>
  <c r="K478" i="8" s="1"/>
  <c r="I478" i="14"/>
  <c r="I520" i="8"/>
  <c r="K520" i="8" s="1"/>
  <c r="I520" i="14"/>
  <c r="I448" i="8"/>
  <c r="K448" i="8" s="1"/>
  <c r="I448" i="14"/>
  <c r="I400" i="8"/>
  <c r="K400" i="8" s="1"/>
  <c r="I400" i="14"/>
  <c r="I352" i="8"/>
  <c r="K352" i="8" s="1"/>
  <c r="I352" i="14"/>
  <c r="I304" i="8"/>
  <c r="K304" i="8" s="1"/>
  <c r="I304" i="14"/>
  <c r="I514" i="14"/>
  <c r="I514" i="8"/>
  <c r="K514" i="8" s="1"/>
  <c r="I490" i="14"/>
  <c r="I490" i="8"/>
  <c r="K490" i="8" s="1"/>
  <c r="I466" i="8"/>
  <c r="K466" i="8" s="1"/>
  <c r="I466" i="14"/>
  <c r="I442" i="8"/>
  <c r="K442" i="8" s="1"/>
  <c r="I442" i="14"/>
  <c r="I418" i="8"/>
  <c r="K418" i="8" s="1"/>
  <c r="I418" i="14"/>
  <c r="I394" i="8"/>
  <c r="K394" i="8" s="1"/>
  <c r="I394" i="14"/>
  <c r="I370" i="8"/>
  <c r="K370" i="8" s="1"/>
  <c r="I370" i="14"/>
  <c r="I346" i="8"/>
  <c r="K346" i="8" s="1"/>
  <c r="I346" i="14"/>
  <c r="I322" i="8"/>
  <c r="K322" i="8" s="1"/>
  <c r="I322" i="14"/>
  <c r="I298" i="8"/>
  <c r="K298" i="8" s="1"/>
  <c r="I298" i="14"/>
  <c r="I511" i="8"/>
  <c r="K511" i="8" s="1"/>
  <c r="I511" i="14"/>
  <c r="I487" i="8"/>
  <c r="K487" i="8" s="1"/>
  <c r="I487" i="14"/>
  <c r="I463" i="8"/>
  <c r="K463" i="8" s="1"/>
  <c r="I463" i="14"/>
  <c r="I439" i="8"/>
  <c r="K439" i="8" s="1"/>
  <c r="I439" i="14"/>
  <c r="I415" i="8"/>
  <c r="K415" i="8" s="1"/>
  <c r="I415" i="14"/>
  <c r="I391" i="8"/>
  <c r="K391" i="8" s="1"/>
  <c r="I391" i="14"/>
  <c r="I367" i="8"/>
  <c r="K367" i="8" s="1"/>
  <c r="I367" i="14"/>
  <c r="I343" i="8"/>
  <c r="K343" i="8" s="1"/>
  <c r="I343" i="14"/>
  <c r="I319" i="8"/>
  <c r="K319" i="8" s="1"/>
  <c r="I319" i="14"/>
  <c r="I295" i="8"/>
  <c r="K295" i="8" s="1"/>
  <c r="I295" i="14"/>
  <c r="I508" i="8"/>
  <c r="K508" i="8" s="1"/>
  <c r="I508" i="14"/>
  <c r="I484" i="8"/>
  <c r="K484" i="8" s="1"/>
  <c r="I484" i="14"/>
  <c r="I460" i="8"/>
  <c r="K460" i="8" s="1"/>
  <c r="I460" i="14"/>
  <c r="I436" i="8"/>
  <c r="K436" i="8" s="1"/>
  <c r="I436" i="14"/>
  <c r="I412" i="8"/>
  <c r="K412" i="8" s="1"/>
  <c r="I412" i="14"/>
  <c r="I388" i="8"/>
  <c r="K388" i="8" s="1"/>
  <c r="I388" i="14"/>
  <c r="I364" i="8"/>
  <c r="K364" i="8" s="1"/>
  <c r="I364" i="14"/>
  <c r="I340" i="14"/>
  <c r="I340" i="8"/>
  <c r="K340" i="8" s="1"/>
  <c r="I316" i="14"/>
  <c r="I316" i="8"/>
  <c r="K316" i="8" s="1"/>
  <c r="I529" i="8"/>
  <c r="K529" i="8" s="1"/>
  <c r="I529" i="14"/>
  <c r="I505" i="8"/>
  <c r="K505" i="8" s="1"/>
  <c r="I505" i="14"/>
  <c r="I481" i="8"/>
  <c r="K481" i="8" s="1"/>
  <c r="I481" i="14"/>
  <c r="I457" i="8"/>
  <c r="K457" i="8" s="1"/>
  <c r="I457" i="14"/>
  <c r="I433" i="8"/>
  <c r="K433" i="8" s="1"/>
  <c r="I433" i="14"/>
  <c r="I409" i="8"/>
  <c r="K409" i="8" s="1"/>
  <c r="I409" i="14"/>
  <c r="I385" i="8"/>
  <c r="K385" i="8" s="1"/>
  <c r="I385" i="14"/>
  <c r="I361" i="8"/>
  <c r="K361" i="8" s="1"/>
  <c r="I361" i="14"/>
  <c r="I337" i="8"/>
  <c r="K337" i="8" s="1"/>
  <c r="I337" i="14"/>
  <c r="I313" i="8"/>
  <c r="K313" i="8" s="1"/>
  <c r="I313" i="14"/>
  <c r="I526" i="8"/>
  <c r="K526" i="8" s="1"/>
  <c r="I526" i="14"/>
  <c r="I454" i="8"/>
  <c r="K454" i="8" s="1"/>
  <c r="I454" i="14"/>
  <c r="I430" i="8"/>
  <c r="K430" i="8" s="1"/>
  <c r="I430" i="14"/>
  <c r="I406" i="8"/>
  <c r="K406" i="8" s="1"/>
  <c r="I406" i="14"/>
  <c r="I382" i="8"/>
  <c r="K382" i="8" s="1"/>
  <c r="I382" i="14"/>
  <c r="I358" i="8"/>
  <c r="K358" i="8" s="1"/>
  <c r="I358" i="14"/>
  <c r="I334" i="8"/>
  <c r="K334" i="8" s="1"/>
  <c r="I334" i="14"/>
  <c r="I310" i="8"/>
  <c r="K310" i="8" s="1"/>
  <c r="I310" i="14"/>
  <c r="I496" i="8"/>
  <c r="K496" i="8" s="1"/>
  <c r="I496" i="14"/>
  <c r="I475" i="8"/>
  <c r="K475" i="8" s="1"/>
  <c r="I355" i="14"/>
  <c r="I331" i="14"/>
  <c r="I379" i="14"/>
  <c r="I403" i="8"/>
  <c r="K403" i="8" s="1"/>
  <c r="I499" i="14"/>
  <c r="I451" i="8"/>
  <c r="K451" i="8" s="1"/>
  <c r="I427" i="8"/>
  <c r="K427" i="8" s="1"/>
  <c r="I523" i="14"/>
  <c r="I307"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R269" i="12" s="1"/>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2" i="8"/>
  <c r="Q11" i="12"/>
  <c r="R11" i="12" s="1"/>
  <c r="R499" i="15" l="1"/>
  <c r="R565" i="15"/>
  <c r="R304" i="15"/>
  <c r="R406" i="15"/>
  <c r="R400" i="14"/>
  <c r="R361" i="14"/>
  <c r="R76" i="15"/>
  <c r="R481" i="14"/>
  <c r="R481" i="15"/>
  <c r="R172" i="14"/>
  <c r="R172" i="15"/>
  <c r="R484" i="14"/>
  <c r="R484" i="15"/>
  <c r="R448" i="14"/>
  <c r="R448" i="15"/>
  <c r="R166" i="14"/>
  <c r="R166" i="15"/>
  <c r="R175" i="14"/>
  <c r="R175" i="15"/>
  <c r="R280" i="14"/>
  <c r="R280" i="15"/>
  <c r="R103" i="14"/>
  <c r="R103" i="15"/>
  <c r="R25" i="14"/>
  <c r="R25" i="15"/>
  <c r="R385" i="14"/>
  <c r="R385" i="15"/>
  <c r="R343" i="14"/>
  <c r="R343" i="15"/>
  <c r="R559" i="14"/>
  <c r="R559" i="15"/>
  <c r="R421" i="14"/>
  <c r="R421" i="15"/>
  <c r="R55" i="14"/>
  <c r="R55" i="15"/>
  <c r="R301" i="14"/>
  <c r="R301" i="15"/>
  <c r="R526" i="14"/>
  <c r="R526" i="15"/>
  <c r="R391" i="14"/>
  <c r="R391" i="15"/>
  <c r="R313" i="14"/>
  <c r="R313" i="15"/>
  <c r="R202" i="14"/>
  <c r="R202" i="15"/>
  <c r="R451" i="14"/>
  <c r="R451" i="15"/>
  <c r="R427" i="14"/>
  <c r="R427" i="15"/>
  <c r="R445" i="14"/>
  <c r="R445" i="15"/>
  <c r="R532" i="14"/>
  <c r="R532" i="15"/>
  <c r="R52" i="14"/>
  <c r="R52" i="15"/>
  <c r="R418" i="14"/>
  <c r="R418" i="15"/>
  <c r="R319" i="14"/>
  <c r="R319" i="15"/>
  <c r="R547" i="14"/>
  <c r="R547" i="15"/>
  <c r="R157" i="14"/>
  <c r="R157" i="15"/>
  <c r="R514" i="14"/>
  <c r="R514" i="15"/>
  <c r="R331" i="14"/>
  <c r="R331" i="15"/>
  <c r="R517" i="14"/>
  <c r="R517" i="15"/>
  <c r="R442" i="14"/>
  <c r="R442" i="15"/>
  <c r="R187" i="14"/>
  <c r="R187" i="15"/>
  <c r="R112" i="14"/>
  <c r="R112" i="15"/>
  <c r="R454" i="14"/>
  <c r="R454" i="15"/>
  <c r="R79" i="14"/>
  <c r="R79" i="15"/>
  <c r="R133" i="14"/>
  <c r="R133" i="15"/>
  <c r="R334" i="14"/>
  <c r="R334" i="15"/>
  <c r="R235" i="14"/>
  <c r="R235" i="15"/>
  <c r="R208" i="14"/>
  <c r="R208" i="15"/>
  <c r="R217" i="14"/>
  <c r="R217" i="15"/>
  <c r="R145" i="14"/>
  <c r="R145" i="15"/>
  <c r="R505" i="14"/>
  <c r="R505" i="15"/>
  <c r="R340" i="14"/>
  <c r="R340" i="15"/>
  <c r="R409" i="14"/>
  <c r="R409" i="15"/>
  <c r="R88" i="14"/>
  <c r="R88" i="15"/>
  <c r="R550" i="14"/>
  <c r="R550" i="15"/>
  <c r="R232" i="14"/>
  <c r="R232" i="15"/>
  <c r="R160" i="14"/>
  <c r="R160" i="15"/>
  <c r="R436" i="14"/>
  <c r="R436" i="15"/>
  <c r="R424" i="14"/>
  <c r="R424" i="15"/>
  <c r="R82" i="14"/>
  <c r="R82" i="15"/>
  <c r="R13" i="14"/>
  <c r="R13" i="15"/>
  <c r="R460" i="14"/>
  <c r="R460" i="15"/>
  <c r="R265" i="14"/>
  <c r="R265" i="15"/>
  <c r="R487" i="14"/>
  <c r="R487" i="15"/>
  <c r="R466" i="14"/>
  <c r="R466" i="15"/>
  <c r="R292" i="14"/>
  <c r="R292" i="15"/>
  <c r="R535" i="14"/>
  <c r="R535" i="15"/>
  <c r="R148" i="14"/>
  <c r="R148" i="15"/>
  <c r="R16" i="14"/>
  <c r="R16" i="15"/>
  <c r="R352" i="14"/>
  <c r="R352" i="15"/>
  <c r="R373" i="14"/>
  <c r="R373" i="15"/>
  <c r="R328" i="14"/>
  <c r="R328" i="15"/>
  <c r="R316" i="14"/>
  <c r="R316" i="15"/>
  <c r="R31" i="14"/>
  <c r="R31" i="15"/>
  <c r="R244" i="14"/>
  <c r="R244" i="15"/>
  <c r="R523" i="14"/>
  <c r="R523" i="15"/>
  <c r="R493" i="14"/>
  <c r="R493" i="15"/>
  <c r="R367" i="14"/>
  <c r="R367" i="15"/>
  <c r="R256" i="14"/>
  <c r="R256" i="15"/>
  <c r="R58" i="14"/>
  <c r="R58" i="15"/>
  <c r="R544" i="14"/>
  <c r="R544" i="15"/>
  <c r="R538" i="14"/>
  <c r="R538" i="15"/>
  <c r="R508" i="14"/>
  <c r="R508" i="15"/>
  <c r="R214" i="14"/>
  <c r="R214" i="15"/>
  <c r="R430" i="14"/>
  <c r="R430" i="15"/>
  <c r="R277" i="14"/>
  <c r="R277" i="15"/>
  <c r="R520" i="14"/>
  <c r="R520" i="15"/>
  <c r="R463" i="14"/>
  <c r="R463" i="15"/>
  <c r="R22" i="14"/>
  <c r="R22" i="15"/>
  <c r="R49" i="14"/>
  <c r="R49" i="15"/>
  <c r="R184" i="14"/>
  <c r="R184" i="15"/>
  <c r="R34" i="14"/>
  <c r="R34" i="15"/>
  <c r="R388" i="14"/>
  <c r="R388" i="15"/>
  <c r="R109" i="14"/>
  <c r="R109" i="15"/>
  <c r="R457" i="14"/>
  <c r="R457" i="15"/>
  <c r="R283" i="14"/>
  <c r="R283" i="15"/>
  <c r="R268" i="14"/>
  <c r="R268" i="15"/>
  <c r="R220" i="14"/>
  <c r="R220" i="15"/>
  <c r="R556" i="14"/>
  <c r="R556" i="15"/>
  <c r="R19" i="14"/>
  <c r="R19" i="15"/>
  <c r="AS83" i="12"/>
  <c r="AT83" i="12" s="1"/>
  <c r="I532" i="8"/>
  <c r="K532" i="8" s="1"/>
  <c r="I532" i="14"/>
  <c r="I82" i="8" l="1"/>
  <c r="K82" i="8" s="1"/>
  <c r="I82" i="15"/>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<sst xmlns="http://schemas.openxmlformats.org/spreadsheetml/2006/main" count="1192" uniqueCount="646">
  <si>
    <t>DESCRIPCIÓN</t>
  </si>
  <si>
    <t>POSIBLES CONSECUENCIAS</t>
  </si>
  <si>
    <t>TRATAMIENTO</t>
  </si>
  <si>
    <t>RESPONSABLE (S) EN EL PROCESO</t>
  </si>
  <si>
    <t>RIESGO</t>
  </si>
  <si>
    <t xml:space="preserve">PROBABILIDAD </t>
  </si>
  <si>
    <t xml:space="preserve">IMPACTO </t>
  </si>
  <si>
    <t>FECHA DE ACTUALIZACIÓN</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</si>
  <si>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</si>
  <si>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</si>
  <si>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</si>
  <si>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</si>
  <si>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</si>
  <si>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</si>
  <si>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</si>
  <si>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</si>
  <si>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</si>
  <si>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</si>
  <si>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</si>
  <si>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</si>
  <si>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</si>
  <si>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</si>
  <si>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</si>
  <si>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</si>
  <si>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</si>
  <si>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</si>
  <si>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</si>
  <si>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</si>
  <si>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</si>
  <si>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</si>
  <si>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</si>
  <si>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</si>
  <si>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</si>
  <si>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</si>
  <si>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</si>
  <si>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</si>
  <si>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</si>
  <si>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</si>
  <si>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</si>
  <si>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</si>
  <si>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</si>
  <si>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</si>
  <si>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</si>
  <si>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</si>
  <si>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</si>
  <si>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</si>
  <si>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</si>
  <si>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</si>
  <si>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</si>
  <si>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</si>
  <si>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</si>
  <si>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</si>
  <si>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</si>
  <si>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</si>
  <si>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</si>
  <si>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</si>
  <si>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</si>
  <si>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</si>
  <si>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</si>
  <si>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</si>
  <si>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</si>
  <si>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</si>
  <si>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</si>
  <si>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</si>
  <si>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</si>
  <si>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</si>
  <si>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</si>
  <si>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</si>
  <si>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</si>
  <si>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</si>
  <si>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</si>
  <si>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</si>
  <si>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</si>
  <si>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</si>
  <si>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</si>
  <si>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</si>
  <si>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</si>
  <si>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</si>
  <si>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</si>
  <si>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</si>
  <si>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</si>
  <si>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</si>
  <si>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</si>
  <si>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</si>
  <si>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</si>
  <si>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</si>
  <si>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</si>
  <si>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</si>
  <si>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</si>
  <si>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</si>
  <si>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</si>
  <si>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</si>
  <si>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</si>
  <si>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</si>
  <si>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</si>
  <si>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</si>
  <si>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</si>
  <si>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</si>
  <si>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</si>
  <si>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</si>
  <si>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</si>
  <si>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</si>
  <si>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</si>
  <si>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</si>
  <si>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</si>
  <si>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</si>
  <si>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</si>
  <si>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</si>
  <si>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</si>
  <si>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</si>
  <si>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</si>
  <si>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</si>
  <si>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</si>
  <si>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</si>
  <si>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</si>
  <si>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</si>
  <si>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</si>
  <si>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</si>
  <si>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</si>
  <si>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</si>
  <si>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</si>
  <si>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</si>
  <si>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</si>
  <si>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</si>
  <si>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</si>
  <si>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</si>
  <si>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</si>
  <si>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</si>
  <si>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</si>
  <si>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</si>
  <si>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</si>
  <si>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</si>
  <si>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</si>
  <si>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</si>
  <si>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</si>
  <si>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</si>
  <si>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</si>
  <si>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</si>
  <si>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</si>
  <si>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</si>
  <si>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</si>
  <si>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</si>
  <si>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</si>
  <si>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</si>
  <si>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</si>
  <si>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</si>
  <si>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</si>
  <si>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</si>
  <si>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</si>
  <si>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</si>
  <si>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</si>
  <si>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</si>
  <si>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</si>
  <si>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</si>
  <si>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</si>
  <si>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</si>
  <si>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</si>
  <si>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</si>
  <si>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</si>
  <si>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</si>
  <si>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</si>
  <si>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</si>
  <si>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</si>
  <si>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</si>
  <si>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</si>
  <si>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DIANA PATRICIA JURADO RAMIREZ</t>
  </si>
  <si>
    <t>SANDRA YAMILE CALVO CATAÑO</t>
  </si>
  <si>
    <t>OSWALDO AGUDELO  GONZALEZ</t>
  </si>
  <si>
    <t>MARGARITA MARIA FAJARDO TORRES</t>
  </si>
  <si>
    <t>WILSON ARENAS VALENCIA</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</si>
  <si>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</si>
  <si>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</si>
  <si>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</si>
  <si>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</si>
  <si>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</si>
  <si>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</si>
  <si>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</si>
  <si>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</si>
  <si>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</si>
  <si>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</si>
  <si>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</si>
  <si>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</si>
  <si>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</si>
  <si>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</si>
  <si>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</si>
  <si>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</si>
  <si>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</si>
  <si>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</si>
  <si>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</si>
  <si>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</si>
  <si>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</si>
  <si>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</si>
  <si>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</si>
  <si>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</si>
  <si>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</si>
  <si>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</si>
  <si>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</si>
  <si>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</si>
  <si>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</si>
  <si>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</si>
  <si>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</si>
  <si>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</si>
  <si>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</si>
  <si>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</si>
  <si>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</si>
  <si>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</si>
  <si>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</si>
  <si>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</si>
  <si>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</si>
  <si>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</si>
  <si>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</si>
  <si>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</si>
  <si>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</si>
  <si>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</si>
  <si>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</si>
  <si>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</si>
  <si>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</si>
  <si>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</si>
  <si>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</si>
  <si>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</si>
  <si>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</si>
  <si>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</si>
  <si>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</si>
  <si>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</si>
  <si>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</si>
  <si>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</si>
  <si>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</si>
  <si>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</si>
  <si>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</si>
  <si>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</si>
  <si>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</si>
  <si>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</si>
  <si>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</si>
  <si>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</si>
  <si>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</si>
  <si>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</si>
  <si>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</si>
  <si>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</si>
  <si>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</si>
  <si>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</si>
  <si>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</si>
  <si>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</si>
  <si>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</si>
  <si>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</si>
  <si>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</si>
  <si>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</si>
  <si>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</si>
  <si>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</si>
  <si>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</si>
  <si>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</si>
  <si>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</si>
  <si>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</si>
  <si>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</si>
  <si>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</si>
  <si>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</si>
  <si>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</si>
  <si>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</si>
  <si>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</si>
  <si>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</si>
  <si>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</si>
  <si>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</si>
  <si>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</si>
  <si>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</si>
  <si>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</si>
  <si>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</si>
  <si>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</si>
  <si>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</si>
  <si>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</si>
  <si>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</si>
  <si>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</si>
  <si>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</si>
  <si>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</si>
  <si>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</si>
  <si>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</si>
  <si>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</si>
  <si>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</si>
  <si>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</si>
  <si>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</si>
  <si>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</si>
  <si>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</si>
  <si>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</si>
  <si>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</si>
  <si>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</si>
  <si>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</si>
  <si>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</si>
  <si>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</si>
  <si>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</si>
  <si>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</si>
  <si>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</si>
  <si>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</si>
  <si>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</si>
  <si>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</si>
  <si>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</si>
  <si>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</si>
  <si>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</si>
  <si>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</si>
  <si>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</si>
  <si>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</si>
  <si>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</si>
  <si>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</si>
  <si>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</si>
  <si>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</si>
  <si>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</si>
  <si>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</si>
  <si>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</si>
  <si>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</si>
  <si>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</si>
  <si>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</si>
  <si>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</si>
  <si>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</si>
  <si>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</si>
  <si>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</si>
  <si>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</si>
  <si>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</si>
  <si>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</si>
  <si>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</si>
  <si>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</si>
  <si>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</si>
  <si>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</si>
  <si>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</si>
  <si>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</si>
  <si>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</si>
  <si>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</si>
  <si>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</si>
  <si>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</si>
  <si>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</si>
  <si>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</si>
  <si>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</si>
  <si>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</si>
  <si>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</si>
  <si>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</si>
  <si>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</si>
  <si>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</si>
  <si>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</si>
  <si>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</si>
  <si>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</si>
  <si>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</si>
  <si>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</si>
  <si>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</si>
  <si>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</si>
  <si>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</si>
  <si>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</si>
  <si>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</si>
  <si>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</si>
  <si>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</si>
  <si>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</si>
  <si>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</si>
  <si>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</si>
  <si>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</si>
  <si>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</si>
  <si>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</si>
  <si>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</si>
  <si>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</si>
  <si>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</si>
  <si>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</si>
  <si>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</si>
  <si>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</si>
  <si>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</si>
  <si>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</si>
  <si>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</si>
  <si>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</si>
  <si>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</si>
  <si>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</si>
  <si>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</si>
  <si>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</si>
  <si>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</si>
  <si>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</si>
  <si>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</si>
  <si>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</si>
  <si>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</si>
  <si>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</si>
  <si>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</si>
  <si>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</si>
  <si>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</si>
  <si>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</si>
  <si>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</si>
  <si>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</si>
  <si>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</si>
  <si>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</si>
  <si>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</si>
  <si>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</si>
  <si>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</si>
  <si>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</si>
  <si>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</si>
  <si>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</si>
  <si>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</si>
  <si>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</si>
  <si>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</si>
  <si>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</si>
  <si>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</si>
  <si>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</si>
  <si>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</si>
  <si>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</si>
  <si>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</si>
  <si>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</si>
  <si>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</si>
  <si>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</si>
  <si>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</si>
  <si>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</si>
  <si>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</si>
  <si>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</si>
  <si>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</si>
  <si>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</si>
  <si>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</si>
  <si>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</si>
  <si>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</si>
  <si>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</si>
  <si>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</si>
  <si>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</si>
  <si>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</si>
  <si>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</si>
  <si>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</si>
  <si>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</si>
  <si>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</si>
  <si>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</si>
  <si>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</si>
  <si>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</si>
  <si>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</si>
  <si>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</si>
  <si>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</si>
  <si>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</si>
  <si>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PILAR PDI</t>
  </si>
  <si>
    <t>EXCELENCIA_ACADÉMICA_PARA_LA_FORMACIÓN_INTEGRAL</t>
  </si>
  <si>
    <t>CREACIÓN_GESTIÓN_Y_TRANSFERENCIA_DEL_CONOCIMIENTO</t>
  </si>
  <si>
    <t>GESTIÓN_DEL_CONTEXTO_Y_VISIBILIDAD_NACIONAL_E_INTERNACIONAL</t>
  </si>
  <si>
    <t>FRANCISCO ANTONIO URIBE GÓMEZ</t>
  </si>
  <si>
    <t>GESTIÓN_Y_SOSTENIBILIDAD_INSTITUCIONAL</t>
  </si>
  <si>
    <t>BIENESTAR_INSTITUCIONAL_CALIDAD_DE_VIDA_E_INCLUSIÓN_EN_CONTEXTOS_UNIVERSITARIOS</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</si>
  <si>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</si>
  <si>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</si>
  <si>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</si>
  <si>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</si>
  <si>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</si>
  <si>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</si>
  <si>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</si>
  <si>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</si>
  <si>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</si>
  <si>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</si>
  <si>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</si>
  <si>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</si>
  <si>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</si>
  <si>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</si>
  <si>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</si>
  <si>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</si>
  <si>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</si>
  <si>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</si>
  <si>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</si>
  <si>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</si>
  <si>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</si>
  <si>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</si>
  <si>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</si>
  <si>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</si>
  <si>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</si>
  <si>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</si>
  <si>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</si>
  <si>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</si>
  <si>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</si>
  <si>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</si>
  <si>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</si>
  <si>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</si>
  <si>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</si>
  <si>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</si>
  <si>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</si>
  <si>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</si>
  <si>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</si>
  <si>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</si>
  <si>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</si>
  <si>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</si>
  <si>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</si>
  <si>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</si>
  <si>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</si>
  <si>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</si>
  <si>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</si>
  <si>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</si>
  <si>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</si>
  <si>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</si>
  <si>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</si>
  <si>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</si>
  <si>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</si>
  <si>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</si>
  <si>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</si>
  <si>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</si>
  <si>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</si>
  <si>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</si>
  <si>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</si>
  <si>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</si>
  <si>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</si>
  <si>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</si>
  <si>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</si>
  <si>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</si>
  <si>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</si>
  <si>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</si>
  <si>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</si>
  <si>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</si>
  <si>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</si>
  <si>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</si>
  <si>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</si>
  <si>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</si>
  <si>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</si>
  <si>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</si>
  <si>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</si>
  <si>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</si>
  <si>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</si>
  <si>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</si>
  <si>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</si>
  <si>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</si>
  <si>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</si>
  <si>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</si>
  <si>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</si>
  <si>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</si>
  <si>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</si>
  <si>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</si>
  <si>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</si>
  <si>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</si>
  <si>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</si>
  <si>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</si>
  <si>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</si>
  <si>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</si>
  <si>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</si>
  <si>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</si>
  <si>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</si>
  <si>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</si>
  <si>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</si>
  <si>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</si>
  <si>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</si>
  <si>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</si>
  <si>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</si>
  <si>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</si>
  <si>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</si>
  <si>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</si>
  <si>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</si>
  <si>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</si>
  <si>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</si>
  <si>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</si>
  <si>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</si>
  <si>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</si>
  <si>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</si>
  <si>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</si>
  <si>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</si>
  <si>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</si>
  <si>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</si>
  <si>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</si>
  <si>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</si>
  <si>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</si>
  <si>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</si>
  <si>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</si>
  <si>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</si>
  <si>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</si>
  <si>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LAFT-Canales</t>
  </si>
  <si>
    <t>LAFT - Ususarios</t>
  </si>
  <si>
    <t>LAFT - Servicios</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</si>
  <si>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</si>
  <si>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</si>
  <si>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</si>
  <si>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</si>
  <si>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</si>
  <si>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</si>
  <si>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</si>
  <si>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</si>
  <si>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</si>
  <si>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</si>
  <si>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</si>
  <si>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</si>
  <si>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</si>
  <si>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</si>
  <si>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</si>
  <si>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</si>
  <si>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</si>
  <si>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</si>
  <si>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</si>
  <si>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</si>
  <si>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</si>
  <si>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</si>
  <si>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</si>
  <si>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</si>
  <si>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</si>
  <si>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</si>
  <si>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</si>
  <si>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</si>
  <si>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</si>
  <si>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</si>
  <si>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</si>
  <si>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</si>
  <si>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</si>
  <si>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</si>
  <si>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LAFT - Servicois</t>
  </si>
  <si>
    <t>LAFT - Canales</t>
  </si>
  <si>
    <t>LAFT - Usuarios</t>
  </si>
  <si>
    <t>Soborno</t>
  </si>
  <si>
    <t>Conflico de intereses</t>
  </si>
  <si>
    <t>Fraude</t>
  </si>
  <si>
    <t>Conflico_de_intereses</t>
  </si>
  <si>
    <t>SOBORNO</t>
  </si>
  <si>
    <t>OMAIRA CRUZ MONCADA</t>
  </si>
  <si>
    <t>RUBER NEL GARCÍA ANGULO</t>
  </si>
  <si>
    <t>LUIS FERNANDO GAVIRIA TRUJILLO</t>
  </si>
  <si>
    <t>LAURA DANIELA BUITRAGO CALVO</t>
  </si>
  <si>
    <t>MAURICIO HOLGUÍN LONDOÑO</t>
  </si>
  <si>
    <t>MARIA TERESA VELEZ</t>
  </si>
  <si>
    <t>CONTROL_DISCIPLINARIO_INTERNO</t>
  </si>
  <si>
    <t>GESTIÓN_DISCIPLINARIA</t>
  </si>
  <si>
    <t>FECHA DE SEGUIMIENTO 1</t>
  </si>
  <si>
    <t>FECHA DE SEGUIMIENTO 2</t>
  </si>
  <si>
    <t>CONTAGIO</t>
  </si>
  <si>
    <t>DERECHOS HUMANOS</t>
  </si>
  <si>
    <t>AMBIENTAL</t>
  </si>
  <si>
    <t>SEGURIDAD Y SALUD EN EL TRABAJO</t>
  </si>
  <si>
    <t>CORRUPCIÓN</t>
  </si>
  <si>
    <t>INFORMACIÓN</t>
  </si>
  <si>
    <t>TECNOLOGÍA</t>
  </si>
  <si>
    <t>CUMPLIMIENTO</t>
  </si>
  <si>
    <t>CONTABLE</t>
  </si>
  <si>
    <t>FINANCIERO</t>
  </si>
  <si>
    <t>OPERACIONAL</t>
  </si>
  <si>
    <t>IMAGEN</t>
  </si>
  <si>
    <t>ESTRATÉGICO</t>
  </si>
  <si>
    <t>CONFLICTO DE INTERESES</t>
  </si>
  <si>
    <t>FRAUDE</t>
  </si>
  <si>
    <t>Conducta tipificada dentro del sistema penal colombiano que se refiere al acto de dar u ofrecer a otra persona (según la naturaleza de los sujetos este puede tipificarse como cohecho, soborno o  soborno trasnacional) una dádiva para conseguir que, de forma ilícita, se favorezcan  sus intereses.</t>
  </si>
  <si>
    <t>Uso del poder para desviar la gestión de lo público hacia el beneficio privado, afectando la garantía de los derechos humanos y derechos fundamentales de las personas</t>
  </si>
  <si>
    <t>Cuando el interés general propio de la función
pública entra en conflicto con el interés particular y directo del servidor público.</t>
  </si>
  <si>
    <t xml:space="preserve">Cualquier acto ilegal caracterizado por ser un engaño, ocultación o
violación de confianza, que no requiere la aplicación de amenaza, violencia o de
fuerza física, perpetrado por individuos y/u organizaciones internos o ajenos a la entidad con el fin de apropiarse de dinero, bienes o servicios. </t>
  </si>
  <si>
    <t xml:space="preserve"> Denuncias, quejas o reportes sobre desobornos en la Institución, más de una vez en el último año</t>
  </si>
  <si>
    <t xml:space="preserve"> Denuncias, quejas o reportes sobre desobornos en la Institución, una vez en el último año</t>
  </si>
  <si>
    <t>Denuncias, quejas o reportes sobre desobornos en la Institución, 1 vez en los últimos 2 años</t>
  </si>
  <si>
    <t>Denuncias, quejas o reportes sobre desobornos en la Institución, 1 vez en los últimos 3 años</t>
  </si>
  <si>
    <t>No se ha presentado Denuncias, quejas o reportes sobre desobornos en la Institución, en los últimos 3 años</t>
  </si>
  <si>
    <t xml:space="preserve"> Denuncias, quejas o reportes sobre favoritismos en la contratación, uso de información privilegiada ó doble vinculación en la Institución, más de una vez en el último año</t>
  </si>
  <si>
    <t xml:space="preserve"> Denuncias, quejas o reportes sobre favoritismos en la contratación, uso de información privilegiada ó doble vinculación en la Institución, una vez en el último año</t>
  </si>
  <si>
    <t xml:space="preserve"> Denuncias, quejas o reportes sobre favoritismos en la contratación, uso de información privilegiada ó doble vinculación en la Institución, 1 vez en los últimos 2 años</t>
  </si>
  <si>
    <t xml:space="preserve"> Denuncias, quejas o reportes sobre favoritismos en la contratación, uso de información privilegiada ó doble vinculación en la Institución, 1 vez en los últimos 3 años</t>
  </si>
  <si>
    <t xml:space="preserve"> Denuncias, quejas o reportes sobre favoritismos en la contratación, uso de información privilegiada ó doble vinculación en la Institución, en los últimos 3 años</t>
  </si>
  <si>
    <t xml:space="preserve"> Denuncias, quejas o reportes sobre sobrecostos en la contratación, colusión entre funcionarios y proveedores, falsificación de documentos o detrimento patrimonial en la Institución, más de una vez en el último año</t>
  </si>
  <si>
    <t>Denuncias, quejas o reportes sobre sobrecostos en la contratación, colusión entre funcionarios y proveedores, falsificación de documentos o detrimento patrimonial en la Institución, una vez en el último año</t>
  </si>
  <si>
    <t xml:space="preserve"> Denuncias, quejas o reportes sobre sobrecostos en la contratación, colusión entre funcionarios y proveedores, falsificación de documentos o detrimento patrimonial en la Institución, 1 vez en los últimos 2 años</t>
  </si>
  <si>
    <t xml:space="preserve"> Denuncias, quejas o reportes sobre sobrecostos en la contratación, colusión entre funcionarios y proveedores, falsificación de documentos o detrimento patrimonial en la Institución, 1 vez en los últimos 3 años</t>
  </si>
  <si>
    <t xml:space="preserve"> Denuncias, quejas o reportes sobre sobrecostos en la contratación, colusión entre funcionarios y proveedores, falsificación de documentos o detrimento patrimonial en la Institución, en los últimos 3 años</t>
  </si>
  <si>
    <r>
      <t xml:space="preserve">Clase: </t>
    </r>
    <r>
      <rPr>
        <sz val="8"/>
        <rFont val="Calibri"/>
        <family val="2"/>
        <scheme val="minor"/>
      </rPr>
      <t xml:space="preserve">determine qué clase de riesgo es el identificado, de acuerdo a la siguiente clasificación: Estratégico, Imagen, Operacional, Financiero, Contable,  Cumplimiento, Tecnología, Información,  Corrupción,  Ambiental, Derechos Humanos, Contagio, Fiscales, Soborno, Conflicto de intereses, Fraude. </t>
    </r>
  </si>
  <si>
    <t>1  de 4</t>
  </si>
  <si>
    <t>2 de 4</t>
  </si>
  <si>
    <t>4 de 4</t>
  </si>
  <si>
    <t>3 de 4</t>
  </si>
  <si>
    <t>1313-SIG-F13-01</t>
  </si>
  <si>
    <t>1313-SIG-F13-02</t>
  </si>
  <si>
    <t>1313-SIG-F13-03</t>
  </si>
  <si>
    <t>1313-SIG-F13-04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</si>
</sst>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s>
  <fonts count="52" x14ac:knownFonts="1">
    <font>
      <sz val="10"/>
      <name val="Arial"/>
    </font>
    <font>
      <sz val="11"/>
      <color theme="1"/>
      <name val="Calibri"/>
      <family val="2"/>
      <scheme val="minor"/>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sz val="13"/>
      <color theme="1"/>
      <name val="Calibri"/>
      <family val="2"/>
      <scheme val="minor"/>
    </font>
    <font>
      <b/>
      <sz val="13"/>
      <color theme="1"/>
      <name val="Calibri"/>
      <family val="2"/>
      <scheme val="minor"/>
    </font>
    <font>
      <sz val="10"/>
      <color theme="1"/>
      <name val="Arial"/>
      <family val="2"/>
    </font>
    <font>
      <b/>
      <sz val="11"/>
      <color theme="1"/>
      <name val="Calibri"/>
      <family val="2"/>
      <scheme val="minor"/>
    </font>
    <font>
      <b/>
      <sz val="8"/>
      <color theme="1"/>
      <name val="Calibri"/>
      <family val="2"/>
      <scheme val="minor"/>
    </font>
    <font>
      <sz val="8"/>
      <color theme="1"/>
      <name val="Calibri"/>
      <family val="2"/>
      <scheme val="minor"/>
    </font>
    <font>
      <b/>
      <sz val="8"/>
      <color theme="1"/>
      <name val="Calibri"/>
      <family val="2"/>
    </font>
    <font>
      <sz val="8"/>
      <color theme="1"/>
      <name val="Calibri"/>
      <family val="2"/>
    </font>
  </fonts>
  <fills count="27">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35" fillId="0" borderId="0" applyFont="0" applyFill="0" applyBorder="0" applyAlignment="0" applyProtection="0"/>
  </cellStyleXfs>
  <cellXfs count="543">
    <xf numFmtId="0" fontId="0" fillId="0" borderId="0" xfId="0"/>
    <xf numFmtId="0" fontId="5" fillId="0" borderId="0" xfId="0" applyFont="1"/>
    <xf numFmtId="0" fontId="7"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0" fontId="0" fillId="0" borderId="0" xfId="0" applyAlignment="1">
      <alignment horizontal="center"/>
    </xf>
    <xf numFmtId="0" fontId="4" fillId="0" borderId="0" xfId="0" applyFont="1"/>
    <xf numFmtId="0" fontId="14" fillId="0" borderId="22" xfId="0" applyFont="1" applyBorder="1" applyAlignment="1">
      <alignment horizontal="center"/>
    </xf>
    <xf numFmtId="0" fontId="14" fillId="0" borderId="0" xfId="0" applyFont="1" applyAlignment="1">
      <alignment horizontal="center"/>
    </xf>
    <xf numFmtId="0" fontId="14" fillId="0" borderId="0" xfId="0" applyFont="1"/>
    <xf numFmtId="0" fontId="18" fillId="0" borderId="22" xfId="0" applyFont="1" applyBorder="1" applyAlignment="1">
      <alignment horizontal="center"/>
    </xf>
    <xf numFmtId="0" fontId="18" fillId="0" borderId="0" xfId="0" applyFont="1" applyAlignment="1">
      <alignment horizontal="center"/>
    </xf>
    <xf numFmtId="0" fontId="11" fillId="0" borderId="0" xfId="0" applyFont="1" applyAlignment="1">
      <alignment vertical="center"/>
    </xf>
    <xf numFmtId="0" fontId="3" fillId="8" borderId="5" xfId="0" applyFont="1" applyFill="1" applyBorder="1" applyAlignment="1">
      <alignment horizontal="center" vertical="center" wrapText="1"/>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0"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 fillId="8" borderId="0" xfId="0" applyFont="1" applyFill="1" applyAlignment="1">
      <alignment horizontal="center" vertical="center" textRotation="90" wrapText="1"/>
    </xf>
    <xf numFmtId="0" fontId="25" fillId="11" borderId="2" xfId="0" applyFont="1" applyFill="1" applyBorder="1" applyAlignment="1">
      <alignment horizontal="center" vertical="center" wrapText="1"/>
    </xf>
    <xf numFmtId="0" fontId="20" fillId="8" borderId="0" xfId="0" applyFont="1" applyFill="1" applyAlignment="1">
      <alignment wrapText="1"/>
    </xf>
    <xf numFmtId="0" fontId="20" fillId="8" borderId="0" xfId="0" applyFont="1" applyFill="1" applyAlignment="1">
      <alignment horizontal="center" vertical="center" wrapText="1"/>
    </xf>
    <xf numFmtId="0" fontId="2" fillId="10" borderId="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center"/>
    </xf>
    <xf numFmtId="0" fontId="13" fillId="0" borderId="0" xfId="0" applyFont="1" applyAlignment="1">
      <alignment vertical="center" wrapText="1"/>
    </xf>
    <xf numFmtId="0" fontId="14" fillId="0" borderId="3" xfId="0" applyFont="1" applyBorder="1"/>
    <xf numFmtId="0" fontId="3" fillId="8" borderId="38" xfId="0" applyFont="1" applyFill="1" applyBorder="1" applyAlignment="1">
      <alignment horizontal="center" vertical="center" wrapText="1"/>
    </xf>
    <xf numFmtId="0" fontId="11" fillId="0" borderId="0" xfId="0" applyFont="1" applyAlignment="1">
      <alignment vertical="center" wrapText="1"/>
    </xf>
    <xf numFmtId="0" fontId="16" fillId="0" borderId="0" xfId="0" applyFont="1" applyAlignment="1">
      <alignment vertical="center" wrapText="1"/>
    </xf>
    <xf numFmtId="16" fontId="11" fillId="0" borderId="0" xfId="0" quotePrefix="1" applyNumberFormat="1" applyFont="1" applyAlignment="1">
      <alignment horizontal="center" vertical="center" wrapText="1"/>
    </xf>
    <xf numFmtId="0" fontId="11" fillId="0" borderId="0" xfId="0" quotePrefix="1" applyFont="1" applyAlignment="1">
      <alignment horizontal="center" vertical="center" wrapText="1"/>
    </xf>
    <xf numFmtId="0" fontId="3" fillId="8" borderId="37" xfId="0" applyFont="1" applyFill="1" applyBorder="1" applyAlignment="1">
      <alignment horizontal="center" vertical="center" wrapText="1"/>
    </xf>
    <xf numFmtId="0" fontId="28" fillId="7" borderId="29"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28" fillId="12" borderId="30"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0" fillId="8" borderId="0" xfId="0" applyFill="1" applyAlignment="1">
      <alignment horizontal="center" vertical="center" wrapText="1"/>
    </xf>
    <xf numFmtId="0" fontId="20" fillId="8" borderId="37"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0" borderId="0" xfId="0" applyFont="1"/>
    <xf numFmtId="0" fontId="16" fillId="0" borderId="0" xfId="0" applyFont="1" applyAlignment="1">
      <alignment horizontal="left" vertical="top" wrapText="1"/>
    </xf>
    <xf numFmtId="0" fontId="13" fillId="8" borderId="0" xfId="0" applyFont="1" applyFill="1" applyAlignment="1">
      <alignment vertical="center" wrapText="1"/>
    </xf>
    <xf numFmtId="0" fontId="16" fillId="8" borderId="0" xfId="0" applyFont="1" applyFill="1" applyAlignment="1">
      <alignment vertical="center" textRotation="90"/>
    </xf>
    <xf numFmtId="0" fontId="2" fillId="8" borderId="0" xfId="0" applyFont="1" applyFill="1" applyAlignment="1">
      <alignment horizontal="center" vertical="center" textRotation="90"/>
    </xf>
    <xf numFmtId="0" fontId="27" fillId="8" borderId="0" xfId="0" applyFont="1" applyFill="1" applyAlignment="1">
      <alignment horizontal="center" vertical="center" wrapText="1"/>
    </xf>
    <xf numFmtId="0" fontId="26" fillId="8" borderId="0" xfId="0" applyFont="1" applyFill="1" applyAlignment="1">
      <alignment horizontal="center" vertical="center"/>
    </xf>
    <xf numFmtId="0" fontId="0" fillId="8" borderId="0" xfId="0" applyFill="1" applyAlignment="1">
      <alignment horizontal="center" vertical="center" textRotation="90"/>
    </xf>
    <xf numFmtId="0" fontId="14" fillId="8" borderId="0" xfId="0" applyFont="1" applyFill="1" applyAlignment="1">
      <alignment horizontal="center"/>
    </xf>
    <xf numFmtId="0" fontId="13" fillId="8" borderId="0" xfId="0" applyFont="1" applyFill="1" applyAlignment="1">
      <alignment horizontal="center" vertical="center" wrapText="1"/>
    </xf>
    <xf numFmtId="0" fontId="16" fillId="8" borderId="0" xfId="0" applyFont="1" applyFill="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horizontal="center" vertical="center" wrapText="1"/>
    </xf>
    <xf numFmtId="0" fontId="14" fillId="0" borderId="44" xfId="0" applyFont="1" applyBorder="1" applyAlignment="1">
      <alignment horizontal="left"/>
    </xf>
    <xf numFmtId="0" fontId="14" fillId="0" borderId="46" xfId="0" applyFont="1" applyBorder="1" applyAlignment="1">
      <alignment horizontal="left" wrapText="1"/>
    </xf>
    <xf numFmtId="0" fontId="14" fillId="0" borderId="46" xfId="0" applyFont="1" applyBorder="1" applyAlignment="1">
      <alignment horizontal="left"/>
    </xf>
    <xf numFmtId="0" fontId="14" fillId="0" borderId="51" xfId="0" applyFont="1" applyBorder="1" applyAlignment="1">
      <alignment horizontal="left" wrapText="1"/>
    </xf>
    <xf numFmtId="0" fontId="14" fillId="0" borderId="48" xfId="0" applyFont="1" applyBorder="1" applyAlignment="1">
      <alignment horizontal="left" wrapText="1"/>
    </xf>
    <xf numFmtId="0" fontId="14" fillId="0" borderId="44" xfId="0" applyFont="1" applyBorder="1" applyAlignment="1">
      <alignment vertical="center" wrapText="1"/>
    </xf>
    <xf numFmtId="0" fontId="14" fillId="0" borderId="46" xfId="0" applyFont="1" applyBorder="1" applyAlignment="1">
      <alignment vertical="center" wrapText="1"/>
    </xf>
    <xf numFmtId="0" fontId="14" fillId="0" borderId="48" xfId="0" applyFont="1" applyBorder="1" applyAlignment="1">
      <alignment vertical="center" wrapText="1"/>
    </xf>
    <xf numFmtId="0" fontId="14" fillId="0" borderId="66" xfId="0" applyFont="1" applyBorder="1" applyAlignment="1">
      <alignment vertical="center" wrapText="1"/>
    </xf>
    <xf numFmtId="0" fontId="14" fillId="0" borderId="51" xfId="0" applyFont="1" applyBorder="1" applyAlignment="1">
      <alignment vertical="center" wrapText="1"/>
    </xf>
    <xf numFmtId="0" fontId="14" fillId="0" borderId="11" xfId="0" applyFont="1" applyBorder="1" applyAlignment="1">
      <alignment vertical="center" wrapText="1"/>
    </xf>
    <xf numFmtId="0" fontId="14" fillId="0" borderId="68" xfId="0" applyFont="1" applyBorder="1" applyAlignment="1">
      <alignment vertical="center" wrapText="1"/>
    </xf>
    <xf numFmtId="0" fontId="14" fillId="0" borderId="70" xfId="0" applyFont="1" applyBorder="1" applyAlignment="1">
      <alignment vertical="center" wrapText="1"/>
    </xf>
    <xf numFmtId="0" fontId="26" fillId="0" borderId="44" xfId="0" applyFont="1" applyBorder="1" applyAlignment="1">
      <alignment vertical="center" wrapText="1"/>
    </xf>
    <xf numFmtId="0" fontId="26" fillId="0" borderId="46" xfId="0" applyFont="1" applyBorder="1" applyAlignment="1">
      <alignment vertical="center" wrapText="1"/>
    </xf>
    <xf numFmtId="0" fontId="26" fillId="0" borderId="51" xfId="0" applyFont="1" applyBorder="1" applyAlignment="1">
      <alignment vertical="center" wrapText="1"/>
    </xf>
    <xf numFmtId="0" fontId="26" fillId="0" borderId="68" xfId="0" applyFont="1" applyBorder="1" applyAlignment="1">
      <alignment vertical="center" wrapText="1"/>
    </xf>
    <xf numFmtId="0" fontId="26" fillId="0" borderId="46" xfId="0" applyFont="1" applyBorder="1" applyAlignment="1">
      <alignment wrapText="1"/>
    </xf>
    <xf numFmtId="0" fontId="26" fillId="0" borderId="70" xfId="0" applyFont="1" applyBorder="1" applyAlignment="1">
      <alignment vertical="center" wrapText="1"/>
    </xf>
    <xf numFmtId="0" fontId="14" fillId="0" borderId="64" xfId="0" applyFont="1" applyBorder="1" applyAlignment="1">
      <alignment vertical="center" wrapText="1"/>
    </xf>
    <xf numFmtId="0" fontId="27" fillId="0" borderId="6" xfId="0" applyFont="1" applyBorder="1"/>
    <xf numFmtId="0" fontId="14" fillId="0" borderId="0" xfId="0" applyFont="1" applyAlignment="1">
      <alignment horizontal="center"/>
    </xf>
    <xf numFmtId="0" fontId="11" fillId="0" borderId="0" xfId="0" applyFont="1" applyAlignment="1">
      <alignment horizontal="center" vertical="center" wrapText="1"/>
    </xf>
    <xf numFmtId="0" fontId="3" fillId="14" borderId="38"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3" fillId="14" borderId="37" xfId="0" applyFont="1" applyFill="1" applyBorder="1" applyAlignment="1">
      <alignment horizontal="center" vertical="center" wrapText="1"/>
    </xf>
    <xf numFmtId="0" fontId="38" fillId="26" borderId="100" xfId="0" applyFont="1" applyFill="1" applyBorder="1" applyAlignment="1" applyProtection="1">
      <alignment vertical="center" wrapText="1"/>
      <protection hidden="1"/>
    </xf>
    <xf numFmtId="169" fontId="38" fillId="26" borderId="100" xfId="1" applyNumberFormat="1" applyFont="1" applyFill="1" applyBorder="1" applyAlignment="1" applyProtection="1">
      <alignment horizontal="center" vertical="center" wrapText="1"/>
      <protection hidden="1"/>
    </xf>
    <xf numFmtId="0" fontId="38" fillId="26" borderId="100" xfId="0" applyFont="1" applyFill="1" applyBorder="1" applyAlignment="1" applyProtection="1">
      <alignment horizontal="center" vertical="center" wrapText="1"/>
      <protection hidden="1"/>
    </xf>
    <xf numFmtId="0" fontId="38" fillId="13" borderId="100" xfId="0" applyFont="1" applyFill="1" applyBorder="1" applyAlignment="1" applyProtection="1">
      <alignment horizontal="center" vertical="center" wrapText="1"/>
      <protection hidden="1"/>
    </xf>
    <xf numFmtId="0" fontId="38" fillId="23" borderId="100" xfId="0" applyFont="1" applyFill="1" applyBorder="1" applyAlignment="1" applyProtection="1">
      <alignment horizontal="center" vertical="center" wrapText="1"/>
      <protection hidden="1"/>
    </xf>
    <xf numFmtId="0" fontId="38" fillId="23" borderId="101"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wrapText="1"/>
      <protection locked="0"/>
    </xf>
    <xf numFmtId="0" fontId="43" fillId="0" borderId="0" xfId="0" applyFont="1" applyAlignment="1" applyProtection="1">
      <alignment vertical="center"/>
      <protection locked="0"/>
    </xf>
    <xf numFmtId="0" fontId="42" fillId="16" borderId="0" xfId="0" applyFont="1" applyFill="1" applyBorder="1" applyAlignment="1" applyProtection="1">
      <alignment horizontal="center" vertical="center" wrapText="1"/>
      <protection locked="0"/>
    </xf>
    <xf numFmtId="0" fontId="40" fillId="8" borderId="2" xfId="0" applyFont="1" applyFill="1" applyBorder="1" applyProtection="1">
      <protection locked="0"/>
    </xf>
    <xf numFmtId="0" fontId="38" fillId="22" borderId="102" xfId="0" applyFont="1" applyFill="1" applyBorder="1" applyAlignment="1" applyProtection="1">
      <alignment horizontal="center" vertical="center" wrapText="1"/>
      <protection locked="0"/>
    </xf>
    <xf numFmtId="0" fontId="38" fillId="22" borderId="100" xfId="0" applyFont="1" applyFill="1" applyBorder="1" applyAlignment="1" applyProtection="1">
      <alignment horizontal="center" vertical="center" wrapText="1"/>
      <protection locked="0"/>
    </xf>
    <xf numFmtId="0" fontId="39" fillId="16" borderId="0" xfId="0" applyFont="1" applyFill="1" applyBorder="1" applyAlignment="1" applyProtection="1">
      <alignment horizontal="center" vertical="center" wrapText="1"/>
      <protection locked="0"/>
    </xf>
    <xf numFmtId="0" fontId="40" fillId="0" borderId="0" xfId="0" applyFont="1" applyAlignment="1" applyProtection="1">
      <alignment vertical="center"/>
      <protection locked="0"/>
    </xf>
    <xf numFmtId="0" fontId="38" fillId="16" borderId="0" xfId="0" applyFont="1" applyFill="1" applyBorder="1" applyAlignment="1" applyProtection="1">
      <alignment horizontal="center" vertical="center" wrapText="1"/>
      <protection locked="0"/>
    </xf>
    <xf numFmtId="0" fontId="38" fillId="20" borderId="0" xfId="0" applyFont="1" applyFill="1" applyBorder="1" applyAlignment="1" applyProtection="1">
      <alignment horizontal="center" vertical="center" wrapText="1"/>
      <protection locked="0"/>
    </xf>
    <xf numFmtId="168" fontId="38" fillId="20" borderId="0" xfId="0" applyNumberFormat="1" applyFont="1" applyFill="1" applyBorder="1" applyAlignment="1" applyProtection="1">
      <alignment horizontal="center" vertical="center" wrapText="1"/>
      <protection locked="0"/>
    </xf>
    <xf numFmtId="168" fontId="38" fillId="16" borderId="0" xfId="0" applyNumberFormat="1" applyFont="1" applyFill="1" applyBorder="1" applyAlignment="1" applyProtection="1">
      <alignment horizontal="center" vertical="center" wrapText="1"/>
      <protection locked="0"/>
    </xf>
    <xf numFmtId="168" fontId="38" fillId="24" borderId="0" xfId="0" applyNumberFormat="1" applyFont="1" applyFill="1" applyBorder="1" applyAlignment="1" applyProtection="1">
      <alignment horizontal="center" vertical="center" wrapText="1"/>
      <protection locked="0"/>
    </xf>
    <xf numFmtId="0" fontId="38" fillId="24" borderId="0" xfId="0" applyFont="1" applyFill="1" applyBorder="1" applyAlignment="1" applyProtection="1">
      <alignment horizontal="center" vertical="center" wrapText="1"/>
      <protection locked="0"/>
    </xf>
    <xf numFmtId="0" fontId="41" fillId="16" borderId="73" xfId="0" applyFont="1" applyFill="1" applyBorder="1" applyAlignment="1" applyProtection="1">
      <alignment horizontal="center" vertical="center" wrapText="1"/>
      <protection hidden="1"/>
    </xf>
    <xf numFmtId="0" fontId="41" fillId="16" borderId="74" xfId="0" applyFont="1" applyFill="1" applyBorder="1" applyAlignment="1" applyProtection="1">
      <alignment horizontal="center" vertical="center" wrapText="1"/>
      <protection hidden="1"/>
    </xf>
    <xf numFmtId="0" fontId="41" fillId="16" borderId="74" xfId="0" applyFont="1" applyFill="1" applyBorder="1" applyAlignment="1" applyProtection="1">
      <alignment vertical="center" wrapText="1"/>
      <protection hidden="1"/>
    </xf>
    <xf numFmtId="0" fontId="41" fillId="16" borderId="77"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wrapText="1"/>
      <protection hidden="1"/>
    </xf>
    <xf numFmtId="0" fontId="41" fillId="16" borderId="80" xfId="0" applyFont="1" applyFill="1" applyBorder="1" applyAlignment="1" applyProtection="1">
      <alignment horizontal="center" vertical="center" wrapText="1"/>
      <protection hidden="1"/>
    </xf>
    <xf numFmtId="0" fontId="41" fillId="16" borderId="81" xfId="0" applyFont="1" applyFill="1" applyBorder="1" applyAlignment="1" applyProtection="1">
      <alignment horizontal="center" vertical="center" wrapText="1"/>
      <protection hidden="1"/>
    </xf>
    <xf numFmtId="0" fontId="41" fillId="0" borderId="0" xfId="0" applyFont="1" applyAlignment="1" applyProtection="1">
      <alignment vertical="center"/>
      <protection hidden="1"/>
    </xf>
    <xf numFmtId="0" fontId="42" fillId="18" borderId="95" xfId="0" applyFont="1" applyFill="1" applyBorder="1" applyAlignment="1" applyProtection="1">
      <alignment horizontal="center" vertical="center" wrapText="1"/>
      <protection hidden="1"/>
    </xf>
    <xf numFmtId="0" fontId="42" fillId="18" borderId="54" xfId="0" applyFont="1" applyFill="1" applyBorder="1" applyAlignment="1" applyProtection="1">
      <alignment horizontal="center" vertical="center" wrapText="1"/>
      <protection hidden="1"/>
    </xf>
    <xf numFmtId="0" fontId="42" fillId="18" borderId="57" xfId="0" applyFont="1" applyFill="1" applyBorder="1" applyAlignment="1" applyProtection="1">
      <alignment horizontal="center" vertical="center" wrapText="1"/>
      <protection hidden="1"/>
    </xf>
    <xf numFmtId="0" fontId="36" fillId="0" borderId="0" xfId="0" applyFont="1" applyAlignment="1" applyProtection="1">
      <alignment vertical="center"/>
      <protection locked="0"/>
    </xf>
    <xf numFmtId="0" fontId="37"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37" fillId="2" borderId="3" xfId="0" applyFont="1" applyFill="1" applyBorder="1" applyAlignment="1" applyProtection="1">
      <alignment vertical="center"/>
      <protection hidden="1"/>
    </xf>
    <xf numFmtId="0" fontId="36" fillId="2" borderId="0" xfId="0" applyFont="1" applyFill="1" applyAlignment="1" applyProtection="1">
      <alignment horizontal="center" vertical="center" wrapText="1"/>
      <protection hidden="1"/>
    </xf>
    <xf numFmtId="0" fontId="36" fillId="2" borderId="6" xfId="0" applyFont="1" applyFill="1" applyBorder="1" applyAlignment="1" applyProtection="1">
      <alignment horizontal="center" vertical="center" wrapText="1"/>
      <protection hidden="1"/>
    </xf>
    <xf numFmtId="0" fontId="37" fillId="2" borderId="0" xfId="0" applyFont="1" applyFill="1" applyAlignment="1" applyProtection="1">
      <alignment vertical="center"/>
      <protection hidden="1"/>
    </xf>
    <xf numFmtId="0" fontId="36" fillId="2" borderId="7" xfId="0" applyFont="1" applyFill="1" applyBorder="1" applyAlignment="1" applyProtection="1">
      <alignment horizontal="center" vertical="center" wrapText="1"/>
      <protection hidden="1"/>
    </xf>
    <xf numFmtId="0" fontId="36" fillId="2" borderId="4" xfId="0" applyFont="1" applyFill="1" applyBorder="1" applyAlignment="1" applyProtection="1">
      <alignment horizontal="center" vertical="center" wrapText="1"/>
      <protection hidden="1"/>
    </xf>
    <xf numFmtId="0" fontId="37" fillId="2" borderId="4" xfId="0" applyFont="1" applyFill="1" applyBorder="1" applyAlignment="1" applyProtection="1">
      <alignment vertical="center"/>
      <protection hidden="1"/>
    </xf>
    <xf numFmtId="0" fontId="14" fillId="13" borderId="16" xfId="0" applyFont="1" applyFill="1" applyBorder="1" applyAlignment="1" applyProtection="1">
      <alignment vertical="center" wrapText="1"/>
      <protection hidden="1"/>
    </xf>
    <xf numFmtId="0" fontId="14" fillId="13" borderId="2" xfId="0" applyFont="1" applyFill="1" applyBorder="1" applyAlignment="1" applyProtection="1">
      <alignment vertical="center" wrapText="1"/>
      <protection hidden="1"/>
    </xf>
    <xf numFmtId="0" fontId="14" fillId="13" borderId="12" xfId="0" applyFont="1" applyFill="1" applyBorder="1" applyAlignment="1" applyProtection="1">
      <alignment vertical="center" wrapText="1"/>
      <protection hidden="1"/>
    </xf>
    <xf numFmtId="0" fontId="37" fillId="9" borderId="41" xfId="0" applyFont="1" applyFill="1" applyBorder="1" applyAlignment="1" applyProtection="1">
      <alignment horizontal="center" vertical="center" wrapText="1"/>
      <protection hidden="1"/>
    </xf>
    <xf numFmtId="0" fontId="44" fillId="2" borderId="8" xfId="0" applyFont="1" applyFill="1" applyBorder="1" applyAlignment="1" applyProtection="1">
      <alignment vertical="center" wrapText="1"/>
      <protection hidden="1"/>
    </xf>
    <xf numFmtId="0" fontId="44" fillId="2" borderId="3" xfId="0" applyFont="1" applyFill="1" applyBorder="1" applyAlignment="1" applyProtection="1">
      <alignment vertical="center" wrapText="1"/>
      <protection hidden="1"/>
    </xf>
    <xf numFmtId="0" fontId="44" fillId="2" borderId="3" xfId="0" applyFont="1" applyFill="1" applyBorder="1" applyAlignment="1" applyProtection="1">
      <alignment horizontal="center" vertical="center" wrapText="1"/>
      <protection hidden="1"/>
    </xf>
    <xf numFmtId="0" fontId="44" fillId="8" borderId="3" xfId="0" applyFont="1" applyFill="1" applyBorder="1" applyAlignment="1" applyProtection="1">
      <alignment horizontal="center" vertical="center" wrapText="1"/>
      <protection hidden="1"/>
    </xf>
    <xf numFmtId="0" fontId="45" fillId="8" borderId="3" xfId="0" applyFont="1" applyFill="1" applyBorder="1" applyAlignment="1" applyProtection="1">
      <alignment horizontal="center" vertical="center" wrapText="1"/>
      <protection hidden="1"/>
    </xf>
    <xf numFmtId="0" fontId="44" fillId="2" borderId="0" xfId="0" applyFont="1" applyFill="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2" borderId="6" xfId="0" applyFont="1" applyFill="1" applyBorder="1" applyAlignment="1" applyProtection="1">
      <alignment vertical="center" wrapText="1"/>
      <protection hidden="1"/>
    </xf>
    <xf numFmtId="0" fontId="44" fillId="2" borderId="0" xfId="0" applyFont="1" applyFill="1" applyAlignment="1" applyProtection="1">
      <alignment vertical="center" wrapText="1"/>
      <protection hidden="1"/>
    </xf>
    <xf numFmtId="14" fontId="44" fillId="0" borderId="0" xfId="0" applyNumberFormat="1" applyFont="1" applyAlignment="1" applyProtection="1">
      <alignment horizontal="center" vertical="center" wrapText="1"/>
      <protection hidden="1"/>
    </xf>
    <xf numFmtId="0" fontId="44" fillId="0" borderId="0" xfId="0" applyFont="1" applyAlignment="1" applyProtection="1">
      <alignment vertical="center"/>
      <protection hidden="1"/>
    </xf>
    <xf numFmtId="0" fontId="44" fillId="2" borderId="0" xfId="0" applyFont="1" applyFill="1" applyAlignment="1" applyProtection="1">
      <alignment horizontal="center" vertical="center" wrapText="1"/>
      <protection locked="0"/>
    </xf>
    <xf numFmtId="14" fontId="45" fillId="15" borderId="38" xfId="0" applyNumberFormat="1" applyFont="1" applyFill="1" applyBorder="1" applyAlignment="1" applyProtection="1">
      <alignment horizontal="center" vertical="center"/>
      <protection locked="0"/>
    </xf>
    <xf numFmtId="0" fontId="45" fillId="0" borderId="0" xfId="0" applyFont="1" applyAlignment="1" applyProtection="1">
      <alignment vertical="center" wrapText="1"/>
      <protection locked="0"/>
    </xf>
    <xf numFmtId="0" fontId="45" fillId="8" borderId="0" xfId="0" applyFont="1" applyFill="1" applyAlignment="1" applyProtection="1">
      <alignment vertical="center" wrapText="1"/>
      <protection locked="0"/>
    </xf>
    <xf numFmtId="0" fontId="45" fillId="8" borderId="0" xfId="0" applyFont="1" applyFill="1" applyBorder="1" applyAlignment="1" applyProtection="1">
      <alignment vertical="center" wrapText="1"/>
      <protection locked="0"/>
    </xf>
    <xf numFmtId="0" fontId="44" fillId="8" borderId="0" xfId="0" applyFont="1" applyFill="1" applyAlignment="1" applyProtection="1">
      <alignment horizontal="center" vertical="center" wrapText="1"/>
      <protection locked="0"/>
    </xf>
    <xf numFmtId="0" fontId="45" fillId="0" borderId="0" xfId="0" applyFont="1" applyAlignment="1" applyProtection="1">
      <alignment vertical="center"/>
      <protection locked="0"/>
    </xf>
    <xf numFmtId="0" fontId="45" fillId="8" borderId="0" xfId="0" applyFont="1" applyFill="1" applyAlignment="1" applyProtection="1">
      <alignment vertical="center"/>
      <protection locked="0"/>
    </xf>
    <xf numFmtId="0" fontId="44" fillId="2" borderId="21" xfId="0" applyFont="1" applyFill="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26" fillId="8"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166" fontId="26" fillId="2" borderId="2" xfId="0" applyNumberFormat="1" applyFont="1" applyFill="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8" borderId="12" xfId="0" applyFont="1" applyFill="1" applyBorder="1" applyAlignment="1" applyProtection="1">
      <alignment vertical="center" wrapText="1"/>
      <protection locked="0"/>
    </xf>
    <xf numFmtId="0" fontId="26" fillId="2" borderId="12" xfId="0" applyFont="1" applyFill="1" applyBorder="1" applyAlignment="1" applyProtection="1">
      <alignment vertical="center" wrapText="1"/>
      <protection locked="0"/>
    </xf>
    <xf numFmtId="166" fontId="26" fillId="2" borderId="12" xfId="0" applyNumberFormat="1" applyFont="1" applyFill="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7" fillId="8" borderId="0" xfId="0" applyFont="1" applyFill="1" applyBorder="1" applyAlignment="1" applyProtection="1">
      <alignment horizontal="center" vertical="center" wrapText="1"/>
      <protection locked="0"/>
    </xf>
    <xf numFmtId="0" fontId="26" fillId="8" borderId="0" xfId="0" applyFont="1" applyFill="1" applyBorder="1" applyAlignment="1" applyProtection="1">
      <alignment horizontal="center" vertical="center" wrapText="1"/>
      <protection locked="0"/>
    </xf>
    <xf numFmtId="166" fontId="26" fillId="2" borderId="0" xfId="0" applyNumberFormat="1"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0" fontId="26" fillId="8" borderId="0" xfId="0" applyFont="1" applyFill="1" applyAlignment="1" applyProtection="1">
      <alignment horizontal="center" vertical="center" wrapText="1"/>
      <protection locked="0"/>
    </xf>
    <xf numFmtId="0" fontId="46" fillId="8" borderId="0" xfId="0" applyFont="1" applyFill="1" applyProtection="1">
      <protection locked="0"/>
    </xf>
    <xf numFmtId="0" fontId="50" fillId="0" borderId="75" xfId="0" applyFont="1" applyBorder="1" applyAlignment="1" applyProtection="1">
      <alignment horizontal="center" vertical="center" wrapText="1"/>
      <protection hidden="1"/>
    </xf>
    <xf numFmtId="0" fontId="51" fillId="17" borderId="76" xfId="0" applyFont="1" applyFill="1" applyBorder="1" applyAlignment="1" applyProtection="1">
      <alignment horizontal="center" vertical="center" wrapText="1"/>
      <protection hidden="1"/>
    </xf>
    <xf numFmtId="0" fontId="50" fillId="0" borderId="78" xfId="0" applyFont="1" applyBorder="1" applyAlignment="1" applyProtection="1">
      <alignment horizontal="center" vertical="center" wrapText="1"/>
      <protection hidden="1"/>
    </xf>
    <xf numFmtId="0" fontId="51" fillId="17" borderId="79" xfId="0" applyFont="1" applyFill="1" applyBorder="1" applyAlignment="1" applyProtection="1">
      <alignment horizontal="center" vertical="center" wrapText="1"/>
      <protection hidden="1"/>
    </xf>
    <xf numFmtId="167" fontId="51" fillId="17" borderId="79" xfId="0" applyNumberFormat="1" applyFont="1" applyFill="1" applyBorder="1" applyAlignment="1" applyProtection="1">
      <alignment horizontal="center" vertical="center" wrapText="1"/>
      <protection hidden="1"/>
    </xf>
    <xf numFmtId="0" fontId="50" fillId="0" borderId="82" xfId="0" applyFont="1" applyBorder="1" applyAlignment="1" applyProtection="1">
      <alignment horizontal="center" vertical="center" wrapText="1"/>
      <protection hidden="1"/>
    </xf>
    <xf numFmtId="0" fontId="51" fillId="17" borderId="83" xfId="0" applyFont="1" applyFill="1" applyBorder="1" applyAlignment="1" applyProtection="1">
      <alignment horizontal="center" vertical="center" wrapText="1"/>
      <protection hidden="1"/>
    </xf>
    <xf numFmtId="0" fontId="31" fillId="8" borderId="39" xfId="0" applyFont="1" applyFill="1" applyBorder="1" applyAlignment="1">
      <alignment horizontal="center" vertical="center" wrapText="1"/>
    </xf>
    <xf numFmtId="0" fontId="14" fillId="8" borderId="16" xfId="0" applyFont="1" applyFill="1" applyBorder="1" applyAlignment="1">
      <alignment vertical="center" wrapText="1"/>
    </xf>
    <xf numFmtId="0" fontId="14" fillId="8" borderId="17" xfId="0" applyFont="1" applyFill="1" applyBorder="1" applyAlignment="1">
      <alignment vertical="center" wrapText="1"/>
    </xf>
    <xf numFmtId="0" fontId="31" fillId="8" borderId="13" xfId="0" applyFont="1" applyFill="1" applyBorder="1" applyAlignment="1">
      <alignment horizontal="center" vertical="center"/>
    </xf>
    <xf numFmtId="0" fontId="14" fillId="8" borderId="2" xfId="0" applyFont="1" applyFill="1" applyBorder="1" applyAlignment="1">
      <alignment vertical="center" wrapText="1"/>
    </xf>
    <xf numFmtId="0" fontId="14" fillId="8" borderId="11" xfId="0" applyFont="1" applyFill="1" applyBorder="1" applyAlignment="1">
      <alignment vertical="center" wrapText="1"/>
    </xf>
    <xf numFmtId="0" fontId="31" fillId="8" borderId="14" xfId="0" applyFont="1" applyFill="1" applyBorder="1" applyAlignment="1">
      <alignment horizontal="center" vertical="center"/>
    </xf>
    <xf numFmtId="0" fontId="14" fillId="8" borderId="12" xfId="0" applyFont="1" applyFill="1" applyBorder="1" applyAlignment="1">
      <alignment vertical="center" wrapText="1"/>
    </xf>
    <xf numFmtId="0" fontId="14" fillId="8" borderId="31" xfId="0" applyFont="1" applyFill="1" applyBorder="1" applyAlignment="1">
      <alignment vertical="center" wrapText="1"/>
    </xf>
    <xf numFmtId="0" fontId="16" fillId="15" borderId="8" xfId="0" applyFont="1" applyFill="1" applyBorder="1" applyAlignment="1">
      <alignment horizontal="center" vertical="center"/>
    </xf>
    <xf numFmtId="0" fontId="16" fillId="15" borderId="8"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27" fillId="15" borderId="38" xfId="0" applyFont="1" applyFill="1" applyBorder="1" applyAlignment="1">
      <alignment horizontal="center"/>
    </xf>
    <xf numFmtId="0" fontId="27" fillId="15" borderId="52" xfId="0" applyFont="1" applyFill="1" applyBorder="1" applyAlignment="1">
      <alignment horizontal="center"/>
    </xf>
    <xf numFmtId="0" fontId="27" fillId="15" borderId="53" xfId="0" applyFont="1" applyFill="1" applyBorder="1" applyAlignment="1">
      <alignment horizontal="center"/>
    </xf>
    <xf numFmtId="0" fontId="27" fillId="15" borderId="65" xfId="0" applyFont="1" applyFill="1" applyBorder="1" applyAlignment="1">
      <alignment horizontal="center"/>
    </xf>
    <xf numFmtId="0" fontId="2" fillId="15" borderId="30" xfId="0" applyFont="1" applyFill="1" applyBorder="1" applyAlignment="1">
      <alignment horizontal="center" vertical="center" wrapText="1"/>
    </xf>
    <xf numFmtId="14" fontId="1" fillId="0" borderId="0" xfId="0" applyNumberFormat="1" applyFont="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7" fillId="2" borderId="0" xfId="0" applyFont="1" applyFill="1" applyAlignment="1" applyProtection="1">
      <alignment horizontal="center" vertical="center" wrapText="1"/>
      <protection hidden="1"/>
    </xf>
    <xf numFmtId="9" fontId="47" fillId="15" borderId="2" xfId="0" applyNumberFormat="1" applyFont="1" applyFill="1" applyBorder="1" applyAlignment="1" applyProtection="1">
      <alignment horizontal="center" vertical="center" wrapText="1"/>
      <protection hidden="1"/>
    </xf>
    <xf numFmtId="0" fontId="47" fillId="15" borderId="2" xfId="0" applyFont="1" applyFill="1" applyBorder="1" applyAlignment="1" applyProtection="1">
      <alignment vertical="center" wrapText="1"/>
      <protection hidden="1"/>
    </xf>
    <xf numFmtId="0" fontId="48" fillId="8" borderId="43" xfId="0" applyFont="1" applyFill="1" applyBorder="1" applyAlignment="1" applyProtection="1">
      <alignment horizontal="center" vertical="center" wrapText="1"/>
      <protection hidden="1"/>
    </xf>
    <xf numFmtId="0" fontId="49" fillId="8" borderId="44" xfId="0" applyFont="1" applyFill="1" applyBorder="1" applyAlignment="1" applyProtection="1">
      <alignment horizontal="center" vertical="center" wrapText="1"/>
      <protection hidden="1"/>
    </xf>
    <xf numFmtId="0" fontId="48" fillId="8" borderId="45" xfId="0" applyFont="1" applyFill="1" applyBorder="1" applyAlignment="1" applyProtection="1">
      <alignment horizontal="center" vertical="center" wrapText="1"/>
      <protection hidden="1"/>
    </xf>
    <xf numFmtId="0" fontId="49" fillId="8" borderId="46" xfId="0" applyFont="1" applyFill="1" applyBorder="1" applyAlignment="1" applyProtection="1">
      <alignment horizontal="center" vertical="center" wrapText="1"/>
      <protection hidden="1"/>
    </xf>
    <xf numFmtId="165" fontId="49" fillId="8" borderId="46" xfId="0" applyNumberFormat="1" applyFont="1" applyFill="1" applyBorder="1" applyAlignment="1" applyProtection="1">
      <alignment horizontal="center" vertical="center" wrapText="1"/>
      <protection hidden="1"/>
    </xf>
    <xf numFmtId="0" fontId="48" fillId="8" borderId="50" xfId="0" applyFont="1" applyFill="1" applyBorder="1" applyAlignment="1" applyProtection="1">
      <alignment horizontal="center" vertical="center" wrapText="1"/>
      <protection hidden="1"/>
    </xf>
    <xf numFmtId="0" fontId="49" fillId="8" borderId="51" xfId="0" applyFont="1" applyFill="1" applyBorder="1" applyAlignment="1" applyProtection="1">
      <alignment horizontal="center" vertical="center" wrapText="1"/>
      <protection hidden="1"/>
    </xf>
    <xf numFmtId="0" fontId="26" fillId="8" borderId="2" xfId="0" applyFont="1" applyFill="1" applyBorder="1" applyAlignment="1" applyProtection="1">
      <alignment horizontal="center" vertical="center" wrapText="1"/>
      <protection locked="0"/>
    </xf>
    <xf numFmtId="0" fontId="26" fillId="8" borderId="12" xfId="0" applyFont="1" applyFill="1" applyBorder="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7" fillId="8" borderId="12" xfId="0" applyFont="1" applyFill="1" applyBorder="1" applyAlignment="1" applyProtection="1">
      <alignment horizontal="center" vertical="center" wrapText="1"/>
      <protection locked="0"/>
    </xf>
    <xf numFmtId="0" fontId="47" fillId="15" borderId="2" xfId="0" applyFont="1" applyFill="1" applyBorder="1" applyAlignment="1" applyProtection="1">
      <alignment horizontal="center" vertical="center" wrapText="1"/>
      <protection hidden="1"/>
    </xf>
    <xf numFmtId="0" fontId="47" fillId="15" borderId="11" xfId="0" applyFont="1" applyFill="1" applyBorder="1" applyAlignment="1" applyProtection="1">
      <alignment horizontal="center" vertical="center" wrapText="1"/>
      <protection hidden="1"/>
    </xf>
    <xf numFmtId="0" fontId="44" fillId="0" borderId="0" xfId="0" applyFont="1" applyAlignment="1" applyProtection="1">
      <alignment vertical="center"/>
      <protection locked="0"/>
    </xf>
    <xf numFmtId="0" fontId="14" fillId="13" borderId="2" xfId="0" applyFont="1" applyFill="1" applyBorder="1" applyAlignment="1" applyProtection="1">
      <alignment horizontal="center" vertical="center" wrapText="1"/>
      <protection hidden="1"/>
    </xf>
    <xf numFmtId="0" fontId="14" fillId="13" borderId="12"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14" fillId="13" borderId="16" xfId="0" applyFont="1" applyFill="1" applyBorder="1" applyAlignment="1" applyProtection="1">
      <alignment horizontal="center" vertical="center" wrapText="1"/>
      <protection hidden="1"/>
    </xf>
    <xf numFmtId="0" fontId="16" fillId="0" borderId="43" xfId="0" applyFont="1" applyBorder="1" applyAlignment="1" applyProtection="1">
      <alignment horizontal="center" vertical="center" wrapText="1"/>
      <protection hidden="1"/>
    </xf>
    <xf numFmtId="0" fontId="11" fillId="8" borderId="44" xfId="0" applyFont="1" applyFill="1" applyBorder="1" applyAlignment="1" applyProtection="1">
      <alignment horizontal="center" vertical="center" wrapText="1"/>
      <protection hidden="1"/>
    </xf>
    <xf numFmtId="0" fontId="16" fillId="0" borderId="45" xfId="0" applyFont="1" applyBorder="1" applyAlignment="1" applyProtection="1">
      <alignment horizontal="center" vertical="center" wrapText="1"/>
      <protection hidden="1"/>
    </xf>
    <xf numFmtId="0" fontId="11" fillId="8" borderId="46" xfId="0" applyFont="1" applyFill="1" applyBorder="1" applyAlignment="1" applyProtection="1">
      <alignment horizontal="center" vertical="center" wrapText="1"/>
      <protection hidden="1"/>
    </xf>
    <xf numFmtId="14" fontId="11" fillId="8" borderId="46" xfId="0" applyNumberFormat="1" applyFont="1" applyFill="1" applyBorder="1" applyAlignment="1" applyProtection="1">
      <alignment horizontal="center" vertical="center" wrapText="1"/>
      <protection hidden="1"/>
    </xf>
    <xf numFmtId="0" fontId="16" fillId="0" borderId="47" xfId="0" applyFont="1" applyBorder="1" applyAlignment="1" applyProtection="1">
      <alignment horizontal="center" vertical="center" wrapText="1"/>
      <protection hidden="1"/>
    </xf>
    <xf numFmtId="0" fontId="11" fillId="8" borderId="48" xfId="0" applyFont="1" applyFill="1" applyBorder="1" applyAlignment="1" applyProtection="1">
      <alignment horizontal="center" vertical="center" wrapText="1"/>
      <protection hidden="1"/>
    </xf>
    <xf numFmtId="0" fontId="26" fillId="5" borderId="0" xfId="0" applyFont="1" applyFill="1" applyAlignment="1" applyProtection="1">
      <alignment horizontal="center" vertical="center" wrapText="1"/>
      <protection locked="0"/>
    </xf>
    <xf numFmtId="0" fontId="27" fillId="8" borderId="0" xfId="0" applyFont="1" applyFill="1" applyAlignment="1" applyProtection="1">
      <alignment vertical="center" wrapText="1"/>
      <protection locked="0"/>
    </xf>
    <xf numFmtId="0" fontId="26" fillId="8" borderId="0" xfId="0" applyFont="1" applyFill="1" applyAlignment="1" applyProtection="1">
      <alignment horizontal="justify" vertical="center" wrapText="1"/>
      <protection locked="0"/>
    </xf>
    <xf numFmtId="0" fontId="26" fillId="8" borderId="0" xfId="0" applyFont="1" applyFill="1" applyAlignment="1" applyProtection="1">
      <alignment vertical="center" wrapText="1"/>
      <protection locked="0"/>
    </xf>
    <xf numFmtId="0" fontId="26" fillId="8" borderId="0" xfId="0" applyFont="1" applyFill="1" applyAlignment="1" applyProtection="1">
      <alignment horizontal="justify" vertical="center"/>
      <protection locked="0"/>
    </xf>
    <xf numFmtId="0" fontId="26" fillId="8" borderId="0" xfId="0" applyFont="1" applyFill="1" applyAlignment="1" applyProtection="1">
      <alignment vertical="center"/>
      <protection locked="0"/>
    </xf>
    <xf numFmtId="0" fontId="27" fillId="21" borderId="0" xfId="0" applyFont="1" applyFill="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hidden="1"/>
    </xf>
    <xf numFmtId="0" fontId="27" fillId="8" borderId="0" xfId="0" applyFont="1" applyFill="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37" fillId="15" borderId="10" xfId="0" applyFont="1" applyFill="1" applyBorder="1" applyAlignment="1" applyProtection="1">
      <alignment horizontal="center" vertical="center" wrapText="1"/>
      <protection locked="0"/>
    </xf>
    <xf numFmtId="0" fontId="27" fillId="21" borderId="0" xfId="0" applyFont="1" applyFill="1" applyAlignment="1" applyProtection="1">
      <alignment horizontal="center" vertical="center" wrapText="1"/>
      <protection locked="0"/>
    </xf>
    <xf numFmtId="0" fontId="27" fillId="8" borderId="2" xfId="0" applyFont="1" applyFill="1" applyBorder="1" applyAlignment="1" applyProtection="1">
      <alignment horizontal="center" vertical="center" wrapText="1"/>
      <protection hidden="1"/>
    </xf>
    <xf numFmtId="0" fontId="27" fillId="8" borderId="12" xfId="0" applyFont="1" applyFill="1" applyBorder="1" applyAlignment="1" applyProtection="1">
      <alignment horizontal="center" vertical="center" wrapText="1"/>
      <protection hidden="1"/>
    </xf>
    <xf numFmtId="0" fontId="27" fillId="8" borderId="2" xfId="0" applyFont="1" applyFill="1" applyBorder="1" applyAlignment="1" applyProtection="1">
      <alignment horizontal="center" vertical="center" wrapText="1"/>
      <protection locked="0"/>
    </xf>
    <xf numFmtId="0" fontId="27" fillId="8" borderId="12" xfId="0"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6" fillId="8" borderId="2" xfId="0" applyFont="1" applyFill="1" applyBorder="1" applyAlignment="1" applyProtection="1">
      <alignment horizontal="center" vertical="center" wrapText="1"/>
      <protection locked="0"/>
    </xf>
    <xf numFmtId="0" fontId="26" fillId="8" borderId="12"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27" fillId="2" borderId="13" xfId="0" applyFont="1" applyFill="1" applyBorder="1" applyAlignment="1" applyProtection="1">
      <alignment horizontal="center" vertical="center" wrapText="1"/>
      <protection hidden="1"/>
    </xf>
    <xf numFmtId="0" fontId="27" fillId="2" borderId="2"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vertical="center" wrapText="1"/>
      <protection hidden="1"/>
    </xf>
    <xf numFmtId="0" fontId="27" fillId="2" borderId="14" xfId="0" applyFont="1" applyFill="1" applyBorder="1" applyAlignment="1" applyProtection="1">
      <alignment horizontal="center" vertical="center" wrapText="1"/>
      <protection hidden="1"/>
    </xf>
    <xf numFmtId="0" fontId="27" fillId="2" borderId="12" xfId="0" applyFont="1" applyFill="1" applyBorder="1" applyAlignment="1" applyProtection="1">
      <alignment horizontal="center" vertical="center" wrapText="1"/>
      <protection hidden="1"/>
    </xf>
    <xf numFmtId="0" fontId="26" fillId="2" borderId="12" xfId="0" applyFont="1" applyFill="1" applyBorder="1" applyAlignment="1" applyProtection="1">
      <alignment horizontal="center" vertical="center" wrapText="1"/>
      <protection hidden="1"/>
    </xf>
    <xf numFmtId="0" fontId="27" fillId="8" borderId="0" xfId="0" applyFont="1" applyFill="1" applyAlignment="1" applyProtection="1">
      <alignment horizontal="center" vertical="center" wrapText="1"/>
      <protection locked="0"/>
    </xf>
    <xf numFmtId="0" fontId="47" fillId="15" borderId="16" xfId="0" applyFont="1" applyFill="1" applyBorder="1" applyAlignment="1" applyProtection="1">
      <alignment horizontal="center" vertical="center" wrapText="1"/>
      <protection hidden="1"/>
    </xf>
    <xf numFmtId="0" fontId="47" fillId="15" borderId="2" xfId="0" applyFont="1" applyFill="1" applyBorder="1" applyAlignment="1" applyProtection="1">
      <alignment horizontal="center" vertical="center" wrapText="1"/>
      <protection hidden="1"/>
    </xf>
    <xf numFmtId="0" fontId="47" fillId="15" borderId="17" xfId="0" applyFont="1" applyFill="1" applyBorder="1" applyAlignment="1" applyProtection="1">
      <alignment horizontal="center" vertical="center" wrapText="1"/>
      <protection hidden="1"/>
    </xf>
    <xf numFmtId="0" fontId="47" fillId="15" borderId="11" xfId="0" applyFont="1" applyFill="1" applyBorder="1" applyAlignment="1" applyProtection="1">
      <alignment horizontal="center" vertical="center" wrapText="1"/>
      <protection hidden="1"/>
    </xf>
    <xf numFmtId="0" fontId="44" fillId="2" borderId="8" xfId="0" applyFont="1" applyFill="1" applyBorder="1" applyAlignment="1" applyProtection="1">
      <alignment horizontal="center" vertical="center" wrapText="1"/>
      <protection hidden="1"/>
    </xf>
    <xf numFmtId="0" fontId="44" fillId="2" borderId="3" xfId="0" applyFont="1" applyFill="1" applyBorder="1" applyAlignment="1" applyProtection="1">
      <alignment horizontal="center" vertical="center" wrapText="1"/>
      <protection hidden="1"/>
    </xf>
    <xf numFmtId="0" fontId="44" fillId="2" borderId="20" xfId="0" applyFont="1" applyFill="1" applyBorder="1" applyAlignment="1" applyProtection="1">
      <alignment horizontal="center" vertical="center" wrapText="1"/>
      <protection hidden="1"/>
    </xf>
    <xf numFmtId="0" fontId="44" fillId="2" borderId="71" xfId="0" applyFont="1" applyFill="1" applyBorder="1" applyAlignment="1" applyProtection="1">
      <alignment horizontal="center" vertical="center" wrapText="1"/>
      <protection locked="0"/>
    </xf>
    <xf numFmtId="0" fontId="44" fillId="2" borderId="24" xfId="0" applyFont="1" applyFill="1" applyBorder="1" applyAlignment="1" applyProtection="1">
      <alignment horizontal="center" vertical="center" wrapText="1"/>
      <protection locked="0"/>
    </xf>
    <xf numFmtId="0" fontId="44" fillId="2" borderId="27"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wrapText="1"/>
      <protection locked="0"/>
    </xf>
    <xf numFmtId="0" fontId="45" fillId="13" borderId="49" xfId="0" applyFont="1" applyFill="1" applyBorder="1" applyAlignment="1" applyProtection="1">
      <alignment horizontal="center" vertical="center"/>
      <protection hidden="1"/>
    </xf>
    <xf numFmtId="0" fontId="45" fillId="13" borderId="40" xfId="0" applyFont="1" applyFill="1" applyBorder="1" applyAlignment="1" applyProtection="1">
      <alignment horizontal="center" vertical="center"/>
      <protection hidden="1"/>
    </xf>
    <xf numFmtId="0" fontId="45" fillId="13" borderId="41" xfId="0" applyFont="1" applyFill="1" applyBorder="1" applyAlignment="1" applyProtection="1">
      <alignment horizontal="center" vertical="center"/>
      <protection hidden="1"/>
    </xf>
    <xf numFmtId="0" fontId="47" fillId="15" borderId="39" xfId="0" applyFont="1" applyFill="1" applyBorder="1" applyAlignment="1" applyProtection="1">
      <alignment horizontal="center" vertical="center" wrapText="1"/>
      <protection hidden="1"/>
    </xf>
    <xf numFmtId="0" fontId="47" fillId="15" borderId="13" xfId="0" applyFont="1" applyFill="1" applyBorder="1" applyAlignment="1" applyProtection="1">
      <alignment horizontal="center" vertical="center" wrapText="1"/>
      <protection hidden="1"/>
    </xf>
    <xf numFmtId="0" fontId="44" fillId="0" borderId="0" xfId="0" applyFont="1" applyAlignment="1" applyProtection="1">
      <alignment vertical="center"/>
      <protection locked="0"/>
    </xf>
    <xf numFmtId="16" fontId="27" fillId="8" borderId="2" xfId="0" applyNumberFormat="1"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protection hidden="1"/>
    </xf>
    <xf numFmtId="0" fontId="45" fillId="13" borderId="34" xfId="0" applyFont="1" applyFill="1" applyBorder="1" applyAlignment="1" applyProtection="1">
      <alignment horizontal="center" vertical="center" wrapText="1"/>
      <protection hidden="1"/>
    </xf>
    <xf numFmtId="0" fontId="45" fillId="13" borderId="35" xfId="0" applyFont="1" applyFill="1" applyBorder="1" applyAlignment="1" applyProtection="1">
      <alignment horizontal="center" vertical="center" wrapText="1"/>
      <protection hidden="1"/>
    </xf>
    <xf numFmtId="0" fontId="45" fillId="15" borderId="34" xfId="0" applyFont="1" applyFill="1" applyBorder="1" applyAlignment="1" applyProtection="1">
      <alignment horizontal="center" vertical="center"/>
      <protection locked="0"/>
    </xf>
    <xf numFmtId="0" fontId="45" fillId="15" borderId="35" xfId="0" applyFont="1" applyFill="1" applyBorder="1" applyAlignment="1" applyProtection="1">
      <alignment horizontal="center" vertical="center"/>
      <protection locked="0"/>
    </xf>
    <xf numFmtId="0" fontId="45" fillId="15" borderId="36" xfId="0" applyFont="1" applyFill="1" applyBorder="1" applyAlignment="1" applyProtection="1">
      <alignment horizontal="center" vertical="center"/>
      <protection locked="0"/>
    </xf>
    <xf numFmtId="9" fontId="27" fillId="8" borderId="2" xfId="0" applyNumberFormat="1" applyFont="1" applyFill="1" applyBorder="1" applyAlignment="1" applyProtection="1">
      <alignment horizontal="center" vertical="center" wrapText="1"/>
      <protection locked="0"/>
    </xf>
    <xf numFmtId="16" fontId="27" fillId="0" borderId="2" xfId="0" applyNumberFormat="1" applyFont="1" applyBorder="1" applyAlignment="1" applyProtection="1">
      <alignment horizontal="center" vertical="center" wrapText="1"/>
      <protection locked="0"/>
    </xf>
    <xf numFmtId="9" fontId="27" fillId="0" borderId="2" xfId="0" applyNumberFormat="1" applyFont="1" applyBorder="1" applyAlignment="1" applyProtection="1">
      <alignment horizontal="center" vertical="center" wrapText="1"/>
      <protection locked="0"/>
    </xf>
    <xf numFmtId="0" fontId="26" fillId="8" borderId="0" xfId="0" applyFont="1" applyFill="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07"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protection locked="0"/>
    </xf>
    <xf numFmtId="0" fontId="14" fillId="2" borderId="111" xfId="0" applyFont="1" applyFill="1" applyBorder="1" applyAlignment="1" applyProtection="1">
      <alignment horizontal="center" vertical="center" wrapText="1"/>
      <protection locked="0"/>
    </xf>
    <xf numFmtId="0" fontId="14" fillId="2" borderId="105"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106" xfId="0" applyFont="1" applyFill="1" applyBorder="1" applyAlignment="1" applyProtection="1">
      <alignment horizontal="center" vertical="center" wrapText="1"/>
      <protection locked="0"/>
    </xf>
    <xf numFmtId="0" fontId="14" fillId="2" borderId="108"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10" xfId="0" applyFont="1" applyFill="1" applyBorder="1" applyAlignment="1" applyProtection="1">
      <alignment horizontal="center" vertical="center" wrapText="1"/>
      <protection locked="0"/>
    </xf>
    <xf numFmtId="0" fontId="13" fillId="13" borderId="13" xfId="0" applyFont="1" applyFill="1" applyBorder="1" applyAlignment="1" applyProtection="1">
      <alignment horizontal="center" vertical="center" wrapText="1"/>
      <protection hidden="1"/>
    </xf>
    <xf numFmtId="0" fontId="13" fillId="13" borderId="14"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4" fillId="13" borderId="2" xfId="0" applyFont="1" applyFill="1" applyBorder="1" applyAlignment="1" applyProtection="1">
      <alignment horizontal="center" vertical="center" wrapText="1"/>
      <protection hidden="1"/>
    </xf>
    <xf numFmtId="0" fontId="14" fillId="13" borderId="12" xfId="0" applyFont="1" applyFill="1" applyBorder="1" applyAlignment="1" applyProtection="1">
      <alignment horizontal="center" vertical="center" wrapText="1"/>
      <protection hidden="1"/>
    </xf>
    <xf numFmtId="0" fontId="14" fillId="2" borderId="109"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wrapText="1"/>
      <protection hidden="1"/>
    </xf>
    <xf numFmtId="0" fontId="36" fillId="2" borderId="21" xfId="0" applyFont="1" applyFill="1" applyBorder="1" applyAlignment="1" applyProtection="1">
      <alignment horizontal="center" vertical="center" wrapText="1"/>
      <protection hidden="1"/>
    </xf>
    <xf numFmtId="0" fontId="37" fillId="2" borderId="0" xfId="0" applyFont="1" applyFill="1" applyAlignment="1" applyProtection="1">
      <alignment horizontal="center" vertical="center"/>
      <protection hidden="1"/>
    </xf>
    <xf numFmtId="0" fontId="37" fillId="2" borderId="4" xfId="0" applyFont="1" applyFill="1" applyBorder="1" applyAlignment="1" applyProtection="1">
      <alignment horizontal="center" vertical="center"/>
      <protection hidden="1"/>
    </xf>
    <xf numFmtId="0" fontId="37" fillId="15" borderId="16" xfId="0" applyFont="1" applyFill="1" applyBorder="1" applyAlignment="1" applyProtection="1">
      <alignment horizontal="center" vertical="center" wrapText="1"/>
      <protection locked="0"/>
    </xf>
    <xf numFmtId="0" fontId="37" fillId="15" borderId="10" xfId="0" applyFont="1" applyFill="1" applyBorder="1" applyAlignment="1" applyProtection="1">
      <alignment horizontal="center" vertical="center" wrapText="1"/>
      <protection locked="0"/>
    </xf>
    <xf numFmtId="0" fontId="37" fillId="13" borderId="34" xfId="0" applyFont="1" applyFill="1" applyBorder="1" applyAlignment="1" applyProtection="1">
      <alignment horizontal="center" vertical="center"/>
      <protection hidden="1"/>
    </xf>
    <xf numFmtId="0" fontId="37" fillId="13" borderId="35" xfId="0" applyFont="1" applyFill="1" applyBorder="1" applyAlignment="1" applyProtection="1">
      <alignment horizontal="center" vertical="center"/>
      <protection hidden="1"/>
    </xf>
    <xf numFmtId="0" fontId="37" fillId="2" borderId="6"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5" borderId="39" xfId="0" applyFont="1" applyFill="1" applyBorder="1" applyAlignment="1" applyProtection="1">
      <alignment horizontal="center" vertical="center" wrapText="1"/>
      <protection locked="0"/>
    </xf>
    <xf numFmtId="0" fontId="37" fillId="15" borderId="72"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37" fillId="15" borderId="17" xfId="0" applyFont="1" applyFill="1" applyBorder="1" applyAlignment="1" applyProtection="1">
      <alignment horizontal="center" vertical="center" wrapText="1"/>
      <protection locked="0"/>
    </xf>
    <xf numFmtId="0" fontId="37" fillId="15" borderId="32" xfId="0" applyFont="1" applyFill="1" applyBorder="1" applyAlignment="1" applyProtection="1">
      <alignment horizontal="center" vertical="center" wrapText="1"/>
      <protection locked="0"/>
    </xf>
    <xf numFmtId="0" fontId="37" fillId="15" borderId="34" xfId="0"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7" fillId="15" borderId="36" xfId="0" applyFont="1" applyFill="1" applyBorder="1" applyAlignment="1" applyProtection="1">
      <alignment horizontal="center" vertical="center" wrapText="1"/>
      <protection locked="0"/>
    </xf>
    <xf numFmtId="164" fontId="36" fillId="15" borderId="34" xfId="0" applyNumberFormat="1" applyFont="1" applyFill="1" applyBorder="1" applyAlignment="1" applyProtection="1">
      <alignment horizontal="center" vertical="center" wrapText="1"/>
      <protection locked="0"/>
    </xf>
    <xf numFmtId="164" fontId="36" fillId="15" borderId="36" xfId="0" applyNumberFormat="1" applyFont="1" applyFill="1" applyBorder="1" applyAlignment="1" applyProtection="1">
      <alignment horizontal="center" vertical="center" wrapText="1"/>
      <protection locked="0"/>
    </xf>
    <xf numFmtId="0" fontId="13" fillId="13" borderId="39"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04" xfId="0" applyFont="1" applyFill="1" applyBorder="1" applyAlignment="1" applyProtection="1">
      <alignment horizontal="center" vertical="center" wrapText="1"/>
      <protection locked="0"/>
    </xf>
    <xf numFmtId="0" fontId="39" fillId="16" borderId="95" xfId="0" applyFont="1" applyFill="1" applyBorder="1" applyAlignment="1" applyProtection="1">
      <alignment horizontal="center" vertical="center" wrapText="1"/>
      <protection locked="0"/>
    </xf>
    <xf numFmtId="0" fontId="40" fillId="0" borderId="54" xfId="0" applyFont="1" applyBorder="1" applyAlignment="1" applyProtection="1">
      <alignment vertical="center"/>
      <protection locked="0"/>
    </xf>
    <xf numFmtId="0" fontId="40" fillId="0" borderId="103" xfId="0" applyFont="1" applyBorder="1" applyAlignment="1" applyProtection="1">
      <alignment vertical="center"/>
      <protection locked="0"/>
    </xf>
    <xf numFmtId="0" fontId="38" fillId="13" borderId="95" xfId="0" applyFont="1" applyFill="1" applyBorder="1" applyAlignment="1" applyProtection="1">
      <alignment horizontal="center" vertical="center" wrapText="1"/>
      <protection hidden="1"/>
    </xf>
    <xf numFmtId="0" fontId="40" fillId="13" borderId="54" xfId="0" applyFont="1" applyFill="1" applyBorder="1" applyAlignment="1" applyProtection="1">
      <alignment vertical="center"/>
      <protection hidden="1"/>
    </xf>
    <xf numFmtId="0" fontId="40" fillId="13" borderId="103" xfId="0" applyFont="1" applyFill="1" applyBorder="1" applyAlignment="1" applyProtection="1">
      <alignment vertical="center"/>
      <protection hidden="1"/>
    </xf>
    <xf numFmtId="0" fontId="38" fillId="22" borderId="101" xfId="0" applyFont="1" applyFill="1" applyBorder="1" applyAlignment="1" applyProtection="1">
      <alignment horizontal="center" vertical="center" wrapText="1"/>
      <protection locked="0"/>
    </xf>
    <xf numFmtId="0" fontId="40" fillId="8" borderId="102" xfId="0" applyFont="1" applyFill="1" applyBorder="1" applyAlignment="1" applyProtection="1">
      <alignment vertical="center"/>
      <protection locked="0"/>
    </xf>
    <xf numFmtId="9" fontId="38" fillId="22" borderId="95" xfId="0" applyNumberFormat="1" applyFont="1" applyFill="1" applyBorder="1" applyAlignment="1" applyProtection="1">
      <alignment horizontal="center" vertical="center" wrapText="1"/>
      <protection locked="0"/>
    </xf>
    <xf numFmtId="0" fontId="40" fillId="8" borderId="54" xfId="0" applyFont="1" applyFill="1" applyBorder="1" applyAlignment="1" applyProtection="1">
      <alignment vertical="center"/>
      <protection locked="0"/>
    </xf>
    <xf numFmtId="0" fontId="40" fillId="8" borderId="103" xfId="0" applyFont="1" applyFill="1" applyBorder="1" applyAlignment="1" applyProtection="1">
      <alignment vertical="center"/>
      <protection locked="0"/>
    </xf>
    <xf numFmtId="0" fontId="38" fillId="22" borderId="95" xfId="0" applyFont="1" applyFill="1" applyBorder="1" applyAlignment="1" applyProtection="1">
      <alignment horizontal="center" vertical="center" wrapText="1"/>
      <protection locked="0"/>
    </xf>
    <xf numFmtId="0" fontId="38" fillId="26" borderId="95" xfId="0" applyFont="1" applyFill="1" applyBorder="1" applyAlignment="1" applyProtection="1">
      <alignment horizontal="center" vertical="center" wrapText="1"/>
      <protection hidden="1"/>
    </xf>
    <xf numFmtId="0" fontId="39" fillId="26" borderId="95" xfId="0" applyFont="1" applyFill="1" applyBorder="1" applyAlignment="1" applyProtection="1">
      <alignment horizontal="center" vertical="center" wrapText="1"/>
      <protection hidden="1"/>
    </xf>
    <xf numFmtId="0" fontId="42" fillId="16" borderId="0" xfId="0" applyFont="1" applyFill="1" applyBorder="1" applyAlignment="1" applyProtection="1">
      <alignment horizontal="center" vertical="center"/>
      <protection hidden="1"/>
    </xf>
    <xf numFmtId="0" fontId="43" fillId="0" borderId="0" xfId="0" applyFont="1" applyBorder="1" applyAlignment="1" applyProtection="1">
      <alignment vertical="center"/>
      <protection hidden="1"/>
    </xf>
    <xf numFmtId="0" fontId="42" fillId="16" borderId="81" xfId="0" applyFont="1" applyFill="1" applyBorder="1" applyAlignment="1" applyProtection="1">
      <alignment horizontal="center" vertical="center"/>
      <protection hidden="1"/>
    </xf>
    <xf numFmtId="0" fontId="43" fillId="0" borderId="81" xfId="0" applyFont="1" applyBorder="1" applyAlignment="1" applyProtection="1">
      <alignment vertical="center"/>
      <protection hidden="1"/>
    </xf>
    <xf numFmtId="0" fontId="41" fillId="16" borderId="0" xfId="0" applyFont="1" applyFill="1" applyBorder="1" applyAlignment="1" applyProtection="1">
      <alignment horizontal="center" vertical="center" wrapText="1"/>
      <protection hidden="1"/>
    </xf>
    <xf numFmtId="0" fontId="42" fillId="25" borderId="84" xfId="0" applyFont="1" applyFill="1" applyBorder="1" applyAlignment="1" applyProtection="1">
      <alignment horizontal="center" vertical="center"/>
      <protection hidden="1"/>
    </xf>
    <xf numFmtId="0" fontId="43" fillId="13" borderId="85" xfId="0" applyFont="1" applyFill="1" applyBorder="1" applyAlignment="1" applyProtection="1">
      <alignment vertical="center"/>
      <protection hidden="1"/>
    </xf>
    <xf numFmtId="0" fontId="43" fillId="13" borderId="86" xfId="0" applyFont="1" applyFill="1" applyBorder="1" applyAlignment="1" applyProtection="1">
      <alignment vertical="center"/>
      <protection hidden="1"/>
    </xf>
    <xf numFmtId="0" fontId="41" fillId="18" borderId="84" xfId="0" applyFont="1" applyFill="1" applyBorder="1" applyAlignment="1" applyProtection="1">
      <alignment horizontal="center" vertical="center"/>
      <protection hidden="1"/>
    </xf>
    <xf numFmtId="0" fontId="43" fillId="0" borderId="85" xfId="0" applyFont="1" applyBorder="1" applyAlignment="1" applyProtection="1">
      <alignment vertical="center"/>
      <protection hidden="1"/>
    </xf>
    <xf numFmtId="0" fontId="43" fillId="0" borderId="86" xfId="0" applyFont="1" applyBorder="1" applyAlignment="1" applyProtection="1">
      <alignment vertical="center"/>
      <protection hidden="1"/>
    </xf>
    <xf numFmtId="0" fontId="42" fillId="25" borderId="87" xfId="0" applyFont="1" applyFill="1" applyBorder="1" applyAlignment="1" applyProtection="1">
      <alignment horizontal="center" vertical="center" wrapText="1"/>
      <protection hidden="1"/>
    </xf>
    <xf numFmtId="0" fontId="43" fillId="13" borderId="88" xfId="0" applyFont="1" applyFill="1" applyBorder="1" applyAlignment="1" applyProtection="1">
      <alignment vertical="center"/>
      <protection hidden="1"/>
    </xf>
    <xf numFmtId="168" fontId="42" fillId="19" borderId="87" xfId="0" applyNumberFormat="1" applyFont="1" applyFill="1" applyBorder="1" applyAlignment="1" applyProtection="1">
      <alignment horizontal="center" vertical="center" wrapText="1"/>
      <protection locked="0"/>
    </xf>
    <xf numFmtId="0" fontId="43" fillId="0" borderId="86" xfId="0" applyFont="1" applyBorder="1" applyAlignment="1" applyProtection="1">
      <alignment vertical="center"/>
      <protection locked="0"/>
    </xf>
    <xf numFmtId="0" fontId="42" fillId="0" borderId="81" xfId="0" applyFont="1" applyBorder="1" applyAlignment="1" applyProtection="1">
      <alignment horizontal="center" vertical="center"/>
      <protection hidden="1"/>
    </xf>
    <xf numFmtId="0" fontId="42" fillId="18" borderId="89" xfId="0" applyFont="1" applyFill="1" applyBorder="1" applyAlignment="1" applyProtection="1">
      <alignment horizontal="center" vertical="center" wrapText="1"/>
      <protection hidden="1"/>
    </xf>
    <xf numFmtId="0" fontId="43" fillId="0" borderId="94" xfId="0" applyFont="1" applyBorder="1" applyAlignment="1" applyProtection="1">
      <alignment vertical="center"/>
      <protection hidden="1"/>
    </xf>
    <xf numFmtId="0" fontId="42" fillId="18" borderId="55" xfId="0" applyFont="1" applyFill="1" applyBorder="1" applyAlignment="1" applyProtection="1">
      <alignment horizontal="center" vertical="center" wrapText="1"/>
      <protection hidden="1"/>
    </xf>
    <xf numFmtId="0" fontId="43" fillId="0" borderId="54" xfId="0" applyFont="1" applyBorder="1" applyAlignment="1" applyProtection="1">
      <alignment vertical="center"/>
      <protection hidden="1"/>
    </xf>
    <xf numFmtId="0" fontId="42" fillId="18" borderId="90" xfId="0" applyFont="1" applyFill="1" applyBorder="1" applyAlignment="1" applyProtection="1">
      <alignment horizontal="center" vertical="center" wrapText="1"/>
      <protection hidden="1"/>
    </xf>
    <xf numFmtId="0" fontId="43" fillId="0" borderId="91" xfId="0" applyFont="1" applyBorder="1" applyAlignment="1" applyProtection="1">
      <alignment vertical="center"/>
      <protection hidden="1"/>
    </xf>
    <xf numFmtId="0" fontId="43" fillId="0" borderId="92" xfId="0" applyFont="1" applyBorder="1" applyAlignment="1" applyProtection="1">
      <alignment vertical="center"/>
      <protection hidden="1"/>
    </xf>
    <xf numFmtId="0" fontId="42" fillId="18" borderId="93" xfId="0" applyFont="1" applyFill="1" applyBorder="1" applyAlignment="1" applyProtection="1">
      <alignment horizontal="center" vertical="center" wrapText="1"/>
      <protection hidden="1"/>
    </xf>
    <xf numFmtId="0" fontId="43" fillId="0" borderId="99" xfId="0" applyFont="1" applyBorder="1" applyAlignment="1" applyProtection="1">
      <alignment vertical="center"/>
      <protection hidden="1"/>
    </xf>
    <xf numFmtId="0" fontId="42" fillId="18" borderId="57" xfId="0" applyFont="1" applyFill="1" applyBorder="1" applyAlignment="1" applyProtection="1">
      <alignment horizontal="center" vertical="center" wrapText="1"/>
      <protection hidden="1"/>
    </xf>
    <xf numFmtId="0" fontId="43" fillId="0" borderId="96" xfId="0" applyFont="1" applyBorder="1" applyAlignment="1" applyProtection="1">
      <alignment vertical="center"/>
      <protection hidden="1"/>
    </xf>
    <xf numFmtId="0" fontId="42" fillId="18" borderId="97" xfId="0" applyFont="1" applyFill="1" applyBorder="1" applyAlignment="1" applyProtection="1">
      <alignment horizontal="center" vertical="center" wrapText="1"/>
      <protection hidden="1"/>
    </xf>
    <xf numFmtId="0" fontId="43" fillId="0" borderId="98" xfId="0" applyFont="1" applyBorder="1" applyAlignment="1" applyProtection="1">
      <alignment vertical="center"/>
      <protection hidden="1"/>
    </xf>
    <xf numFmtId="49" fontId="38" fillId="26" borderId="95" xfId="1" applyNumberFormat="1" applyFont="1" applyFill="1" applyBorder="1" applyAlignment="1" applyProtection="1">
      <alignment horizontal="center" vertical="center" wrapText="1"/>
      <protection hidden="1"/>
    </xf>
    <xf numFmtId="49" fontId="40" fillId="13" borderId="54" xfId="1" applyNumberFormat="1" applyFont="1" applyFill="1" applyBorder="1" applyAlignment="1" applyProtection="1">
      <alignment vertical="center"/>
      <protection hidden="1"/>
    </xf>
    <xf numFmtId="49" fontId="40" fillId="13" borderId="103" xfId="1" applyNumberFormat="1" applyFont="1" applyFill="1" applyBorder="1" applyAlignment="1" applyProtection="1">
      <alignment vertical="center"/>
      <protection hidden="1"/>
    </xf>
    <xf numFmtId="0" fontId="39" fillId="16" borderId="0" xfId="0" applyFont="1" applyFill="1" applyBorder="1" applyAlignment="1" applyProtection="1">
      <alignment horizontal="center" vertical="center" wrapText="1"/>
      <protection locked="0"/>
    </xf>
    <xf numFmtId="0" fontId="40" fillId="0" borderId="0" xfId="0" applyFont="1" applyBorder="1" applyAlignment="1" applyProtection="1">
      <alignmen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 fillId="8" borderId="0" xfId="0" applyFont="1" applyFill="1" applyAlignment="1">
      <alignment horizontal="center" vertical="center" wrapText="1"/>
    </xf>
    <xf numFmtId="0" fontId="16" fillId="0" borderId="20" xfId="0" applyFont="1" applyBorder="1" applyAlignment="1">
      <alignment horizontal="center" vertical="top" wrapText="1"/>
    </xf>
    <xf numFmtId="0" fontId="16" fillId="0" borderId="21" xfId="0" applyFont="1" applyBorder="1" applyAlignment="1">
      <alignment horizontal="center" vertical="top" wrapText="1"/>
    </xf>
    <xf numFmtId="0" fontId="16" fillId="0" borderId="5" xfId="0" applyFont="1" applyBorder="1" applyAlignment="1">
      <alignment horizontal="center" vertical="top" wrapText="1"/>
    </xf>
    <xf numFmtId="0" fontId="7" fillId="0" borderId="19"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16" fillId="7"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5" fillId="8" borderId="0" xfId="0" applyFont="1" applyFill="1" applyAlignment="1">
      <alignment horizontal="center" vertical="center"/>
    </xf>
    <xf numFmtId="0" fontId="2" fillId="8" borderId="0" xfId="0" applyFont="1" applyFill="1" applyAlignment="1">
      <alignment horizontal="center" vertical="center" textRotation="90"/>
    </xf>
    <xf numFmtId="0" fontId="16" fillId="8"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left" vertical="top" wrapText="1"/>
    </xf>
    <xf numFmtId="0" fontId="11" fillId="0" borderId="0" xfId="0" applyFont="1" applyAlignment="1">
      <alignment horizontal="left" vertical="center" wrapText="1"/>
    </xf>
    <xf numFmtId="0" fontId="30" fillId="8" borderId="0" xfId="0" applyFont="1" applyFill="1" applyAlignment="1">
      <alignment horizontal="center" vertical="center" wrapText="1"/>
    </xf>
    <xf numFmtId="0" fontId="14" fillId="0" borderId="2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23" fillId="9" borderId="23"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0" borderId="0" xfId="0" applyFont="1" applyAlignment="1">
      <alignment horizontal="center" vertical="top" wrapText="1"/>
    </xf>
    <xf numFmtId="0" fontId="16" fillId="0" borderId="0" xfId="0" applyFont="1" applyAlignment="1">
      <alignment horizontal="center" vertical="top" wrapText="1"/>
    </xf>
    <xf numFmtId="0" fontId="2" fillId="2" borderId="10" xfId="0" applyFont="1" applyFill="1" applyBorder="1" applyAlignment="1">
      <alignment horizontal="center" vertical="center" textRotation="90" wrapText="1"/>
    </xf>
    <xf numFmtId="0" fontId="2" fillId="2" borderId="27"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8" fillId="15" borderId="22" xfId="0" applyFont="1" applyFill="1" applyBorder="1" applyAlignment="1">
      <alignment horizontal="center"/>
    </xf>
    <xf numFmtId="0" fontId="18" fillId="15" borderId="0" xfId="0" applyFont="1" applyFill="1" applyAlignment="1">
      <alignment horizontal="center"/>
    </xf>
    <xf numFmtId="0" fontId="18" fillId="15" borderId="26" xfId="0" applyFont="1" applyFill="1" applyBorder="1" applyAlignment="1">
      <alignment horizontal="center"/>
    </xf>
    <xf numFmtId="0" fontId="18" fillId="15" borderId="15" xfId="0" applyFont="1" applyFill="1" applyBorder="1" applyAlignment="1">
      <alignment horizont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15" borderId="6"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22" xfId="0" applyFont="1" applyBorder="1" applyAlignment="1">
      <alignment horizontal="center"/>
    </xf>
    <xf numFmtId="0" fontId="14" fillId="0" borderId="28" xfId="0" applyFont="1" applyBorder="1" applyAlignment="1">
      <alignment horizont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9" xfId="0" applyFont="1" applyBorder="1" applyAlignment="1">
      <alignment horizontal="center" vertical="top" wrapText="1"/>
    </xf>
    <xf numFmtId="0" fontId="16" fillId="0" borderId="24" xfId="0" applyFont="1" applyBorder="1" applyAlignment="1">
      <alignment horizontal="center" vertical="top" wrapText="1"/>
    </xf>
    <xf numFmtId="0" fontId="16" fillId="0" borderId="25" xfId="0" applyFont="1" applyBorder="1" applyAlignment="1">
      <alignment horizontal="center" vertical="top" wrapText="1"/>
    </xf>
    <xf numFmtId="0" fontId="16" fillId="15" borderId="29" xfId="0" applyFont="1" applyFill="1" applyBorder="1" applyAlignment="1">
      <alignment horizontal="center" vertical="center" wrapText="1"/>
    </xf>
    <xf numFmtId="0" fontId="16" fillId="15" borderId="30" xfId="0" applyFont="1" applyFill="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Alignment="1">
      <alignment horizontal="left" vertical="center" wrapText="1"/>
    </xf>
    <xf numFmtId="0" fontId="9" fillId="0" borderId="0" xfId="0" applyFont="1" applyAlignment="1">
      <alignment horizontal="center" vertical="center" wrapText="1"/>
    </xf>
    <xf numFmtId="0" fontId="16" fillId="0" borderId="9" xfId="0" applyFont="1" applyBorder="1" applyAlignment="1">
      <alignment horizontal="center" vertical="top" wrapText="1"/>
    </xf>
    <xf numFmtId="0" fontId="16" fillId="0" borderId="22" xfId="0" applyFont="1" applyBorder="1" applyAlignment="1">
      <alignment horizontal="center" vertical="top" wrapText="1"/>
    </xf>
    <xf numFmtId="0" fontId="16" fillId="0" borderId="28" xfId="0" applyFont="1" applyBorder="1" applyAlignment="1">
      <alignment horizontal="center" vertical="top" wrapText="1"/>
    </xf>
    <xf numFmtId="0" fontId="15" fillId="0" borderId="0" xfId="0" applyFont="1" applyAlignment="1">
      <alignment horizontal="justify" vertical="top" wrapText="1"/>
    </xf>
    <xf numFmtId="0" fontId="14" fillId="0" borderId="3" xfId="0" applyFont="1" applyBorder="1" applyAlignment="1">
      <alignment horizontal="center"/>
    </xf>
    <xf numFmtId="0" fontId="11" fillId="0" borderId="0" xfId="0" applyFont="1" applyAlignment="1">
      <alignment vertical="center" wrapText="1"/>
    </xf>
    <xf numFmtId="0" fontId="16" fillId="15" borderId="6" xfId="0" applyFont="1" applyFill="1" applyBorder="1" applyAlignment="1">
      <alignment horizontal="right" vertical="center" wrapText="1"/>
    </xf>
    <xf numFmtId="0" fontId="2" fillId="15" borderId="37" xfId="0" applyFont="1" applyFill="1" applyBorder="1" applyAlignment="1">
      <alignment horizontal="center" vertical="center" wrapText="1"/>
    </xf>
    <xf numFmtId="0" fontId="2" fillId="15" borderId="30" xfId="0" applyFont="1" applyFill="1" applyBorder="1" applyAlignment="1">
      <alignment horizontal="center" vertical="center" wrapText="1"/>
    </xf>
    <xf numFmtId="0" fontId="3" fillId="15" borderId="37"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0" fillId="15" borderId="104" xfId="0" applyFont="1" applyFill="1" applyBorder="1" applyAlignment="1">
      <alignment horizontal="center" vertical="center" wrapText="1"/>
    </xf>
    <xf numFmtId="0" fontId="30" fillId="15" borderId="27"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6" fillId="15" borderId="8" xfId="0" applyFont="1" applyFill="1" applyBorder="1" applyAlignment="1">
      <alignment horizontal="left" vertical="center" wrapText="1"/>
    </xf>
    <xf numFmtId="0" fontId="16" fillId="15" borderId="6" xfId="0" applyFont="1" applyFill="1" applyBorder="1" applyAlignment="1">
      <alignment horizontal="left" vertical="center" wrapText="1"/>
    </xf>
    <xf numFmtId="0" fontId="2" fillId="15" borderId="104" xfId="0" applyFont="1" applyFill="1" applyBorder="1" applyAlignment="1">
      <alignment horizontal="center" vertical="center" wrapText="1"/>
    </xf>
    <xf numFmtId="0" fontId="2" fillId="15" borderId="27"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3" fillId="15" borderId="20"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2" fillId="15" borderId="37" xfId="0" applyFont="1" applyFill="1" applyBorder="1" applyAlignment="1">
      <alignment horizontal="left" vertical="center" wrapText="1"/>
    </xf>
    <xf numFmtId="0" fontId="2" fillId="15" borderId="29" xfId="0" applyFont="1" applyFill="1" applyBorder="1" applyAlignment="1">
      <alignment horizontal="left" vertical="center" wrapText="1"/>
    </xf>
    <xf numFmtId="0" fontId="2" fillId="15" borderId="20"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30" fillId="15" borderId="37" xfId="0" applyFont="1" applyFill="1" applyBorder="1" applyAlignment="1">
      <alignment horizontal="center" vertical="center" wrapText="1"/>
    </xf>
    <xf numFmtId="0" fontId="30" fillId="15" borderId="30" xfId="0" applyFont="1" applyFill="1" applyBorder="1" applyAlignment="1">
      <alignment horizontal="center" vertical="center" wrapText="1"/>
    </xf>
    <xf numFmtId="0" fontId="20" fillId="15" borderId="37" xfId="0" applyFont="1" applyFill="1" applyBorder="1" applyAlignment="1">
      <alignment horizontal="center" vertical="center" wrapText="1"/>
    </xf>
    <xf numFmtId="0" fontId="20" fillId="15" borderId="30" xfId="0" applyFont="1" applyFill="1" applyBorder="1" applyAlignment="1">
      <alignment horizontal="center" vertical="center" wrapText="1"/>
    </xf>
    <xf numFmtId="0" fontId="27" fillId="15" borderId="37" xfId="0" applyFont="1" applyFill="1" applyBorder="1" applyAlignment="1">
      <alignment horizontal="center" vertical="center"/>
    </xf>
    <xf numFmtId="0" fontId="27" fillId="15" borderId="29" xfId="0" applyFont="1" applyFill="1" applyBorder="1" applyAlignment="1">
      <alignment horizontal="center" vertical="center"/>
    </xf>
    <xf numFmtId="0" fontId="27" fillId="15" borderId="6" xfId="0" applyFont="1" applyFill="1" applyBorder="1" applyAlignment="1">
      <alignment horizontal="center" vertical="center"/>
    </xf>
    <xf numFmtId="0" fontId="27" fillId="15" borderId="7" xfId="0" applyFont="1" applyFill="1" applyBorder="1" applyAlignment="1">
      <alignment horizontal="center" vertical="center"/>
    </xf>
    <xf numFmtId="0" fontId="26" fillId="0" borderId="55" xfId="0" applyFont="1" applyBorder="1" applyAlignment="1">
      <alignment horizontal="center" vertical="center" wrapText="1"/>
    </xf>
    <xf numFmtId="0" fontId="14" fillId="0" borderId="54" xfId="0" applyFont="1" applyBorder="1" applyAlignment="1">
      <alignment vertical="center" wrapText="1"/>
    </xf>
    <xf numFmtId="0" fontId="32" fillId="0" borderId="58" xfId="0" applyFont="1" applyBorder="1" applyAlignment="1">
      <alignment horizontal="center" vertical="center" wrapText="1"/>
    </xf>
    <xf numFmtId="0" fontId="14" fillId="0" borderId="61" xfId="0" applyFont="1" applyBorder="1"/>
    <xf numFmtId="0" fontId="26" fillId="0" borderId="59" xfId="0" applyFont="1" applyBorder="1" applyAlignment="1">
      <alignment horizontal="center" vertical="center" wrapText="1"/>
    </xf>
    <xf numFmtId="0" fontId="14" fillId="0" borderId="63" xfId="0" applyFont="1" applyBorder="1" applyAlignment="1">
      <alignment vertical="center"/>
    </xf>
    <xf numFmtId="0" fontId="27" fillId="15" borderId="34" xfId="0" applyFont="1" applyFill="1" applyBorder="1" applyAlignment="1">
      <alignment horizontal="center"/>
    </xf>
    <xf numFmtId="0" fontId="27" fillId="15" borderId="35" xfId="0" applyFont="1" applyFill="1" applyBorder="1" applyAlignment="1">
      <alignment horizontal="center"/>
    </xf>
    <xf numFmtId="0" fontId="27" fillId="15" borderId="36" xfId="0" applyFont="1" applyFill="1" applyBorder="1" applyAlignment="1">
      <alignment horizontal="center"/>
    </xf>
    <xf numFmtId="0" fontId="32" fillId="0" borderId="60" xfId="0" applyFont="1" applyBorder="1" applyAlignment="1">
      <alignment horizontal="center" vertical="center" wrapText="1"/>
    </xf>
    <xf numFmtId="0" fontId="14" fillId="0" borderId="60" xfId="0" applyFont="1" applyBorder="1"/>
    <xf numFmtId="0" fontId="14" fillId="0" borderId="54" xfId="0" applyFont="1" applyBorder="1" applyAlignment="1">
      <alignment horizontal="center" vertical="center" wrapText="1"/>
    </xf>
    <xf numFmtId="0" fontId="14" fillId="0" borderId="54" xfId="0" applyFont="1" applyBorder="1"/>
    <xf numFmtId="0" fontId="13" fillId="15" borderId="29" xfId="0" applyFont="1" applyFill="1" applyBorder="1" applyAlignment="1">
      <alignment horizontal="center" vertical="center"/>
    </xf>
    <xf numFmtId="0" fontId="13" fillId="15" borderId="30" xfId="0" applyFont="1" applyFill="1" applyBorder="1" applyAlignment="1">
      <alignment horizontal="center" vertical="center"/>
    </xf>
    <xf numFmtId="0" fontId="32" fillId="0" borderId="67" xfId="0" applyFont="1" applyBorder="1" applyAlignment="1">
      <alignment horizontal="center" vertical="center" wrapText="1"/>
    </xf>
    <xf numFmtId="0" fontId="14" fillId="0" borderId="69" xfId="0" applyFont="1" applyBorder="1"/>
    <xf numFmtId="0" fontId="14" fillId="0" borderId="56" xfId="0" applyFont="1" applyBorder="1"/>
    <xf numFmtId="0" fontId="14" fillId="0" borderId="54" xfId="0" applyFont="1" applyBorder="1" applyAlignment="1">
      <alignment vertical="center"/>
    </xf>
    <xf numFmtId="0" fontId="14" fillId="0" borderId="56" xfId="0" applyFont="1" applyBorder="1" applyAlignment="1">
      <alignment vertical="center"/>
    </xf>
    <xf numFmtId="0" fontId="31" fillId="0" borderId="67"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vertical="center" wrapText="1"/>
    </xf>
    <xf numFmtId="0" fontId="31"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7" xfId="0" applyFont="1" applyBorder="1"/>
    <xf numFmtId="0" fontId="14" fillId="0" borderId="62" xfId="0" applyFont="1" applyBorder="1" applyAlignment="1">
      <alignment vertical="center" wrapText="1"/>
    </xf>
  </cellXfs>
  <cellStyles count="2">
    <cellStyle name="Millares" xfId="1" builtinId="3"/>
    <cellStyle name="Normal" xfId="0" builtinId="0"/>
  </cellStyles>
  <dxfs count="143">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38101</xdr:rowOff>
    </xdr:from>
    <xdr:to>
      <xdr:col>1</xdr:col>
      <xdr:colOff>1</xdr:colOff>
      <xdr:row>3</xdr:row>
      <xdr:rowOff>209551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101"/>
          <a:ext cx="1028700" cy="828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3</xdr:row>
      <xdr:rowOff>1481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01"/>
  <sheetViews>
    <sheetView showGridLines="0" zoomScaleNormal="100" zoomScaleSheetLayoutView="100" workbookViewId="0">
      <pane xSplit="1" ySplit="10" topLeftCell="AX11" activePane="bottomRight" state="frozen"/>
      <selection pane="topRight" activeCell="B1" sqref="B1"/>
      <selection pane="bottomLeft" activeCell="A11" sqref="A11"/>
      <selection pane="bottomRight" activeCell="A11" sqref="A11:A13"/>
    </sheetView>
  </sheetViews>
  <sheetFormatPr baseColWidth="10" defaultColWidth="15.42578125" defaultRowHeight="12.75" x14ac:dyDescent="0.2"/>
  <cols>
    <col min="1" max="14" width="15.42578125" style="185"/>
    <col min="15" max="15" width="0" style="187" hidden="1" customWidth="1"/>
    <col min="16" max="16" width="15.42578125" style="185"/>
    <col min="17" max="18" width="0" style="187" hidden="1" customWidth="1"/>
    <col min="19" max="19" width="15.42578125" style="185"/>
    <col min="20" max="22" width="0" style="187" hidden="1" customWidth="1"/>
    <col min="23" max="23" width="15.42578125" style="185"/>
    <col min="24" max="26" width="0" style="187" hidden="1" customWidth="1"/>
    <col min="27" max="28" width="15.42578125" style="185"/>
    <col min="29" max="31" width="0" style="187" hidden="1" customWidth="1"/>
    <col min="32" max="33" width="15.42578125" style="185"/>
    <col min="34" max="36" width="0" style="187" hidden="1" customWidth="1"/>
    <col min="37" max="38" width="15.42578125" style="185"/>
    <col min="39" max="41" width="0" style="187" hidden="1" customWidth="1"/>
    <col min="42" max="42" width="15.42578125" style="185"/>
    <col min="43" max="43" width="0" style="187" hidden="1" customWidth="1"/>
    <col min="44" max="44" width="15.42578125" style="186"/>
    <col min="45" max="45" width="0" style="187" hidden="1" customWidth="1"/>
    <col min="46" max="16384" width="15.42578125" style="185"/>
  </cols>
  <sheetData>
    <row r="1" spans="1:88" s="149" customFormat="1" ht="17.25" x14ac:dyDescent="0.2">
      <c r="A1" s="144"/>
      <c r="B1" s="145"/>
      <c r="C1" s="145"/>
      <c r="D1" s="145"/>
      <c r="E1" s="145"/>
      <c r="F1" s="145"/>
      <c r="G1" s="145"/>
      <c r="H1" s="145"/>
      <c r="I1" s="145"/>
      <c r="J1" s="145"/>
      <c r="K1" s="145"/>
      <c r="L1" s="146"/>
      <c r="M1" s="146"/>
      <c r="N1" s="146"/>
      <c r="O1" s="147"/>
      <c r="P1" s="146"/>
      <c r="Q1" s="147"/>
      <c r="R1" s="147"/>
      <c r="S1" s="146"/>
      <c r="T1" s="147"/>
      <c r="U1" s="147"/>
      <c r="V1" s="147"/>
      <c r="W1" s="146"/>
      <c r="X1" s="147"/>
      <c r="Y1" s="147"/>
      <c r="Z1" s="147"/>
      <c r="AA1" s="146"/>
      <c r="AB1" s="146"/>
      <c r="AC1" s="147"/>
      <c r="AD1" s="147"/>
      <c r="AE1" s="147"/>
      <c r="AF1" s="146"/>
      <c r="AG1" s="146"/>
      <c r="AH1" s="147"/>
      <c r="AI1" s="147"/>
      <c r="AJ1" s="147"/>
      <c r="AK1" s="146"/>
      <c r="AL1" s="146"/>
      <c r="AM1" s="147"/>
      <c r="AN1" s="147"/>
      <c r="AO1" s="147"/>
      <c r="AP1" s="146"/>
      <c r="AQ1" s="147"/>
      <c r="AR1" s="148"/>
      <c r="AS1" s="147"/>
      <c r="AW1" s="146"/>
      <c r="AX1" s="146"/>
      <c r="AY1" s="220" t="s">
        <v>63</v>
      </c>
      <c r="AZ1" s="221" t="s">
        <v>642</v>
      </c>
      <c r="BA1" s="150"/>
      <c r="BB1" s="150"/>
      <c r="BC1" s="150"/>
      <c r="BD1" s="150"/>
      <c r="BE1" s="150"/>
      <c r="BF1" s="150"/>
    </row>
    <row r="2" spans="1:88" s="149" customFormat="1" ht="17.25" x14ac:dyDescent="0.2">
      <c r="A2" s="151"/>
      <c r="B2" s="152"/>
      <c r="C2" s="152"/>
      <c r="D2" s="152"/>
      <c r="E2" s="152"/>
      <c r="F2" s="152"/>
      <c r="G2" s="152"/>
      <c r="H2" s="152"/>
      <c r="I2" s="152"/>
      <c r="J2" s="152"/>
      <c r="K2" s="152"/>
      <c r="L2" s="299" t="s">
        <v>65</v>
      </c>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Y2" s="222" t="s">
        <v>418</v>
      </c>
      <c r="AZ2" s="223">
        <v>1</v>
      </c>
      <c r="BA2" s="150"/>
      <c r="BB2" s="150"/>
      <c r="BC2" s="150"/>
      <c r="BD2" s="150"/>
      <c r="BE2" s="150"/>
      <c r="BF2" s="150"/>
    </row>
    <row r="3" spans="1:88" s="149" customFormat="1" ht="17.25" x14ac:dyDescent="0.2">
      <c r="A3" s="151"/>
      <c r="B3" s="152"/>
      <c r="C3" s="152"/>
      <c r="D3" s="152"/>
      <c r="E3" s="152"/>
      <c r="F3" s="152"/>
      <c r="G3" s="152"/>
      <c r="H3" s="152"/>
      <c r="I3" s="152"/>
      <c r="J3" s="152"/>
      <c r="K3" s="152"/>
      <c r="L3" s="299" t="s">
        <v>50</v>
      </c>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Y3" s="222" t="s">
        <v>419</v>
      </c>
      <c r="AZ3" s="224">
        <v>45828</v>
      </c>
      <c r="BA3" s="153"/>
      <c r="BB3" s="153"/>
      <c r="BC3" s="153"/>
      <c r="BD3" s="153"/>
      <c r="BE3" s="153"/>
      <c r="BF3" s="153"/>
    </row>
    <row r="4" spans="1:88" s="149" customFormat="1" ht="18" thickBot="1" x14ac:dyDescent="0.25">
      <c r="A4" s="151"/>
      <c r="B4" s="152"/>
      <c r="C4" s="152"/>
      <c r="D4" s="152"/>
      <c r="E4" s="152"/>
      <c r="F4" s="152"/>
      <c r="G4" s="152"/>
      <c r="H4" s="152"/>
      <c r="I4" s="152"/>
      <c r="J4" s="152"/>
      <c r="K4" s="152"/>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Y4" s="225" t="s">
        <v>420</v>
      </c>
      <c r="AZ4" s="226" t="s">
        <v>638</v>
      </c>
      <c r="BA4" s="150"/>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row>
    <row r="5" spans="1:88" s="149" customFormat="1" ht="18" thickBot="1" x14ac:dyDescent="0.25">
      <c r="A5" s="285"/>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7"/>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row>
    <row r="6" spans="1:88" s="155" customFormat="1" ht="18" thickBot="1" x14ac:dyDescent="0.25">
      <c r="A6" s="292" t="s">
        <v>151</v>
      </c>
      <c r="B6" s="293"/>
      <c r="C6" s="293"/>
      <c r="D6" s="294"/>
      <c r="E6" s="302" t="s">
        <v>145</v>
      </c>
      <c r="F6" s="303"/>
      <c r="G6" s="304"/>
      <c r="K6" s="300" t="s">
        <v>51</v>
      </c>
      <c r="L6" s="301"/>
      <c r="M6" s="156"/>
      <c r="N6" s="157"/>
      <c r="O6" s="158"/>
      <c r="P6" s="157"/>
      <c r="Q6" s="158"/>
      <c r="R6" s="158"/>
      <c r="S6" s="157"/>
      <c r="T6" s="159"/>
      <c r="U6" s="159"/>
      <c r="V6" s="159"/>
      <c r="X6" s="160"/>
      <c r="Y6" s="160"/>
      <c r="Z6" s="160"/>
      <c r="AB6" s="161"/>
      <c r="AC6" s="162"/>
      <c r="AD6" s="162"/>
      <c r="AE6" s="162"/>
      <c r="AF6" s="161"/>
      <c r="AH6" s="160"/>
      <c r="AI6" s="160"/>
      <c r="AJ6" s="160"/>
      <c r="AM6" s="160"/>
      <c r="AN6" s="160"/>
      <c r="AO6" s="160"/>
      <c r="AQ6" s="160"/>
      <c r="AR6" s="160"/>
      <c r="AS6" s="160"/>
      <c r="AZ6" s="163"/>
      <c r="BA6" s="164"/>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35"/>
    </row>
    <row r="7" spans="1:88" s="155" customFormat="1" ht="18" thickBot="1" x14ac:dyDescent="0.25">
      <c r="A7" s="288"/>
      <c r="B7" s="289"/>
      <c r="C7" s="289"/>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1"/>
      <c r="BA7" s="164"/>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row>
    <row r="8" spans="1:88" s="215" customFormat="1" ht="29.25" customHeight="1" x14ac:dyDescent="0.2">
      <c r="A8" s="295" t="s">
        <v>52</v>
      </c>
      <c r="B8" s="281" t="s">
        <v>522</v>
      </c>
      <c r="C8" s="281" t="s">
        <v>526</v>
      </c>
      <c r="D8" s="281" t="s">
        <v>523</v>
      </c>
      <c r="E8" s="281" t="s">
        <v>433</v>
      </c>
      <c r="F8" s="281" t="s">
        <v>524</v>
      </c>
      <c r="G8" s="281" t="s">
        <v>73</v>
      </c>
      <c r="H8" s="281"/>
      <c r="I8" s="281"/>
      <c r="J8" s="281"/>
      <c r="K8" s="281"/>
      <c r="L8" s="281"/>
      <c r="M8" s="281"/>
      <c r="N8" s="281" t="s">
        <v>74</v>
      </c>
      <c r="O8" s="281"/>
      <c r="P8" s="281"/>
      <c r="Q8" s="281"/>
      <c r="R8" s="281"/>
      <c r="S8" s="281" t="s">
        <v>69</v>
      </c>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t="s">
        <v>70</v>
      </c>
      <c r="AT8" s="281"/>
      <c r="AU8" s="281" t="s">
        <v>32</v>
      </c>
      <c r="AV8" s="281"/>
      <c r="AW8" s="281" t="s">
        <v>75</v>
      </c>
      <c r="AX8" s="281"/>
      <c r="AY8" s="281"/>
      <c r="AZ8" s="283"/>
      <c r="BA8" s="213"/>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row>
    <row r="9" spans="1:88" s="217" customFormat="1" ht="29.25" customHeight="1" x14ac:dyDescent="0.2">
      <c r="A9" s="296"/>
      <c r="B9" s="282"/>
      <c r="C9" s="282"/>
      <c r="D9" s="282"/>
      <c r="E9" s="282"/>
      <c r="F9" s="282"/>
      <c r="G9" s="282" t="s">
        <v>251</v>
      </c>
      <c r="H9" s="282" t="s">
        <v>252</v>
      </c>
      <c r="I9" s="282" t="s">
        <v>30</v>
      </c>
      <c r="J9" s="282" t="s">
        <v>68</v>
      </c>
      <c r="K9" s="282" t="s">
        <v>4</v>
      </c>
      <c r="L9" s="282" t="s">
        <v>0</v>
      </c>
      <c r="M9" s="282" t="s">
        <v>31</v>
      </c>
      <c r="N9" s="282" t="s">
        <v>5</v>
      </c>
      <c r="O9" s="233"/>
      <c r="P9" s="282" t="s">
        <v>6</v>
      </c>
      <c r="Q9" s="233"/>
      <c r="R9" s="282" t="s">
        <v>545</v>
      </c>
      <c r="S9" s="282" t="s">
        <v>403</v>
      </c>
      <c r="T9" s="282"/>
      <c r="U9" s="282"/>
      <c r="V9" s="282"/>
      <c r="W9" s="282"/>
      <c r="X9" s="282" t="s">
        <v>402</v>
      </c>
      <c r="Y9" s="282"/>
      <c r="Z9" s="282"/>
      <c r="AA9" s="282"/>
      <c r="AB9" s="282"/>
      <c r="AC9" s="282"/>
      <c r="AD9" s="282"/>
      <c r="AE9" s="282"/>
      <c r="AF9" s="282"/>
      <c r="AG9" s="282"/>
      <c r="AH9" s="282"/>
      <c r="AI9" s="282"/>
      <c r="AJ9" s="282"/>
      <c r="AK9" s="282"/>
      <c r="AL9" s="282"/>
      <c r="AM9" s="282"/>
      <c r="AN9" s="282"/>
      <c r="AO9" s="282"/>
      <c r="AP9" s="282"/>
      <c r="AQ9" s="282" t="s">
        <v>387</v>
      </c>
      <c r="AR9" s="282"/>
      <c r="AS9" s="282"/>
      <c r="AT9" s="282"/>
      <c r="AU9" s="282"/>
      <c r="AV9" s="282"/>
      <c r="AW9" s="282"/>
      <c r="AX9" s="282"/>
      <c r="AY9" s="282"/>
      <c r="AZ9" s="284"/>
      <c r="BA9" s="216"/>
      <c r="BB9" s="216"/>
      <c r="BC9" s="216"/>
      <c r="BD9" s="216"/>
      <c r="BE9" s="216"/>
      <c r="BF9" s="216"/>
      <c r="BG9" s="216"/>
      <c r="CE9" s="214"/>
      <c r="CF9" s="214"/>
      <c r="CG9" s="214"/>
      <c r="CH9" s="214"/>
    </row>
    <row r="10" spans="1:88" s="217" customFormat="1" ht="75" x14ac:dyDescent="0.2">
      <c r="A10" s="296"/>
      <c r="B10" s="282"/>
      <c r="C10" s="282"/>
      <c r="D10" s="282"/>
      <c r="E10" s="282"/>
      <c r="F10" s="282"/>
      <c r="G10" s="282"/>
      <c r="H10" s="282"/>
      <c r="I10" s="282"/>
      <c r="J10" s="282"/>
      <c r="K10" s="282"/>
      <c r="L10" s="282"/>
      <c r="M10" s="282"/>
      <c r="N10" s="282"/>
      <c r="O10" s="233"/>
      <c r="P10" s="282"/>
      <c r="Q10" s="233"/>
      <c r="R10" s="282"/>
      <c r="S10" s="282" t="s">
        <v>397</v>
      </c>
      <c r="T10" s="282"/>
      <c r="U10" s="282"/>
      <c r="V10" s="218">
        <v>0.6</v>
      </c>
      <c r="W10" s="233" t="s">
        <v>303</v>
      </c>
      <c r="X10" s="218">
        <v>0.05</v>
      </c>
      <c r="Y10" s="233"/>
      <c r="Z10" s="233"/>
      <c r="AA10" s="233" t="s">
        <v>400</v>
      </c>
      <c r="AB10" s="233" t="s">
        <v>309</v>
      </c>
      <c r="AC10" s="218">
        <v>0.15</v>
      </c>
      <c r="AD10" s="233"/>
      <c r="AE10" s="233"/>
      <c r="AF10" s="233" t="s">
        <v>401</v>
      </c>
      <c r="AG10" s="233" t="s">
        <v>396</v>
      </c>
      <c r="AH10" s="218">
        <v>0.1</v>
      </c>
      <c r="AI10" s="233"/>
      <c r="AJ10" s="233"/>
      <c r="AK10" s="233" t="s">
        <v>404</v>
      </c>
      <c r="AL10" s="233" t="s">
        <v>304</v>
      </c>
      <c r="AM10" s="218">
        <v>0.1</v>
      </c>
      <c r="AN10" s="219"/>
      <c r="AO10" s="219"/>
      <c r="AP10" s="233" t="s">
        <v>386</v>
      </c>
      <c r="AQ10" s="233" t="s">
        <v>302</v>
      </c>
      <c r="AR10" s="233" t="s">
        <v>306</v>
      </c>
      <c r="AS10" s="233" t="s">
        <v>267</v>
      </c>
      <c r="AT10" s="233" t="s">
        <v>301</v>
      </c>
      <c r="AU10" s="233" t="s">
        <v>388</v>
      </c>
      <c r="AV10" s="233" t="s">
        <v>269</v>
      </c>
      <c r="AW10" s="233" t="s">
        <v>66</v>
      </c>
      <c r="AX10" s="233" t="s">
        <v>67</v>
      </c>
      <c r="AY10" s="233" t="s">
        <v>266</v>
      </c>
      <c r="AZ10" s="234" t="s">
        <v>256</v>
      </c>
      <c r="BA10" s="216"/>
      <c r="BB10" s="216"/>
      <c r="BC10" s="216"/>
      <c r="BD10" s="216"/>
      <c r="BE10" s="216"/>
      <c r="BF10" s="216"/>
      <c r="BG10" s="216"/>
    </row>
    <row r="11" spans="1:88" s="171" customFormat="1" x14ac:dyDescent="0.2">
      <c r="A11" s="274">
        <v>1</v>
      </c>
      <c r="B11" s="270"/>
      <c r="C11" s="275" t="e">
        <f>+VLOOKUP(B11,$A$691:$B$730,2,0)</f>
        <v>#N/A</v>
      </c>
      <c r="D11" s="266"/>
      <c r="E11" s="276" t="e">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#VALUE!</v>
      </c>
      <c r="F11" s="271"/>
      <c r="G11" s="230"/>
      <c r="H11" s="230"/>
      <c r="I11" s="165"/>
      <c r="J11" s="271"/>
      <c r="K11" s="262"/>
      <c r="L11" s="268"/>
      <c r="M11" s="268"/>
      <c r="N11" s="270"/>
      <c r="O11" s="262">
        <f t="shared" ref="O11:O20" si="0">IF(N11="ALTA",5,IF(N11="MEDIO ALTA",4,IF(N11="MEDIA",3,IF(N11="MEDIO BAJA",2,IF(N11="BAJA",1,0)))))</f>
        <v>0</v>
      </c>
      <c r="P11" s="270"/>
      <c r="Q11" s="262">
        <f>IF(P11="ALTO",5,IF(P11="MEDIO-ALTO",4,IF(P11="MEDIO",3,IF(P11="MEDIO-BAJO",2,IF(P11="BAJO",1,0)))))</f>
        <v>0</v>
      </c>
      <c r="R11" s="262">
        <f>Q11*O11</f>
        <v>0</v>
      </c>
      <c r="S11" s="166"/>
      <c r="T11" s="165">
        <f t="shared" ref="T11:T74" si="1">IF(S11=$S$665,1,IF(S11=$S$661,5,IF(S11=$S$662,4,IF(S11=$S$663,3,IF(S11=$S$664,2,0)))))</f>
        <v>0</v>
      </c>
      <c r="U11" s="268" t="e">
        <f>ROUND(AVERAGEIF(T11:T13,"&gt;0"),0)</f>
        <v>#DIV/0!</v>
      </c>
      <c r="V11" s="268" t="e">
        <f>U11*0.6</f>
        <v>#DIV/0!</v>
      </c>
      <c r="W11" s="230"/>
      <c r="X11" s="268" t="e">
        <f>IF(S11="No_existen",5*$X$10,Y11*$X$10)</f>
        <v>#DIV/0!</v>
      </c>
      <c r="Y11" s="268" t="e">
        <f>ROUND(AVERAGEIF(Z11:Z13,"&gt;0"),0)</f>
        <v>#DIV/0!</v>
      </c>
      <c r="Z11" s="227">
        <f t="shared" ref="Z11:Z74" si="2">IF(AA11=$AA$663,1,IF(AA11=$AA$662,2,IF(AA11=$AA$661,4,IF(S11="No_existen",5,0))))</f>
        <v>0</v>
      </c>
      <c r="AA11" s="230"/>
      <c r="AB11" s="230"/>
      <c r="AC11" s="268" t="e">
        <f>IF(S11="No_existen",5*$AC$10,AD11*$AC$10)</f>
        <v>#DIV/0!</v>
      </c>
      <c r="AD11" s="268" t="e">
        <f>ROUND(AVERAGEIF(AE11:AE13,"&gt;0"),0)</f>
        <v>#DIV/0!</v>
      </c>
      <c r="AE11" s="227">
        <f t="shared" ref="AE11:AE74" si="3">IF(AF11=$AK$662,1,IF(AF11=$AK$661,4,IF(S11="No_existen",5,0)))</f>
        <v>0</v>
      </c>
      <c r="AF11" s="230"/>
      <c r="AG11" s="230"/>
      <c r="AH11" s="268" t="e">
        <f>IF(S11="No_existen",5*$AH$10,AI11*$AH$10)</f>
        <v>#DIV/0!</v>
      </c>
      <c r="AI11" s="268" t="e">
        <f>ROUND(AVERAGEIF(AJ11:AJ13,"&gt;0"),0)</f>
        <v>#DIV/0!</v>
      </c>
      <c r="AJ11" s="227">
        <f t="shared" ref="AJ11:AJ74" si="4">IF(AK11=$AP$661,1,IF(AK11=$AP$662,4,IF(S11="No_existen",5,0)))</f>
        <v>0</v>
      </c>
      <c r="AK11" s="230"/>
      <c r="AL11" s="230"/>
      <c r="AM11" s="268" t="e">
        <f t="shared" ref="AM11" si="5">IF(S11="No_existen",5*$AM$10,AN11*$AM$10)</f>
        <v>#DIV/0!</v>
      </c>
      <c r="AN11" s="268" t="e">
        <f>ROUND(AVERAGEIF(AO11:AO13,"&gt;0"),0)</f>
        <v>#DIV/0!</v>
      </c>
      <c r="AO11" s="227">
        <f t="shared" ref="AO11:AO203" si="6">IF(AP11="Preventivo",1,IF(AP11="Detectivo",4, IF(S11="No_existen",5,0)))</f>
        <v>0</v>
      </c>
      <c r="AP11" s="230"/>
      <c r="AQ11" s="268" t="e">
        <f>ROUND(AVERAGE(U11,Y11,AD11,AI11,AN11),0)</f>
        <v>#DIV/0!</v>
      </c>
      <c r="AR11" s="262" t="e">
        <f>IF(AQ11&lt;1.5,"FUERTE",IF(AND(AQ11&gt;=1.5,AQ11&lt;2.5),"ACEPTABLE",IF(AQ11&gt;=5,"INEXISTENTE","DÉBIL")))</f>
        <v>#DIV/0!</v>
      </c>
      <c r="AS11" s="262">
        <f>IF(R11=0,0,ROUND((R11*AQ11),0))</f>
        <v>0</v>
      </c>
      <c r="AT11" s="264" t="str">
        <f>IF(AS11&gt;=36,"GRAVE", IF(AS11&lt;=10, "LEVE", "MODERADO"))</f>
        <v>LEVE</v>
      </c>
      <c r="AU11" s="298"/>
      <c r="AV11" s="305"/>
      <c r="AW11" s="230"/>
      <c r="AX11" s="230"/>
      <c r="AY11" s="167"/>
      <c r="AZ11" s="168"/>
      <c r="BA11" s="169"/>
      <c r="BB11" s="169"/>
      <c r="BC11" s="169"/>
      <c r="BD11" s="169"/>
      <c r="BE11" s="169"/>
      <c r="BF11" s="169"/>
      <c r="BG11" s="169"/>
      <c r="BH11" s="170"/>
    </row>
    <row r="12" spans="1:88" s="171" customFormat="1" x14ac:dyDescent="0.2">
      <c r="A12" s="274"/>
      <c r="B12" s="270"/>
      <c r="C12" s="275"/>
      <c r="D12" s="266"/>
      <c r="E12" s="276"/>
      <c r="F12" s="271"/>
      <c r="G12" s="230"/>
      <c r="H12" s="230"/>
      <c r="I12" s="165"/>
      <c r="J12" s="271"/>
      <c r="K12" s="268"/>
      <c r="L12" s="268"/>
      <c r="M12" s="268"/>
      <c r="N12" s="270"/>
      <c r="O12" s="262"/>
      <c r="P12" s="270"/>
      <c r="Q12" s="262"/>
      <c r="R12" s="262"/>
      <c r="S12" s="166"/>
      <c r="T12" s="165">
        <f t="shared" si="1"/>
        <v>0</v>
      </c>
      <c r="U12" s="268"/>
      <c r="V12" s="268"/>
      <c r="W12" s="230"/>
      <c r="X12" s="268"/>
      <c r="Y12" s="268"/>
      <c r="Z12" s="227">
        <f t="shared" si="2"/>
        <v>0</v>
      </c>
      <c r="AA12" s="230"/>
      <c r="AB12" s="230"/>
      <c r="AC12" s="268"/>
      <c r="AD12" s="268"/>
      <c r="AE12" s="227">
        <f t="shared" si="3"/>
        <v>0</v>
      </c>
      <c r="AF12" s="230"/>
      <c r="AG12" s="230"/>
      <c r="AH12" s="268"/>
      <c r="AI12" s="268"/>
      <c r="AJ12" s="227">
        <f t="shared" si="4"/>
        <v>0</v>
      </c>
      <c r="AK12" s="230"/>
      <c r="AL12" s="230"/>
      <c r="AM12" s="268"/>
      <c r="AN12" s="268"/>
      <c r="AO12" s="227">
        <f t="shared" si="6"/>
        <v>0</v>
      </c>
      <c r="AP12" s="230"/>
      <c r="AQ12" s="268"/>
      <c r="AR12" s="262"/>
      <c r="AS12" s="262"/>
      <c r="AT12" s="264"/>
      <c r="AU12" s="262"/>
      <c r="AV12" s="262"/>
      <c r="AW12" s="230"/>
      <c r="AX12" s="230"/>
      <c r="AY12" s="167"/>
      <c r="AZ12" s="168"/>
      <c r="BA12" s="172"/>
      <c r="BB12" s="172"/>
      <c r="BC12" s="172"/>
      <c r="BD12" s="172"/>
      <c r="BE12" s="172"/>
      <c r="BF12" s="172"/>
      <c r="BG12" s="172"/>
      <c r="BH12" s="170"/>
    </row>
    <row r="13" spans="1:88" s="171" customFormat="1" x14ac:dyDescent="0.2">
      <c r="A13" s="274"/>
      <c r="B13" s="270"/>
      <c r="C13" s="275"/>
      <c r="D13" s="266"/>
      <c r="E13" s="276"/>
      <c r="F13" s="271"/>
      <c r="G13" s="230"/>
      <c r="H13" s="230"/>
      <c r="I13" s="165"/>
      <c r="J13" s="271"/>
      <c r="K13" s="268"/>
      <c r="L13" s="268"/>
      <c r="M13" s="268"/>
      <c r="N13" s="270"/>
      <c r="O13" s="262"/>
      <c r="P13" s="270"/>
      <c r="Q13" s="262"/>
      <c r="R13" s="262"/>
      <c r="S13" s="166"/>
      <c r="T13" s="165">
        <f t="shared" si="1"/>
        <v>0</v>
      </c>
      <c r="U13" s="268"/>
      <c r="V13" s="268"/>
      <c r="W13" s="230"/>
      <c r="X13" s="268"/>
      <c r="Y13" s="268"/>
      <c r="Z13" s="227">
        <f t="shared" si="2"/>
        <v>0</v>
      </c>
      <c r="AA13" s="230"/>
      <c r="AB13" s="230"/>
      <c r="AC13" s="268"/>
      <c r="AD13" s="268"/>
      <c r="AE13" s="227">
        <f t="shared" si="3"/>
        <v>0</v>
      </c>
      <c r="AF13" s="230"/>
      <c r="AG13" s="230"/>
      <c r="AH13" s="268"/>
      <c r="AI13" s="268"/>
      <c r="AJ13" s="227">
        <f t="shared" si="4"/>
        <v>0</v>
      </c>
      <c r="AK13" s="230"/>
      <c r="AL13" s="230"/>
      <c r="AM13" s="268"/>
      <c r="AN13" s="268"/>
      <c r="AO13" s="227">
        <f t="shared" si="6"/>
        <v>0</v>
      </c>
      <c r="AP13" s="230"/>
      <c r="AQ13" s="268"/>
      <c r="AR13" s="262"/>
      <c r="AS13" s="262"/>
      <c r="AT13" s="264"/>
      <c r="AU13" s="262"/>
      <c r="AV13" s="262"/>
      <c r="AW13" s="230"/>
      <c r="AX13" s="230"/>
      <c r="AY13" s="167"/>
      <c r="AZ13" s="168"/>
      <c r="BA13" s="169"/>
      <c r="BB13" s="169"/>
      <c r="BC13" s="169"/>
      <c r="BD13" s="169"/>
      <c r="BE13" s="169"/>
      <c r="BF13" s="172"/>
      <c r="BG13" s="172"/>
    </row>
    <row r="14" spans="1:88" s="171" customFormat="1" x14ac:dyDescent="0.2">
      <c r="A14" s="274">
        <v>2</v>
      </c>
      <c r="B14" s="270"/>
      <c r="C14" s="275" t="e">
        <f>+VLOOKUP(B14,$A$691:$B$730,2,0)</f>
        <v>#N/A</v>
      </c>
      <c r="D14" s="266"/>
      <c r="E14" s="276" t="e">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#VALUE!</v>
      </c>
      <c r="F14" s="271"/>
      <c r="G14" s="230"/>
      <c r="H14" s="230"/>
      <c r="I14" s="165"/>
      <c r="J14" s="271"/>
      <c r="K14" s="270"/>
      <c r="L14" s="271"/>
      <c r="M14" s="271"/>
      <c r="N14" s="270"/>
      <c r="O14" s="262">
        <f t="shared" si="0"/>
        <v>0</v>
      </c>
      <c r="P14" s="270"/>
      <c r="Q14" s="262">
        <f t="shared" ref="Q14" si="7">IF(P14="ALTO",5,IF(P14="MEDIO-ALTO",4,IF(P14="MEDIO",3,IF(P14="MEDIO-BAJO",2,IF(P14="BAJO",1,0)))))</f>
        <v>0</v>
      </c>
      <c r="R14" s="262">
        <f>Q14*O14</f>
        <v>0</v>
      </c>
      <c r="S14" s="166"/>
      <c r="T14" s="165">
        <f t="shared" si="1"/>
        <v>0</v>
      </c>
      <c r="U14" s="268" t="e">
        <f t="shared" ref="U14" si="8">ROUND(AVERAGEIF(T14:T16,"&gt;0"),0)</f>
        <v>#DIV/0!</v>
      </c>
      <c r="V14" s="268" t="e">
        <f t="shared" ref="V14" si="9">U14*0.6</f>
        <v>#DIV/0!</v>
      </c>
      <c r="W14" s="230"/>
      <c r="X14" s="268" t="e">
        <f t="shared" ref="X14" si="10">IF(S14="No_existen",5*$X$10,Y14*$X$10)</f>
        <v>#DIV/0!</v>
      </c>
      <c r="Y14" s="268" t="e">
        <f t="shared" ref="Y14" si="11">ROUND(AVERAGEIF(Z14:Z16,"&gt;0"),0)</f>
        <v>#DIV/0!</v>
      </c>
      <c r="Z14" s="227">
        <f t="shared" si="2"/>
        <v>0</v>
      </c>
      <c r="AA14" s="230"/>
      <c r="AB14" s="230"/>
      <c r="AC14" s="268" t="e">
        <f t="shared" ref="AC14" si="12">IF(S14="No_existen",5*$AC$10,AD14*$AC$10)</f>
        <v>#DIV/0!</v>
      </c>
      <c r="AD14" s="268" t="e">
        <f t="shared" ref="AD14" si="13">ROUND(AVERAGEIF(AE14:AE16,"&gt;0"),0)</f>
        <v>#DIV/0!</v>
      </c>
      <c r="AE14" s="227">
        <f t="shared" si="3"/>
        <v>0</v>
      </c>
      <c r="AF14" s="230"/>
      <c r="AG14" s="230"/>
      <c r="AH14" s="268" t="e">
        <f t="shared" ref="AH14" si="14">IF(S14="No_existen",5*$AH$10,AI14*$AH$10)</f>
        <v>#DIV/0!</v>
      </c>
      <c r="AI14" s="268" t="e">
        <f t="shared" ref="AI14" si="15">ROUND(AVERAGEIF(AJ14:AJ16,"&gt;0"),0)</f>
        <v>#DIV/0!</v>
      </c>
      <c r="AJ14" s="227">
        <f t="shared" si="4"/>
        <v>0</v>
      </c>
      <c r="AK14" s="230"/>
      <c r="AL14" s="230"/>
      <c r="AM14" s="268" t="e">
        <f t="shared" ref="AM14" si="16">IF(S14="No_existen",5*$AM$10,AN14*$AM$10)</f>
        <v>#DIV/0!</v>
      </c>
      <c r="AN14" s="268" t="e">
        <f t="shared" ref="AN14" si="17">ROUND(AVERAGEIF(AO14:AO16,"&gt;0"),0)</f>
        <v>#DIV/0!</v>
      </c>
      <c r="AO14" s="227">
        <f t="shared" si="6"/>
        <v>0</v>
      </c>
      <c r="AP14" s="230"/>
      <c r="AQ14" s="268" t="e">
        <f t="shared" ref="AQ14" si="18">ROUND(AVERAGE(U14,Y14,AD14,AI14,AN14),0)</f>
        <v>#DIV/0!</v>
      </c>
      <c r="AR14" s="262" t="e">
        <f t="shared" ref="AR14" si="19">IF(AQ14&lt;1.5,"FUERTE",IF(AND(AQ14&gt;=1.5,AQ14&lt;2.5),"ACEPTABLE",IF(AQ14&gt;=5,"INEXISTENTE","DÉBIL")))</f>
        <v>#DIV/0!</v>
      </c>
      <c r="AS14" s="262">
        <f t="shared" ref="AS14" si="20">IF(R14=0,0,ROUND((R14*AQ14),0))</f>
        <v>0</v>
      </c>
      <c r="AT14" s="264" t="str">
        <f t="shared" ref="AT14" si="21">IF(AS14&gt;=36,"GRAVE", IF(AS14&lt;=10, "LEVE", "MODERADO"))</f>
        <v>LEVE</v>
      </c>
      <c r="AU14" s="306"/>
      <c r="AV14" s="307"/>
      <c r="AW14" s="230"/>
      <c r="AX14" s="230"/>
      <c r="AY14" s="167"/>
      <c r="AZ14" s="168"/>
      <c r="BA14" s="172"/>
      <c r="BB14" s="172"/>
      <c r="BC14" s="172"/>
      <c r="BD14" s="172"/>
      <c r="BE14" s="172"/>
      <c r="BF14" s="169"/>
      <c r="BG14" s="169"/>
    </row>
    <row r="15" spans="1:88" s="171" customFormat="1" x14ac:dyDescent="0.2">
      <c r="A15" s="274"/>
      <c r="B15" s="270"/>
      <c r="C15" s="275"/>
      <c r="D15" s="266"/>
      <c r="E15" s="276"/>
      <c r="F15" s="271"/>
      <c r="G15" s="230"/>
      <c r="H15" s="230"/>
      <c r="I15" s="165"/>
      <c r="J15" s="271"/>
      <c r="K15" s="271"/>
      <c r="L15" s="271"/>
      <c r="M15" s="271"/>
      <c r="N15" s="270"/>
      <c r="O15" s="262"/>
      <c r="P15" s="270"/>
      <c r="Q15" s="262"/>
      <c r="R15" s="262"/>
      <c r="S15" s="166"/>
      <c r="T15" s="165">
        <f t="shared" si="1"/>
        <v>0</v>
      </c>
      <c r="U15" s="268"/>
      <c r="V15" s="268"/>
      <c r="W15" s="230"/>
      <c r="X15" s="268"/>
      <c r="Y15" s="268"/>
      <c r="Z15" s="227">
        <f t="shared" si="2"/>
        <v>0</v>
      </c>
      <c r="AA15" s="230"/>
      <c r="AB15" s="230"/>
      <c r="AC15" s="268"/>
      <c r="AD15" s="268"/>
      <c r="AE15" s="227">
        <f t="shared" si="3"/>
        <v>0</v>
      </c>
      <c r="AF15" s="230"/>
      <c r="AG15" s="230"/>
      <c r="AH15" s="268"/>
      <c r="AI15" s="268"/>
      <c r="AJ15" s="227">
        <f t="shared" si="4"/>
        <v>0</v>
      </c>
      <c r="AK15" s="230"/>
      <c r="AL15" s="230"/>
      <c r="AM15" s="268"/>
      <c r="AN15" s="268"/>
      <c r="AO15" s="227">
        <f t="shared" si="6"/>
        <v>0</v>
      </c>
      <c r="AP15" s="230"/>
      <c r="AQ15" s="268"/>
      <c r="AR15" s="262"/>
      <c r="AS15" s="262"/>
      <c r="AT15" s="264"/>
      <c r="AU15" s="266"/>
      <c r="AV15" s="266"/>
      <c r="AW15" s="230"/>
      <c r="AX15" s="230"/>
      <c r="AY15" s="167"/>
      <c r="AZ15" s="168"/>
      <c r="BA15" s="169"/>
      <c r="BB15" s="169"/>
      <c r="BC15" s="169"/>
      <c r="BD15" s="169"/>
      <c r="BE15" s="169"/>
      <c r="BF15" s="169"/>
      <c r="BG15" s="169"/>
    </row>
    <row r="16" spans="1:88" s="171" customFormat="1" x14ac:dyDescent="0.2">
      <c r="A16" s="274"/>
      <c r="B16" s="270"/>
      <c r="C16" s="275"/>
      <c r="D16" s="266"/>
      <c r="E16" s="276"/>
      <c r="F16" s="271"/>
      <c r="G16" s="230"/>
      <c r="H16" s="230"/>
      <c r="I16" s="165"/>
      <c r="J16" s="271"/>
      <c r="K16" s="271"/>
      <c r="L16" s="271"/>
      <c r="M16" s="271"/>
      <c r="N16" s="270"/>
      <c r="O16" s="262"/>
      <c r="P16" s="270"/>
      <c r="Q16" s="262"/>
      <c r="R16" s="262"/>
      <c r="S16" s="166"/>
      <c r="T16" s="165">
        <f t="shared" si="1"/>
        <v>0</v>
      </c>
      <c r="U16" s="268"/>
      <c r="V16" s="268"/>
      <c r="W16" s="230"/>
      <c r="X16" s="268"/>
      <c r="Y16" s="268"/>
      <c r="Z16" s="227">
        <f t="shared" si="2"/>
        <v>0</v>
      </c>
      <c r="AA16" s="230"/>
      <c r="AB16" s="230"/>
      <c r="AC16" s="268"/>
      <c r="AD16" s="268"/>
      <c r="AE16" s="227">
        <f t="shared" si="3"/>
        <v>0</v>
      </c>
      <c r="AF16" s="230"/>
      <c r="AG16" s="230"/>
      <c r="AH16" s="268"/>
      <c r="AI16" s="268"/>
      <c r="AJ16" s="227">
        <f t="shared" si="4"/>
        <v>0</v>
      </c>
      <c r="AK16" s="230"/>
      <c r="AL16" s="230"/>
      <c r="AM16" s="268"/>
      <c r="AN16" s="268"/>
      <c r="AO16" s="227">
        <f t="shared" si="6"/>
        <v>0</v>
      </c>
      <c r="AP16" s="230"/>
      <c r="AQ16" s="268"/>
      <c r="AR16" s="262"/>
      <c r="AS16" s="262"/>
      <c r="AT16" s="264"/>
      <c r="AU16" s="266"/>
      <c r="AV16" s="266"/>
      <c r="AW16" s="230"/>
      <c r="AX16" s="230"/>
      <c r="AY16" s="167"/>
      <c r="AZ16" s="168"/>
      <c r="BA16" s="169"/>
      <c r="BB16" s="169"/>
      <c r="BC16" s="169"/>
      <c r="BD16" s="169"/>
      <c r="BE16" s="169"/>
      <c r="BF16" s="169"/>
      <c r="BG16" s="169"/>
    </row>
    <row r="17" spans="1:59" s="171" customFormat="1" x14ac:dyDescent="0.2">
      <c r="A17" s="274">
        <v>3</v>
      </c>
      <c r="B17" s="270"/>
      <c r="C17" s="275" t="e">
        <f>+VLOOKUP(B17,$A$691:$B$730,2,0)</f>
        <v>#N/A</v>
      </c>
      <c r="D17" s="266"/>
      <c r="E17" s="276" t="e">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#VALUE!</v>
      </c>
      <c r="F17" s="271"/>
      <c r="G17" s="230"/>
      <c r="H17" s="230"/>
      <c r="I17" s="165"/>
      <c r="J17" s="271"/>
      <c r="K17" s="270"/>
      <c r="L17" s="271"/>
      <c r="M17" s="271"/>
      <c r="N17" s="270"/>
      <c r="O17" s="262">
        <f t="shared" si="0"/>
        <v>0</v>
      </c>
      <c r="P17" s="270"/>
      <c r="Q17" s="262">
        <f t="shared" ref="Q17" si="22">IF(P17="ALTO",5,IF(P17="MEDIO-ALTO",4,IF(P17="MEDIO",3,IF(P17="MEDIO-BAJO",2,IF(P17="BAJO",1,0)))))</f>
        <v>0</v>
      </c>
      <c r="R17" s="262">
        <f>Q17*O17</f>
        <v>0</v>
      </c>
      <c r="S17" s="166"/>
      <c r="T17" s="165">
        <f t="shared" si="1"/>
        <v>0</v>
      </c>
      <c r="U17" s="268" t="e">
        <f t="shared" ref="U17" si="23">ROUND(AVERAGEIF(T17:T19,"&gt;0"),0)</f>
        <v>#DIV/0!</v>
      </c>
      <c r="V17" s="268" t="e">
        <f t="shared" ref="V17" si="24">U17*0.6</f>
        <v>#DIV/0!</v>
      </c>
      <c r="W17" s="230"/>
      <c r="X17" s="268" t="e">
        <f t="shared" ref="X17" si="25">IF(S17="No_existen",5*$X$10,Y17*$X$10)</f>
        <v>#DIV/0!</v>
      </c>
      <c r="Y17" s="268" t="e">
        <f t="shared" ref="Y17" si="26">ROUND(AVERAGEIF(Z17:Z19,"&gt;0"),0)</f>
        <v>#DIV/0!</v>
      </c>
      <c r="Z17" s="227">
        <f t="shared" si="2"/>
        <v>0</v>
      </c>
      <c r="AA17" s="230"/>
      <c r="AB17" s="230"/>
      <c r="AC17" s="268" t="e">
        <f t="shared" ref="AC17" si="27">IF(S17="No_existen",5*$AC$10,AD17*$AC$10)</f>
        <v>#DIV/0!</v>
      </c>
      <c r="AD17" s="268" t="e">
        <f t="shared" ref="AD17" si="28">ROUND(AVERAGEIF(AE17:AE19,"&gt;0"),0)</f>
        <v>#DIV/0!</v>
      </c>
      <c r="AE17" s="227">
        <f t="shared" si="3"/>
        <v>0</v>
      </c>
      <c r="AF17" s="230"/>
      <c r="AG17" s="230"/>
      <c r="AH17" s="268" t="e">
        <f t="shared" ref="AH17" si="29">IF(S17="No_existen",5*$AH$10,AI17*$AH$10)</f>
        <v>#DIV/0!</v>
      </c>
      <c r="AI17" s="268" t="e">
        <f t="shared" ref="AI17" si="30">ROUND(AVERAGEIF(AJ17:AJ19,"&gt;0"),0)</f>
        <v>#DIV/0!</v>
      </c>
      <c r="AJ17" s="227">
        <f t="shared" si="4"/>
        <v>0</v>
      </c>
      <c r="AK17" s="230"/>
      <c r="AL17" s="230"/>
      <c r="AM17" s="268" t="e">
        <f t="shared" ref="AM17" si="31">IF(S17="No_existen",5*$AM$10,AN17*$AM$10)</f>
        <v>#DIV/0!</v>
      </c>
      <c r="AN17" s="268" t="e">
        <f t="shared" ref="AN17" si="32">ROUND(AVERAGEIF(AO17:AO19,"&gt;0"),0)</f>
        <v>#DIV/0!</v>
      </c>
      <c r="AO17" s="227">
        <f t="shared" si="6"/>
        <v>0</v>
      </c>
      <c r="AP17" s="230"/>
      <c r="AQ17" s="268" t="e">
        <f t="shared" ref="AQ17" si="33">ROUND(AVERAGE(U17,Y17,AD17,AI17,AN17),0)</f>
        <v>#DIV/0!</v>
      </c>
      <c r="AR17" s="262" t="e">
        <f t="shared" ref="AR17" si="34">IF(AQ17&lt;1.5,"FUERTE",IF(AND(AQ17&gt;=1.5,AQ17&lt;2.5),"ACEPTABLE",IF(AQ17&gt;=5,"INEXISTENTE","DÉBIL")))</f>
        <v>#DIV/0!</v>
      </c>
      <c r="AS17" s="262">
        <f t="shared" ref="AS17" si="35">IF(R17=0,0,ROUND((R17*AQ17),0))</f>
        <v>0</v>
      </c>
      <c r="AT17" s="264" t="str">
        <f t="shared" ref="AT17" si="36">IF(AS17&gt;=36,"GRAVE", IF(AS17&lt;=10, "LEVE", "MODERADO"))</f>
        <v>LEVE</v>
      </c>
      <c r="AU17" s="266"/>
      <c r="AV17" s="266"/>
      <c r="AW17" s="230"/>
      <c r="AX17" s="230"/>
      <c r="AY17" s="167"/>
      <c r="AZ17" s="168"/>
      <c r="BA17" s="169"/>
      <c r="BB17" s="169"/>
      <c r="BC17" s="169"/>
      <c r="BD17" s="169"/>
      <c r="BE17" s="169"/>
      <c r="BF17" s="172"/>
      <c r="BG17" s="172"/>
    </row>
    <row r="18" spans="1:59" s="171" customFormat="1" x14ac:dyDescent="0.2">
      <c r="A18" s="274"/>
      <c r="B18" s="270"/>
      <c r="C18" s="275"/>
      <c r="D18" s="266"/>
      <c r="E18" s="276"/>
      <c r="F18" s="271"/>
      <c r="G18" s="230"/>
      <c r="H18" s="230"/>
      <c r="I18" s="165"/>
      <c r="J18" s="271"/>
      <c r="K18" s="271"/>
      <c r="L18" s="271"/>
      <c r="M18" s="271"/>
      <c r="N18" s="270"/>
      <c r="O18" s="262"/>
      <c r="P18" s="270"/>
      <c r="Q18" s="262"/>
      <c r="R18" s="262"/>
      <c r="S18" s="166"/>
      <c r="T18" s="165">
        <f t="shared" si="1"/>
        <v>0</v>
      </c>
      <c r="U18" s="268"/>
      <c r="V18" s="268"/>
      <c r="W18" s="230"/>
      <c r="X18" s="268"/>
      <c r="Y18" s="268"/>
      <c r="Z18" s="227">
        <f t="shared" si="2"/>
        <v>0</v>
      </c>
      <c r="AA18" s="230"/>
      <c r="AB18" s="230"/>
      <c r="AC18" s="268"/>
      <c r="AD18" s="268"/>
      <c r="AE18" s="227">
        <f t="shared" si="3"/>
        <v>0</v>
      </c>
      <c r="AF18" s="230"/>
      <c r="AG18" s="230"/>
      <c r="AH18" s="268"/>
      <c r="AI18" s="268"/>
      <c r="AJ18" s="227">
        <f t="shared" si="4"/>
        <v>0</v>
      </c>
      <c r="AK18" s="230"/>
      <c r="AL18" s="230"/>
      <c r="AM18" s="268"/>
      <c r="AN18" s="268"/>
      <c r="AO18" s="227">
        <f t="shared" si="6"/>
        <v>0</v>
      </c>
      <c r="AP18" s="230"/>
      <c r="AQ18" s="268"/>
      <c r="AR18" s="262"/>
      <c r="AS18" s="262"/>
      <c r="AT18" s="264"/>
      <c r="AU18" s="266"/>
      <c r="AV18" s="266"/>
      <c r="AW18" s="230"/>
      <c r="AX18" s="230"/>
      <c r="AY18" s="167"/>
      <c r="AZ18" s="168"/>
      <c r="BA18" s="172"/>
      <c r="BB18" s="172"/>
      <c r="BC18" s="172"/>
      <c r="BD18" s="172"/>
      <c r="BE18" s="172"/>
      <c r="BF18" s="169"/>
      <c r="BG18" s="169"/>
    </row>
    <row r="19" spans="1:59" s="171" customFormat="1" x14ac:dyDescent="0.2">
      <c r="A19" s="274"/>
      <c r="B19" s="270"/>
      <c r="C19" s="275"/>
      <c r="D19" s="266"/>
      <c r="E19" s="276"/>
      <c r="F19" s="271"/>
      <c r="G19" s="230"/>
      <c r="H19" s="230"/>
      <c r="I19" s="165"/>
      <c r="J19" s="271"/>
      <c r="K19" s="271"/>
      <c r="L19" s="271"/>
      <c r="M19" s="271"/>
      <c r="N19" s="270"/>
      <c r="O19" s="262"/>
      <c r="P19" s="270"/>
      <c r="Q19" s="262"/>
      <c r="R19" s="262"/>
      <c r="S19" s="166"/>
      <c r="T19" s="165">
        <f t="shared" si="1"/>
        <v>0</v>
      </c>
      <c r="U19" s="268"/>
      <c r="V19" s="268"/>
      <c r="W19" s="230"/>
      <c r="X19" s="268"/>
      <c r="Y19" s="268"/>
      <c r="Z19" s="227">
        <f t="shared" si="2"/>
        <v>0</v>
      </c>
      <c r="AA19" s="230"/>
      <c r="AB19" s="230"/>
      <c r="AC19" s="268"/>
      <c r="AD19" s="268"/>
      <c r="AE19" s="227">
        <f t="shared" si="3"/>
        <v>0</v>
      </c>
      <c r="AF19" s="230"/>
      <c r="AG19" s="230"/>
      <c r="AH19" s="268"/>
      <c r="AI19" s="268"/>
      <c r="AJ19" s="227">
        <f t="shared" si="4"/>
        <v>0</v>
      </c>
      <c r="AK19" s="230"/>
      <c r="AL19" s="230"/>
      <c r="AM19" s="268"/>
      <c r="AN19" s="268"/>
      <c r="AO19" s="227">
        <f t="shared" si="6"/>
        <v>0</v>
      </c>
      <c r="AP19" s="230"/>
      <c r="AQ19" s="268"/>
      <c r="AR19" s="262"/>
      <c r="AS19" s="262"/>
      <c r="AT19" s="264"/>
      <c r="AU19" s="266"/>
      <c r="AV19" s="266"/>
      <c r="AW19" s="230"/>
      <c r="AX19" s="230"/>
      <c r="AY19" s="167"/>
      <c r="AZ19" s="168"/>
      <c r="BA19" s="169"/>
      <c r="BB19" s="169"/>
      <c r="BC19" s="169"/>
      <c r="BD19" s="169"/>
      <c r="BE19" s="169"/>
      <c r="BF19" s="172"/>
      <c r="BG19" s="172"/>
    </row>
    <row r="20" spans="1:59" s="171" customFormat="1" x14ac:dyDescent="0.2">
      <c r="A20" s="274">
        <v>4</v>
      </c>
      <c r="B20" s="270"/>
      <c r="C20" s="275" t="e">
        <f>+VLOOKUP(B20,$A$691:$B$730,2,0)</f>
        <v>#N/A</v>
      </c>
      <c r="D20" s="266"/>
      <c r="E20" s="276" t="e">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#VALUE!</v>
      </c>
      <c r="F20" s="271"/>
      <c r="G20" s="230"/>
      <c r="H20" s="230"/>
      <c r="I20" s="165"/>
      <c r="J20" s="271"/>
      <c r="K20" s="262"/>
      <c r="L20" s="268"/>
      <c r="M20" s="268"/>
      <c r="N20" s="270"/>
      <c r="O20" s="262">
        <f t="shared" si="0"/>
        <v>0</v>
      </c>
      <c r="P20" s="270"/>
      <c r="Q20" s="262">
        <f t="shared" ref="Q20" si="37">IF(P20="ALTO",5,IF(P20="MEDIO-ALTO",4,IF(P20="MEDIO",3,IF(P20="MEDIO-BAJO",2,IF(P20="BAJO",1,0)))))</f>
        <v>0</v>
      </c>
      <c r="R20" s="262">
        <f t="shared" ref="R20" si="38">Q20*O20</f>
        <v>0</v>
      </c>
      <c r="S20" s="166"/>
      <c r="T20" s="165">
        <f t="shared" si="1"/>
        <v>0</v>
      </c>
      <c r="U20" s="268" t="e">
        <f t="shared" ref="U20" si="39">ROUND(AVERAGEIF(T20:T22,"&gt;0"),0)</f>
        <v>#DIV/0!</v>
      </c>
      <c r="V20" s="268" t="e">
        <f t="shared" ref="V20" si="40">U20*0.6</f>
        <v>#DIV/0!</v>
      </c>
      <c r="W20" s="230"/>
      <c r="X20" s="268" t="e">
        <f t="shared" ref="X20" si="41">IF(S20="No_existen",5*$X$10,Y20*$X$10)</f>
        <v>#DIV/0!</v>
      </c>
      <c r="Y20" s="268" t="e">
        <f t="shared" ref="Y20" si="42">ROUND(AVERAGEIF(Z20:Z22,"&gt;0"),0)</f>
        <v>#DIV/0!</v>
      </c>
      <c r="Z20" s="227">
        <f t="shared" si="2"/>
        <v>0</v>
      </c>
      <c r="AA20" s="230"/>
      <c r="AB20" s="230"/>
      <c r="AC20" s="268" t="e">
        <f t="shared" ref="AC20" si="43">IF(S20="No_existen",5*$AC$10,AD20*$AC$10)</f>
        <v>#DIV/0!</v>
      </c>
      <c r="AD20" s="268" t="e">
        <f t="shared" ref="AD20" si="44">ROUND(AVERAGEIF(AE20:AE22,"&gt;0"),0)</f>
        <v>#DIV/0!</v>
      </c>
      <c r="AE20" s="227">
        <f t="shared" si="3"/>
        <v>0</v>
      </c>
      <c r="AF20" s="230"/>
      <c r="AG20" s="230"/>
      <c r="AH20" s="268" t="e">
        <f t="shared" ref="AH20" si="45">IF(S20="No_existen",5*$AH$10,AI20*$AH$10)</f>
        <v>#DIV/0!</v>
      </c>
      <c r="AI20" s="268" t="e">
        <f t="shared" ref="AI20" si="46">ROUND(AVERAGEIF(AJ20:AJ22,"&gt;0"),0)</f>
        <v>#DIV/0!</v>
      </c>
      <c r="AJ20" s="227">
        <f t="shared" si="4"/>
        <v>0</v>
      </c>
      <c r="AK20" s="230"/>
      <c r="AL20" s="230"/>
      <c r="AM20" s="268" t="e">
        <f t="shared" ref="AM20" si="47">IF(S20="No_existen",5*$AM$10,AN20*$AM$10)</f>
        <v>#DIV/0!</v>
      </c>
      <c r="AN20" s="268" t="e">
        <f t="shared" ref="AN20" si="48">ROUND(AVERAGEIF(AO20:AO22,"&gt;0"),0)</f>
        <v>#DIV/0!</v>
      </c>
      <c r="AO20" s="227">
        <f t="shared" si="6"/>
        <v>0</v>
      </c>
      <c r="AP20" s="230"/>
      <c r="AQ20" s="268" t="e">
        <f t="shared" ref="AQ20" si="49">ROUND(AVERAGE(U20,Y20,AD20,AI20,AN20),0)</f>
        <v>#DIV/0!</v>
      </c>
      <c r="AR20" s="262" t="e">
        <f t="shared" ref="AR20" si="50">IF(AQ20&lt;1.5,"FUERTE",IF(AND(AQ20&gt;=1.5,AQ20&lt;2.5),"ACEPTABLE",IF(AQ20&gt;=5,"INEXISTENTE","DÉBIL")))</f>
        <v>#DIV/0!</v>
      </c>
      <c r="AS20" s="262">
        <f t="shared" ref="AS20" si="51">IF(R20=0,0,ROUND((R20*AQ20),0))</f>
        <v>0</v>
      </c>
      <c r="AT20" s="264" t="str">
        <f t="shared" ref="AT20" si="52">IF(AS20&gt;=36,"GRAVE", IF(AS20&lt;=10, "LEVE", "MODERADO"))</f>
        <v>LEVE</v>
      </c>
      <c r="AU20" s="266"/>
      <c r="AV20" s="266"/>
      <c r="AW20" s="230"/>
      <c r="AX20" s="230"/>
      <c r="AY20" s="167"/>
      <c r="AZ20" s="168"/>
      <c r="BA20" s="172"/>
      <c r="BB20" s="172"/>
      <c r="BC20" s="172"/>
      <c r="BD20" s="172"/>
      <c r="BE20" s="172"/>
      <c r="BF20" s="169"/>
      <c r="BG20" s="169"/>
    </row>
    <row r="21" spans="1:59" s="171" customFormat="1" x14ac:dyDescent="0.2">
      <c r="A21" s="274"/>
      <c r="B21" s="270"/>
      <c r="C21" s="275"/>
      <c r="D21" s="266"/>
      <c r="E21" s="276"/>
      <c r="F21" s="271"/>
      <c r="G21" s="230"/>
      <c r="H21" s="230"/>
      <c r="I21" s="165"/>
      <c r="J21" s="271"/>
      <c r="K21" s="268"/>
      <c r="L21" s="268"/>
      <c r="M21" s="268"/>
      <c r="N21" s="270"/>
      <c r="O21" s="262"/>
      <c r="P21" s="270"/>
      <c r="Q21" s="262"/>
      <c r="R21" s="262"/>
      <c r="S21" s="166"/>
      <c r="T21" s="165">
        <f t="shared" si="1"/>
        <v>0</v>
      </c>
      <c r="U21" s="268"/>
      <c r="V21" s="268"/>
      <c r="W21" s="230"/>
      <c r="X21" s="268"/>
      <c r="Y21" s="268"/>
      <c r="Z21" s="227">
        <f t="shared" si="2"/>
        <v>0</v>
      </c>
      <c r="AA21" s="230"/>
      <c r="AB21" s="230"/>
      <c r="AC21" s="268"/>
      <c r="AD21" s="268"/>
      <c r="AE21" s="227">
        <f t="shared" si="3"/>
        <v>0</v>
      </c>
      <c r="AF21" s="230"/>
      <c r="AG21" s="230"/>
      <c r="AH21" s="268"/>
      <c r="AI21" s="268"/>
      <c r="AJ21" s="227">
        <f t="shared" si="4"/>
        <v>0</v>
      </c>
      <c r="AK21" s="230"/>
      <c r="AL21" s="230"/>
      <c r="AM21" s="268"/>
      <c r="AN21" s="268"/>
      <c r="AO21" s="227">
        <f t="shared" si="6"/>
        <v>0</v>
      </c>
      <c r="AP21" s="230"/>
      <c r="AQ21" s="268"/>
      <c r="AR21" s="262"/>
      <c r="AS21" s="262"/>
      <c r="AT21" s="264"/>
      <c r="AU21" s="266"/>
      <c r="AV21" s="266"/>
      <c r="AW21" s="230"/>
      <c r="AX21" s="230"/>
      <c r="AY21" s="167"/>
      <c r="AZ21" s="168"/>
      <c r="BA21" s="169"/>
      <c r="BB21" s="169"/>
      <c r="BC21" s="169"/>
      <c r="BD21" s="169"/>
      <c r="BE21" s="169"/>
      <c r="BF21" s="169"/>
      <c r="BG21" s="169"/>
    </row>
    <row r="22" spans="1:59" s="171" customFormat="1" x14ac:dyDescent="0.2">
      <c r="A22" s="274"/>
      <c r="B22" s="270"/>
      <c r="C22" s="275"/>
      <c r="D22" s="266"/>
      <c r="E22" s="276"/>
      <c r="F22" s="271"/>
      <c r="G22" s="230"/>
      <c r="H22" s="230"/>
      <c r="I22" s="165"/>
      <c r="J22" s="271"/>
      <c r="K22" s="268"/>
      <c r="L22" s="268"/>
      <c r="M22" s="268"/>
      <c r="N22" s="270"/>
      <c r="O22" s="262"/>
      <c r="P22" s="270"/>
      <c r="Q22" s="262"/>
      <c r="R22" s="262"/>
      <c r="S22" s="166"/>
      <c r="T22" s="165">
        <f t="shared" si="1"/>
        <v>0</v>
      </c>
      <c r="U22" s="268"/>
      <c r="V22" s="268"/>
      <c r="W22" s="230"/>
      <c r="X22" s="268"/>
      <c r="Y22" s="268"/>
      <c r="Z22" s="227">
        <f t="shared" si="2"/>
        <v>0</v>
      </c>
      <c r="AA22" s="230"/>
      <c r="AB22" s="230"/>
      <c r="AC22" s="268"/>
      <c r="AD22" s="268"/>
      <c r="AE22" s="227">
        <f t="shared" si="3"/>
        <v>0</v>
      </c>
      <c r="AF22" s="230"/>
      <c r="AG22" s="230"/>
      <c r="AH22" s="268"/>
      <c r="AI22" s="268"/>
      <c r="AJ22" s="227">
        <f t="shared" si="4"/>
        <v>0</v>
      </c>
      <c r="AK22" s="230"/>
      <c r="AL22" s="230"/>
      <c r="AM22" s="268"/>
      <c r="AN22" s="268"/>
      <c r="AO22" s="227">
        <f t="shared" si="6"/>
        <v>0</v>
      </c>
      <c r="AP22" s="230"/>
      <c r="AQ22" s="268"/>
      <c r="AR22" s="262"/>
      <c r="AS22" s="262"/>
      <c r="AT22" s="264"/>
      <c r="AU22" s="266"/>
      <c r="AV22" s="266"/>
      <c r="AW22" s="230"/>
      <c r="AX22" s="230"/>
      <c r="AY22" s="167"/>
      <c r="AZ22" s="168"/>
      <c r="BA22" s="169"/>
      <c r="BB22" s="169"/>
      <c r="BC22" s="169"/>
      <c r="BD22" s="169"/>
      <c r="BE22" s="169"/>
      <c r="BF22" s="172"/>
      <c r="BG22" s="172"/>
    </row>
    <row r="23" spans="1:59" s="171" customFormat="1" x14ac:dyDescent="0.2">
      <c r="A23" s="274">
        <v>5</v>
      </c>
      <c r="B23" s="270"/>
      <c r="C23" s="275" t="e">
        <f>+VLOOKUP(B23,$A$691:$B$730,2,0)</f>
        <v>#N/A</v>
      </c>
      <c r="D23" s="266"/>
      <c r="E23" s="276" t="e">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#VALUE!</v>
      </c>
      <c r="F23" s="271"/>
      <c r="G23" s="230"/>
      <c r="H23" s="230"/>
      <c r="I23" s="165"/>
      <c r="J23" s="271"/>
      <c r="K23" s="270"/>
      <c r="L23" s="271"/>
      <c r="M23" s="271"/>
      <c r="N23" s="270"/>
      <c r="O23" s="262">
        <f t="shared" ref="O23" si="53">IF(N23="ALTA",5,IF(N23="MEDIO ALTA",4,IF(N23="MEDIA",3,IF(N23="MEDIO BAJA",2,IF(N23="BAJA",1,0)))))</f>
        <v>0</v>
      </c>
      <c r="P23" s="270"/>
      <c r="Q23" s="262">
        <f t="shared" ref="Q23" si="54">IF(P23="ALTO",5,IF(P23="MEDIO-ALTO",4,IF(P23="MEDIO",3,IF(P23="MEDIO-BAJO",2,IF(P23="BAJO",1,0)))))</f>
        <v>0</v>
      </c>
      <c r="R23" s="262">
        <f t="shared" ref="R23" si="55">Q23*O23</f>
        <v>0</v>
      </c>
      <c r="S23" s="166"/>
      <c r="T23" s="165">
        <f t="shared" si="1"/>
        <v>0</v>
      </c>
      <c r="U23" s="268" t="e">
        <f t="shared" ref="U23" si="56">ROUND(AVERAGEIF(T23:T25,"&gt;0"),0)</f>
        <v>#DIV/0!</v>
      </c>
      <c r="V23" s="268" t="e">
        <f t="shared" ref="V23" si="57">U23*0.6</f>
        <v>#DIV/0!</v>
      </c>
      <c r="W23" s="230"/>
      <c r="X23" s="268" t="e">
        <f t="shared" ref="X23" si="58">IF(S23="No_existen",5*$X$10,Y23*$X$10)</f>
        <v>#DIV/0!</v>
      </c>
      <c r="Y23" s="268" t="e">
        <f t="shared" ref="Y23" si="59">ROUND(AVERAGEIF(Z23:Z25,"&gt;0"),0)</f>
        <v>#DIV/0!</v>
      </c>
      <c r="Z23" s="227">
        <f t="shared" si="2"/>
        <v>0</v>
      </c>
      <c r="AA23" s="230"/>
      <c r="AB23" s="230"/>
      <c r="AC23" s="268" t="e">
        <f t="shared" ref="AC23" si="60">IF(S23="No_existen",5*$AC$10,AD23*$AC$10)</f>
        <v>#DIV/0!</v>
      </c>
      <c r="AD23" s="268" t="e">
        <f t="shared" ref="AD23" si="61">ROUND(AVERAGEIF(AE23:AE25,"&gt;0"),0)</f>
        <v>#DIV/0!</v>
      </c>
      <c r="AE23" s="227">
        <f t="shared" si="3"/>
        <v>0</v>
      </c>
      <c r="AF23" s="230"/>
      <c r="AG23" s="230"/>
      <c r="AH23" s="268" t="e">
        <f t="shared" ref="AH23" si="62">IF(S23="No_existen",5*$AH$10,AI23*$AH$10)</f>
        <v>#DIV/0!</v>
      </c>
      <c r="AI23" s="268" t="e">
        <f t="shared" ref="AI23" si="63">ROUND(AVERAGEIF(AJ23:AJ25,"&gt;0"),0)</f>
        <v>#DIV/0!</v>
      </c>
      <c r="AJ23" s="227">
        <f t="shared" si="4"/>
        <v>0</v>
      </c>
      <c r="AK23" s="230"/>
      <c r="AL23" s="230"/>
      <c r="AM23" s="268" t="e">
        <f t="shared" ref="AM23" si="64">IF(S23="No_existen",5*$AM$10,AN23*$AM$10)</f>
        <v>#DIV/0!</v>
      </c>
      <c r="AN23" s="268" t="e">
        <f t="shared" ref="AN23" si="65">ROUND(AVERAGEIF(AO23:AO25,"&gt;0"),0)</f>
        <v>#DIV/0!</v>
      </c>
      <c r="AO23" s="227">
        <f t="shared" si="6"/>
        <v>0</v>
      </c>
      <c r="AP23" s="230"/>
      <c r="AQ23" s="268" t="e">
        <f t="shared" ref="AQ23" si="66">ROUND(AVERAGE(U23,Y23,AD23,AI23,AN23),0)</f>
        <v>#DIV/0!</v>
      </c>
      <c r="AR23" s="262" t="e">
        <f t="shared" ref="AR23" si="67">IF(AQ23&lt;1.5,"FUERTE",IF(AND(AQ23&gt;=1.5,AQ23&lt;2.5),"ACEPTABLE",IF(AQ23&gt;=5,"INEXISTENTE","DÉBIL")))</f>
        <v>#DIV/0!</v>
      </c>
      <c r="AS23" s="262">
        <f t="shared" ref="AS23" si="68">IF(R23=0,0,ROUND((R23*AQ23),0))</f>
        <v>0</v>
      </c>
      <c r="AT23" s="264" t="str">
        <f t="shared" ref="AT23" si="69">IF(AS23&gt;=36,"GRAVE", IF(AS23&lt;=10, "LEVE", "MODERADO"))</f>
        <v>LEVE</v>
      </c>
      <c r="AU23" s="266"/>
      <c r="AV23" s="266"/>
      <c r="AW23" s="230"/>
      <c r="AX23" s="230"/>
      <c r="AY23" s="167"/>
      <c r="AZ23" s="168"/>
      <c r="BA23" s="169"/>
      <c r="BB23" s="169"/>
      <c r="BC23" s="169"/>
      <c r="BD23" s="169"/>
      <c r="BE23" s="169"/>
      <c r="BF23" s="169"/>
      <c r="BG23" s="169"/>
    </row>
    <row r="24" spans="1:59" s="171" customFormat="1" x14ac:dyDescent="0.2">
      <c r="A24" s="274"/>
      <c r="B24" s="270"/>
      <c r="C24" s="275"/>
      <c r="D24" s="266"/>
      <c r="E24" s="276"/>
      <c r="F24" s="271"/>
      <c r="G24" s="230"/>
      <c r="H24" s="230"/>
      <c r="I24" s="165"/>
      <c r="J24" s="271"/>
      <c r="K24" s="271"/>
      <c r="L24" s="271"/>
      <c r="M24" s="271"/>
      <c r="N24" s="270"/>
      <c r="O24" s="262"/>
      <c r="P24" s="270"/>
      <c r="Q24" s="262"/>
      <c r="R24" s="262"/>
      <c r="S24" s="166"/>
      <c r="T24" s="165">
        <f t="shared" si="1"/>
        <v>0</v>
      </c>
      <c r="U24" s="268"/>
      <c r="V24" s="268"/>
      <c r="W24" s="230"/>
      <c r="X24" s="268"/>
      <c r="Y24" s="268"/>
      <c r="Z24" s="227">
        <f t="shared" si="2"/>
        <v>0</v>
      </c>
      <c r="AA24" s="230"/>
      <c r="AB24" s="230"/>
      <c r="AC24" s="268"/>
      <c r="AD24" s="268"/>
      <c r="AE24" s="227">
        <f t="shared" si="3"/>
        <v>0</v>
      </c>
      <c r="AF24" s="230"/>
      <c r="AG24" s="230"/>
      <c r="AH24" s="268"/>
      <c r="AI24" s="268"/>
      <c r="AJ24" s="227">
        <f t="shared" si="4"/>
        <v>0</v>
      </c>
      <c r="AK24" s="230"/>
      <c r="AL24" s="230"/>
      <c r="AM24" s="268"/>
      <c r="AN24" s="268"/>
      <c r="AO24" s="227">
        <f t="shared" si="6"/>
        <v>0</v>
      </c>
      <c r="AP24" s="230"/>
      <c r="AQ24" s="268"/>
      <c r="AR24" s="262"/>
      <c r="AS24" s="262"/>
      <c r="AT24" s="264"/>
      <c r="AU24" s="266"/>
      <c r="AV24" s="266"/>
      <c r="AW24" s="230"/>
      <c r="AX24" s="230"/>
      <c r="AY24" s="167"/>
      <c r="AZ24" s="168"/>
      <c r="BA24" s="172"/>
      <c r="BB24" s="172"/>
      <c r="BC24" s="172"/>
      <c r="BD24" s="172"/>
      <c r="BE24" s="172"/>
      <c r="BF24" s="169"/>
      <c r="BG24" s="169"/>
    </row>
    <row r="25" spans="1:59" s="171" customFormat="1" x14ac:dyDescent="0.2">
      <c r="A25" s="274"/>
      <c r="B25" s="270"/>
      <c r="C25" s="275"/>
      <c r="D25" s="266"/>
      <c r="E25" s="276"/>
      <c r="F25" s="271"/>
      <c r="G25" s="230"/>
      <c r="H25" s="230"/>
      <c r="I25" s="165"/>
      <c r="J25" s="271"/>
      <c r="K25" s="271"/>
      <c r="L25" s="271"/>
      <c r="M25" s="271"/>
      <c r="N25" s="270"/>
      <c r="O25" s="262"/>
      <c r="P25" s="270"/>
      <c r="Q25" s="262"/>
      <c r="R25" s="262"/>
      <c r="S25" s="166"/>
      <c r="T25" s="165">
        <f t="shared" si="1"/>
        <v>0</v>
      </c>
      <c r="U25" s="268"/>
      <c r="V25" s="268"/>
      <c r="W25" s="230"/>
      <c r="X25" s="268"/>
      <c r="Y25" s="268"/>
      <c r="Z25" s="227">
        <f t="shared" si="2"/>
        <v>0</v>
      </c>
      <c r="AA25" s="230"/>
      <c r="AB25" s="230"/>
      <c r="AC25" s="268"/>
      <c r="AD25" s="268"/>
      <c r="AE25" s="227">
        <f t="shared" si="3"/>
        <v>0</v>
      </c>
      <c r="AF25" s="230"/>
      <c r="AG25" s="230"/>
      <c r="AH25" s="268"/>
      <c r="AI25" s="268"/>
      <c r="AJ25" s="227">
        <f t="shared" si="4"/>
        <v>0</v>
      </c>
      <c r="AK25" s="230"/>
      <c r="AL25" s="230"/>
      <c r="AM25" s="268"/>
      <c r="AN25" s="268"/>
      <c r="AO25" s="227">
        <f t="shared" si="6"/>
        <v>0</v>
      </c>
      <c r="AP25" s="230"/>
      <c r="AQ25" s="268"/>
      <c r="AR25" s="262"/>
      <c r="AS25" s="262"/>
      <c r="AT25" s="264"/>
      <c r="AU25" s="266"/>
      <c r="AV25" s="266"/>
      <c r="AW25" s="230"/>
      <c r="AX25" s="230"/>
      <c r="AY25" s="167"/>
      <c r="AZ25" s="168"/>
      <c r="BA25" s="169"/>
      <c r="BB25" s="169"/>
      <c r="BC25" s="169"/>
      <c r="BD25" s="169"/>
      <c r="BE25" s="169"/>
      <c r="BF25" s="169"/>
      <c r="BG25" s="169"/>
    </row>
    <row r="26" spans="1:59" s="171" customFormat="1" x14ac:dyDescent="0.2">
      <c r="A26" s="274">
        <v>6</v>
      </c>
      <c r="B26" s="270"/>
      <c r="C26" s="275" t="e">
        <f>+VLOOKUP(B26,$A$691:$B$730,2,0)</f>
        <v>#N/A</v>
      </c>
      <c r="D26" s="266"/>
      <c r="E26" s="276" t="e">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#VALUE!</v>
      </c>
      <c r="F26" s="271"/>
      <c r="G26" s="230"/>
      <c r="H26" s="230"/>
      <c r="I26" s="165"/>
      <c r="J26" s="271"/>
      <c r="K26" s="270"/>
      <c r="L26" s="271"/>
      <c r="M26" s="271"/>
      <c r="N26" s="270"/>
      <c r="O26" s="262">
        <f t="shared" ref="O26" si="70">IF(N26="ALTA",5,IF(N26="MEDIO ALTA",4,IF(N26="MEDIA",3,IF(N26="MEDIO BAJA",2,IF(N26="BAJA",1,0)))))</f>
        <v>0</v>
      </c>
      <c r="P26" s="270"/>
      <c r="Q26" s="262">
        <f t="shared" ref="Q26" si="71">IF(P26="ALTO",5,IF(P26="MEDIO-ALTO",4,IF(P26="MEDIO",3,IF(P26="MEDIO-BAJO",2,IF(P26="BAJO",1,0)))))</f>
        <v>0</v>
      </c>
      <c r="R26" s="262">
        <f t="shared" ref="R26" si="72">Q26*O26</f>
        <v>0</v>
      </c>
      <c r="S26" s="166"/>
      <c r="T26" s="165">
        <f t="shared" si="1"/>
        <v>0</v>
      </c>
      <c r="U26" s="268" t="e">
        <f t="shared" ref="U26" si="73">ROUND(AVERAGEIF(T26:T28,"&gt;0"),0)</f>
        <v>#DIV/0!</v>
      </c>
      <c r="V26" s="268" t="e">
        <f t="shared" ref="V26" si="74">U26*0.6</f>
        <v>#DIV/0!</v>
      </c>
      <c r="W26" s="230"/>
      <c r="X26" s="268" t="e">
        <f t="shared" ref="X26" si="75">IF(S26="No_existen",5*$X$10,Y26*$X$10)</f>
        <v>#DIV/0!</v>
      </c>
      <c r="Y26" s="268" t="e">
        <f t="shared" ref="Y26" si="76">ROUND(AVERAGEIF(Z26:Z28,"&gt;0"),0)</f>
        <v>#DIV/0!</v>
      </c>
      <c r="Z26" s="227">
        <f t="shared" si="2"/>
        <v>0</v>
      </c>
      <c r="AA26" s="230"/>
      <c r="AB26" s="230"/>
      <c r="AC26" s="268" t="e">
        <f t="shared" ref="AC26" si="77">IF(S26="No_existen",5*$AC$10,AD26*$AC$10)</f>
        <v>#DIV/0!</v>
      </c>
      <c r="AD26" s="268" t="e">
        <f t="shared" ref="AD26" si="78">ROUND(AVERAGEIF(AE26:AE28,"&gt;0"),0)</f>
        <v>#DIV/0!</v>
      </c>
      <c r="AE26" s="227">
        <f t="shared" si="3"/>
        <v>0</v>
      </c>
      <c r="AF26" s="230"/>
      <c r="AG26" s="230"/>
      <c r="AH26" s="268" t="e">
        <f t="shared" ref="AH26" si="79">IF(S26="No_existen",5*$AH$10,AI26*$AH$10)</f>
        <v>#DIV/0!</v>
      </c>
      <c r="AI26" s="268" t="e">
        <f t="shared" ref="AI26" si="80">ROUND(AVERAGEIF(AJ26:AJ28,"&gt;0"),0)</f>
        <v>#DIV/0!</v>
      </c>
      <c r="AJ26" s="227">
        <f t="shared" si="4"/>
        <v>0</v>
      </c>
      <c r="AK26" s="230"/>
      <c r="AL26" s="230"/>
      <c r="AM26" s="268" t="e">
        <f t="shared" ref="AM26" si="81">IF(S26="No_existen",5*$AM$10,AN26*$AM$10)</f>
        <v>#DIV/0!</v>
      </c>
      <c r="AN26" s="268" t="e">
        <f t="shared" ref="AN26" si="82">ROUND(AVERAGEIF(AO26:AO28,"&gt;0"),0)</f>
        <v>#DIV/0!</v>
      </c>
      <c r="AO26" s="227">
        <f t="shared" si="6"/>
        <v>0</v>
      </c>
      <c r="AP26" s="230"/>
      <c r="AQ26" s="268" t="e">
        <f t="shared" ref="AQ26" si="83">ROUND(AVERAGE(U26,Y26,AD26,AI26,AN26),0)</f>
        <v>#DIV/0!</v>
      </c>
      <c r="AR26" s="262" t="e">
        <f t="shared" ref="AR26" si="84">IF(AQ26&lt;1.5,"FUERTE",IF(AND(AQ26&gt;=1.5,AQ26&lt;2.5),"ACEPTABLE",IF(AQ26&gt;=5,"INEXISTENTE","DÉBIL")))</f>
        <v>#DIV/0!</v>
      </c>
      <c r="AS26" s="262">
        <f t="shared" ref="AS26" si="85">IF(R26=0,0,ROUND((R26*AQ26),0))</f>
        <v>0</v>
      </c>
      <c r="AT26" s="264" t="str">
        <f t="shared" ref="AT26" si="86">IF(AS26&gt;=36,"GRAVE", IF(AS26&lt;=10, "LEVE", "MODERADO"))</f>
        <v>LEVE</v>
      </c>
      <c r="AU26" s="266"/>
      <c r="AV26" s="266"/>
      <c r="AW26" s="230"/>
      <c r="AX26" s="230"/>
      <c r="AY26" s="167"/>
      <c r="AZ26" s="168"/>
      <c r="BA26" s="172"/>
      <c r="BB26" s="172"/>
      <c r="BC26" s="172"/>
      <c r="BD26" s="172"/>
      <c r="BE26" s="172"/>
      <c r="BF26" s="172"/>
      <c r="BG26" s="172"/>
    </row>
    <row r="27" spans="1:59" s="171" customFormat="1" x14ac:dyDescent="0.2">
      <c r="A27" s="274"/>
      <c r="B27" s="270"/>
      <c r="C27" s="275"/>
      <c r="D27" s="266"/>
      <c r="E27" s="276"/>
      <c r="F27" s="271"/>
      <c r="G27" s="230"/>
      <c r="H27" s="230"/>
      <c r="I27" s="165"/>
      <c r="J27" s="271"/>
      <c r="K27" s="271"/>
      <c r="L27" s="271"/>
      <c r="M27" s="271"/>
      <c r="N27" s="270"/>
      <c r="O27" s="262"/>
      <c r="P27" s="270"/>
      <c r="Q27" s="262"/>
      <c r="R27" s="262"/>
      <c r="S27" s="166"/>
      <c r="T27" s="165">
        <f t="shared" si="1"/>
        <v>0</v>
      </c>
      <c r="U27" s="268"/>
      <c r="V27" s="268"/>
      <c r="W27" s="230"/>
      <c r="X27" s="268"/>
      <c r="Y27" s="268"/>
      <c r="Z27" s="227">
        <f t="shared" si="2"/>
        <v>0</v>
      </c>
      <c r="AA27" s="230"/>
      <c r="AB27" s="230"/>
      <c r="AC27" s="268"/>
      <c r="AD27" s="268"/>
      <c r="AE27" s="227">
        <f t="shared" si="3"/>
        <v>0</v>
      </c>
      <c r="AF27" s="230"/>
      <c r="AG27" s="230"/>
      <c r="AH27" s="268"/>
      <c r="AI27" s="268"/>
      <c r="AJ27" s="227">
        <f t="shared" si="4"/>
        <v>0</v>
      </c>
      <c r="AK27" s="230"/>
      <c r="AL27" s="230"/>
      <c r="AM27" s="268"/>
      <c r="AN27" s="268"/>
      <c r="AO27" s="227">
        <f t="shared" si="6"/>
        <v>0</v>
      </c>
      <c r="AP27" s="230"/>
      <c r="AQ27" s="268"/>
      <c r="AR27" s="262"/>
      <c r="AS27" s="262"/>
      <c r="AT27" s="264"/>
      <c r="AU27" s="266"/>
      <c r="AV27" s="266"/>
      <c r="AW27" s="230"/>
      <c r="AX27" s="230"/>
      <c r="AY27" s="167"/>
      <c r="AZ27" s="168"/>
      <c r="BA27" s="169"/>
      <c r="BB27" s="169"/>
      <c r="BC27" s="169"/>
      <c r="BD27" s="169"/>
      <c r="BE27" s="169"/>
      <c r="BF27" s="169"/>
      <c r="BG27" s="169"/>
    </row>
    <row r="28" spans="1:59" s="171" customFormat="1" x14ac:dyDescent="0.2">
      <c r="A28" s="274"/>
      <c r="B28" s="270"/>
      <c r="C28" s="275"/>
      <c r="D28" s="266"/>
      <c r="E28" s="276"/>
      <c r="F28" s="271"/>
      <c r="G28" s="230"/>
      <c r="H28" s="230"/>
      <c r="I28" s="165"/>
      <c r="J28" s="271"/>
      <c r="K28" s="271"/>
      <c r="L28" s="271"/>
      <c r="M28" s="271"/>
      <c r="N28" s="270"/>
      <c r="O28" s="262"/>
      <c r="P28" s="270"/>
      <c r="Q28" s="262"/>
      <c r="R28" s="262"/>
      <c r="S28" s="166"/>
      <c r="T28" s="165">
        <f t="shared" si="1"/>
        <v>0</v>
      </c>
      <c r="U28" s="268"/>
      <c r="V28" s="268"/>
      <c r="W28" s="230"/>
      <c r="X28" s="268"/>
      <c r="Y28" s="268"/>
      <c r="Z28" s="227">
        <f t="shared" si="2"/>
        <v>0</v>
      </c>
      <c r="AA28" s="230"/>
      <c r="AB28" s="230"/>
      <c r="AC28" s="268"/>
      <c r="AD28" s="268"/>
      <c r="AE28" s="227">
        <f t="shared" si="3"/>
        <v>0</v>
      </c>
      <c r="AF28" s="230"/>
      <c r="AG28" s="230"/>
      <c r="AH28" s="268"/>
      <c r="AI28" s="268"/>
      <c r="AJ28" s="227">
        <f t="shared" si="4"/>
        <v>0</v>
      </c>
      <c r="AK28" s="230"/>
      <c r="AL28" s="230"/>
      <c r="AM28" s="268"/>
      <c r="AN28" s="268"/>
      <c r="AO28" s="227">
        <f t="shared" si="6"/>
        <v>0</v>
      </c>
      <c r="AP28" s="230"/>
      <c r="AQ28" s="268"/>
      <c r="AR28" s="262"/>
      <c r="AS28" s="262"/>
      <c r="AT28" s="264"/>
      <c r="AU28" s="266"/>
      <c r="AV28" s="266"/>
      <c r="AW28" s="230"/>
      <c r="AX28" s="230"/>
      <c r="AY28" s="167"/>
      <c r="AZ28" s="168"/>
      <c r="BA28" s="169"/>
      <c r="BB28" s="169"/>
      <c r="BC28" s="169"/>
      <c r="BD28" s="169"/>
      <c r="BE28" s="169"/>
      <c r="BF28" s="169"/>
      <c r="BG28" s="169"/>
    </row>
    <row r="29" spans="1:59" s="171" customFormat="1" x14ac:dyDescent="0.2">
      <c r="A29" s="274">
        <v>7</v>
      </c>
      <c r="B29" s="270"/>
      <c r="C29" s="275" t="e">
        <f>+VLOOKUP(B29,$A$691:$B$730,2,0)</f>
        <v>#N/A</v>
      </c>
      <c r="D29" s="266"/>
      <c r="E29" s="276" t="e">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#VALUE!</v>
      </c>
      <c r="F29" s="271"/>
      <c r="G29" s="230"/>
      <c r="H29" s="230"/>
      <c r="I29" s="165"/>
      <c r="J29" s="271"/>
      <c r="K29" s="270"/>
      <c r="L29" s="271"/>
      <c r="M29" s="271"/>
      <c r="N29" s="270"/>
      <c r="O29" s="262">
        <f t="shared" ref="O29" si="87">IF(N29="ALTA",5,IF(N29="MEDIO ALTA",4,IF(N29="MEDIA",3,IF(N29="MEDIO BAJA",2,IF(N29="BAJA",1,0)))))</f>
        <v>0</v>
      </c>
      <c r="P29" s="270"/>
      <c r="Q29" s="262">
        <f t="shared" ref="Q29" si="88">IF(P29="ALTO",5,IF(P29="MEDIO-ALTO",4,IF(P29="MEDIO",3,IF(P29="MEDIO-BAJO",2,IF(P29="BAJO",1,0)))))</f>
        <v>0</v>
      </c>
      <c r="R29" s="262">
        <f t="shared" ref="R29" si="89">Q29*O29</f>
        <v>0</v>
      </c>
      <c r="S29" s="166"/>
      <c r="T29" s="165">
        <f t="shared" si="1"/>
        <v>0</v>
      </c>
      <c r="U29" s="268" t="e">
        <f t="shared" ref="U29" si="90">ROUND(AVERAGEIF(T29:T31,"&gt;0"),0)</f>
        <v>#DIV/0!</v>
      </c>
      <c r="V29" s="268" t="e">
        <f t="shared" ref="V29" si="91">U29*0.6</f>
        <v>#DIV/0!</v>
      </c>
      <c r="W29" s="230"/>
      <c r="X29" s="268" t="e">
        <f t="shared" ref="X29" si="92">IF(S29="No_existen",5*$X$10,Y29*$X$10)</f>
        <v>#DIV/0!</v>
      </c>
      <c r="Y29" s="268" t="e">
        <f t="shared" ref="Y29" si="93">ROUND(AVERAGEIF(Z29:Z31,"&gt;0"),0)</f>
        <v>#DIV/0!</v>
      </c>
      <c r="Z29" s="227">
        <f t="shared" si="2"/>
        <v>0</v>
      </c>
      <c r="AA29" s="230"/>
      <c r="AB29" s="230"/>
      <c r="AC29" s="268" t="e">
        <f t="shared" ref="AC29" si="94">IF(S29="No_existen",5*$AC$10,AD29*$AC$10)</f>
        <v>#DIV/0!</v>
      </c>
      <c r="AD29" s="268" t="e">
        <f t="shared" ref="AD29" si="95">ROUND(AVERAGEIF(AE29:AE31,"&gt;0"),0)</f>
        <v>#DIV/0!</v>
      </c>
      <c r="AE29" s="227">
        <f t="shared" si="3"/>
        <v>0</v>
      </c>
      <c r="AF29" s="230"/>
      <c r="AG29" s="230"/>
      <c r="AH29" s="268" t="e">
        <f t="shared" ref="AH29" si="96">IF(S29="No_existen",5*$AH$10,AI29*$AH$10)</f>
        <v>#DIV/0!</v>
      </c>
      <c r="AI29" s="268" t="e">
        <f t="shared" ref="AI29" si="97">ROUND(AVERAGEIF(AJ29:AJ31,"&gt;0"),0)</f>
        <v>#DIV/0!</v>
      </c>
      <c r="AJ29" s="227">
        <f t="shared" si="4"/>
        <v>0</v>
      </c>
      <c r="AK29" s="230"/>
      <c r="AL29" s="230"/>
      <c r="AM29" s="268" t="e">
        <f t="shared" ref="AM29" si="98">IF(S29="No_existen",5*$AM$10,AN29*$AM$10)</f>
        <v>#DIV/0!</v>
      </c>
      <c r="AN29" s="268" t="e">
        <f t="shared" ref="AN29" si="99">ROUND(AVERAGEIF(AO29:AO31,"&gt;0"),0)</f>
        <v>#DIV/0!</v>
      </c>
      <c r="AO29" s="227">
        <f t="shared" si="6"/>
        <v>0</v>
      </c>
      <c r="AP29" s="230"/>
      <c r="AQ29" s="268" t="e">
        <f t="shared" ref="AQ29" si="100">ROUND(AVERAGE(U29,Y29,AD29,AI29,AN29),0)</f>
        <v>#DIV/0!</v>
      </c>
      <c r="AR29" s="262" t="e">
        <f t="shared" ref="AR29" si="101">IF(AQ29&lt;1.5,"FUERTE",IF(AND(AQ29&gt;=1.5,AQ29&lt;2.5),"ACEPTABLE",IF(AQ29&gt;=5,"INEXISTENTE","DÉBIL")))</f>
        <v>#DIV/0!</v>
      </c>
      <c r="AS29" s="262">
        <f t="shared" ref="AS29" si="102">IF(R29=0,0,ROUND((R29*AQ29),0))</f>
        <v>0</v>
      </c>
      <c r="AT29" s="264" t="str">
        <f t="shared" ref="AT29" si="103">IF(AS29&gt;=36,"GRAVE", IF(AS29&lt;=10, "LEVE", "MODERADO"))</f>
        <v>LEVE</v>
      </c>
      <c r="AU29" s="266"/>
      <c r="AV29" s="266"/>
      <c r="AW29" s="230"/>
      <c r="AX29" s="230"/>
      <c r="AY29" s="167"/>
      <c r="AZ29" s="168"/>
      <c r="BA29" s="172"/>
      <c r="BB29" s="172"/>
      <c r="BC29" s="172"/>
      <c r="BD29" s="172"/>
      <c r="BE29" s="172"/>
      <c r="BF29" s="172"/>
      <c r="BG29" s="172"/>
    </row>
    <row r="30" spans="1:59" s="171" customFormat="1" x14ac:dyDescent="0.2">
      <c r="A30" s="274"/>
      <c r="B30" s="270"/>
      <c r="C30" s="275"/>
      <c r="D30" s="266"/>
      <c r="E30" s="276"/>
      <c r="F30" s="271"/>
      <c r="G30" s="230"/>
      <c r="H30" s="230"/>
      <c r="I30" s="165"/>
      <c r="J30" s="271"/>
      <c r="K30" s="271"/>
      <c r="L30" s="271"/>
      <c r="M30" s="271"/>
      <c r="N30" s="270"/>
      <c r="O30" s="262"/>
      <c r="P30" s="270"/>
      <c r="Q30" s="262"/>
      <c r="R30" s="262"/>
      <c r="S30" s="166"/>
      <c r="T30" s="165">
        <f t="shared" si="1"/>
        <v>0</v>
      </c>
      <c r="U30" s="268"/>
      <c r="V30" s="268"/>
      <c r="W30" s="230"/>
      <c r="X30" s="268"/>
      <c r="Y30" s="268"/>
      <c r="Z30" s="227">
        <f t="shared" si="2"/>
        <v>0</v>
      </c>
      <c r="AA30" s="230"/>
      <c r="AB30" s="230"/>
      <c r="AC30" s="268"/>
      <c r="AD30" s="268"/>
      <c r="AE30" s="227">
        <f t="shared" si="3"/>
        <v>0</v>
      </c>
      <c r="AF30" s="230"/>
      <c r="AG30" s="230"/>
      <c r="AH30" s="268"/>
      <c r="AI30" s="268"/>
      <c r="AJ30" s="227">
        <f t="shared" si="4"/>
        <v>0</v>
      </c>
      <c r="AK30" s="230"/>
      <c r="AL30" s="230"/>
      <c r="AM30" s="268"/>
      <c r="AN30" s="268"/>
      <c r="AO30" s="227">
        <f t="shared" si="6"/>
        <v>0</v>
      </c>
      <c r="AP30" s="230"/>
      <c r="AQ30" s="268"/>
      <c r="AR30" s="262"/>
      <c r="AS30" s="262"/>
      <c r="AT30" s="264"/>
      <c r="AU30" s="266"/>
      <c r="AV30" s="266"/>
      <c r="AW30" s="230"/>
      <c r="AX30" s="230"/>
      <c r="AY30" s="167"/>
      <c r="AZ30" s="168"/>
      <c r="BA30" s="169"/>
      <c r="BB30" s="169"/>
      <c r="BC30" s="169"/>
      <c r="BD30" s="169"/>
      <c r="BE30" s="169"/>
      <c r="BF30" s="169"/>
      <c r="BG30" s="169"/>
    </row>
    <row r="31" spans="1:59" s="171" customFormat="1" x14ac:dyDescent="0.2">
      <c r="A31" s="274"/>
      <c r="B31" s="270"/>
      <c r="C31" s="275"/>
      <c r="D31" s="266"/>
      <c r="E31" s="276"/>
      <c r="F31" s="271"/>
      <c r="G31" s="230"/>
      <c r="H31" s="230"/>
      <c r="I31" s="165"/>
      <c r="J31" s="271"/>
      <c r="K31" s="271"/>
      <c r="L31" s="271"/>
      <c r="M31" s="271"/>
      <c r="N31" s="270"/>
      <c r="O31" s="262"/>
      <c r="P31" s="270"/>
      <c r="Q31" s="262"/>
      <c r="R31" s="262"/>
      <c r="S31" s="166"/>
      <c r="T31" s="165">
        <f t="shared" si="1"/>
        <v>0</v>
      </c>
      <c r="U31" s="268"/>
      <c r="V31" s="268"/>
      <c r="W31" s="230"/>
      <c r="X31" s="268"/>
      <c r="Y31" s="268"/>
      <c r="Z31" s="227">
        <f t="shared" si="2"/>
        <v>0</v>
      </c>
      <c r="AA31" s="230"/>
      <c r="AB31" s="230"/>
      <c r="AC31" s="268"/>
      <c r="AD31" s="268"/>
      <c r="AE31" s="227">
        <f t="shared" si="3"/>
        <v>0</v>
      </c>
      <c r="AF31" s="230"/>
      <c r="AG31" s="230"/>
      <c r="AH31" s="268"/>
      <c r="AI31" s="268"/>
      <c r="AJ31" s="227">
        <f t="shared" si="4"/>
        <v>0</v>
      </c>
      <c r="AK31" s="230"/>
      <c r="AL31" s="230"/>
      <c r="AM31" s="268"/>
      <c r="AN31" s="268"/>
      <c r="AO31" s="227">
        <f t="shared" si="6"/>
        <v>0</v>
      </c>
      <c r="AP31" s="230"/>
      <c r="AQ31" s="268"/>
      <c r="AR31" s="262"/>
      <c r="AS31" s="262"/>
      <c r="AT31" s="264"/>
      <c r="AU31" s="266"/>
      <c r="AV31" s="266"/>
      <c r="AW31" s="230"/>
      <c r="AX31" s="230"/>
      <c r="AY31" s="167"/>
      <c r="AZ31" s="168"/>
      <c r="BA31" s="169"/>
      <c r="BB31" s="169"/>
      <c r="BC31" s="169"/>
      <c r="BD31" s="169"/>
      <c r="BE31" s="169"/>
      <c r="BF31" s="169"/>
      <c r="BG31" s="169"/>
    </row>
    <row r="32" spans="1:59" s="171" customFormat="1" x14ac:dyDescent="0.2">
      <c r="A32" s="274">
        <v>8</v>
      </c>
      <c r="B32" s="270"/>
      <c r="C32" s="275" t="e">
        <f>+VLOOKUP(B32,$A$691:$B$730,2,0)</f>
        <v>#N/A</v>
      </c>
      <c r="D32" s="266"/>
      <c r="E32" s="276" t="e">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#VALUE!</v>
      </c>
      <c r="F32" s="271"/>
      <c r="G32" s="230"/>
      <c r="H32" s="230"/>
      <c r="I32" s="165"/>
      <c r="J32" s="271"/>
      <c r="K32" s="270"/>
      <c r="L32" s="271"/>
      <c r="M32" s="271"/>
      <c r="N32" s="270"/>
      <c r="O32" s="262">
        <f t="shared" ref="O32" si="104">IF(N32="ALTA",5,IF(N32="MEDIO ALTA",4,IF(N32="MEDIA",3,IF(N32="MEDIO BAJA",2,IF(N32="BAJA",1,0)))))</f>
        <v>0</v>
      </c>
      <c r="P32" s="270"/>
      <c r="Q32" s="262">
        <f t="shared" ref="Q32" si="105">IF(P32="ALTO",5,IF(P32="MEDIO-ALTO",4,IF(P32="MEDIO",3,IF(P32="MEDIO-BAJO",2,IF(P32="BAJO",1,0)))))</f>
        <v>0</v>
      </c>
      <c r="R32" s="262">
        <f t="shared" ref="R32" si="106">Q32*O32</f>
        <v>0</v>
      </c>
      <c r="S32" s="166"/>
      <c r="T32" s="165">
        <f t="shared" si="1"/>
        <v>0</v>
      </c>
      <c r="U32" s="268" t="e">
        <f t="shared" ref="U32" si="107">ROUND(AVERAGEIF(T32:T34,"&gt;0"),0)</f>
        <v>#DIV/0!</v>
      </c>
      <c r="V32" s="268" t="e">
        <f t="shared" ref="V32" si="108">U32*0.6</f>
        <v>#DIV/0!</v>
      </c>
      <c r="W32" s="230"/>
      <c r="X32" s="268" t="e">
        <f t="shared" ref="X32" si="109">IF(S32="No_existen",5*$X$10,Y32*$X$10)</f>
        <v>#DIV/0!</v>
      </c>
      <c r="Y32" s="268" t="e">
        <f t="shared" ref="Y32" si="110">ROUND(AVERAGEIF(Z32:Z34,"&gt;0"),0)</f>
        <v>#DIV/0!</v>
      </c>
      <c r="Z32" s="227">
        <f t="shared" si="2"/>
        <v>0</v>
      </c>
      <c r="AA32" s="230"/>
      <c r="AB32" s="230"/>
      <c r="AC32" s="268" t="e">
        <f t="shared" ref="AC32" si="111">IF(S32="No_existen",5*$AC$10,AD32*$AC$10)</f>
        <v>#DIV/0!</v>
      </c>
      <c r="AD32" s="268" t="e">
        <f t="shared" ref="AD32" si="112">ROUND(AVERAGEIF(AE32:AE34,"&gt;0"),0)</f>
        <v>#DIV/0!</v>
      </c>
      <c r="AE32" s="227">
        <f t="shared" si="3"/>
        <v>0</v>
      </c>
      <c r="AF32" s="230"/>
      <c r="AG32" s="230"/>
      <c r="AH32" s="268" t="e">
        <f t="shared" ref="AH32" si="113">IF(S32="No_existen",5*$AH$10,AI32*$AH$10)</f>
        <v>#DIV/0!</v>
      </c>
      <c r="AI32" s="268" t="e">
        <f t="shared" ref="AI32" si="114">ROUND(AVERAGEIF(AJ32:AJ34,"&gt;0"),0)</f>
        <v>#DIV/0!</v>
      </c>
      <c r="AJ32" s="227">
        <f t="shared" si="4"/>
        <v>0</v>
      </c>
      <c r="AK32" s="230"/>
      <c r="AL32" s="230"/>
      <c r="AM32" s="268" t="e">
        <f t="shared" ref="AM32" si="115">IF(S32="No_existen",5*$AM$10,AN32*$AM$10)</f>
        <v>#DIV/0!</v>
      </c>
      <c r="AN32" s="268" t="e">
        <f t="shared" ref="AN32" si="116">ROUND(AVERAGEIF(AO32:AO34,"&gt;0"),0)</f>
        <v>#DIV/0!</v>
      </c>
      <c r="AO32" s="227">
        <f t="shared" si="6"/>
        <v>0</v>
      </c>
      <c r="AP32" s="230"/>
      <c r="AQ32" s="268" t="e">
        <f t="shared" ref="AQ32" si="117">ROUND(AVERAGE(U32,Y32,AD32,AI32,AN32),0)</f>
        <v>#DIV/0!</v>
      </c>
      <c r="AR32" s="260" t="e">
        <f t="shared" ref="AR32" si="118">IF(AQ32&lt;1.5,"FUERTE",IF(AND(AQ32&gt;=1.5,AQ32&lt;2.5),"ACEPTABLE",IF(AQ32&gt;=5,"INEXISTENTE","DÉBIL")))</f>
        <v>#DIV/0!</v>
      </c>
      <c r="AS32" s="262">
        <f t="shared" ref="AS32" si="119">IF(R32=0,0,ROUND((R32*AQ32),0))</f>
        <v>0</v>
      </c>
      <c r="AT32" s="264" t="str">
        <f t="shared" ref="AT32" si="120">IF(AS32&gt;=36,"GRAVE", IF(AS32&lt;=10, "LEVE", "MODERADO"))</f>
        <v>LEVE</v>
      </c>
      <c r="AU32" s="266"/>
      <c r="AV32" s="266"/>
      <c r="AW32" s="230"/>
      <c r="AX32" s="230"/>
      <c r="AY32" s="167"/>
      <c r="AZ32" s="168"/>
      <c r="BA32" s="172"/>
      <c r="BB32" s="172"/>
      <c r="BC32" s="172"/>
      <c r="BD32" s="172"/>
      <c r="BE32" s="172"/>
      <c r="BF32" s="172"/>
      <c r="BG32" s="172"/>
    </row>
    <row r="33" spans="1:59" s="171" customFormat="1" x14ac:dyDescent="0.2">
      <c r="A33" s="274"/>
      <c r="B33" s="270"/>
      <c r="C33" s="275"/>
      <c r="D33" s="266"/>
      <c r="E33" s="276"/>
      <c r="F33" s="271"/>
      <c r="G33" s="230"/>
      <c r="H33" s="230"/>
      <c r="I33" s="165"/>
      <c r="J33" s="271"/>
      <c r="K33" s="271"/>
      <c r="L33" s="271"/>
      <c r="M33" s="271"/>
      <c r="N33" s="270"/>
      <c r="O33" s="262"/>
      <c r="P33" s="270"/>
      <c r="Q33" s="262"/>
      <c r="R33" s="262"/>
      <c r="S33" s="166"/>
      <c r="T33" s="165">
        <f t="shared" si="1"/>
        <v>0</v>
      </c>
      <c r="U33" s="268"/>
      <c r="V33" s="268"/>
      <c r="W33" s="230"/>
      <c r="X33" s="268"/>
      <c r="Y33" s="268"/>
      <c r="Z33" s="227">
        <f t="shared" si="2"/>
        <v>0</v>
      </c>
      <c r="AA33" s="230"/>
      <c r="AB33" s="230"/>
      <c r="AC33" s="268"/>
      <c r="AD33" s="268"/>
      <c r="AE33" s="227">
        <f t="shared" si="3"/>
        <v>0</v>
      </c>
      <c r="AF33" s="230"/>
      <c r="AG33" s="230"/>
      <c r="AH33" s="268"/>
      <c r="AI33" s="268"/>
      <c r="AJ33" s="227">
        <f t="shared" si="4"/>
        <v>0</v>
      </c>
      <c r="AK33" s="230"/>
      <c r="AL33" s="230"/>
      <c r="AM33" s="268"/>
      <c r="AN33" s="268"/>
      <c r="AO33" s="227">
        <f t="shared" si="6"/>
        <v>0</v>
      </c>
      <c r="AP33" s="230"/>
      <c r="AQ33" s="268"/>
      <c r="AR33" s="260"/>
      <c r="AS33" s="262"/>
      <c r="AT33" s="264"/>
      <c r="AU33" s="266"/>
      <c r="AV33" s="266"/>
      <c r="AW33" s="230"/>
      <c r="AX33" s="230"/>
      <c r="AY33" s="167"/>
      <c r="AZ33" s="168"/>
      <c r="BA33" s="169"/>
      <c r="BB33" s="169"/>
      <c r="BC33" s="169"/>
      <c r="BD33" s="169"/>
      <c r="BE33" s="169"/>
      <c r="BF33" s="169"/>
      <c r="BG33" s="169"/>
    </row>
    <row r="34" spans="1:59" s="171" customFormat="1" x14ac:dyDescent="0.2">
      <c r="A34" s="274"/>
      <c r="B34" s="270"/>
      <c r="C34" s="275"/>
      <c r="D34" s="266"/>
      <c r="E34" s="276"/>
      <c r="F34" s="271"/>
      <c r="G34" s="230"/>
      <c r="H34" s="230"/>
      <c r="I34" s="165"/>
      <c r="J34" s="271"/>
      <c r="K34" s="271"/>
      <c r="L34" s="271"/>
      <c r="M34" s="271"/>
      <c r="N34" s="270"/>
      <c r="O34" s="262"/>
      <c r="P34" s="270"/>
      <c r="Q34" s="262"/>
      <c r="R34" s="262"/>
      <c r="S34" s="166"/>
      <c r="T34" s="165">
        <f t="shared" si="1"/>
        <v>0</v>
      </c>
      <c r="U34" s="268"/>
      <c r="V34" s="268"/>
      <c r="W34" s="230"/>
      <c r="X34" s="268"/>
      <c r="Y34" s="268"/>
      <c r="Z34" s="227">
        <f t="shared" si="2"/>
        <v>0</v>
      </c>
      <c r="AA34" s="230"/>
      <c r="AB34" s="230"/>
      <c r="AC34" s="268"/>
      <c r="AD34" s="268"/>
      <c r="AE34" s="227">
        <f t="shared" si="3"/>
        <v>0</v>
      </c>
      <c r="AF34" s="230"/>
      <c r="AG34" s="230"/>
      <c r="AH34" s="268"/>
      <c r="AI34" s="268"/>
      <c r="AJ34" s="227">
        <f t="shared" si="4"/>
        <v>0</v>
      </c>
      <c r="AK34" s="230"/>
      <c r="AL34" s="230"/>
      <c r="AM34" s="268"/>
      <c r="AN34" s="268"/>
      <c r="AO34" s="227">
        <f t="shared" si="6"/>
        <v>0</v>
      </c>
      <c r="AP34" s="230"/>
      <c r="AQ34" s="268"/>
      <c r="AR34" s="260"/>
      <c r="AS34" s="262"/>
      <c r="AT34" s="264"/>
      <c r="AU34" s="266"/>
      <c r="AV34" s="266"/>
      <c r="AW34" s="230"/>
      <c r="AX34" s="230"/>
      <c r="AY34" s="167"/>
      <c r="AZ34" s="168"/>
      <c r="BA34" s="172"/>
      <c r="BB34" s="172"/>
      <c r="BC34" s="172"/>
      <c r="BD34" s="172"/>
      <c r="BE34" s="172"/>
      <c r="BF34" s="172"/>
      <c r="BG34" s="172"/>
    </row>
    <row r="35" spans="1:59" s="171" customFormat="1" x14ac:dyDescent="0.2">
      <c r="A35" s="274">
        <v>9</v>
      </c>
      <c r="B35" s="270"/>
      <c r="C35" s="275" t="e">
        <f>+VLOOKUP(B35,$A$691:$B$730,2,0)</f>
        <v>#N/A</v>
      </c>
      <c r="D35" s="266"/>
      <c r="E35" s="276" t="e">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#VALUE!</v>
      </c>
      <c r="F35" s="271"/>
      <c r="G35" s="230"/>
      <c r="H35" s="230"/>
      <c r="I35" s="165"/>
      <c r="J35" s="271"/>
      <c r="K35" s="270"/>
      <c r="L35" s="271"/>
      <c r="M35" s="271"/>
      <c r="N35" s="270"/>
      <c r="O35" s="262">
        <f t="shared" ref="O35" si="121">IF(N35="ALTA",5,IF(N35="MEDIO ALTA",4,IF(N35="MEDIA",3,IF(N35="MEDIO BAJA",2,IF(N35="BAJA",1,0)))))</f>
        <v>0</v>
      </c>
      <c r="P35" s="270"/>
      <c r="Q35" s="262">
        <f t="shared" ref="Q35" si="122">IF(P35="ALTO",5,IF(P35="MEDIO-ALTO",4,IF(P35="MEDIO",3,IF(P35="MEDIO-BAJO",2,IF(P35="BAJO",1,0)))))</f>
        <v>0</v>
      </c>
      <c r="R35" s="262">
        <f t="shared" ref="R35" si="123">Q35*O35</f>
        <v>0</v>
      </c>
      <c r="S35" s="166"/>
      <c r="T35" s="165">
        <f t="shared" si="1"/>
        <v>0</v>
      </c>
      <c r="U35" s="268" t="e">
        <f t="shared" ref="U35" si="124">ROUND(AVERAGEIF(T35:T37,"&gt;0"),0)</f>
        <v>#DIV/0!</v>
      </c>
      <c r="V35" s="268" t="e">
        <f t="shared" ref="V35" si="125">U35*0.6</f>
        <v>#DIV/0!</v>
      </c>
      <c r="W35" s="230"/>
      <c r="X35" s="268" t="e">
        <f t="shared" ref="X35" si="126">IF(S35="No_existen",5*$X$10,Y35*$X$10)</f>
        <v>#DIV/0!</v>
      </c>
      <c r="Y35" s="268" t="e">
        <f t="shared" ref="Y35" si="127">ROUND(AVERAGEIF(Z35:Z37,"&gt;0"),0)</f>
        <v>#DIV/0!</v>
      </c>
      <c r="Z35" s="227">
        <f t="shared" si="2"/>
        <v>0</v>
      </c>
      <c r="AA35" s="230"/>
      <c r="AB35" s="230"/>
      <c r="AC35" s="268" t="e">
        <f t="shared" ref="AC35" si="128">IF(S35="No_existen",5*$AC$10,AD35*$AC$10)</f>
        <v>#DIV/0!</v>
      </c>
      <c r="AD35" s="268" t="e">
        <f t="shared" ref="AD35" si="129">ROUND(AVERAGEIF(AE35:AE37,"&gt;0"),0)</f>
        <v>#DIV/0!</v>
      </c>
      <c r="AE35" s="227">
        <f t="shared" si="3"/>
        <v>0</v>
      </c>
      <c r="AF35" s="230"/>
      <c r="AG35" s="230"/>
      <c r="AH35" s="268" t="e">
        <f t="shared" ref="AH35" si="130">IF(S35="No_existen",5*$AH$10,AI35*$AH$10)</f>
        <v>#DIV/0!</v>
      </c>
      <c r="AI35" s="268" t="e">
        <f t="shared" ref="AI35" si="131">ROUND(AVERAGEIF(AJ35:AJ37,"&gt;0"),0)</f>
        <v>#DIV/0!</v>
      </c>
      <c r="AJ35" s="227">
        <f t="shared" si="4"/>
        <v>0</v>
      </c>
      <c r="AK35" s="230"/>
      <c r="AL35" s="230"/>
      <c r="AM35" s="268" t="e">
        <f t="shared" ref="AM35" si="132">IF(S35="No_existen",5*$AM$10,AN35*$AM$10)</f>
        <v>#DIV/0!</v>
      </c>
      <c r="AN35" s="268" t="e">
        <f t="shared" ref="AN35" si="133">ROUND(AVERAGEIF(AO35:AO37,"&gt;0"),0)</f>
        <v>#DIV/0!</v>
      </c>
      <c r="AO35" s="227">
        <f t="shared" si="6"/>
        <v>0</v>
      </c>
      <c r="AP35" s="230"/>
      <c r="AQ35" s="268" t="e">
        <f t="shared" ref="AQ35" si="134">ROUND(AVERAGE(U35,Y35,AD35,AI35,AN35),0)</f>
        <v>#DIV/0!</v>
      </c>
      <c r="AR35" s="260" t="e">
        <f t="shared" ref="AR35" si="135">IF(AQ35&lt;1.5,"FUERTE",IF(AND(AQ35&gt;=1.5,AQ35&lt;2.5),"ACEPTABLE",IF(AQ35&gt;=5,"INEXISTENTE","DÉBIL")))</f>
        <v>#DIV/0!</v>
      </c>
      <c r="AS35" s="262">
        <f t="shared" ref="AS35" si="136">IF(R35=0,0,ROUND((R35*AQ35),0))</f>
        <v>0</v>
      </c>
      <c r="AT35" s="264" t="str">
        <f t="shared" ref="AT35" si="137">IF(AS35&gt;=36,"GRAVE", IF(AS35&lt;=10, "LEVE", "MODERADO"))</f>
        <v>LEVE</v>
      </c>
      <c r="AU35" s="266"/>
      <c r="AV35" s="266"/>
      <c r="AW35" s="230"/>
      <c r="AX35" s="230"/>
      <c r="AY35" s="167"/>
      <c r="AZ35" s="168"/>
      <c r="BA35" s="169"/>
      <c r="BB35" s="169"/>
      <c r="BC35" s="169"/>
      <c r="BD35" s="169"/>
      <c r="BE35" s="169"/>
      <c r="BF35" s="169"/>
      <c r="BG35" s="169"/>
    </row>
    <row r="36" spans="1:59" s="171" customFormat="1" x14ac:dyDescent="0.2">
      <c r="A36" s="274"/>
      <c r="B36" s="270"/>
      <c r="C36" s="275"/>
      <c r="D36" s="266"/>
      <c r="E36" s="276"/>
      <c r="F36" s="271"/>
      <c r="G36" s="230"/>
      <c r="H36" s="230"/>
      <c r="I36" s="165"/>
      <c r="J36" s="271"/>
      <c r="K36" s="271"/>
      <c r="L36" s="271"/>
      <c r="M36" s="271"/>
      <c r="N36" s="270"/>
      <c r="O36" s="262"/>
      <c r="P36" s="270"/>
      <c r="Q36" s="262"/>
      <c r="R36" s="262"/>
      <c r="S36" s="166"/>
      <c r="T36" s="165">
        <f t="shared" si="1"/>
        <v>0</v>
      </c>
      <c r="U36" s="268"/>
      <c r="V36" s="268"/>
      <c r="W36" s="230"/>
      <c r="X36" s="268"/>
      <c r="Y36" s="268"/>
      <c r="Z36" s="227">
        <f t="shared" si="2"/>
        <v>0</v>
      </c>
      <c r="AA36" s="230"/>
      <c r="AB36" s="230"/>
      <c r="AC36" s="268"/>
      <c r="AD36" s="268"/>
      <c r="AE36" s="227">
        <f t="shared" si="3"/>
        <v>0</v>
      </c>
      <c r="AF36" s="230"/>
      <c r="AG36" s="230"/>
      <c r="AH36" s="268"/>
      <c r="AI36" s="268"/>
      <c r="AJ36" s="227">
        <f t="shared" si="4"/>
        <v>0</v>
      </c>
      <c r="AK36" s="230"/>
      <c r="AL36" s="230"/>
      <c r="AM36" s="268"/>
      <c r="AN36" s="268"/>
      <c r="AO36" s="227">
        <f t="shared" si="6"/>
        <v>0</v>
      </c>
      <c r="AP36" s="230"/>
      <c r="AQ36" s="268"/>
      <c r="AR36" s="260"/>
      <c r="AS36" s="262"/>
      <c r="AT36" s="264"/>
      <c r="AU36" s="266"/>
      <c r="AV36" s="266"/>
      <c r="AW36" s="230"/>
      <c r="AX36" s="230"/>
      <c r="AY36" s="167"/>
      <c r="AZ36" s="168"/>
      <c r="BA36" s="169"/>
      <c r="BB36" s="169"/>
      <c r="BC36" s="169"/>
      <c r="BD36" s="169"/>
      <c r="BE36" s="169"/>
      <c r="BF36" s="169"/>
      <c r="BG36" s="169"/>
    </row>
    <row r="37" spans="1:59" s="171" customFormat="1" x14ac:dyDescent="0.2">
      <c r="A37" s="274"/>
      <c r="B37" s="270"/>
      <c r="C37" s="275"/>
      <c r="D37" s="266"/>
      <c r="E37" s="276"/>
      <c r="F37" s="271"/>
      <c r="G37" s="230"/>
      <c r="H37" s="230"/>
      <c r="I37" s="165"/>
      <c r="J37" s="271"/>
      <c r="K37" s="271"/>
      <c r="L37" s="271"/>
      <c r="M37" s="271"/>
      <c r="N37" s="270"/>
      <c r="O37" s="262"/>
      <c r="P37" s="270"/>
      <c r="Q37" s="262"/>
      <c r="R37" s="262"/>
      <c r="S37" s="166"/>
      <c r="T37" s="165">
        <f t="shared" si="1"/>
        <v>0</v>
      </c>
      <c r="U37" s="268"/>
      <c r="V37" s="268"/>
      <c r="W37" s="230"/>
      <c r="X37" s="268"/>
      <c r="Y37" s="268"/>
      <c r="Z37" s="227">
        <f t="shared" si="2"/>
        <v>0</v>
      </c>
      <c r="AA37" s="230"/>
      <c r="AB37" s="230"/>
      <c r="AC37" s="268"/>
      <c r="AD37" s="268"/>
      <c r="AE37" s="227">
        <f t="shared" si="3"/>
        <v>0</v>
      </c>
      <c r="AF37" s="230"/>
      <c r="AG37" s="230"/>
      <c r="AH37" s="268"/>
      <c r="AI37" s="268"/>
      <c r="AJ37" s="227">
        <f t="shared" si="4"/>
        <v>0</v>
      </c>
      <c r="AK37" s="230"/>
      <c r="AL37" s="230"/>
      <c r="AM37" s="268"/>
      <c r="AN37" s="268"/>
      <c r="AO37" s="227">
        <f t="shared" si="6"/>
        <v>0</v>
      </c>
      <c r="AP37" s="230"/>
      <c r="AQ37" s="268"/>
      <c r="AR37" s="260"/>
      <c r="AS37" s="262"/>
      <c r="AT37" s="264"/>
      <c r="AU37" s="266"/>
      <c r="AV37" s="266"/>
      <c r="AW37" s="230"/>
      <c r="AX37" s="230"/>
      <c r="AY37" s="167"/>
      <c r="AZ37" s="168"/>
      <c r="BA37" s="172"/>
      <c r="BB37" s="172"/>
      <c r="BC37" s="172"/>
      <c r="BD37" s="172"/>
      <c r="BE37" s="172"/>
      <c r="BF37" s="172"/>
      <c r="BG37" s="169"/>
    </row>
    <row r="38" spans="1:59" s="171" customFormat="1" x14ac:dyDescent="0.2">
      <c r="A38" s="274">
        <v>10</v>
      </c>
      <c r="B38" s="270"/>
      <c r="C38" s="275" t="e">
        <f>+VLOOKUP(B38,$A$691:$B$730,2,0)</f>
        <v>#N/A</v>
      </c>
      <c r="D38" s="266"/>
      <c r="E38" s="276" t="e">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#VALUE!</v>
      </c>
      <c r="F38" s="271"/>
      <c r="G38" s="230"/>
      <c r="H38" s="230"/>
      <c r="I38" s="165"/>
      <c r="J38" s="271"/>
      <c r="K38" s="270"/>
      <c r="L38" s="271"/>
      <c r="M38" s="271"/>
      <c r="N38" s="270"/>
      <c r="O38" s="262">
        <f t="shared" ref="O38" si="138">IF(N38="ALTA",5,IF(N38="MEDIO ALTA",4,IF(N38="MEDIA",3,IF(N38="MEDIO BAJA",2,IF(N38="BAJA",1,0)))))</f>
        <v>0</v>
      </c>
      <c r="P38" s="270"/>
      <c r="Q38" s="262">
        <f t="shared" ref="Q38" si="139">IF(P38="ALTO",5,IF(P38="MEDIO-ALTO",4,IF(P38="MEDIO",3,IF(P38="MEDIO-BAJO",2,IF(P38="BAJO",1,0)))))</f>
        <v>0</v>
      </c>
      <c r="R38" s="262">
        <f t="shared" ref="R38" si="140">Q38*O38</f>
        <v>0</v>
      </c>
      <c r="S38" s="166"/>
      <c r="T38" s="165">
        <f t="shared" si="1"/>
        <v>0</v>
      </c>
      <c r="U38" s="268" t="e">
        <f t="shared" ref="U38" si="141">ROUND(AVERAGEIF(T38:T40,"&gt;0"),0)</f>
        <v>#DIV/0!</v>
      </c>
      <c r="V38" s="268" t="e">
        <f t="shared" ref="V38" si="142">U38*0.6</f>
        <v>#DIV/0!</v>
      </c>
      <c r="W38" s="230"/>
      <c r="X38" s="268" t="e">
        <f t="shared" ref="X38" si="143">IF(S38="No_existen",5*$X$10,Y38*$X$10)</f>
        <v>#DIV/0!</v>
      </c>
      <c r="Y38" s="268" t="e">
        <f t="shared" ref="Y38" si="144">ROUND(AVERAGEIF(Z38:Z40,"&gt;0"),0)</f>
        <v>#DIV/0!</v>
      </c>
      <c r="Z38" s="227">
        <f t="shared" si="2"/>
        <v>0</v>
      </c>
      <c r="AA38" s="230"/>
      <c r="AB38" s="230"/>
      <c r="AC38" s="268" t="e">
        <f t="shared" ref="AC38" si="145">IF(S38="No_existen",5*$AC$10,AD38*$AC$10)</f>
        <v>#DIV/0!</v>
      </c>
      <c r="AD38" s="268" t="e">
        <f t="shared" ref="AD38" si="146">ROUND(AVERAGEIF(AE38:AE40,"&gt;0"),0)</f>
        <v>#DIV/0!</v>
      </c>
      <c r="AE38" s="227">
        <f t="shared" si="3"/>
        <v>0</v>
      </c>
      <c r="AF38" s="230"/>
      <c r="AG38" s="230"/>
      <c r="AH38" s="268" t="e">
        <f t="shared" ref="AH38" si="147">IF(S38="No_existen",5*$AH$10,AI38*$AH$10)</f>
        <v>#DIV/0!</v>
      </c>
      <c r="AI38" s="268" t="e">
        <f t="shared" ref="AI38" si="148">ROUND(AVERAGEIF(AJ38:AJ40,"&gt;0"),0)</f>
        <v>#DIV/0!</v>
      </c>
      <c r="AJ38" s="227">
        <f t="shared" si="4"/>
        <v>0</v>
      </c>
      <c r="AK38" s="230"/>
      <c r="AL38" s="230"/>
      <c r="AM38" s="268" t="e">
        <f t="shared" ref="AM38" si="149">IF(S38="No_existen",5*$AM$10,AN38*$AM$10)</f>
        <v>#DIV/0!</v>
      </c>
      <c r="AN38" s="268" t="e">
        <f t="shared" ref="AN38" si="150">ROUND(AVERAGEIF(AO38:AO40,"&gt;0"),0)</f>
        <v>#DIV/0!</v>
      </c>
      <c r="AO38" s="227">
        <f t="shared" si="6"/>
        <v>0</v>
      </c>
      <c r="AP38" s="230"/>
      <c r="AQ38" s="268" t="e">
        <f t="shared" ref="AQ38" si="151">ROUND(AVERAGE(U38,Y38,AD38,AI38,AN38),0)</f>
        <v>#DIV/0!</v>
      </c>
      <c r="AR38" s="260" t="e">
        <f t="shared" ref="AR38" si="152">IF(AQ38&lt;1.5,"FUERTE",IF(AND(AQ38&gt;=1.5,AQ38&lt;2.5),"ACEPTABLE",IF(AQ38&gt;=5,"INEXISTENTE","DÉBIL")))</f>
        <v>#DIV/0!</v>
      </c>
      <c r="AS38" s="262">
        <f t="shared" ref="AS38" si="153">IF(R38=0,0,ROUND((R38*AQ38),0))</f>
        <v>0</v>
      </c>
      <c r="AT38" s="264" t="str">
        <f t="shared" ref="AT38" si="154">IF(AS38&gt;=36,"GRAVE", IF(AS38&lt;=10, "LEVE", "MODERADO"))</f>
        <v>LEVE</v>
      </c>
      <c r="AU38" s="266"/>
      <c r="AV38" s="266"/>
      <c r="AW38" s="230"/>
      <c r="AX38" s="230"/>
      <c r="AY38" s="167"/>
      <c r="AZ38" s="168"/>
      <c r="BA38" s="169"/>
      <c r="BB38" s="169"/>
      <c r="BC38" s="169"/>
      <c r="BD38" s="169"/>
      <c r="BE38" s="169"/>
      <c r="BF38" s="169"/>
      <c r="BG38" s="169"/>
    </row>
    <row r="39" spans="1:59" s="171" customFormat="1" x14ac:dyDescent="0.2">
      <c r="A39" s="274"/>
      <c r="B39" s="270"/>
      <c r="C39" s="275"/>
      <c r="D39" s="266"/>
      <c r="E39" s="276"/>
      <c r="F39" s="271"/>
      <c r="G39" s="230"/>
      <c r="H39" s="230"/>
      <c r="I39" s="165"/>
      <c r="J39" s="271"/>
      <c r="K39" s="271"/>
      <c r="L39" s="271"/>
      <c r="M39" s="271"/>
      <c r="N39" s="270"/>
      <c r="O39" s="262"/>
      <c r="P39" s="270"/>
      <c r="Q39" s="262"/>
      <c r="R39" s="262"/>
      <c r="S39" s="166"/>
      <c r="T39" s="165">
        <f t="shared" si="1"/>
        <v>0</v>
      </c>
      <c r="U39" s="268"/>
      <c r="V39" s="268"/>
      <c r="W39" s="230"/>
      <c r="X39" s="268"/>
      <c r="Y39" s="268"/>
      <c r="Z39" s="227">
        <f t="shared" si="2"/>
        <v>0</v>
      </c>
      <c r="AA39" s="230"/>
      <c r="AB39" s="230"/>
      <c r="AC39" s="268"/>
      <c r="AD39" s="268"/>
      <c r="AE39" s="227">
        <f t="shared" si="3"/>
        <v>0</v>
      </c>
      <c r="AF39" s="230"/>
      <c r="AG39" s="230"/>
      <c r="AH39" s="268"/>
      <c r="AI39" s="268"/>
      <c r="AJ39" s="227">
        <f t="shared" si="4"/>
        <v>0</v>
      </c>
      <c r="AK39" s="230"/>
      <c r="AL39" s="230"/>
      <c r="AM39" s="268"/>
      <c r="AN39" s="268"/>
      <c r="AO39" s="227">
        <f t="shared" si="6"/>
        <v>0</v>
      </c>
      <c r="AP39" s="230"/>
      <c r="AQ39" s="268"/>
      <c r="AR39" s="260"/>
      <c r="AS39" s="262"/>
      <c r="AT39" s="264"/>
      <c r="AU39" s="266"/>
      <c r="AV39" s="266"/>
      <c r="AW39" s="230"/>
      <c r="AX39" s="230"/>
      <c r="AY39" s="167"/>
      <c r="AZ39" s="168"/>
      <c r="BA39" s="169"/>
      <c r="BB39" s="169"/>
      <c r="BC39" s="169"/>
      <c r="BD39" s="169"/>
      <c r="BE39" s="169"/>
      <c r="BF39" s="169"/>
      <c r="BG39" s="169"/>
    </row>
    <row r="40" spans="1:59" s="171" customFormat="1" x14ac:dyDescent="0.2">
      <c r="A40" s="274"/>
      <c r="B40" s="270"/>
      <c r="C40" s="275"/>
      <c r="D40" s="266"/>
      <c r="E40" s="276"/>
      <c r="F40" s="271"/>
      <c r="G40" s="230"/>
      <c r="H40" s="230"/>
      <c r="I40" s="165"/>
      <c r="J40" s="271"/>
      <c r="K40" s="271"/>
      <c r="L40" s="271"/>
      <c r="M40" s="271"/>
      <c r="N40" s="270"/>
      <c r="O40" s="262"/>
      <c r="P40" s="270"/>
      <c r="Q40" s="262"/>
      <c r="R40" s="262"/>
      <c r="S40" s="166"/>
      <c r="T40" s="165">
        <f t="shared" si="1"/>
        <v>0</v>
      </c>
      <c r="U40" s="268"/>
      <c r="V40" s="268"/>
      <c r="W40" s="230"/>
      <c r="X40" s="268"/>
      <c r="Y40" s="268"/>
      <c r="Z40" s="227">
        <f t="shared" si="2"/>
        <v>0</v>
      </c>
      <c r="AA40" s="230"/>
      <c r="AB40" s="230"/>
      <c r="AC40" s="268"/>
      <c r="AD40" s="268"/>
      <c r="AE40" s="227">
        <f t="shared" si="3"/>
        <v>0</v>
      </c>
      <c r="AF40" s="230"/>
      <c r="AG40" s="230"/>
      <c r="AH40" s="268"/>
      <c r="AI40" s="268"/>
      <c r="AJ40" s="227">
        <f t="shared" si="4"/>
        <v>0</v>
      </c>
      <c r="AK40" s="230"/>
      <c r="AL40" s="230"/>
      <c r="AM40" s="268"/>
      <c r="AN40" s="268"/>
      <c r="AO40" s="227">
        <f t="shared" si="6"/>
        <v>0</v>
      </c>
      <c r="AP40" s="230"/>
      <c r="AQ40" s="268"/>
      <c r="AR40" s="260"/>
      <c r="AS40" s="262"/>
      <c r="AT40" s="264"/>
      <c r="AU40" s="266"/>
      <c r="AV40" s="266"/>
      <c r="AW40" s="230"/>
      <c r="AX40" s="230"/>
      <c r="AY40" s="167"/>
      <c r="AZ40" s="168"/>
      <c r="BA40" s="172"/>
      <c r="BB40" s="172"/>
      <c r="BC40" s="172"/>
      <c r="BD40" s="172"/>
      <c r="BE40" s="172"/>
      <c r="BF40" s="172"/>
      <c r="BG40" s="169"/>
    </row>
    <row r="41" spans="1:59" s="171" customFormat="1" x14ac:dyDescent="0.2">
      <c r="A41" s="274">
        <v>11</v>
      </c>
      <c r="B41" s="270"/>
      <c r="C41" s="275" t="e">
        <f>+VLOOKUP(B41,$A$691:$B$730,2,0)</f>
        <v>#N/A</v>
      </c>
      <c r="D41" s="266"/>
      <c r="E41" s="276" t="e">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#VALUE!</v>
      </c>
      <c r="F41" s="271"/>
      <c r="G41" s="230"/>
      <c r="H41" s="230"/>
      <c r="I41" s="165"/>
      <c r="J41" s="271"/>
      <c r="K41" s="270"/>
      <c r="L41" s="271"/>
      <c r="M41" s="271"/>
      <c r="N41" s="270"/>
      <c r="O41" s="262">
        <f t="shared" ref="O41" si="155">IF(N41="ALTA",5,IF(N41="MEDIO ALTA",4,IF(N41="MEDIA",3,IF(N41="MEDIO BAJA",2,IF(N41="BAJA",1,0)))))</f>
        <v>0</v>
      </c>
      <c r="P41" s="270"/>
      <c r="Q41" s="262">
        <f t="shared" ref="Q41" si="156">IF(P41="ALTO",5,IF(P41="MEDIO-ALTO",4,IF(P41="MEDIO",3,IF(P41="MEDIO-BAJO",2,IF(P41="BAJO",1,0)))))</f>
        <v>0</v>
      </c>
      <c r="R41" s="262">
        <f t="shared" ref="R41" si="157">Q41*O41</f>
        <v>0</v>
      </c>
      <c r="S41" s="166"/>
      <c r="T41" s="165">
        <f t="shared" si="1"/>
        <v>0</v>
      </c>
      <c r="U41" s="268" t="e">
        <f t="shared" ref="U41" si="158">ROUND(AVERAGEIF(T41:T43,"&gt;0"),0)</f>
        <v>#DIV/0!</v>
      </c>
      <c r="V41" s="268" t="e">
        <f t="shared" ref="V41" si="159">U41*0.6</f>
        <v>#DIV/0!</v>
      </c>
      <c r="W41" s="230"/>
      <c r="X41" s="268" t="e">
        <f t="shared" ref="X41" si="160">IF(S41="No_existen",5*$X$10,Y41*$X$10)</f>
        <v>#DIV/0!</v>
      </c>
      <c r="Y41" s="268" t="e">
        <f t="shared" ref="Y41" si="161">ROUND(AVERAGEIF(Z41:Z43,"&gt;0"),0)</f>
        <v>#DIV/0!</v>
      </c>
      <c r="Z41" s="227">
        <f t="shared" si="2"/>
        <v>0</v>
      </c>
      <c r="AA41" s="230"/>
      <c r="AB41" s="230"/>
      <c r="AC41" s="268" t="e">
        <f t="shared" ref="AC41" si="162">IF(S41="No_existen",5*$AC$10,AD41*$AC$10)</f>
        <v>#DIV/0!</v>
      </c>
      <c r="AD41" s="268" t="e">
        <f t="shared" ref="AD41" si="163">ROUND(AVERAGEIF(AE41:AE43,"&gt;0"),0)</f>
        <v>#DIV/0!</v>
      </c>
      <c r="AE41" s="227">
        <f t="shared" si="3"/>
        <v>0</v>
      </c>
      <c r="AF41" s="230"/>
      <c r="AG41" s="230"/>
      <c r="AH41" s="268" t="e">
        <f t="shared" ref="AH41" si="164">IF(S41="No_existen",5*$AH$10,AI41*$AH$10)</f>
        <v>#DIV/0!</v>
      </c>
      <c r="AI41" s="268" t="e">
        <f t="shared" ref="AI41" si="165">ROUND(AVERAGEIF(AJ41:AJ43,"&gt;0"),0)</f>
        <v>#DIV/0!</v>
      </c>
      <c r="AJ41" s="227">
        <f t="shared" si="4"/>
        <v>0</v>
      </c>
      <c r="AK41" s="230"/>
      <c r="AL41" s="230"/>
      <c r="AM41" s="268" t="e">
        <f t="shared" ref="AM41" si="166">IF(S41="No_existen",5*$AM$10,AN41*$AM$10)</f>
        <v>#DIV/0!</v>
      </c>
      <c r="AN41" s="268" t="e">
        <f t="shared" ref="AN41" si="167">ROUND(AVERAGEIF(AO41:AO43,"&gt;0"),0)</f>
        <v>#DIV/0!</v>
      </c>
      <c r="AO41" s="227">
        <f t="shared" si="6"/>
        <v>0</v>
      </c>
      <c r="AP41" s="230"/>
      <c r="AQ41" s="268" t="e">
        <f t="shared" ref="AQ41" si="168">ROUND(AVERAGE(U41,Y41,AD41,AI41,AN41),0)</f>
        <v>#DIV/0!</v>
      </c>
      <c r="AR41" s="260" t="e">
        <f t="shared" ref="AR41" si="169">IF(AQ41&lt;1.5,"FUERTE",IF(AND(AQ41&gt;=1.5,AQ41&lt;2.5),"ACEPTABLE",IF(AQ41&gt;=5,"INEXISTENTE","DÉBIL")))</f>
        <v>#DIV/0!</v>
      </c>
      <c r="AS41" s="262">
        <f t="shared" ref="AS41" si="170">IF(R41=0,0,ROUND((R41*AQ41),0))</f>
        <v>0</v>
      </c>
      <c r="AT41" s="264" t="str">
        <f t="shared" ref="AT41" si="171">IF(AS41&gt;=36,"GRAVE", IF(AS41&lt;=10, "LEVE", "MODERADO"))</f>
        <v>LEVE</v>
      </c>
      <c r="AU41" s="266"/>
      <c r="AV41" s="266"/>
      <c r="AW41" s="230"/>
      <c r="AX41" s="230"/>
      <c r="AY41" s="167"/>
      <c r="AZ41" s="168"/>
      <c r="BA41" s="169"/>
      <c r="BB41" s="169"/>
      <c r="BC41" s="169"/>
      <c r="BD41" s="169"/>
      <c r="BE41" s="169"/>
      <c r="BF41" s="169"/>
      <c r="BG41" s="169"/>
    </row>
    <row r="42" spans="1:59" s="171" customFormat="1" x14ac:dyDescent="0.2">
      <c r="A42" s="274"/>
      <c r="B42" s="270"/>
      <c r="C42" s="275"/>
      <c r="D42" s="266"/>
      <c r="E42" s="276"/>
      <c r="F42" s="271"/>
      <c r="G42" s="230"/>
      <c r="H42" s="230"/>
      <c r="I42" s="165"/>
      <c r="J42" s="271"/>
      <c r="K42" s="271"/>
      <c r="L42" s="271"/>
      <c r="M42" s="271"/>
      <c r="N42" s="270"/>
      <c r="O42" s="262"/>
      <c r="P42" s="270"/>
      <c r="Q42" s="262"/>
      <c r="R42" s="262"/>
      <c r="S42" s="166"/>
      <c r="T42" s="165">
        <f t="shared" si="1"/>
        <v>0</v>
      </c>
      <c r="U42" s="268"/>
      <c r="V42" s="268"/>
      <c r="W42" s="230"/>
      <c r="X42" s="268"/>
      <c r="Y42" s="268"/>
      <c r="Z42" s="227">
        <f t="shared" si="2"/>
        <v>0</v>
      </c>
      <c r="AA42" s="230"/>
      <c r="AB42" s="230"/>
      <c r="AC42" s="268"/>
      <c r="AD42" s="268"/>
      <c r="AE42" s="227">
        <f t="shared" si="3"/>
        <v>0</v>
      </c>
      <c r="AF42" s="230"/>
      <c r="AG42" s="230"/>
      <c r="AH42" s="268"/>
      <c r="AI42" s="268"/>
      <c r="AJ42" s="227">
        <f t="shared" si="4"/>
        <v>0</v>
      </c>
      <c r="AK42" s="230"/>
      <c r="AL42" s="230"/>
      <c r="AM42" s="268"/>
      <c r="AN42" s="268"/>
      <c r="AO42" s="227">
        <f t="shared" si="6"/>
        <v>0</v>
      </c>
      <c r="AP42" s="230"/>
      <c r="AQ42" s="268"/>
      <c r="AR42" s="260"/>
      <c r="AS42" s="262"/>
      <c r="AT42" s="264"/>
      <c r="AU42" s="266"/>
      <c r="AV42" s="266"/>
      <c r="AW42" s="230"/>
      <c r="AX42" s="230"/>
      <c r="AY42" s="167"/>
      <c r="AZ42" s="168"/>
      <c r="BA42" s="169"/>
      <c r="BB42" s="169"/>
      <c r="BC42" s="169"/>
      <c r="BD42" s="169"/>
      <c r="BE42" s="169"/>
      <c r="BF42" s="169"/>
      <c r="BG42" s="169"/>
    </row>
    <row r="43" spans="1:59" s="171" customFormat="1" x14ac:dyDescent="0.2">
      <c r="A43" s="274"/>
      <c r="B43" s="270"/>
      <c r="C43" s="275"/>
      <c r="D43" s="266"/>
      <c r="E43" s="276"/>
      <c r="F43" s="271"/>
      <c r="G43" s="230"/>
      <c r="H43" s="230"/>
      <c r="I43" s="165"/>
      <c r="J43" s="271"/>
      <c r="K43" s="271"/>
      <c r="L43" s="271"/>
      <c r="M43" s="271"/>
      <c r="N43" s="270"/>
      <c r="O43" s="262"/>
      <c r="P43" s="270"/>
      <c r="Q43" s="262"/>
      <c r="R43" s="262"/>
      <c r="S43" s="166"/>
      <c r="T43" s="165">
        <f t="shared" si="1"/>
        <v>0</v>
      </c>
      <c r="U43" s="268"/>
      <c r="V43" s="268"/>
      <c r="W43" s="230"/>
      <c r="X43" s="268"/>
      <c r="Y43" s="268"/>
      <c r="Z43" s="227">
        <f t="shared" si="2"/>
        <v>0</v>
      </c>
      <c r="AA43" s="230"/>
      <c r="AB43" s="230"/>
      <c r="AC43" s="268"/>
      <c r="AD43" s="268"/>
      <c r="AE43" s="227">
        <f t="shared" si="3"/>
        <v>0</v>
      </c>
      <c r="AF43" s="230"/>
      <c r="AG43" s="230"/>
      <c r="AH43" s="268"/>
      <c r="AI43" s="268"/>
      <c r="AJ43" s="227">
        <f t="shared" si="4"/>
        <v>0</v>
      </c>
      <c r="AK43" s="230"/>
      <c r="AL43" s="230"/>
      <c r="AM43" s="268"/>
      <c r="AN43" s="268"/>
      <c r="AO43" s="227">
        <f t="shared" si="6"/>
        <v>0</v>
      </c>
      <c r="AP43" s="230"/>
      <c r="AQ43" s="268"/>
      <c r="AR43" s="260"/>
      <c r="AS43" s="262"/>
      <c r="AT43" s="264"/>
      <c r="AU43" s="266"/>
      <c r="AV43" s="266"/>
      <c r="AW43" s="230"/>
      <c r="AX43" s="230"/>
      <c r="AY43" s="167"/>
      <c r="AZ43" s="168"/>
      <c r="BA43" s="172"/>
      <c r="BB43" s="172"/>
      <c r="BC43" s="172"/>
      <c r="BD43" s="172"/>
      <c r="BE43" s="172"/>
      <c r="BF43" s="172"/>
      <c r="BG43" s="169"/>
    </row>
    <row r="44" spans="1:59" s="171" customFormat="1" x14ac:dyDescent="0.2">
      <c r="A44" s="274">
        <v>12</v>
      </c>
      <c r="B44" s="270"/>
      <c r="C44" s="275" t="e">
        <f>+VLOOKUP(B44,$A$691:$B$730,2,0)</f>
        <v>#N/A</v>
      </c>
      <c r="D44" s="266"/>
      <c r="E44" s="276" t="e">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#VALUE!</v>
      </c>
      <c r="F44" s="271"/>
      <c r="G44" s="230"/>
      <c r="H44" s="230"/>
      <c r="I44" s="165"/>
      <c r="J44" s="271"/>
      <c r="K44" s="270"/>
      <c r="L44" s="271"/>
      <c r="M44" s="271"/>
      <c r="N44" s="270"/>
      <c r="O44" s="262">
        <f t="shared" ref="O44" si="172">IF(N44="ALTA",5,IF(N44="MEDIO ALTA",4,IF(N44="MEDIA",3,IF(N44="MEDIO BAJA",2,IF(N44="BAJA",1,0)))))</f>
        <v>0</v>
      </c>
      <c r="P44" s="270"/>
      <c r="Q44" s="262">
        <f t="shared" ref="Q44" si="173">IF(P44="ALTO",5,IF(P44="MEDIO-ALTO",4,IF(P44="MEDIO",3,IF(P44="MEDIO-BAJO",2,IF(P44="BAJO",1,0)))))</f>
        <v>0</v>
      </c>
      <c r="R44" s="262">
        <f t="shared" ref="R44" si="174">Q44*O44</f>
        <v>0</v>
      </c>
      <c r="S44" s="166"/>
      <c r="T44" s="165">
        <f t="shared" si="1"/>
        <v>0</v>
      </c>
      <c r="U44" s="268" t="e">
        <f t="shared" ref="U44" si="175">ROUND(AVERAGEIF(T44:T46,"&gt;0"),0)</f>
        <v>#DIV/0!</v>
      </c>
      <c r="V44" s="268" t="e">
        <f t="shared" ref="V44" si="176">U44*0.6</f>
        <v>#DIV/0!</v>
      </c>
      <c r="W44" s="230"/>
      <c r="X44" s="268" t="e">
        <f t="shared" ref="X44" si="177">IF(S44="No_existen",5*$X$10,Y44*$X$10)</f>
        <v>#DIV/0!</v>
      </c>
      <c r="Y44" s="268" t="e">
        <f t="shared" ref="Y44" si="178">ROUND(AVERAGEIF(Z44:Z46,"&gt;0"),0)</f>
        <v>#DIV/0!</v>
      </c>
      <c r="Z44" s="227">
        <f t="shared" si="2"/>
        <v>0</v>
      </c>
      <c r="AA44" s="230"/>
      <c r="AB44" s="230"/>
      <c r="AC44" s="268" t="e">
        <f t="shared" ref="AC44" si="179">IF(S44="No_existen",5*$AC$10,AD44*$AC$10)</f>
        <v>#DIV/0!</v>
      </c>
      <c r="AD44" s="268" t="e">
        <f t="shared" ref="AD44" si="180">ROUND(AVERAGEIF(AE44:AE46,"&gt;0"),0)</f>
        <v>#DIV/0!</v>
      </c>
      <c r="AE44" s="227">
        <f t="shared" si="3"/>
        <v>0</v>
      </c>
      <c r="AF44" s="230"/>
      <c r="AG44" s="230"/>
      <c r="AH44" s="268" t="e">
        <f t="shared" ref="AH44" si="181">IF(S44="No_existen",5*$AH$10,AI44*$AH$10)</f>
        <v>#DIV/0!</v>
      </c>
      <c r="AI44" s="268" t="e">
        <f t="shared" ref="AI44" si="182">ROUND(AVERAGEIF(AJ44:AJ46,"&gt;0"),0)</f>
        <v>#DIV/0!</v>
      </c>
      <c r="AJ44" s="227">
        <f t="shared" si="4"/>
        <v>0</v>
      </c>
      <c r="AK44" s="230"/>
      <c r="AL44" s="230"/>
      <c r="AM44" s="268" t="e">
        <f t="shared" ref="AM44" si="183">IF(S44="No_existen",5*$AM$10,AN44*$AM$10)</f>
        <v>#DIV/0!</v>
      </c>
      <c r="AN44" s="268" t="e">
        <f t="shared" ref="AN44" si="184">ROUND(AVERAGEIF(AO44:AO46,"&gt;0"),0)</f>
        <v>#DIV/0!</v>
      </c>
      <c r="AO44" s="227">
        <f t="shared" si="6"/>
        <v>0</v>
      </c>
      <c r="AP44" s="230"/>
      <c r="AQ44" s="268" t="e">
        <f t="shared" ref="AQ44" si="185">ROUND(AVERAGE(U44,Y44,AD44,AI44,AN44),0)</f>
        <v>#DIV/0!</v>
      </c>
      <c r="AR44" s="260" t="e">
        <f t="shared" ref="AR44" si="186">IF(AQ44&lt;1.5,"FUERTE",IF(AND(AQ44&gt;=1.5,AQ44&lt;2.5),"ACEPTABLE",IF(AQ44&gt;=5,"INEXISTENTE","DÉBIL")))</f>
        <v>#DIV/0!</v>
      </c>
      <c r="AS44" s="262">
        <f t="shared" ref="AS44" si="187">IF(R44=0,0,ROUND((R44*AQ44),0))</f>
        <v>0</v>
      </c>
      <c r="AT44" s="264" t="str">
        <f t="shared" ref="AT44" si="188">IF(AS44&gt;=36,"GRAVE", IF(AS44&lt;=10, "LEVE", "MODERADO"))</f>
        <v>LEVE</v>
      </c>
      <c r="AU44" s="266"/>
      <c r="AV44" s="266"/>
      <c r="AW44" s="230"/>
      <c r="AX44" s="230"/>
      <c r="AY44" s="167"/>
      <c r="AZ44" s="168"/>
      <c r="BA44" s="169"/>
      <c r="BB44" s="169"/>
      <c r="BC44" s="169"/>
      <c r="BD44" s="169"/>
      <c r="BE44" s="169"/>
      <c r="BF44" s="169"/>
      <c r="BG44" s="169"/>
    </row>
    <row r="45" spans="1:59" s="171" customFormat="1" x14ac:dyDescent="0.2">
      <c r="A45" s="274"/>
      <c r="B45" s="270"/>
      <c r="C45" s="275"/>
      <c r="D45" s="266"/>
      <c r="E45" s="276"/>
      <c r="F45" s="271"/>
      <c r="G45" s="230"/>
      <c r="H45" s="230"/>
      <c r="I45" s="165"/>
      <c r="J45" s="271"/>
      <c r="K45" s="271"/>
      <c r="L45" s="271"/>
      <c r="M45" s="271"/>
      <c r="N45" s="270"/>
      <c r="O45" s="262"/>
      <c r="P45" s="270"/>
      <c r="Q45" s="262"/>
      <c r="R45" s="262"/>
      <c r="S45" s="166"/>
      <c r="T45" s="165">
        <f t="shared" si="1"/>
        <v>0</v>
      </c>
      <c r="U45" s="268"/>
      <c r="V45" s="268"/>
      <c r="W45" s="230"/>
      <c r="X45" s="268"/>
      <c r="Y45" s="268"/>
      <c r="Z45" s="227">
        <f t="shared" si="2"/>
        <v>0</v>
      </c>
      <c r="AA45" s="230"/>
      <c r="AB45" s="230"/>
      <c r="AC45" s="268"/>
      <c r="AD45" s="268"/>
      <c r="AE45" s="227">
        <f t="shared" si="3"/>
        <v>0</v>
      </c>
      <c r="AF45" s="230"/>
      <c r="AG45" s="230"/>
      <c r="AH45" s="268"/>
      <c r="AI45" s="268"/>
      <c r="AJ45" s="227">
        <f t="shared" si="4"/>
        <v>0</v>
      </c>
      <c r="AK45" s="230"/>
      <c r="AL45" s="230"/>
      <c r="AM45" s="268"/>
      <c r="AN45" s="268"/>
      <c r="AO45" s="227">
        <f t="shared" si="6"/>
        <v>0</v>
      </c>
      <c r="AP45" s="230"/>
      <c r="AQ45" s="268"/>
      <c r="AR45" s="260"/>
      <c r="AS45" s="262"/>
      <c r="AT45" s="264"/>
      <c r="AU45" s="266"/>
      <c r="AV45" s="266"/>
      <c r="AW45" s="230"/>
      <c r="AX45" s="230"/>
      <c r="AY45" s="167"/>
      <c r="AZ45" s="168"/>
      <c r="BA45" s="169"/>
      <c r="BB45" s="169"/>
      <c r="BC45" s="169"/>
      <c r="BD45" s="169"/>
      <c r="BE45" s="169"/>
      <c r="BF45" s="169"/>
      <c r="BG45" s="169"/>
    </row>
    <row r="46" spans="1:59" s="171" customFormat="1" x14ac:dyDescent="0.2">
      <c r="A46" s="274"/>
      <c r="B46" s="270"/>
      <c r="C46" s="275"/>
      <c r="D46" s="266"/>
      <c r="E46" s="276"/>
      <c r="F46" s="271"/>
      <c r="G46" s="230"/>
      <c r="H46" s="230"/>
      <c r="I46" s="165"/>
      <c r="J46" s="271"/>
      <c r="K46" s="271"/>
      <c r="L46" s="271"/>
      <c r="M46" s="271"/>
      <c r="N46" s="270"/>
      <c r="O46" s="262"/>
      <c r="P46" s="270"/>
      <c r="Q46" s="262"/>
      <c r="R46" s="262"/>
      <c r="S46" s="166"/>
      <c r="T46" s="165">
        <f t="shared" si="1"/>
        <v>0</v>
      </c>
      <c r="U46" s="268"/>
      <c r="V46" s="268"/>
      <c r="W46" s="230"/>
      <c r="X46" s="268"/>
      <c r="Y46" s="268"/>
      <c r="Z46" s="227">
        <f t="shared" si="2"/>
        <v>0</v>
      </c>
      <c r="AA46" s="230"/>
      <c r="AB46" s="230"/>
      <c r="AC46" s="268"/>
      <c r="AD46" s="268"/>
      <c r="AE46" s="227">
        <f t="shared" si="3"/>
        <v>0</v>
      </c>
      <c r="AF46" s="230"/>
      <c r="AG46" s="230"/>
      <c r="AH46" s="268"/>
      <c r="AI46" s="268"/>
      <c r="AJ46" s="227">
        <f t="shared" si="4"/>
        <v>0</v>
      </c>
      <c r="AK46" s="230"/>
      <c r="AL46" s="230"/>
      <c r="AM46" s="268"/>
      <c r="AN46" s="268"/>
      <c r="AO46" s="227">
        <f t="shared" si="6"/>
        <v>0</v>
      </c>
      <c r="AP46" s="230"/>
      <c r="AQ46" s="268"/>
      <c r="AR46" s="260"/>
      <c r="AS46" s="262"/>
      <c r="AT46" s="264"/>
      <c r="AU46" s="266"/>
      <c r="AV46" s="266"/>
      <c r="AW46" s="230"/>
      <c r="AX46" s="230"/>
      <c r="AY46" s="167"/>
      <c r="AZ46" s="168"/>
      <c r="BA46" s="169"/>
      <c r="BB46" s="169"/>
      <c r="BC46" s="169"/>
      <c r="BD46" s="169"/>
      <c r="BE46" s="169"/>
      <c r="BF46" s="169"/>
      <c r="BG46" s="169"/>
    </row>
    <row r="47" spans="1:59" s="171" customFormat="1" x14ac:dyDescent="0.2">
      <c r="A47" s="274">
        <v>13</v>
      </c>
      <c r="B47" s="270"/>
      <c r="C47" s="275" t="e">
        <f>+VLOOKUP(B47,$A$691:$B$730,2,0)</f>
        <v>#N/A</v>
      </c>
      <c r="D47" s="266"/>
      <c r="E47" s="276" t="e">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#VALUE!</v>
      </c>
      <c r="F47" s="271"/>
      <c r="G47" s="230"/>
      <c r="H47" s="230"/>
      <c r="I47" s="165"/>
      <c r="J47" s="271"/>
      <c r="K47" s="270"/>
      <c r="L47" s="271"/>
      <c r="M47" s="271"/>
      <c r="N47" s="270"/>
      <c r="O47" s="262">
        <f t="shared" ref="O47" si="189">IF(N47="ALTA",5,IF(N47="MEDIO ALTA",4,IF(N47="MEDIA",3,IF(N47="MEDIO BAJA",2,IF(N47="BAJA",1,0)))))</f>
        <v>0</v>
      </c>
      <c r="P47" s="270"/>
      <c r="Q47" s="262">
        <f t="shared" ref="Q47" si="190">IF(P47="ALTO",5,IF(P47="MEDIO-ALTO",4,IF(P47="MEDIO",3,IF(P47="MEDIO-BAJO",2,IF(P47="BAJO",1,0)))))</f>
        <v>0</v>
      </c>
      <c r="R47" s="262">
        <f t="shared" ref="R47" si="191">Q47*O47</f>
        <v>0</v>
      </c>
      <c r="S47" s="166"/>
      <c r="T47" s="165">
        <f t="shared" si="1"/>
        <v>0</v>
      </c>
      <c r="U47" s="268" t="e">
        <f t="shared" ref="U47" si="192">ROUND(AVERAGEIF(T47:T49,"&gt;0"),0)</f>
        <v>#DIV/0!</v>
      </c>
      <c r="V47" s="268" t="e">
        <f t="shared" ref="V47" si="193">U47*0.6</f>
        <v>#DIV/0!</v>
      </c>
      <c r="W47" s="230"/>
      <c r="X47" s="268" t="e">
        <f t="shared" ref="X47" si="194">IF(S47="No_existen",5*$X$10,Y47*$X$10)</f>
        <v>#DIV/0!</v>
      </c>
      <c r="Y47" s="268" t="e">
        <f t="shared" ref="Y47" si="195">ROUND(AVERAGEIF(Z47:Z49,"&gt;0"),0)</f>
        <v>#DIV/0!</v>
      </c>
      <c r="Z47" s="227">
        <f t="shared" si="2"/>
        <v>0</v>
      </c>
      <c r="AA47" s="230"/>
      <c r="AB47" s="230"/>
      <c r="AC47" s="268" t="e">
        <f t="shared" ref="AC47" si="196">IF(S47="No_existen",5*$AC$10,AD47*$AC$10)</f>
        <v>#DIV/0!</v>
      </c>
      <c r="AD47" s="268" t="e">
        <f t="shared" ref="AD47" si="197">ROUND(AVERAGEIF(AE47:AE49,"&gt;0"),0)</f>
        <v>#DIV/0!</v>
      </c>
      <c r="AE47" s="227">
        <f t="shared" si="3"/>
        <v>0</v>
      </c>
      <c r="AF47" s="230"/>
      <c r="AG47" s="230"/>
      <c r="AH47" s="268" t="e">
        <f t="shared" ref="AH47" si="198">IF(S47="No_existen",5*$AH$10,AI47*$AH$10)</f>
        <v>#DIV/0!</v>
      </c>
      <c r="AI47" s="268" t="e">
        <f t="shared" ref="AI47" si="199">ROUND(AVERAGEIF(AJ47:AJ49,"&gt;0"),0)</f>
        <v>#DIV/0!</v>
      </c>
      <c r="AJ47" s="227">
        <f t="shared" si="4"/>
        <v>0</v>
      </c>
      <c r="AK47" s="230"/>
      <c r="AL47" s="230"/>
      <c r="AM47" s="268" t="e">
        <f t="shared" ref="AM47" si="200">IF(S47="No_existen",5*$AM$10,AN47*$AM$10)</f>
        <v>#DIV/0!</v>
      </c>
      <c r="AN47" s="268" t="e">
        <f t="shared" ref="AN47" si="201">ROUND(AVERAGEIF(AO47:AO49,"&gt;0"),0)</f>
        <v>#DIV/0!</v>
      </c>
      <c r="AO47" s="227">
        <f t="shared" si="6"/>
        <v>0</v>
      </c>
      <c r="AP47" s="230"/>
      <c r="AQ47" s="268" t="e">
        <f t="shared" ref="AQ47" si="202">ROUND(AVERAGE(U47,Y47,AD47,AI47,AN47),0)</f>
        <v>#DIV/0!</v>
      </c>
      <c r="AR47" s="260" t="e">
        <f t="shared" ref="AR47" si="203">IF(AQ47&lt;1.5,"FUERTE",IF(AND(AQ47&gt;=1.5,AQ47&lt;2.5),"ACEPTABLE",IF(AQ47&gt;=5,"INEXISTENTE","DÉBIL")))</f>
        <v>#DIV/0!</v>
      </c>
      <c r="AS47" s="262">
        <f t="shared" ref="AS47" si="204">IF(R47=0,0,ROUND((R47*AQ47),0))</f>
        <v>0</v>
      </c>
      <c r="AT47" s="264" t="str">
        <f t="shared" ref="AT47" si="205">IF(AS47&gt;=36,"GRAVE", IF(AS47&lt;=10, "LEVE", "MODERADO"))</f>
        <v>LEVE</v>
      </c>
      <c r="AU47" s="266"/>
      <c r="AV47" s="266"/>
      <c r="AW47" s="230"/>
      <c r="AX47" s="230"/>
      <c r="AY47" s="167"/>
      <c r="AZ47" s="168"/>
      <c r="BA47" s="169"/>
      <c r="BB47" s="169"/>
      <c r="BC47" s="169"/>
      <c r="BD47" s="169"/>
      <c r="BE47" s="169"/>
      <c r="BF47" s="169"/>
      <c r="BG47" s="169"/>
    </row>
    <row r="48" spans="1:59" s="171" customFormat="1" x14ac:dyDescent="0.2">
      <c r="A48" s="274"/>
      <c r="B48" s="270"/>
      <c r="C48" s="275"/>
      <c r="D48" s="266"/>
      <c r="E48" s="276"/>
      <c r="F48" s="271"/>
      <c r="G48" s="230"/>
      <c r="H48" s="230"/>
      <c r="I48" s="165"/>
      <c r="J48" s="271"/>
      <c r="K48" s="271"/>
      <c r="L48" s="271"/>
      <c r="M48" s="271"/>
      <c r="N48" s="270"/>
      <c r="O48" s="262"/>
      <c r="P48" s="270"/>
      <c r="Q48" s="262"/>
      <c r="R48" s="262"/>
      <c r="S48" s="166"/>
      <c r="T48" s="165">
        <f t="shared" si="1"/>
        <v>0</v>
      </c>
      <c r="U48" s="268"/>
      <c r="V48" s="268"/>
      <c r="W48" s="230"/>
      <c r="X48" s="268"/>
      <c r="Y48" s="268"/>
      <c r="Z48" s="227">
        <f t="shared" si="2"/>
        <v>0</v>
      </c>
      <c r="AA48" s="230"/>
      <c r="AB48" s="230"/>
      <c r="AC48" s="268"/>
      <c r="AD48" s="268"/>
      <c r="AE48" s="227">
        <f t="shared" si="3"/>
        <v>0</v>
      </c>
      <c r="AF48" s="230"/>
      <c r="AG48" s="230"/>
      <c r="AH48" s="268"/>
      <c r="AI48" s="268"/>
      <c r="AJ48" s="227">
        <f t="shared" si="4"/>
        <v>0</v>
      </c>
      <c r="AK48" s="230"/>
      <c r="AL48" s="230"/>
      <c r="AM48" s="268"/>
      <c r="AN48" s="268"/>
      <c r="AO48" s="227">
        <f t="shared" si="6"/>
        <v>0</v>
      </c>
      <c r="AP48" s="230"/>
      <c r="AQ48" s="268"/>
      <c r="AR48" s="260"/>
      <c r="AS48" s="262"/>
      <c r="AT48" s="264"/>
      <c r="AU48" s="266"/>
      <c r="AV48" s="266"/>
      <c r="AW48" s="230"/>
      <c r="AX48" s="230"/>
      <c r="AY48" s="167"/>
      <c r="AZ48" s="168"/>
      <c r="BA48" s="169"/>
      <c r="BB48" s="169"/>
      <c r="BC48" s="169"/>
      <c r="BD48" s="169"/>
      <c r="BE48" s="169"/>
      <c r="BF48" s="169"/>
      <c r="BG48" s="169"/>
    </row>
    <row r="49" spans="1:59" s="171" customFormat="1" x14ac:dyDescent="0.2">
      <c r="A49" s="274"/>
      <c r="B49" s="270"/>
      <c r="C49" s="275"/>
      <c r="D49" s="266"/>
      <c r="E49" s="276"/>
      <c r="F49" s="271"/>
      <c r="G49" s="230"/>
      <c r="H49" s="230"/>
      <c r="I49" s="165"/>
      <c r="J49" s="271"/>
      <c r="K49" s="271"/>
      <c r="L49" s="271"/>
      <c r="M49" s="271"/>
      <c r="N49" s="270"/>
      <c r="O49" s="262"/>
      <c r="P49" s="270"/>
      <c r="Q49" s="262"/>
      <c r="R49" s="262"/>
      <c r="S49" s="166"/>
      <c r="T49" s="165">
        <f t="shared" si="1"/>
        <v>0</v>
      </c>
      <c r="U49" s="268"/>
      <c r="V49" s="268"/>
      <c r="W49" s="230"/>
      <c r="X49" s="268"/>
      <c r="Y49" s="268"/>
      <c r="Z49" s="227">
        <f t="shared" si="2"/>
        <v>0</v>
      </c>
      <c r="AA49" s="230"/>
      <c r="AB49" s="230"/>
      <c r="AC49" s="268"/>
      <c r="AD49" s="268"/>
      <c r="AE49" s="227">
        <f t="shared" si="3"/>
        <v>0</v>
      </c>
      <c r="AF49" s="230"/>
      <c r="AG49" s="230"/>
      <c r="AH49" s="268"/>
      <c r="AI49" s="268"/>
      <c r="AJ49" s="227">
        <f t="shared" si="4"/>
        <v>0</v>
      </c>
      <c r="AK49" s="230"/>
      <c r="AL49" s="230"/>
      <c r="AM49" s="268"/>
      <c r="AN49" s="268"/>
      <c r="AO49" s="227">
        <f t="shared" si="6"/>
        <v>0</v>
      </c>
      <c r="AP49" s="230"/>
      <c r="AQ49" s="268"/>
      <c r="AR49" s="260"/>
      <c r="AS49" s="262"/>
      <c r="AT49" s="264"/>
      <c r="AU49" s="266"/>
      <c r="AV49" s="266"/>
      <c r="AW49" s="230"/>
      <c r="AX49" s="230"/>
      <c r="AY49" s="167"/>
      <c r="AZ49" s="168"/>
      <c r="BA49" s="169"/>
      <c r="BB49" s="169"/>
      <c r="BC49" s="169"/>
      <c r="BD49" s="169"/>
      <c r="BE49" s="169"/>
      <c r="BF49" s="169"/>
      <c r="BG49" s="169"/>
    </row>
    <row r="50" spans="1:59" s="171" customFormat="1" x14ac:dyDescent="0.2">
      <c r="A50" s="274">
        <v>14</v>
      </c>
      <c r="B50" s="270"/>
      <c r="C50" s="275" t="e">
        <f>+VLOOKUP(B50,$A$691:$B$730,2,0)</f>
        <v>#N/A</v>
      </c>
      <c r="D50" s="266"/>
      <c r="E50" s="276" t="e">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#VALUE!</v>
      </c>
      <c r="F50" s="271"/>
      <c r="G50" s="230"/>
      <c r="H50" s="230"/>
      <c r="I50" s="165"/>
      <c r="J50" s="271"/>
      <c r="K50" s="270"/>
      <c r="L50" s="271"/>
      <c r="M50" s="271"/>
      <c r="N50" s="270"/>
      <c r="O50" s="262">
        <f t="shared" ref="O50" si="206">IF(N50="ALTA",5,IF(N50="MEDIO ALTA",4,IF(N50="MEDIA",3,IF(N50="MEDIO BAJA",2,IF(N50="BAJA",1,0)))))</f>
        <v>0</v>
      </c>
      <c r="P50" s="270"/>
      <c r="Q50" s="262">
        <f t="shared" ref="Q50" si="207">IF(P50="ALTO",5,IF(P50="MEDIO-ALTO",4,IF(P50="MEDIO",3,IF(P50="MEDIO-BAJO",2,IF(P50="BAJO",1,0)))))</f>
        <v>0</v>
      </c>
      <c r="R50" s="262">
        <f t="shared" ref="R50" si="208">Q50*O50</f>
        <v>0</v>
      </c>
      <c r="S50" s="166"/>
      <c r="T50" s="165">
        <f t="shared" si="1"/>
        <v>0</v>
      </c>
      <c r="U50" s="268" t="e">
        <f t="shared" ref="U50" si="209">ROUND(AVERAGEIF(T50:T52,"&gt;0"),0)</f>
        <v>#DIV/0!</v>
      </c>
      <c r="V50" s="268" t="e">
        <f t="shared" ref="V50" si="210">U50*0.6</f>
        <v>#DIV/0!</v>
      </c>
      <c r="W50" s="230"/>
      <c r="X50" s="268" t="e">
        <f t="shared" ref="X50" si="211">IF(S50="No_existen",5*$X$10,Y50*$X$10)</f>
        <v>#DIV/0!</v>
      </c>
      <c r="Y50" s="268" t="e">
        <f t="shared" ref="Y50:Y86" si="212">ROUND(AVERAGEIF(Z50:Z52,"&gt;0"),0)</f>
        <v>#DIV/0!</v>
      </c>
      <c r="Z50" s="227">
        <f t="shared" si="2"/>
        <v>0</v>
      </c>
      <c r="AA50" s="230"/>
      <c r="AB50" s="230"/>
      <c r="AC50" s="268" t="e">
        <f t="shared" ref="AC50" si="213">IF(S50="No_existen",5*$AC$10,AD50*$AC$10)</f>
        <v>#DIV/0!</v>
      </c>
      <c r="AD50" s="268" t="e">
        <f t="shared" ref="AD50" si="214">ROUND(AVERAGEIF(AE50:AE52,"&gt;0"),0)</f>
        <v>#DIV/0!</v>
      </c>
      <c r="AE50" s="227">
        <f t="shared" si="3"/>
        <v>0</v>
      </c>
      <c r="AF50" s="230"/>
      <c r="AG50" s="230"/>
      <c r="AH50" s="268" t="e">
        <f t="shared" ref="AH50" si="215">IF(S50="No_existen",5*$AH$10,AI50*$AH$10)</f>
        <v>#DIV/0!</v>
      </c>
      <c r="AI50" s="268" t="e">
        <f t="shared" ref="AI50" si="216">ROUND(AVERAGEIF(AJ50:AJ52,"&gt;0"),0)</f>
        <v>#DIV/0!</v>
      </c>
      <c r="AJ50" s="227">
        <f t="shared" si="4"/>
        <v>0</v>
      </c>
      <c r="AK50" s="230"/>
      <c r="AL50" s="230"/>
      <c r="AM50" s="268" t="e">
        <f t="shared" ref="AM50" si="217">IF(S50="No_existen",5*$AM$10,AN50*$AM$10)</f>
        <v>#DIV/0!</v>
      </c>
      <c r="AN50" s="268" t="e">
        <f t="shared" ref="AN50" si="218">ROUND(AVERAGEIF(AO50:AO52,"&gt;0"),0)</f>
        <v>#DIV/0!</v>
      </c>
      <c r="AO50" s="227">
        <f t="shared" si="6"/>
        <v>0</v>
      </c>
      <c r="AP50" s="230"/>
      <c r="AQ50" s="268" t="e">
        <f t="shared" ref="AQ50" si="219">ROUND(AVERAGE(U50,Y50,AD50,AI50,AN50),0)</f>
        <v>#DIV/0!</v>
      </c>
      <c r="AR50" s="260" t="e">
        <f t="shared" ref="AR50" si="220">IF(AQ50&lt;1.5,"FUERTE",IF(AND(AQ50&gt;=1.5,AQ50&lt;2.5),"ACEPTABLE",IF(AQ50&gt;=5,"INEXISTENTE","DÉBIL")))</f>
        <v>#DIV/0!</v>
      </c>
      <c r="AS50" s="262">
        <f t="shared" ref="AS50" si="221">IF(R50=0,0,ROUND((R50*AQ50),0))</f>
        <v>0</v>
      </c>
      <c r="AT50" s="264" t="str">
        <f t="shared" ref="AT50" si="222">IF(AS50&gt;=36,"GRAVE", IF(AS50&lt;=10, "LEVE", "MODERADO"))</f>
        <v>LEVE</v>
      </c>
      <c r="AU50" s="266"/>
      <c r="AV50" s="266"/>
      <c r="AW50" s="230"/>
      <c r="AX50" s="230"/>
      <c r="AY50" s="167"/>
      <c r="AZ50" s="168"/>
      <c r="BA50" s="169"/>
      <c r="BB50" s="169"/>
      <c r="BC50" s="169"/>
      <c r="BD50" s="169"/>
      <c r="BE50" s="169"/>
      <c r="BF50" s="169"/>
      <c r="BG50" s="169"/>
    </row>
    <row r="51" spans="1:59" s="171" customFormat="1" x14ac:dyDescent="0.2">
      <c r="A51" s="274"/>
      <c r="B51" s="270"/>
      <c r="C51" s="275"/>
      <c r="D51" s="266"/>
      <c r="E51" s="276"/>
      <c r="F51" s="271"/>
      <c r="G51" s="230"/>
      <c r="H51" s="230"/>
      <c r="I51" s="165"/>
      <c r="J51" s="271"/>
      <c r="K51" s="271"/>
      <c r="L51" s="271"/>
      <c r="M51" s="271"/>
      <c r="N51" s="270"/>
      <c r="O51" s="262"/>
      <c r="P51" s="270"/>
      <c r="Q51" s="262"/>
      <c r="R51" s="262"/>
      <c r="S51" s="166"/>
      <c r="T51" s="165">
        <f t="shared" si="1"/>
        <v>0</v>
      </c>
      <c r="U51" s="268"/>
      <c r="V51" s="268"/>
      <c r="W51" s="230"/>
      <c r="X51" s="268"/>
      <c r="Y51" s="268"/>
      <c r="Z51" s="227">
        <f t="shared" si="2"/>
        <v>0</v>
      </c>
      <c r="AA51" s="230"/>
      <c r="AB51" s="230"/>
      <c r="AC51" s="268"/>
      <c r="AD51" s="268"/>
      <c r="AE51" s="227">
        <f t="shared" si="3"/>
        <v>0</v>
      </c>
      <c r="AF51" s="230"/>
      <c r="AG51" s="230"/>
      <c r="AH51" s="268"/>
      <c r="AI51" s="268"/>
      <c r="AJ51" s="227">
        <f t="shared" si="4"/>
        <v>0</v>
      </c>
      <c r="AK51" s="230"/>
      <c r="AL51" s="230"/>
      <c r="AM51" s="268"/>
      <c r="AN51" s="268"/>
      <c r="AO51" s="227">
        <f t="shared" si="6"/>
        <v>0</v>
      </c>
      <c r="AP51" s="230"/>
      <c r="AQ51" s="268"/>
      <c r="AR51" s="260"/>
      <c r="AS51" s="262"/>
      <c r="AT51" s="264"/>
      <c r="AU51" s="266"/>
      <c r="AV51" s="266"/>
      <c r="AW51" s="230"/>
      <c r="AX51" s="230"/>
      <c r="AY51" s="167"/>
      <c r="AZ51" s="168"/>
      <c r="BA51" s="169"/>
      <c r="BB51" s="169"/>
      <c r="BC51" s="169"/>
      <c r="BD51" s="169"/>
      <c r="BE51" s="169"/>
      <c r="BF51" s="169"/>
      <c r="BG51" s="169"/>
    </row>
    <row r="52" spans="1:59" s="171" customFormat="1" x14ac:dyDescent="0.2">
      <c r="A52" s="274"/>
      <c r="B52" s="270"/>
      <c r="C52" s="275"/>
      <c r="D52" s="266"/>
      <c r="E52" s="276"/>
      <c r="F52" s="271"/>
      <c r="G52" s="230"/>
      <c r="H52" s="230"/>
      <c r="I52" s="165"/>
      <c r="J52" s="271"/>
      <c r="K52" s="271"/>
      <c r="L52" s="271"/>
      <c r="M52" s="271"/>
      <c r="N52" s="270"/>
      <c r="O52" s="262"/>
      <c r="P52" s="270"/>
      <c r="Q52" s="262"/>
      <c r="R52" s="262"/>
      <c r="S52" s="166"/>
      <c r="T52" s="165">
        <f t="shared" si="1"/>
        <v>0</v>
      </c>
      <c r="U52" s="268"/>
      <c r="V52" s="268"/>
      <c r="W52" s="230"/>
      <c r="X52" s="268"/>
      <c r="Y52" s="268"/>
      <c r="Z52" s="227">
        <f t="shared" si="2"/>
        <v>0</v>
      </c>
      <c r="AA52" s="230"/>
      <c r="AB52" s="230"/>
      <c r="AC52" s="268"/>
      <c r="AD52" s="268"/>
      <c r="AE52" s="227">
        <f t="shared" si="3"/>
        <v>0</v>
      </c>
      <c r="AF52" s="230"/>
      <c r="AG52" s="230"/>
      <c r="AH52" s="268"/>
      <c r="AI52" s="268"/>
      <c r="AJ52" s="227">
        <f t="shared" si="4"/>
        <v>0</v>
      </c>
      <c r="AK52" s="230"/>
      <c r="AL52" s="230"/>
      <c r="AM52" s="268"/>
      <c r="AN52" s="268"/>
      <c r="AO52" s="227">
        <f t="shared" si="6"/>
        <v>0</v>
      </c>
      <c r="AP52" s="230"/>
      <c r="AQ52" s="268"/>
      <c r="AR52" s="260"/>
      <c r="AS52" s="262"/>
      <c r="AT52" s="264"/>
      <c r="AU52" s="266"/>
      <c r="AV52" s="266"/>
      <c r="AW52" s="230"/>
      <c r="AX52" s="230"/>
      <c r="AY52" s="167"/>
      <c r="AZ52" s="168"/>
      <c r="BA52" s="169"/>
      <c r="BB52" s="169"/>
      <c r="BC52" s="169"/>
      <c r="BD52" s="169"/>
      <c r="BE52" s="169"/>
      <c r="BF52" s="169"/>
      <c r="BG52" s="169"/>
    </row>
    <row r="53" spans="1:59" s="171" customFormat="1" x14ac:dyDescent="0.2">
      <c r="A53" s="274">
        <v>15</v>
      </c>
      <c r="B53" s="270"/>
      <c r="C53" s="275" t="e">
        <f>+VLOOKUP(B53,$A$691:$B$730,2,0)</f>
        <v>#N/A</v>
      </c>
      <c r="D53" s="266"/>
      <c r="E53" s="276" t="e">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#VALUE!</v>
      </c>
      <c r="F53" s="271"/>
      <c r="G53" s="230"/>
      <c r="H53" s="230"/>
      <c r="I53" s="165"/>
      <c r="J53" s="271"/>
      <c r="K53" s="270"/>
      <c r="L53" s="271"/>
      <c r="M53" s="271"/>
      <c r="N53" s="270"/>
      <c r="O53" s="262">
        <f t="shared" ref="O53:O95" si="223">IF(N53="ALTA",5,IF(N53="MEDIO ALTA",4,IF(N53="MEDIA",3,IF(N53="MEDIO BAJA",2,IF(N53="BAJA",1,0)))))</f>
        <v>0</v>
      </c>
      <c r="P53" s="270"/>
      <c r="Q53" s="262">
        <f t="shared" ref="Q53" si="224">IF(P53="ALTO",5,IF(P53="MEDIO-ALTO",4,IF(P53="MEDIO",3,IF(P53="MEDIO-BAJO",2,IF(P53="BAJO",1,0)))))</f>
        <v>0</v>
      </c>
      <c r="R53" s="262">
        <f t="shared" ref="R53" si="225">Q53*O53</f>
        <v>0</v>
      </c>
      <c r="S53" s="166"/>
      <c r="T53" s="165">
        <f t="shared" si="1"/>
        <v>0</v>
      </c>
      <c r="U53" s="268" t="e">
        <f t="shared" ref="U53" si="226">ROUND(AVERAGEIF(T53:T55,"&gt;0"),0)</f>
        <v>#DIV/0!</v>
      </c>
      <c r="V53" s="268" t="e">
        <f t="shared" ref="V53" si="227">U53*0.6</f>
        <v>#DIV/0!</v>
      </c>
      <c r="W53" s="230"/>
      <c r="X53" s="268" t="e">
        <f t="shared" ref="X53" si="228">IF(S53="No_existen",5*$X$10,Y53*$X$10)</f>
        <v>#DIV/0!</v>
      </c>
      <c r="Y53" s="268" t="e">
        <f t="shared" ref="Y53:Y89" si="229">ROUND(AVERAGEIF(Z53:Z55,"&gt;0"),0)</f>
        <v>#DIV/0!</v>
      </c>
      <c r="Z53" s="227">
        <f t="shared" si="2"/>
        <v>0</v>
      </c>
      <c r="AA53" s="230"/>
      <c r="AB53" s="230"/>
      <c r="AC53" s="268" t="e">
        <f t="shared" ref="AC53" si="230">IF(S53="No_existen",5*$AC$10,AD53*$AC$10)</f>
        <v>#DIV/0!</v>
      </c>
      <c r="AD53" s="268" t="e">
        <f t="shared" ref="AD53" si="231">ROUND(AVERAGEIF(AE53:AE55,"&gt;0"),0)</f>
        <v>#DIV/0!</v>
      </c>
      <c r="AE53" s="227">
        <f t="shared" si="3"/>
        <v>0</v>
      </c>
      <c r="AF53" s="230"/>
      <c r="AG53" s="230"/>
      <c r="AH53" s="268" t="e">
        <f t="shared" ref="AH53" si="232">IF(S53="No_existen",5*$AH$10,AI53*$AH$10)</f>
        <v>#DIV/0!</v>
      </c>
      <c r="AI53" s="268" t="e">
        <f t="shared" ref="AI53" si="233">ROUND(AVERAGEIF(AJ53:AJ55,"&gt;0"),0)</f>
        <v>#DIV/0!</v>
      </c>
      <c r="AJ53" s="227">
        <f t="shared" si="4"/>
        <v>0</v>
      </c>
      <c r="AK53" s="230"/>
      <c r="AL53" s="230"/>
      <c r="AM53" s="268" t="e">
        <f t="shared" ref="AM53" si="234">IF(S53="No_existen",5*$AM$10,AN53*$AM$10)</f>
        <v>#DIV/0!</v>
      </c>
      <c r="AN53" s="268" t="e">
        <f t="shared" ref="AN53" si="235">ROUND(AVERAGEIF(AO53:AO55,"&gt;0"),0)</f>
        <v>#DIV/0!</v>
      </c>
      <c r="AO53" s="227">
        <f t="shared" si="6"/>
        <v>0</v>
      </c>
      <c r="AP53" s="230"/>
      <c r="AQ53" s="268" t="e">
        <f t="shared" ref="AQ53" si="236">ROUND(AVERAGE(U53,Y53,AD53,AI53,AN53),0)</f>
        <v>#DIV/0!</v>
      </c>
      <c r="AR53" s="260" t="e">
        <f t="shared" ref="AR53" si="237">IF(AQ53&lt;1.5,"FUERTE",IF(AND(AQ53&gt;=1.5,AQ53&lt;2.5),"ACEPTABLE",IF(AQ53&gt;=5,"INEXISTENTE","DÉBIL")))</f>
        <v>#DIV/0!</v>
      </c>
      <c r="AS53" s="262">
        <f t="shared" ref="AS53" si="238">IF(R53=0,0,ROUND((R53*AQ53),0))</f>
        <v>0</v>
      </c>
      <c r="AT53" s="264" t="str">
        <f t="shared" ref="AT53" si="239">IF(AS53&gt;=36,"GRAVE", IF(AS53&lt;=10, "LEVE", "MODERADO"))</f>
        <v>LEVE</v>
      </c>
      <c r="AU53" s="266"/>
      <c r="AV53" s="266"/>
      <c r="AW53" s="230"/>
      <c r="AX53" s="230"/>
      <c r="AY53" s="167"/>
      <c r="AZ53" s="168"/>
      <c r="BA53" s="169"/>
      <c r="BB53" s="169"/>
      <c r="BC53" s="169"/>
      <c r="BD53" s="169"/>
      <c r="BE53" s="169"/>
      <c r="BF53" s="169"/>
      <c r="BG53" s="169"/>
    </row>
    <row r="54" spans="1:59" s="171" customFormat="1" x14ac:dyDescent="0.2">
      <c r="A54" s="274"/>
      <c r="B54" s="270"/>
      <c r="C54" s="275"/>
      <c r="D54" s="266"/>
      <c r="E54" s="276"/>
      <c r="F54" s="271"/>
      <c r="G54" s="230"/>
      <c r="H54" s="230"/>
      <c r="I54" s="165"/>
      <c r="J54" s="271"/>
      <c r="K54" s="271"/>
      <c r="L54" s="271"/>
      <c r="M54" s="271"/>
      <c r="N54" s="270"/>
      <c r="O54" s="262"/>
      <c r="P54" s="270"/>
      <c r="Q54" s="262"/>
      <c r="R54" s="262"/>
      <c r="S54" s="166"/>
      <c r="T54" s="165">
        <f t="shared" si="1"/>
        <v>0</v>
      </c>
      <c r="U54" s="268"/>
      <c r="V54" s="268"/>
      <c r="W54" s="230"/>
      <c r="X54" s="268"/>
      <c r="Y54" s="268"/>
      <c r="Z54" s="227">
        <f t="shared" si="2"/>
        <v>0</v>
      </c>
      <c r="AA54" s="230"/>
      <c r="AB54" s="230"/>
      <c r="AC54" s="268"/>
      <c r="AD54" s="268"/>
      <c r="AE54" s="227">
        <f t="shared" si="3"/>
        <v>0</v>
      </c>
      <c r="AF54" s="230"/>
      <c r="AG54" s="230"/>
      <c r="AH54" s="268"/>
      <c r="AI54" s="268"/>
      <c r="AJ54" s="227">
        <f t="shared" si="4"/>
        <v>0</v>
      </c>
      <c r="AK54" s="230"/>
      <c r="AL54" s="230"/>
      <c r="AM54" s="268"/>
      <c r="AN54" s="268"/>
      <c r="AO54" s="227">
        <f t="shared" si="6"/>
        <v>0</v>
      </c>
      <c r="AP54" s="230"/>
      <c r="AQ54" s="268"/>
      <c r="AR54" s="260"/>
      <c r="AS54" s="262"/>
      <c r="AT54" s="264"/>
      <c r="AU54" s="266"/>
      <c r="AV54" s="266"/>
      <c r="AW54" s="230"/>
      <c r="AX54" s="230"/>
      <c r="AY54" s="167"/>
      <c r="AZ54" s="168"/>
      <c r="BA54" s="169"/>
      <c r="BB54" s="169"/>
      <c r="BC54" s="169"/>
      <c r="BD54" s="169"/>
      <c r="BE54" s="169"/>
      <c r="BF54" s="169"/>
      <c r="BG54" s="169"/>
    </row>
    <row r="55" spans="1:59" s="171" customFormat="1" x14ac:dyDescent="0.2">
      <c r="A55" s="274"/>
      <c r="B55" s="270"/>
      <c r="C55" s="275"/>
      <c r="D55" s="266"/>
      <c r="E55" s="276"/>
      <c r="F55" s="271"/>
      <c r="G55" s="230"/>
      <c r="H55" s="230"/>
      <c r="I55" s="165"/>
      <c r="J55" s="271"/>
      <c r="K55" s="271"/>
      <c r="L55" s="271"/>
      <c r="M55" s="271"/>
      <c r="N55" s="270"/>
      <c r="O55" s="262"/>
      <c r="P55" s="270"/>
      <c r="Q55" s="262"/>
      <c r="R55" s="262"/>
      <c r="S55" s="166"/>
      <c r="T55" s="165">
        <f t="shared" si="1"/>
        <v>0</v>
      </c>
      <c r="U55" s="268"/>
      <c r="V55" s="268"/>
      <c r="W55" s="230"/>
      <c r="X55" s="268"/>
      <c r="Y55" s="268"/>
      <c r="Z55" s="227">
        <f t="shared" si="2"/>
        <v>0</v>
      </c>
      <c r="AA55" s="230"/>
      <c r="AB55" s="230"/>
      <c r="AC55" s="268"/>
      <c r="AD55" s="268"/>
      <c r="AE55" s="227">
        <f t="shared" si="3"/>
        <v>0</v>
      </c>
      <c r="AF55" s="230"/>
      <c r="AG55" s="230"/>
      <c r="AH55" s="268"/>
      <c r="AI55" s="268"/>
      <c r="AJ55" s="227">
        <f t="shared" si="4"/>
        <v>0</v>
      </c>
      <c r="AK55" s="230"/>
      <c r="AL55" s="230"/>
      <c r="AM55" s="268"/>
      <c r="AN55" s="268"/>
      <c r="AO55" s="227">
        <f t="shared" si="6"/>
        <v>0</v>
      </c>
      <c r="AP55" s="230"/>
      <c r="AQ55" s="268"/>
      <c r="AR55" s="260"/>
      <c r="AS55" s="262"/>
      <c r="AT55" s="264"/>
      <c r="AU55" s="266"/>
      <c r="AV55" s="266"/>
      <c r="AW55" s="230"/>
      <c r="AX55" s="230"/>
      <c r="AY55" s="167"/>
      <c r="AZ55" s="168"/>
      <c r="BA55" s="169"/>
      <c r="BB55" s="169"/>
      <c r="BC55" s="169"/>
      <c r="BD55" s="169"/>
      <c r="BE55" s="169"/>
      <c r="BF55" s="169"/>
      <c r="BG55" s="169"/>
    </row>
    <row r="56" spans="1:59" s="171" customFormat="1" hidden="1" x14ac:dyDescent="0.2">
      <c r="A56" s="274">
        <v>16</v>
      </c>
      <c r="B56" s="270"/>
      <c r="C56" s="275" t="e">
        <f>+VLOOKUP(B56,$A$691:$B$730,2,0)</f>
        <v>#N/A</v>
      </c>
      <c r="D56" s="266"/>
      <c r="E56" s="276" t="e">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#VALUE!</v>
      </c>
      <c r="F56" s="271"/>
      <c r="G56" s="230"/>
      <c r="H56" s="230"/>
      <c r="I56" s="165"/>
      <c r="J56" s="271"/>
      <c r="K56" s="270"/>
      <c r="L56" s="271"/>
      <c r="M56" s="271"/>
      <c r="N56" s="270"/>
      <c r="O56" s="262">
        <f t="shared" ref="O56:O98" si="240">IF(N56="ALTA",5,IF(N56="MEDIO ALTA",4,IF(N56="MEDIA",3,IF(N56="MEDIO BAJA",2,IF(N56="BAJA",1,0)))))</f>
        <v>0</v>
      </c>
      <c r="P56" s="270"/>
      <c r="Q56" s="262">
        <f t="shared" ref="Q56" si="241">IF(P56="ALTO",5,IF(P56="MEDIO-ALTO",4,IF(P56="MEDIO",3,IF(P56="MEDIO-BAJO",2,IF(P56="BAJO",1,0)))))</f>
        <v>0</v>
      </c>
      <c r="R56" s="262">
        <f t="shared" ref="R56" si="242">Q56*O56</f>
        <v>0</v>
      </c>
      <c r="S56" s="166"/>
      <c r="T56" s="165">
        <f t="shared" si="1"/>
        <v>0</v>
      </c>
      <c r="U56" s="268" t="e">
        <f t="shared" ref="U56" si="243">ROUND(AVERAGEIF(T56:T58,"&gt;0"),0)</f>
        <v>#DIV/0!</v>
      </c>
      <c r="V56" s="268" t="e">
        <f t="shared" ref="V56" si="244">U56*0.6</f>
        <v>#DIV/0!</v>
      </c>
      <c r="W56" s="230"/>
      <c r="X56" s="268" t="e">
        <f t="shared" ref="X56" si="245">IF(S56="No_existen",5*$X$10,Y56*$X$10)</f>
        <v>#DIV/0!</v>
      </c>
      <c r="Y56" s="268" t="e">
        <f t="shared" ref="Y56:Y92" si="246">ROUND(AVERAGEIF(Z56:Z58,"&gt;0"),0)</f>
        <v>#DIV/0!</v>
      </c>
      <c r="Z56" s="227">
        <f t="shared" si="2"/>
        <v>0</v>
      </c>
      <c r="AA56" s="230"/>
      <c r="AB56" s="230"/>
      <c r="AC56" s="268" t="e">
        <f t="shared" ref="AC56" si="247">IF(S56="No_existen",5*$AC$10,AD56*$AC$10)</f>
        <v>#DIV/0!</v>
      </c>
      <c r="AD56" s="268" t="e">
        <f t="shared" ref="AD56" si="248">ROUND(AVERAGEIF(AE56:AE58,"&gt;0"),0)</f>
        <v>#DIV/0!</v>
      </c>
      <c r="AE56" s="227">
        <f t="shared" si="3"/>
        <v>0</v>
      </c>
      <c r="AF56" s="230"/>
      <c r="AG56" s="230"/>
      <c r="AH56" s="268" t="e">
        <f t="shared" ref="AH56" si="249">IF(S56="No_existen",5*$AH$10,AI56*$AH$10)</f>
        <v>#DIV/0!</v>
      </c>
      <c r="AI56" s="268" t="e">
        <f t="shared" ref="AI56" si="250">ROUND(AVERAGEIF(AJ56:AJ58,"&gt;0"),0)</f>
        <v>#DIV/0!</v>
      </c>
      <c r="AJ56" s="227">
        <f t="shared" si="4"/>
        <v>0</v>
      </c>
      <c r="AK56" s="230"/>
      <c r="AL56" s="230"/>
      <c r="AM56" s="268" t="e">
        <f t="shared" ref="AM56" si="251">IF(S56="No_existen",5*$AM$10,AN56*$AM$10)</f>
        <v>#DIV/0!</v>
      </c>
      <c r="AN56" s="268" t="e">
        <f t="shared" ref="AN56" si="252">ROUND(AVERAGEIF(AO56:AO58,"&gt;0"),0)</f>
        <v>#DIV/0!</v>
      </c>
      <c r="AO56" s="227">
        <f t="shared" si="6"/>
        <v>0</v>
      </c>
      <c r="AP56" s="230"/>
      <c r="AQ56" s="268" t="e">
        <f t="shared" ref="AQ56" si="253">ROUND(AVERAGE(U56,Y56,AD56,AI56,AN56),0)</f>
        <v>#DIV/0!</v>
      </c>
      <c r="AR56" s="260" t="e">
        <f t="shared" ref="AR56" si="254">IF(AQ56&lt;1.5,"FUERTE",IF(AND(AQ56&gt;=1.5,AQ56&lt;2.5),"ACEPTABLE",IF(AQ56&gt;=5,"INEXISTENTE","DÉBIL")))</f>
        <v>#DIV/0!</v>
      </c>
      <c r="AS56" s="262">
        <f t="shared" ref="AS56" si="255">IF(R56=0,0,ROUND((R56*AQ56),0))</f>
        <v>0</v>
      </c>
      <c r="AT56" s="264" t="str">
        <f t="shared" ref="AT56" si="256">IF(AS56&gt;=36,"GRAVE", IF(AS56&lt;=10, "LEVE", "MODERADO"))</f>
        <v>LEVE</v>
      </c>
      <c r="AU56" s="266"/>
      <c r="AV56" s="266"/>
      <c r="AW56" s="230"/>
      <c r="AX56" s="230"/>
      <c r="AY56" s="167"/>
      <c r="AZ56" s="168"/>
      <c r="BA56" s="169"/>
      <c r="BB56" s="169"/>
      <c r="BC56" s="169"/>
      <c r="BD56" s="169"/>
      <c r="BE56" s="169"/>
      <c r="BF56" s="169"/>
      <c r="BG56" s="169"/>
    </row>
    <row r="57" spans="1:59" s="171" customFormat="1" hidden="1" x14ac:dyDescent="0.2">
      <c r="A57" s="274"/>
      <c r="B57" s="270"/>
      <c r="C57" s="275"/>
      <c r="D57" s="266"/>
      <c r="E57" s="276"/>
      <c r="F57" s="271"/>
      <c r="G57" s="230"/>
      <c r="H57" s="230"/>
      <c r="I57" s="165"/>
      <c r="J57" s="271"/>
      <c r="K57" s="271"/>
      <c r="L57" s="271"/>
      <c r="M57" s="271"/>
      <c r="N57" s="270"/>
      <c r="O57" s="262"/>
      <c r="P57" s="270"/>
      <c r="Q57" s="262"/>
      <c r="R57" s="262"/>
      <c r="S57" s="166"/>
      <c r="T57" s="165">
        <f t="shared" si="1"/>
        <v>0</v>
      </c>
      <c r="U57" s="268"/>
      <c r="V57" s="268"/>
      <c r="W57" s="230"/>
      <c r="X57" s="268"/>
      <c r="Y57" s="268"/>
      <c r="Z57" s="227">
        <f t="shared" si="2"/>
        <v>0</v>
      </c>
      <c r="AA57" s="230"/>
      <c r="AB57" s="230"/>
      <c r="AC57" s="268"/>
      <c r="AD57" s="268"/>
      <c r="AE57" s="227">
        <f t="shared" si="3"/>
        <v>0</v>
      </c>
      <c r="AF57" s="230"/>
      <c r="AG57" s="230"/>
      <c r="AH57" s="268"/>
      <c r="AI57" s="268"/>
      <c r="AJ57" s="227">
        <f t="shared" si="4"/>
        <v>0</v>
      </c>
      <c r="AK57" s="230"/>
      <c r="AL57" s="230"/>
      <c r="AM57" s="268"/>
      <c r="AN57" s="268"/>
      <c r="AO57" s="227">
        <f t="shared" si="6"/>
        <v>0</v>
      </c>
      <c r="AP57" s="230"/>
      <c r="AQ57" s="268"/>
      <c r="AR57" s="260"/>
      <c r="AS57" s="262"/>
      <c r="AT57" s="264"/>
      <c r="AU57" s="266"/>
      <c r="AV57" s="266"/>
      <c r="AW57" s="230"/>
      <c r="AX57" s="230"/>
      <c r="AY57" s="167"/>
      <c r="AZ57" s="168"/>
      <c r="BA57" s="169"/>
      <c r="BB57" s="169"/>
      <c r="BC57" s="169"/>
      <c r="BD57" s="169"/>
      <c r="BE57" s="169"/>
      <c r="BF57" s="169"/>
      <c r="BG57" s="169"/>
    </row>
    <row r="58" spans="1:59" s="171" customFormat="1" hidden="1" x14ac:dyDescent="0.2">
      <c r="A58" s="274"/>
      <c r="B58" s="270"/>
      <c r="C58" s="275"/>
      <c r="D58" s="266"/>
      <c r="E58" s="276"/>
      <c r="F58" s="271"/>
      <c r="G58" s="230"/>
      <c r="H58" s="230"/>
      <c r="I58" s="165"/>
      <c r="J58" s="271"/>
      <c r="K58" s="271"/>
      <c r="L58" s="271"/>
      <c r="M58" s="271"/>
      <c r="N58" s="270"/>
      <c r="O58" s="262"/>
      <c r="P58" s="270"/>
      <c r="Q58" s="262"/>
      <c r="R58" s="262"/>
      <c r="S58" s="166"/>
      <c r="T58" s="165">
        <f t="shared" si="1"/>
        <v>0</v>
      </c>
      <c r="U58" s="268"/>
      <c r="V58" s="268"/>
      <c r="W58" s="230"/>
      <c r="X58" s="268"/>
      <c r="Y58" s="268"/>
      <c r="Z58" s="227">
        <f t="shared" si="2"/>
        <v>0</v>
      </c>
      <c r="AA58" s="230"/>
      <c r="AB58" s="230"/>
      <c r="AC58" s="268"/>
      <c r="AD58" s="268"/>
      <c r="AE58" s="227">
        <f t="shared" si="3"/>
        <v>0</v>
      </c>
      <c r="AF58" s="230"/>
      <c r="AG58" s="230"/>
      <c r="AH58" s="268"/>
      <c r="AI58" s="268"/>
      <c r="AJ58" s="227">
        <f t="shared" si="4"/>
        <v>0</v>
      </c>
      <c r="AK58" s="230"/>
      <c r="AL58" s="230"/>
      <c r="AM58" s="268"/>
      <c r="AN58" s="268"/>
      <c r="AO58" s="227">
        <f t="shared" si="6"/>
        <v>0</v>
      </c>
      <c r="AP58" s="230"/>
      <c r="AQ58" s="268"/>
      <c r="AR58" s="260"/>
      <c r="AS58" s="262"/>
      <c r="AT58" s="264"/>
      <c r="AU58" s="266"/>
      <c r="AV58" s="266"/>
      <c r="AW58" s="230"/>
      <c r="AX58" s="230"/>
      <c r="AY58" s="167"/>
      <c r="AZ58" s="168"/>
      <c r="BA58" s="169"/>
      <c r="BB58" s="169"/>
      <c r="BC58" s="169"/>
      <c r="BD58" s="169"/>
      <c r="BE58" s="169"/>
      <c r="BF58" s="169"/>
      <c r="BG58" s="169"/>
    </row>
    <row r="59" spans="1:59" s="171" customFormat="1" hidden="1" x14ac:dyDescent="0.2">
      <c r="A59" s="274">
        <v>17</v>
      </c>
      <c r="B59" s="270"/>
      <c r="C59" s="275" t="e">
        <f>+VLOOKUP(B59,$A$691:$B$730,2,0)</f>
        <v>#N/A</v>
      </c>
      <c r="D59" s="266"/>
      <c r="E59" s="276" t="e">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#VALUE!</v>
      </c>
      <c r="F59" s="271"/>
      <c r="G59" s="230"/>
      <c r="H59" s="230"/>
      <c r="I59" s="165"/>
      <c r="J59" s="271"/>
      <c r="K59" s="270"/>
      <c r="L59" s="271"/>
      <c r="M59" s="271"/>
      <c r="N59" s="270"/>
      <c r="O59" s="262">
        <f t="shared" ref="O59" si="257">IF(N59="ALTA",5,IF(N59="MEDIO ALTA",4,IF(N59="MEDIA",3,IF(N59="MEDIO BAJA",2,IF(N59="BAJA",1,0)))))</f>
        <v>0</v>
      </c>
      <c r="P59" s="270"/>
      <c r="Q59" s="262">
        <f t="shared" ref="Q59" si="258">IF(P59="ALTO",5,IF(P59="MEDIO-ALTO",4,IF(P59="MEDIO",3,IF(P59="MEDIO-BAJO",2,IF(P59="BAJO",1,0)))))</f>
        <v>0</v>
      </c>
      <c r="R59" s="262">
        <f t="shared" ref="R59" si="259">Q59*O59</f>
        <v>0</v>
      </c>
      <c r="S59" s="166"/>
      <c r="T59" s="165">
        <f t="shared" si="1"/>
        <v>0</v>
      </c>
      <c r="U59" s="268" t="e">
        <f t="shared" ref="U59" si="260">ROUND(AVERAGEIF(T59:T61,"&gt;0"),0)</f>
        <v>#DIV/0!</v>
      </c>
      <c r="V59" s="268" t="e">
        <f t="shared" ref="V59" si="261">U59*0.6</f>
        <v>#DIV/0!</v>
      </c>
      <c r="W59" s="230"/>
      <c r="X59" s="268" t="e">
        <f t="shared" ref="X59" si="262">IF(S59="No_existen",5*$X$10,Y59*$X$10)</f>
        <v>#DIV/0!</v>
      </c>
      <c r="Y59" s="268" t="e">
        <f t="shared" ref="Y59:Y95" si="263">ROUND(AVERAGEIF(Z59:Z61,"&gt;0"),0)</f>
        <v>#DIV/0!</v>
      </c>
      <c r="Z59" s="227">
        <f t="shared" si="2"/>
        <v>0</v>
      </c>
      <c r="AA59" s="230"/>
      <c r="AB59" s="230"/>
      <c r="AC59" s="268" t="e">
        <f t="shared" ref="AC59" si="264">IF(S59="No_existen",5*$AC$10,AD59*$AC$10)</f>
        <v>#DIV/0!</v>
      </c>
      <c r="AD59" s="268" t="e">
        <f t="shared" ref="AD59" si="265">ROUND(AVERAGEIF(AE59:AE61,"&gt;0"),0)</f>
        <v>#DIV/0!</v>
      </c>
      <c r="AE59" s="227">
        <f t="shared" si="3"/>
        <v>0</v>
      </c>
      <c r="AF59" s="230"/>
      <c r="AG59" s="230"/>
      <c r="AH59" s="268" t="e">
        <f t="shared" ref="AH59" si="266">IF(S59="No_existen",5*$AH$10,AI59*$AH$10)</f>
        <v>#DIV/0!</v>
      </c>
      <c r="AI59" s="268" t="e">
        <f t="shared" ref="AI59" si="267">ROUND(AVERAGEIF(AJ59:AJ61,"&gt;0"),0)</f>
        <v>#DIV/0!</v>
      </c>
      <c r="AJ59" s="227">
        <f t="shared" si="4"/>
        <v>0</v>
      </c>
      <c r="AK59" s="230"/>
      <c r="AL59" s="230"/>
      <c r="AM59" s="268" t="e">
        <f t="shared" ref="AM59" si="268">IF(S59="No_existen",5*$AM$10,AN59*$AM$10)</f>
        <v>#DIV/0!</v>
      </c>
      <c r="AN59" s="268" t="e">
        <f t="shared" ref="AN59" si="269">ROUND(AVERAGEIF(AO59:AO61,"&gt;0"),0)</f>
        <v>#DIV/0!</v>
      </c>
      <c r="AO59" s="227">
        <f t="shared" si="6"/>
        <v>0</v>
      </c>
      <c r="AP59" s="230"/>
      <c r="AQ59" s="268" t="e">
        <f t="shared" ref="AQ59" si="270">ROUND(AVERAGE(U59,Y59,AD59,AI59,AN59),0)</f>
        <v>#DIV/0!</v>
      </c>
      <c r="AR59" s="260" t="e">
        <f t="shared" ref="AR59" si="271">IF(AQ59&lt;1.5,"FUERTE",IF(AND(AQ59&gt;=1.5,AQ59&lt;2.5),"ACEPTABLE",IF(AQ59&gt;=5,"INEXISTENTE","DÉBIL")))</f>
        <v>#DIV/0!</v>
      </c>
      <c r="AS59" s="262">
        <f t="shared" ref="AS59" si="272">IF(R59=0,0,ROUND((R59*AQ59),0))</f>
        <v>0</v>
      </c>
      <c r="AT59" s="264" t="str">
        <f t="shared" ref="AT59" si="273">IF(AS59&gt;=36,"GRAVE", IF(AS59&lt;=10, "LEVE", "MODERADO"))</f>
        <v>LEVE</v>
      </c>
      <c r="AU59" s="266"/>
      <c r="AV59" s="266"/>
      <c r="AW59" s="230"/>
      <c r="AX59" s="230"/>
      <c r="AY59" s="167"/>
      <c r="AZ59" s="168"/>
      <c r="BA59" s="169"/>
      <c r="BB59" s="169"/>
      <c r="BC59" s="169"/>
      <c r="BD59" s="169"/>
      <c r="BE59" s="169"/>
      <c r="BF59" s="169"/>
      <c r="BG59" s="169"/>
    </row>
    <row r="60" spans="1:59" s="171" customFormat="1" hidden="1" x14ac:dyDescent="0.2">
      <c r="A60" s="274"/>
      <c r="B60" s="270"/>
      <c r="C60" s="275"/>
      <c r="D60" s="266"/>
      <c r="E60" s="276"/>
      <c r="F60" s="271"/>
      <c r="G60" s="230"/>
      <c r="H60" s="230"/>
      <c r="I60" s="165"/>
      <c r="J60" s="271"/>
      <c r="K60" s="271"/>
      <c r="L60" s="271"/>
      <c r="M60" s="271"/>
      <c r="N60" s="270"/>
      <c r="O60" s="262"/>
      <c r="P60" s="270"/>
      <c r="Q60" s="262"/>
      <c r="R60" s="262"/>
      <c r="S60" s="166"/>
      <c r="T60" s="165">
        <f t="shared" si="1"/>
        <v>0</v>
      </c>
      <c r="U60" s="268"/>
      <c r="V60" s="268"/>
      <c r="W60" s="230"/>
      <c r="X60" s="268"/>
      <c r="Y60" s="268"/>
      <c r="Z60" s="227">
        <f t="shared" si="2"/>
        <v>0</v>
      </c>
      <c r="AA60" s="230"/>
      <c r="AB60" s="230"/>
      <c r="AC60" s="268"/>
      <c r="AD60" s="268"/>
      <c r="AE60" s="227">
        <f t="shared" si="3"/>
        <v>0</v>
      </c>
      <c r="AF60" s="230"/>
      <c r="AG60" s="230"/>
      <c r="AH60" s="268"/>
      <c r="AI60" s="268"/>
      <c r="AJ60" s="227">
        <f t="shared" si="4"/>
        <v>0</v>
      </c>
      <c r="AK60" s="230"/>
      <c r="AL60" s="230"/>
      <c r="AM60" s="268"/>
      <c r="AN60" s="268"/>
      <c r="AO60" s="227">
        <f t="shared" si="6"/>
        <v>0</v>
      </c>
      <c r="AP60" s="230"/>
      <c r="AQ60" s="268"/>
      <c r="AR60" s="260"/>
      <c r="AS60" s="262"/>
      <c r="AT60" s="264"/>
      <c r="AU60" s="266"/>
      <c r="AV60" s="266"/>
      <c r="AW60" s="230"/>
      <c r="AX60" s="230"/>
      <c r="AY60" s="167"/>
      <c r="AZ60" s="168"/>
      <c r="BA60" s="169"/>
      <c r="BB60" s="169"/>
      <c r="BC60" s="169"/>
      <c r="BD60" s="169"/>
      <c r="BE60" s="169"/>
      <c r="BF60" s="169"/>
      <c r="BG60" s="169"/>
    </row>
    <row r="61" spans="1:59" s="171" customFormat="1" hidden="1" x14ac:dyDescent="0.2">
      <c r="A61" s="274"/>
      <c r="B61" s="270"/>
      <c r="C61" s="275"/>
      <c r="D61" s="266"/>
      <c r="E61" s="276"/>
      <c r="F61" s="271"/>
      <c r="G61" s="230"/>
      <c r="H61" s="230"/>
      <c r="I61" s="165"/>
      <c r="J61" s="271"/>
      <c r="K61" s="271"/>
      <c r="L61" s="271"/>
      <c r="M61" s="271"/>
      <c r="N61" s="270"/>
      <c r="O61" s="262"/>
      <c r="P61" s="270"/>
      <c r="Q61" s="262"/>
      <c r="R61" s="262"/>
      <c r="S61" s="166"/>
      <c r="T61" s="165">
        <f t="shared" si="1"/>
        <v>0</v>
      </c>
      <c r="U61" s="268"/>
      <c r="V61" s="268"/>
      <c r="W61" s="230"/>
      <c r="X61" s="268"/>
      <c r="Y61" s="268"/>
      <c r="Z61" s="227">
        <f t="shared" si="2"/>
        <v>0</v>
      </c>
      <c r="AA61" s="230"/>
      <c r="AB61" s="230"/>
      <c r="AC61" s="268"/>
      <c r="AD61" s="268"/>
      <c r="AE61" s="227">
        <f t="shared" si="3"/>
        <v>0</v>
      </c>
      <c r="AF61" s="230"/>
      <c r="AG61" s="230"/>
      <c r="AH61" s="268"/>
      <c r="AI61" s="268"/>
      <c r="AJ61" s="227">
        <f t="shared" si="4"/>
        <v>0</v>
      </c>
      <c r="AK61" s="230"/>
      <c r="AL61" s="230"/>
      <c r="AM61" s="268"/>
      <c r="AN61" s="268"/>
      <c r="AO61" s="227">
        <f t="shared" si="6"/>
        <v>0</v>
      </c>
      <c r="AP61" s="230"/>
      <c r="AQ61" s="268"/>
      <c r="AR61" s="260"/>
      <c r="AS61" s="262"/>
      <c r="AT61" s="264"/>
      <c r="AU61" s="266"/>
      <c r="AV61" s="266"/>
      <c r="AW61" s="230"/>
      <c r="AX61" s="230"/>
      <c r="AY61" s="167"/>
      <c r="AZ61" s="168"/>
      <c r="BA61" s="169"/>
      <c r="BB61" s="169"/>
      <c r="BC61" s="169"/>
      <c r="BD61" s="169"/>
      <c r="BE61" s="169"/>
      <c r="BF61" s="169"/>
      <c r="BG61" s="169"/>
    </row>
    <row r="62" spans="1:59" s="171" customFormat="1" hidden="1" x14ac:dyDescent="0.2">
      <c r="A62" s="274">
        <v>18</v>
      </c>
      <c r="B62" s="270"/>
      <c r="C62" s="275" t="e">
        <f>+VLOOKUP(B62,$A$691:$B$730,2,0)</f>
        <v>#N/A</v>
      </c>
      <c r="D62" s="266"/>
      <c r="E62" s="276" t="e">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#VALUE!</v>
      </c>
      <c r="F62" s="271"/>
      <c r="G62" s="230"/>
      <c r="H62" s="230"/>
      <c r="I62" s="165"/>
      <c r="J62" s="271"/>
      <c r="K62" s="270"/>
      <c r="L62" s="271"/>
      <c r="M62" s="271"/>
      <c r="N62" s="270"/>
      <c r="O62" s="262">
        <f t="shared" ref="O62:O104" si="274">IF(N62="ALTA",5,IF(N62="MEDIO ALTA",4,IF(N62="MEDIA",3,IF(N62="MEDIO BAJA",2,IF(N62="BAJA",1,0)))))</f>
        <v>0</v>
      </c>
      <c r="P62" s="270"/>
      <c r="Q62" s="262">
        <f t="shared" ref="Q62" si="275">IF(P62="ALTO",5,IF(P62="MEDIO-ALTO",4,IF(P62="MEDIO",3,IF(P62="MEDIO-BAJO",2,IF(P62="BAJO",1,0)))))</f>
        <v>0</v>
      </c>
      <c r="R62" s="262">
        <f t="shared" ref="R62" si="276">Q62*O62</f>
        <v>0</v>
      </c>
      <c r="S62" s="166"/>
      <c r="T62" s="165">
        <f t="shared" si="1"/>
        <v>0</v>
      </c>
      <c r="U62" s="268" t="e">
        <f t="shared" ref="U62" si="277">ROUND(AVERAGEIF(T62:T64,"&gt;0"),0)</f>
        <v>#DIV/0!</v>
      </c>
      <c r="V62" s="268" t="e">
        <f t="shared" ref="V62" si="278">U62*0.6</f>
        <v>#DIV/0!</v>
      </c>
      <c r="W62" s="230"/>
      <c r="X62" s="268" t="e">
        <f t="shared" ref="X62" si="279">IF(S62="No_existen",5*$X$10,Y62*$X$10)</f>
        <v>#DIV/0!</v>
      </c>
      <c r="Y62" s="268" t="e">
        <f t="shared" ref="Y62:Y98" si="280">ROUND(AVERAGEIF(Z62:Z64,"&gt;0"),0)</f>
        <v>#DIV/0!</v>
      </c>
      <c r="Z62" s="227">
        <f t="shared" si="2"/>
        <v>0</v>
      </c>
      <c r="AA62" s="230"/>
      <c r="AB62" s="230"/>
      <c r="AC62" s="268" t="e">
        <f t="shared" ref="AC62" si="281">IF(S62="No_existen",5*$AC$10,AD62*$AC$10)</f>
        <v>#DIV/0!</v>
      </c>
      <c r="AD62" s="268" t="e">
        <f t="shared" ref="AD62" si="282">ROUND(AVERAGEIF(AE62:AE64,"&gt;0"),0)</f>
        <v>#DIV/0!</v>
      </c>
      <c r="AE62" s="227">
        <f t="shared" si="3"/>
        <v>0</v>
      </c>
      <c r="AF62" s="230"/>
      <c r="AG62" s="230"/>
      <c r="AH62" s="268" t="e">
        <f t="shared" ref="AH62" si="283">IF(S62="No_existen",5*$AH$10,AI62*$AH$10)</f>
        <v>#DIV/0!</v>
      </c>
      <c r="AI62" s="268" t="e">
        <f t="shared" ref="AI62" si="284">ROUND(AVERAGEIF(AJ62:AJ64,"&gt;0"),0)</f>
        <v>#DIV/0!</v>
      </c>
      <c r="AJ62" s="227">
        <f t="shared" si="4"/>
        <v>0</v>
      </c>
      <c r="AK62" s="230"/>
      <c r="AL62" s="230"/>
      <c r="AM62" s="268" t="e">
        <f t="shared" ref="AM62" si="285">IF(S62="No_existen",5*$AM$10,AN62*$AM$10)</f>
        <v>#DIV/0!</v>
      </c>
      <c r="AN62" s="268" t="e">
        <f t="shared" ref="AN62" si="286">ROUND(AVERAGEIF(AO62:AO64,"&gt;0"),0)</f>
        <v>#DIV/0!</v>
      </c>
      <c r="AO62" s="227">
        <f t="shared" si="6"/>
        <v>0</v>
      </c>
      <c r="AP62" s="230"/>
      <c r="AQ62" s="268" t="e">
        <f t="shared" ref="AQ62" si="287">ROUND(AVERAGE(U62,Y62,AD62,AI62,AN62),0)</f>
        <v>#DIV/0!</v>
      </c>
      <c r="AR62" s="260" t="e">
        <f t="shared" ref="AR62" si="288">IF(AQ62&lt;1.5,"FUERTE",IF(AND(AQ62&gt;=1.5,AQ62&lt;2.5),"ACEPTABLE",IF(AQ62&gt;=5,"INEXISTENTE","DÉBIL")))</f>
        <v>#DIV/0!</v>
      </c>
      <c r="AS62" s="262">
        <f t="shared" ref="AS62" si="289">IF(R62=0,0,ROUND((R62*AQ62),0))</f>
        <v>0</v>
      </c>
      <c r="AT62" s="264" t="str">
        <f t="shared" ref="AT62" si="290">IF(AS62&gt;=36,"GRAVE", IF(AS62&lt;=10, "LEVE", "MODERADO"))</f>
        <v>LEVE</v>
      </c>
      <c r="AU62" s="266"/>
      <c r="AV62" s="266"/>
      <c r="AW62" s="230"/>
      <c r="AX62" s="230"/>
      <c r="AY62" s="167"/>
      <c r="AZ62" s="168"/>
      <c r="BA62" s="169"/>
      <c r="BB62" s="169"/>
      <c r="BC62" s="169"/>
      <c r="BD62" s="169"/>
      <c r="BE62" s="169"/>
      <c r="BF62" s="169"/>
      <c r="BG62" s="169"/>
    </row>
    <row r="63" spans="1:59" s="171" customFormat="1" hidden="1" x14ac:dyDescent="0.2">
      <c r="A63" s="274"/>
      <c r="B63" s="270"/>
      <c r="C63" s="275"/>
      <c r="D63" s="266"/>
      <c r="E63" s="276"/>
      <c r="F63" s="271"/>
      <c r="G63" s="230"/>
      <c r="H63" s="230"/>
      <c r="I63" s="165"/>
      <c r="J63" s="271"/>
      <c r="K63" s="271"/>
      <c r="L63" s="271"/>
      <c r="M63" s="271"/>
      <c r="N63" s="270"/>
      <c r="O63" s="262"/>
      <c r="P63" s="270"/>
      <c r="Q63" s="262"/>
      <c r="R63" s="262"/>
      <c r="S63" s="166"/>
      <c r="T63" s="165">
        <f t="shared" si="1"/>
        <v>0</v>
      </c>
      <c r="U63" s="268"/>
      <c r="V63" s="268"/>
      <c r="W63" s="230"/>
      <c r="X63" s="268"/>
      <c r="Y63" s="268"/>
      <c r="Z63" s="227">
        <f t="shared" si="2"/>
        <v>0</v>
      </c>
      <c r="AA63" s="230"/>
      <c r="AB63" s="230"/>
      <c r="AC63" s="268"/>
      <c r="AD63" s="268"/>
      <c r="AE63" s="227">
        <f t="shared" si="3"/>
        <v>0</v>
      </c>
      <c r="AF63" s="230"/>
      <c r="AG63" s="230"/>
      <c r="AH63" s="268"/>
      <c r="AI63" s="268"/>
      <c r="AJ63" s="227">
        <f t="shared" si="4"/>
        <v>0</v>
      </c>
      <c r="AK63" s="230"/>
      <c r="AL63" s="230"/>
      <c r="AM63" s="268"/>
      <c r="AN63" s="268"/>
      <c r="AO63" s="227">
        <f t="shared" si="6"/>
        <v>0</v>
      </c>
      <c r="AP63" s="230"/>
      <c r="AQ63" s="268"/>
      <c r="AR63" s="260"/>
      <c r="AS63" s="262"/>
      <c r="AT63" s="264"/>
      <c r="AU63" s="266"/>
      <c r="AV63" s="266"/>
      <c r="AW63" s="230"/>
      <c r="AX63" s="230"/>
      <c r="AY63" s="167"/>
      <c r="AZ63" s="168"/>
      <c r="BA63" s="169"/>
      <c r="BB63" s="169"/>
      <c r="BC63" s="169"/>
      <c r="BD63" s="169"/>
      <c r="BE63" s="169"/>
      <c r="BF63" s="169"/>
      <c r="BG63" s="169"/>
    </row>
    <row r="64" spans="1:59" s="171" customFormat="1" hidden="1" x14ac:dyDescent="0.2">
      <c r="A64" s="274"/>
      <c r="B64" s="270"/>
      <c r="C64" s="275"/>
      <c r="D64" s="266"/>
      <c r="E64" s="276"/>
      <c r="F64" s="271"/>
      <c r="G64" s="230"/>
      <c r="H64" s="230"/>
      <c r="I64" s="165"/>
      <c r="J64" s="271"/>
      <c r="K64" s="271"/>
      <c r="L64" s="271"/>
      <c r="M64" s="271"/>
      <c r="N64" s="270"/>
      <c r="O64" s="262"/>
      <c r="P64" s="270"/>
      <c r="Q64" s="262"/>
      <c r="R64" s="262"/>
      <c r="S64" s="166"/>
      <c r="T64" s="165">
        <f t="shared" si="1"/>
        <v>0</v>
      </c>
      <c r="U64" s="268"/>
      <c r="V64" s="268"/>
      <c r="W64" s="230"/>
      <c r="X64" s="268"/>
      <c r="Y64" s="268"/>
      <c r="Z64" s="227">
        <f t="shared" si="2"/>
        <v>0</v>
      </c>
      <c r="AA64" s="230"/>
      <c r="AB64" s="230"/>
      <c r="AC64" s="268"/>
      <c r="AD64" s="268"/>
      <c r="AE64" s="227">
        <f t="shared" si="3"/>
        <v>0</v>
      </c>
      <c r="AF64" s="230"/>
      <c r="AG64" s="230"/>
      <c r="AH64" s="268"/>
      <c r="AI64" s="268"/>
      <c r="AJ64" s="227">
        <f t="shared" si="4"/>
        <v>0</v>
      </c>
      <c r="AK64" s="230"/>
      <c r="AL64" s="230"/>
      <c r="AM64" s="268"/>
      <c r="AN64" s="268"/>
      <c r="AO64" s="227">
        <f t="shared" si="6"/>
        <v>0</v>
      </c>
      <c r="AP64" s="230"/>
      <c r="AQ64" s="268"/>
      <c r="AR64" s="260"/>
      <c r="AS64" s="262"/>
      <c r="AT64" s="264"/>
      <c r="AU64" s="266"/>
      <c r="AV64" s="266"/>
      <c r="AW64" s="230"/>
      <c r="AX64" s="230"/>
      <c r="AY64" s="167"/>
      <c r="AZ64" s="168"/>
      <c r="BA64" s="169"/>
      <c r="BB64" s="169"/>
      <c r="BC64" s="169"/>
      <c r="BD64" s="169"/>
      <c r="BE64" s="169"/>
      <c r="BF64" s="169"/>
      <c r="BG64" s="169"/>
    </row>
    <row r="65" spans="1:59" s="171" customFormat="1" hidden="1" x14ac:dyDescent="0.2">
      <c r="A65" s="274">
        <v>19</v>
      </c>
      <c r="B65" s="270"/>
      <c r="C65" s="275" t="e">
        <f>+VLOOKUP(B65,$A$691:$B$730,2,0)</f>
        <v>#N/A</v>
      </c>
      <c r="D65" s="266"/>
      <c r="E65" s="276" t="e">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#VALUE!</v>
      </c>
      <c r="F65" s="271"/>
      <c r="G65" s="230"/>
      <c r="H65" s="230"/>
      <c r="I65" s="165"/>
      <c r="J65" s="271"/>
      <c r="K65" s="270"/>
      <c r="L65" s="271"/>
      <c r="M65" s="271"/>
      <c r="N65" s="270"/>
      <c r="O65" s="262">
        <f t="shared" ref="O65:O107" si="291">IF(N65="ALTA",5,IF(N65="MEDIO ALTA",4,IF(N65="MEDIA",3,IF(N65="MEDIO BAJA",2,IF(N65="BAJA",1,0)))))</f>
        <v>0</v>
      </c>
      <c r="P65" s="270"/>
      <c r="Q65" s="262">
        <f t="shared" ref="Q65" si="292">IF(P65="ALTO",5,IF(P65="MEDIO-ALTO",4,IF(P65="MEDIO",3,IF(P65="MEDIO-BAJO",2,IF(P65="BAJO",1,0)))))</f>
        <v>0</v>
      </c>
      <c r="R65" s="262">
        <f t="shared" ref="R65" si="293">Q65*O65</f>
        <v>0</v>
      </c>
      <c r="S65" s="166"/>
      <c r="T65" s="165">
        <f t="shared" si="1"/>
        <v>0</v>
      </c>
      <c r="U65" s="268" t="e">
        <f t="shared" ref="U65" si="294">ROUND(AVERAGEIF(T65:T67,"&gt;0"),0)</f>
        <v>#DIV/0!</v>
      </c>
      <c r="V65" s="268" t="e">
        <f t="shared" ref="V65" si="295">U65*0.6</f>
        <v>#DIV/0!</v>
      </c>
      <c r="W65" s="230"/>
      <c r="X65" s="268" t="e">
        <f t="shared" ref="X65" si="296">IF(S65="No_existen",5*$X$10,Y65*$X$10)</f>
        <v>#DIV/0!</v>
      </c>
      <c r="Y65" s="268" t="e">
        <f t="shared" ref="Y65:Y101" si="297">ROUND(AVERAGEIF(Z65:Z67,"&gt;0"),0)</f>
        <v>#DIV/0!</v>
      </c>
      <c r="Z65" s="227">
        <f t="shared" si="2"/>
        <v>0</v>
      </c>
      <c r="AA65" s="230"/>
      <c r="AB65" s="230"/>
      <c r="AC65" s="268" t="e">
        <f t="shared" ref="AC65" si="298">IF(S65="No_existen",5*$AC$10,AD65*$AC$10)</f>
        <v>#DIV/0!</v>
      </c>
      <c r="AD65" s="268" t="e">
        <f t="shared" ref="AD65" si="299">ROUND(AVERAGEIF(AE65:AE67,"&gt;0"),0)</f>
        <v>#DIV/0!</v>
      </c>
      <c r="AE65" s="227">
        <f t="shared" si="3"/>
        <v>0</v>
      </c>
      <c r="AF65" s="230"/>
      <c r="AG65" s="230"/>
      <c r="AH65" s="268" t="e">
        <f t="shared" ref="AH65" si="300">IF(S65="No_existen",5*$AH$10,AI65*$AH$10)</f>
        <v>#DIV/0!</v>
      </c>
      <c r="AI65" s="268" t="e">
        <f t="shared" ref="AI65" si="301">ROUND(AVERAGEIF(AJ65:AJ67,"&gt;0"),0)</f>
        <v>#DIV/0!</v>
      </c>
      <c r="AJ65" s="227">
        <f t="shared" si="4"/>
        <v>0</v>
      </c>
      <c r="AK65" s="230"/>
      <c r="AL65" s="230"/>
      <c r="AM65" s="268" t="e">
        <f t="shared" ref="AM65" si="302">IF(S65="No_existen",5*$AM$10,AN65*$AM$10)</f>
        <v>#DIV/0!</v>
      </c>
      <c r="AN65" s="268" t="e">
        <f t="shared" ref="AN65" si="303">ROUND(AVERAGEIF(AO65:AO67,"&gt;0"),0)</f>
        <v>#DIV/0!</v>
      </c>
      <c r="AO65" s="227">
        <f t="shared" si="6"/>
        <v>0</v>
      </c>
      <c r="AP65" s="230"/>
      <c r="AQ65" s="268" t="e">
        <f t="shared" ref="AQ65" si="304">ROUND(AVERAGE(U65,Y65,AD65,AI65,AN65),0)</f>
        <v>#DIV/0!</v>
      </c>
      <c r="AR65" s="260" t="e">
        <f t="shared" ref="AR65" si="305">IF(AQ65&lt;1.5,"FUERTE",IF(AND(AQ65&gt;=1.5,AQ65&lt;2.5),"ACEPTABLE",IF(AQ65&gt;=5,"INEXISTENTE","DÉBIL")))</f>
        <v>#DIV/0!</v>
      </c>
      <c r="AS65" s="262">
        <f t="shared" ref="AS65" si="306">IF(R65=0,0,ROUND((R65*AQ65),0))</f>
        <v>0</v>
      </c>
      <c r="AT65" s="264" t="str">
        <f t="shared" ref="AT65" si="307">IF(AS65&gt;=36,"GRAVE", IF(AS65&lt;=10, "LEVE", "MODERADO"))</f>
        <v>LEVE</v>
      </c>
      <c r="AU65" s="266"/>
      <c r="AV65" s="266"/>
      <c r="AW65" s="230"/>
      <c r="AX65" s="230"/>
      <c r="AY65" s="167"/>
      <c r="AZ65" s="168"/>
      <c r="BA65" s="169"/>
      <c r="BB65" s="169"/>
      <c r="BC65" s="169"/>
      <c r="BD65" s="169"/>
      <c r="BE65" s="169"/>
      <c r="BF65" s="169"/>
      <c r="BG65" s="169"/>
    </row>
    <row r="66" spans="1:59" s="171" customFormat="1" hidden="1" x14ac:dyDescent="0.2">
      <c r="A66" s="274"/>
      <c r="B66" s="270"/>
      <c r="C66" s="275"/>
      <c r="D66" s="266"/>
      <c r="E66" s="276"/>
      <c r="F66" s="271"/>
      <c r="G66" s="230"/>
      <c r="H66" s="230"/>
      <c r="I66" s="165"/>
      <c r="J66" s="271"/>
      <c r="K66" s="271"/>
      <c r="L66" s="271"/>
      <c r="M66" s="271"/>
      <c r="N66" s="270"/>
      <c r="O66" s="262"/>
      <c r="P66" s="270"/>
      <c r="Q66" s="262"/>
      <c r="R66" s="262"/>
      <c r="S66" s="166"/>
      <c r="T66" s="165">
        <f t="shared" si="1"/>
        <v>0</v>
      </c>
      <c r="U66" s="268"/>
      <c r="V66" s="268"/>
      <c r="W66" s="230"/>
      <c r="X66" s="268"/>
      <c r="Y66" s="268"/>
      <c r="Z66" s="227">
        <f t="shared" si="2"/>
        <v>0</v>
      </c>
      <c r="AA66" s="230"/>
      <c r="AB66" s="230"/>
      <c r="AC66" s="268"/>
      <c r="AD66" s="268"/>
      <c r="AE66" s="227">
        <f t="shared" si="3"/>
        <v>0</v>
      </c>
      <c r="AF66" s="230"/>
      <c r="AG66" s="230"/>
      <c r="AH66" s="268"/>
      <c r="AI66" s="268"/>
      <c r="AJ66" s="227">
        <f t="shared" si="4"/>
        <v>0</v>
      </c>
      <c r="AK66" s="230"/>
      <c r="AL66" s="230"/>
      <c r="AM66" s="268"/>
      <c r="AN66" s="268"/>
      <c r="AO66" s="227">
        <f t="shared" si="6"/>
        <v>0</v>
      </c>
      <c r="AP66" s="230"/>
      <c r="AQ66" s="268"/>
      <c r="AR66" s="260"/>
      <c r="AS66" s="262"/>
      <c r="AT66" s="264"/>
      <c r="AU66" s="266"/>
      <c r="AV66" s="266"/>
      <c r="AW66" s="230"/>
      <c r="AX66" s="230"/>
      <c r="AY66" s="167"/>
      <c r="AZ66" s="168"/>
      <c r="BA66" s="169"/>
      <c r="BB66" s="169"/>
      <c r="BC66" s="169"/>
      <c r="BD66" s="169"/>
      <c r="BE66" s="169"/>
      <c r="BF66" s="169"/>
      <c r="BG66" s="169"/>
    </row>
    <row r="67" spans="1:59" s="171" customFormat="1" hidden="1" x14ac:dyDescent="0.2">
      <c r="A67" s="274"/>
      <c r="B67" s="270"/>
      <c r="C67" s="275"/>
      <c r="D67" s="266"/>
      <c r="E67" s="276"/>
      <c r="F67" s="271"/>
      <c r="G67" s="230"/>
      <c r="H67" s="230"/>
      <c r="I67" s="165"/>
      <c r="J67" s="271"/>
      <c r="K67" s="271"/>
      <c r="L67" s="271"/>
      <c r="M67" s="271"/>
      <c r="N67" s="270"/>
      <c r="O67" s="262"/>
      <c r="P67" s="270"/>
      <c r="Q67" s="262"/>
      <c r="R67" s="262"/>
      <c r="S67" s="166"/>
      <c r="T67" s="165">
        <f t="shared" si="1"/>
        <v>0</v>
      </c>
      <c r="U67" s="268"/>
      <c r="V67" s="268"/>
      <c r="W67" s="230"/>
      <c r="X67" s="268"/>
      <c r="Y67" s="268"/>
      <c r="Z67" s="227">
        <f t="shared" si="2"/>
        <v>0</v>
      </c>
      <c r="AA67" s="230"/>
      <c r="AB67" s="230"/>
      <c r="AC67" s="268"/>
      <c r="AD67" s="268"/>
      <c r="AE67" s="227">
        <f t="shared" si="3"/>
        <v>0</v>
      </c>
      <c r="AF67" s="230"/>
      <c r="AG67" s="230"/>
      <c r="AH67" s="268"/>
      <c r="AI67" s="268"/>
      <c r="AJ67" s="227">
        <f t="shared" si="4"/>
        <v>0</v>
      </c>
      <c r="AK67" s="230"/>
      <c r="AL67" s="230"/>
      <c r="AM67" s="268"/>
      <c r="AN67" s="268"/>
      <c r="AO67" s="227">
        <f t="shared" si="6"/>
        <v>0</v>
      </c>
      <c r="AP67" s="230"/>
      <c r="AQ67" s="268"/>
      <c r="AR67" s="260"/>
      <c r="AS67" s="262"/>
      <c r="AT67" s="264"/>
      <c r="AU67" s="266"/>
      <c r="AV67" s="266"/>
      <c r="AW67" s="230"/>
      <c r="AX67" s="230"/>
      <c r="AY67" s="167"/>
      <c r="AZ67" s="168"/>
      <c r="BA67" s="169"/>
      <c r="BB67" s="169"/>
      <c r="BC67" s="169"/>
      <c r="BD67" s="169"/>
      <c r="BE67" s="169"/>
      <c r="BF67" s="169"/>
      <c r="BG67" s="169"/>
    </row>
    <row r="68" spans="1:59" s="171" customFormat="1" hidden="1" x14ac:dyDescent="0.2">
      <c r="A68" s="274">
        <v>20</v>
      </c>
      <c r="B68" s="270"/>
      <c r="C68" s="275" t="e">
        <f>+VLOOKUP(B68,$A$691:$B$730,2,0)</f>
        <v>#N/A</v>
      </c>
      <c r="D68" s="266"/>
      <c r="E68" s="276" t="e">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#VALUE!</v>
      </c>
      <c r="F68" s="271"/>
      <c r="G68" s="230"/>
      <c r="H68" s="230"/>
      <c r="I68" s="165"/>
      <c r="J68" s="271"/>
      <c r="K68" s="270"/>
      <c r="L68" s="271"/>
      <c r="M68" s="271"/>
      <c r="N68" s="270"/>
      <c r="O68" s="262">
        <f t="shared" ref="O68:O110" si="308">IF(N68="ALTA",5,IF(N68="MEDIO ALTA",4,IF(N68="MEDIA",3,IF(N68="MEDIO BAJA",2,IF(N68="BAJA",1,0)))))</f>
        <v>0</v>
      </c>
      <c r="P68" s="270"/>
      <c r="Q68" s="262">
        <f t="shared" ref="Q68" si="309">IF(P68="ALTO",5,IF(P68="MEDIO-ALTO",4,IF(P68="MEDIO",3,IF(P68="MEDIO-BAJO",2,IF(P68="BAJO",1,0)))))</f>
        <v>0</v>
      </c>
      <c r="R68" s="262">
        <f t="shared" ref="R68" si="310">Q68*O68</f>
        <v>0</v>
      </c>
      <c r="S68" s="166"/>
      <c r="T68" s="165">
        <f t="shared" si="1"/>
        <v>0</v>
      </c>
      <c r="U68" s="268" t="e">
        <f t="shared" ref="U68" si="311">ROUND(AVERAGEIF(T68:T70,"&gt;0"),0)</f>
        <v>#DIV/0!</v>
      </c>
      <c r="V68" s="268" t="e">
        <f t="shared" ref="V68" si="312">U68*0.6</f>
        <v>#DIV/0!</v>
      </c>
      <c r="W68" s="230"/>
      <c r="X68" s="268" t="e">
        <f t="shared" ref="X68" si="313">IF(S68="No_existen",5*$X$10,Y68*$X$10)</f>
        <v>#DIV/0!</v>
      </c>
      <c r="Y68" s="268" t="e">
        <f t="shared" ref="Y68:Y104" si="314">ROUND(AVERAGEIF(Z68:Z70,"&gt;0"),0)</f>
        <v>#DIV/0!</v>
      </c>
      <c r="Z68" s="227">
        <f t="shared" si="2"/>
        <v>0</v>
      </c>
      <c r="AA68" s="230"/>
      <c r="AB68" s="230"/>
      <c r="AC68" s="268" t="e">
        <f t="shared" ref="AC68" si="315">IF(S68="No_existen",5*$AC$10,AD68*$AC$10)</f>
        <v>#DIV/0!</v>
      </c>
      <c r="AD68" s="268" t="e">
        <f t="shared" ref="AD68" si="316">ROUND(AVERAGEIF(AE68:AE70,"&gt;0"),0)</f>
        <v>#DIV/0!</v>
      </c>
      <c r="AE68" s="227">
        <f t="shared" si="3"/>
        <v>0</v>
      </c>
      <c r="AF68" s="230"/>
      <c r="AG68" s="230"/>
      <c r="AH68" s="268" t="e">
        <f t="shared" ref="AH68" si="317">IF(S68="No_existen",5*$AH$10,AI68*$AH$10)</f>
        <v>#DIV/0!</v>
      </c>
      <c r="AI68" s="268" t="e">
        <f t="shared" ref="AI68" si="318">ROUND(AVERAGEIF(AJ68:AJ70,"&gt;0"),0)</f>
        <v>#DIV/0!</v>
      </c>
      <c r="AJ68" s="227">
        <f t="shared" si="4"/>
        <v>0</v>
      </c>
      <c r="AK68" s="230"/>
      <c r="AL68" s="230"/>
      <c r="AM68" s="268" t="e">
        <f t="shared" ref="AM68" si="319">IF(S68="No_existen",5*$AM$10,AN68*$AM$10)</f>
        <v>#DIV/0!</v>
      </c>
      <c r="AN68" s="268" t="e">
        <f t="shared" ref="AN68" si="320">ROUND(AVERAGEIF(AO68:AO70,"&gt;0"),0)</f>
        <v>#DIV/0!</v>
      </c>
      <c r="AO68" s="227">
        <f t="shared" si="6"/>
        <v>0</v>
      </c>
      <c r="AP68" s="230"/>
      <c r="AQ68" s="268" t="e">
        <f t="shared" ref="AQ68" si="321">ROUND(AVERAGE(U68,Y68,AD68,AI68,AN68),0)</f>
        <v>#DIV/0!</v>
      </c>
      <c r="AR68" s="260" t="e">
        <f t="shared" ref="AR68" si="322">IF(AQ68&lt;1.5,"FUERTE",IF(AND(AQ68&gt;=1.5,AQ68&lt;2.5),"ACEPTABLE",IF(AQ68&gt;=5,"INEXISTENTE","DÉBIL")))</f>
        <v>#DIV/0!</v>
      </c>
      <c r="AS68" s="262">
        <f t="shared" ref="AS68" si="323">IF(R68=0,0,ROUND((R68*AQ68),0))</f>
        <v>0</v>
      </c>
      <c r="AT68" s="264" t="str">
        <f t="shared" ref="AT68" si="324">IF(AS68&gt;=36,"GRAVE", IF(AS68&lt;=10, "LEVE", "MODERADO"))</f>
        <v>LEVE</v>
      </c>
      <c r="AU68" s="266"/>
      <c r="AV68" s="266"/>
      <c r="AW68" s="230"/>
      <c r="AX68" s="230"/>
      <c r="AY68" s="167"/>
      <c r="AZ68" s="168"/>
      <c r="BA68" s="169"/>
      <c r="BB68" s="169"/>
      <c r="BC68" s="169"/>
      <c r="BD68" s="169"/>
      <c r="BE68" s="169"/>
      <c r="BF68" s="169"/>
      <c r="BG68" s="169"/>
    </row>
    <row r="69" spans="1:59" s="171" customFormat="1" hidden="1" x14ac:dyDescent="0.2">
      <c r="A69" s="274"/>
      <c r="B69" s="270"/>
      <c r="C69" s="275"/>
      <c r="D69" s="266"/>
      <c r="E69" s="276"/>
      <c r="F69" s="271"/>
      <c r="G69" s="230"/>
      <c r="H69" s="230"/>
      <c r="I69" s="165"/>
      <c r="J69" s="271"/>
      <c r="K69" s="271"/>
      <c r="L69" s="271"/>
      <c r="M69" s="271"/>
      <c r="N69" s="270"/>
      <c r="O69" s="262"/>
      <c r="P69" s="270"/>
      <c r="Q69" s="262"/>
      <c r="R69" s="262"/>
      <c r="S69" s="166"/>
      <c r="T69" s="165">
        <f t="shared" si="1"/>
        <v>0</v>
      </c>
      <c r="U69" s="268"/>
      <c r="V69" s="268"/>
      <c r="W69" s="230"/>
      <c r="X69" s="268"/>
      <c r="Y69" s="268"/>
      <c r="Z69" s="227">
        <f t="shared" si="2"/>
        <v>0</v>
      </c>
      <c r="AA69" s="230"/>
      <c r="AB69" s="230"/>
      <c r="AC69" s="268"/>
      <c r="AD69" s="268"/>
      <c r="AE69" s="227">
        <f t="shared" si="3"/>
        <v>0</v>
      </c>
      <c r="AF69" s="230"/>
      <c r="AG69" s="230"/>
      <c r="AH69" s="268"/>
      <c r="AI69" s="268"/>
      <c r="AJ69" s="227">
        <f t="shared" si="4"/>
        <v>0</v>
      </c>
      <c r="AK69" s="230"/>
      <c r="AL69" s="230"/>
      <c r="AM69" s="268"/>
      <c r="AN69" s="268"/>
      <c r="AO69" s="227">
        <f t="shared" si="6"/>
        <v>0</v>
      </c>
      <c r="AP69" s="230"/>
      <c r="AQ69" s="268"/>
      <c r="AR69" s="260"/>
      <c r="AS69" s="262"/>
      <c r="AT69" s="264"/>
      <c r="AU69" s="266"/>
      <c r="AV69" s="266"/>
      <c r="AW69" s="230"/>
      <c r="AX69" s="230"/>
      <c r="AY69" s="167"/>
      <c r="AZ69" s="168"/>
      <c r="BA69" s="169"/>
      <c r="BB69" s="169"/>
      <c r="BC69" s="169"/>
      <c r="BD69" s="169"/>
      <c r="BE69" s="169"/>
      <c r="BF69" s="169"/>
      <c r="BG69" s="169"/>
    </row>
    <row r="70" spans="1:59" s="171" customFormat="1" hidden="1" x14ac:dyDescent="0.2">
      <c r="A70" s="274"/>
      <c r="B70" s="270"/>
      <c r="C70" s="275"/>
      <c r="D70" s="266"/>
      <c r="E70" s="276"/>
      <c r="F70" s="271"/>
      <c r="G70" s="230"/>
      <c r="H70" s="230"/>
      <c r="I70" s="165"/>
      <c r="J70" s="271"/>
      <c r="K70" s="271"/>
      <c r="L70" s="271"/>
      <c r="M70" s="271"/>
      <c r="N70" s="270"/>
      <c r="O70" s="262"/>
      <c r="P70" s="270"/>
      <c r="Q70" s="262"/>
      <c r="R70" s="262"/>
      <c r="S70" s="166"/>
      <c r="T70" s="165">
        <f t="shared" si="1"/>
        <v>0</v>
      </c>
      <c r="U70" s="268"/>
      <c r="V70" s="268"/>
      <c r="W70" s="230"/>
      <c r="X70" s="268"/>
      <c r="Y70" s="268"/>
      <c r="Z70" s="227">
        <f t="shared" si="2"/>
        <v>0</v>
      </c>
      <c r="AA70" s="230"/>
      <c r="AB70" s="230"/>
      <c r="AC70" s="268"/>
      <c r="AD70" s="268"/>
      <c r="AE70" s="227">
        <f t="shared" si="3"/>
        <v>0</v>
      </c>
      <c r="AF70" s="230"/>
      <c r="AG70" s="230"/>
      <c r="AH70" s="268"/>
      <c r="AI70" s="268"/>
      <c r="AJ70" s="227">
        <f t="shared" si="4"/>
        <v>0</v>
      </c>
      <c r="AK70" s="230"/>
      <c r="AL70" s="230"/>
      <c r="AM70" s="268"/>
      <c r="AN70" s="268"/>
      <c r="AO70" s="227">
        <f t="shared" si="6"/>
        <v>0</v>
      </c>
      <c r="AP70" s="230"/>
      <c r="AQ70" s="268"/>
      <c r="AR70" s="260"/>
      <c r="AS70" s="262"/>
      <c r="AT70" s="264"/>
      <c r="AU70" s="266"/>
      <c r="AV70" s="266"/>
      <c r="AW70" s="230"/>
      <c r="AX70" s="230"/>
      <c r="AY70" s="167"/>
      <c r="AZ70" s="168"/>
      <c r="BA70" s="169"/>
      <c r="BB70" s="169"/>
      <c r="BC70" s="169"/>
      <c r="BD70" s="169"/>
      <c r="BE70" s="169"/>
      <c r="BF70" s="169"/>
      <c r="BG70" s="169"/>
    </row>
    <row r="71" spans="1:59" s="171" customFormat="1" hidden="1" x14ac:dyDescent="0.2">
      <c r="A71" s="274">
        <v>21</v>
      </c>
      <c r="B71" s="270"/>
      <c r="C71" s="275" t="e">
        <f>+VLOOKUP(B71,$A$691:$B$730,2,0)</f>
        <v>#N/A</v>
      </c>
      <c r="D71" s="266"/>
      <c r="E71" s="276" t="e">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#VALUE!</v>
      </c>
      <c r="F71" s="271"/>
      <c r="G71" s="230"/>
      <c r="H71" s="230"/>
      <c r="I71" s="165"/>
      <c r="J71" s="271"/>
      <c r="K71" s="270"/>
      <c r="L71" s="271"/>
      <c r="M71" s="271"/>
      <c r="N71" s="270"/>
      <c r="O71" s="262">
        <f t="shared" ref="O71:O113" si="325">IF(N71="ALTA",5,IF(N71="MEDIO ALTA",4,IF(N71="MEDIA",3,IF(N71="MEDIO BAJA",2,IF(N71="BAJA",1,0)))))</f>
        <v>0</v>
      </c>
      <c r="P71" s="270"/>
      <c r="Q71" s="262">
        <f t="shared" ref="Q71" si="326">IF(P71="ALTO",5,IF(P71="MEDIO-ALTO",4,IF(P71="MEDIO",3,IF(P71="MEDIO-BAJO",2,IF(P71="BAJO",1,0)))))</f>
        <v>0</v>
      </c>
      <c r="R71" s="262">
        <f t="shared" ref="R71" si="327">Q71*O71</f>
        <v>0</v>
      </c>
      <c r="S71" s="166"/>
      <c r="T71" s="165">
        <f t="shared" si="1"/>
        <v>0</v>
      </c>
      <c r="U71" s="268" t="e">
        <f t="shared" ref="U71" si="328">ROUND(AVERAGEIF(T71:T73,"&gt;0"),0)</f>
        <v>#DIV/0!</v>
      </c>
      <c r="V71" s="268" t="e">
        <f t="shared" ref="V71" si="329">U71*0.6</f>
        <v>#DIV/0!</v>
      </c>
      <c r="W71" s="230"/>
      <c r="X71" s="268" t="e">
        <f t="shared" ref="X71" si="330">IF(S71="No_existen",5*$X$10,Y71*$X$10)</f>
        <v>#DIV/0!</v>
      </c>
      <c r="Y71" s="268" t="e">
        <f t="shared" ref="Y71:Y107" si="331">ROUND(AVERAGEIF(Z71:Z73,"&gt;0"),0)</f>
        <v>#DIV/0!</v>
      </c>
      <c r="Z71" s="227">
        <f t="shared" si="2"/>
        <v>0</v>
      </c>
      <c r="AA71" s="230"/>
      <c r="AB71" s="230"/>
      <c r="AC71" s="268" t="e">
        <f t="shared" ref="AC71" si="332">IF(S71="No_existen",5*$AC$10,AD71*$AC$10)</f>
        <v>#DIV/0!</v>
      </c>
      <c r="AD71" s="268" t="e">
        <f t="shared" ref="AD71" si="333">ROUND(AVERAGEIF(AE71:AE73,"&gt;0"),0)</f>
        <v>#DIV/0!</v>
      </c>
      <c r="AE71" s="227">
        <f t="shared" si="3"/>
        <v>0</v>
      </c>
      <c r="AF71" s="230"/>
      <c r="AG71" s="230"/>
      <c r="AH71" s="268" t="e">
        <f t="shared" ref="AH71" si="334">IF(S71="No_existen",5*$AH$10,AI71*$AH$10)</f>
        <v>#DIV/0!</v>
      </c>
      <c r="AI71" s="268" t="e">
        <f t="shared" ref="AI71" si="335">ROUND(AVERAGEIF(AJ71:AJ73,"&gt;0"),0)</f>
        <v>#DIV/0!</v>
      </c>
      <c r="AJ71" s="227">
        <f t="shared" si="4"/>
        <v>0</v>
      </c>
      <c r="AK71" s="230"/>
      <c r="AL71" s="230"/>
      <c r="AM71" s="268" t="e">
        <f t="shared" ref="AM71" si="336">IF(S71="No_existen",5*$AM$10,AN71*$AM$10)</f>
        <v>#DIV/0!</v>
      </c>
      <c r="AN71" s="268" t="e">
        <f t="shared" ref="AN71" si="337">ROUND(AVERAGEIF(AO71:AO73,"&gt;0"),0)</f>
        <v>#DIV/0!</v>
      </c>
      <c r="AO71" s="227">
        <f t="shared" si="6"/>
        <v>0</v>
      </c>
      <c r="AP71" s="230"/>
      <c r="AQ71" s="268" t="e">
        <f t="shared" ref="AQ71" si="338">ROUND(AVERAGE(U71,Y71,AD71,AI71,AN71),0)</f>
        <v>#DIV/0!</v>
      </c>
      <c r="AR71" s="260" t="e">
        <f t="shared" ref="AR71" si="339">IF(AQ71&lt;1.5,"FUERTE",IF(AND(AQ71&gt;=1.5,AQ71&lt;2.5),"ACEPTABLE",IF(AQ71&gt;=5,"INEXISTENTE","DÉBIL")))</f>
        <v>#DIV/0!</v>
      </c>
      <c r="AS71" s="262">
        <f t="shared" ref="AS71" si="340">IF(R71=0,0,ROUND((R71*AQ71),0))</f>
        <v>0</v>
      </c>
      <c r="AT71" s="264" t="str">
        <f t="shared" ref="AT71" si="341">IF(AS71&gt;=36,"GRAVE", IF(AS71&lt;=10, "LEVE", "MODERADO"))</f>
        <v>LEVE</v>
      </c>
      <c r="AU71" s="266"/>
      <c r="AV71" s="266"/>
      <c r="AW71" s="230"/>
      <c r="AX71" s="230"/>
      <c r="AY71" s="167"/>
      <c r="AZ71" s="168"/>
      <c r="BA71" s="169"/>
      <c r="BB71" s="169"/>
      <c r="BC71" s="169"/>
      <c r="BD71" s="169"/>
      <c r="BE71" s="169"/>
      <c r="BF71" s="169"/>
      <c r="BG71" s="169"/>
    </row>
    <row r="72" spans="1:59" s="171" customFormat="1" hidden="1" x14ac:dyDescent="0.2">
      <c r="A72" s="274"/>
      <c r="B72" s="270"/>
      <c r="C72" s="275"/>
      <c r="D72" s="266"/>
      <c r="E72" s="276"/>
      <c r="F72" s="271"/>
      <c r="G72" s="230"/>
      <c r="H72" s="230"/>
      <c r="I72" s="165"/>
      <c r="J72" s="271"/>
      <c r="K72" s="271"/>
      <c r="L72" s="271"/>
      <c r="M72" s="271"/>
      <c r="N72" s="270"/>
      <c r="O72" s="262"/>
      <c r="P72" s="270"/>
      <c r="Q72" s="262"/>
      <c r="R72" s="262"/>
      <c r="S72" s="166"/>
      <c r="T72" s="165">
        <f t="shared" si="1"/>
        <v>0</v>
      </c>
      <c r="U72" s="268"/>
      <c r="V72" s="268"/>
      <c r="W72" s="230"/>
      <c r="X72" s="268"/>
      <c r="Y72" s="268"/>
      <c r="Z72" s="227">
        <f t="shared" si="2"/>
        <v>0</v>
      </c>
      <c r="AA72" s="230"/>
      <c r="AB72" s="230"/>
      <c r="AC72" s="268"/>
      <c r="AD72" s="268"/>
      <c r="AE72" s="227">
        <f t="shared" si="3"/>
        <v>0</v>
      </c>
      <c r="AF72" s="230"/>
      <c r="AG72" s="230"/>
      <c r="AH72" s="268"/>
      <c r="AI72" s="268"/>
      <c r="AJ72" s="227">
        <f t="shared" si="4"/>
        <v>0</v>
      </c>
      <c r="AK72" s="230"/>
      <c r="AL72" s="230"/>
      <c r="AM72" s="268"/>
      <c r="AN72" s="268"/>
      <c r="AO72" s="227">
        <f t="shared" si="6"/>
        <v>0</v>
      </c>
      <c r="AP72" s="230"/>
      <c r="AQ72" s="268"/>
      <c r="AR72" s="260"/>
      <c r="AS72" s="262"/>
      <c r="AT72" s="264"/>
      <c r="AU72" s="266"/>
      <c r="AV72" s="266"/>
      <c r="AW72" s="230"/>
      <c r="AX72" s="230"/>
      <c r="AY72" s="167"/>
      <c r="AZ72" s="168"/>
      <c r="BA72" s="169"/>
      <c r="BB72" s="169"/>
      <c r="BC72" s="169"/>
      <c r="BD72" s="169"/>
      <c r="BE72" s="169"/>
      <c r="BF72" s="169"/>
      <c r="BG72" s="169"/>
    </row>
    <row r="73" spans="1:59" s="171" customFormat="1" hidden="1" x14ac:dyDescent="0.2">
      <c r="A73" s="274"/>
      <c r="B73" s="270"/>
      <c r="C73" s="275"/>
      <c r="D73" s="266"/>
      <c r="E73" s="276"/>
      <c r="F73" s="271"/>
      <c r="G73" s="230"/>
      <c r="H73" s="230"/>
      <c r="I73" s="165"/>
      <c r="J73" s="271"/>
      <c r="K73" s="271"/>
      <c r="L73" s="271"/>
      <c r="M73" s="271"/>
      <c r="N73" s="270"/>
      <c r="O73" s="262"/>
      <c r="P73" s="270"/>
      <c r="Q73" s="262"/>
      <c r="R73" s="262"/>
      <c r="S73" s="166"/>
      <c r="T73" s="165">
        <f t="shared" si="1"/>
        <v>0</v>
      </c>
      <c r="U73" s="268"/>
      <c r="V73" s="268"/>
      <c r="W73" s="230"/>
      <c r="X73" s="268"/>
      <c r="Y73" s="268"/>
      <c r="Z73" s="227">
        <f t="shared" si="2"/>
        <v>0</v>
      </c>
      <c r="AA73" s="230"/>
      <c r="AB73" s="230"/>
      <c r="AC73" s="268"/>
      <c r="AD73" s="268"/>
      <c r="AE73" s="227">
        <f t="shared" si="3"/>
        <v>0</v>
      </c>
      <c r="AF73" s="230"/>
      <c r="AG73" s="230"/>
      <c r="AH73" s="268"/>
      <c r="AI73" s="268"/>
      <c r="AJ73" s="227">
        <f t="shared" si="4"/>
        <v>0</v>
      </c>
      <c r="AK73" s="230"/>
      <c r="AL73" s="230"/>
      <c r="AM73" s="268"/>
      <c r="AN73" s="268"/>
      <c r="AO73" s="227">
        <f t="shared" si="6"/>
        <v>0</v>
      </c>
      <c r="AP73" s="230"/>
      <c r="AQ73" s="268"/>
      <c r="AR73" s="260"/>
      <c r="AS73" s="262"/>
      <c r="AT73" s="264"/>
      <c r="AU73" s="266"/>
      <c r="AV73" s="266"/>
      <c r="AW73" s="230"/>
      <c r="AX73" s="230"/>
      <c r="AY73" s="167"/>
      <c r="AZ73" s="168"/>
      <c r="BA73" s="169"/>
      <c r="BB73" s="169"/>
      <c r="BC73" s="169"/>
      <c r="BD73" s="169"/>
      <c r="BE73" s="169"/>
      <c r="BF73" s="169"/>
      <c r="BG73" s="169"/>
    </row>
    <row r="74" spans="1:59" s="171" customFormat="1" hidden="1" x14ac:dyDescent="0.2">
      <c r="A74" s="274">
        <v>22</v>
      </c>
      <c r="B74" s="270"/>
      <c r="C74" s="275" t="e">
        <f>+VLOOKUP(B74,$A$691:$B$730,2,0)</f>
        <v>#N/A</v>
      </c>
      <c r="D74" s="266"/>
      <c r="E74" s="276" t="e">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#VALUE!</v>
      </c>
      <c r="F74" s="271"/>
      <c r="G74" s="230"/>
      <c r="H74" s="230"/>
      <c r="I74" s="165"/>
      <c r="J74" s="271"/>
      <c r="K74" s="270"/>
      <c r="L74" s="271"/>
      <c r="M74" s="271"/>
      <c r="N74" s="270"/>
      <c r="O74" s="262">
        <f t="shared" ref="O74:O116" si="342">IF(N74="ALTA",5,IF(N74="MEDIO ALTA",4,IF(N74="MEDIA",3,IF(N74="MEDIO BAJA",2,IF(N74="BAJA",1,0)))))</f>
        <v>0</v>
      </c>
      <c r="P74" s="270"/>
      <c r="Q74" s="262">
        <f t="shared" ref="Q74" si="343">IF(P74="ALTO",5,IF(P74="MEDIO-ALTO",4,IF(P74="MEDIO",3,IF(P74="MEDIO-BAJO",2,IF(P74="BAJO",1,0)))))</f>
        <v>0</v>
      </c>
      <c r="R74" s="262">
        <f t="shared" ref="R74" si="344">Q74*O74</f>
        <v>0</v>
      </c>
      <c r="S74" s="166"/>
      <c r="T74" s="165">
        <f t="shared" si="1"/>
        <v>0</v>
      </c>
      <c r="U74" s="268" t="e">
        <f t="shared" ref="U74:U134" si="345">ROUND(AVERAGEIF(T74:T76,"&gt;0"),0)</f>
        <v>#DIV/0!</v>
      </c>
      <c r="V74" s="268" t="e">
        <f t="shared" ref="V74:V134" si="346">U74*0.6</f>
        <v>#DIV/0!</v>
      </c>
      <c r="W74" s="230"/>
      <c r="X74" s="268" t="e">
        <f t="shared" ref="X74" si="347">IF(S74="No_existen",5*$X$10,Y74*$X$10)</f>
        <v>#DIV/0!</v>
      </c>
      <c r="Y74" s="268" t="e">
        <f t="shared" ref="Y74:Y110" si="348">ROUND(AVERAGEIF(Z74:Z76,"&gt;0"),0)</f>
        <v>#DIV/0!</v>
      </c>
      <c r="Z74" s="227">
        <f t="shared" si="2"/>
        <v>0</v>
      </c>
      <c r="AA74" s="230"/>
      <c r="AB74" s="230"/>
      <c r="AC74" s="268" t="e">
        <f t="shared" ref="AC74" si="349">IF(S74="No_existen",5*$AC$10,AD74*$AC$10)</f>
        <v>#DIV/0!</v>
      </c>
      <c r="AD74" s="268" t="e">
        <f t="shared" ref="AD74:AD134" si="350">ROUND(AVERAGEIF(AE74:AE76,"&gt;0"),0)</f>
        <v>#DIV/0!</v>
      </c>
      <c r="AE74" s="227">
        <f t="shared" si="3"/>
        <v>0</v>
      </c>
      <c r="AF74" s="230"/>
      <c r="AG74" s="230"/>
      <c r="AH74" s="268" t="e">
        <f t="shared" ref="AH74" si="351">IF(S74="No_existen",5*$AH$10,AI74*$AH$10)</f>
        <v>#DIV/0!</v>
      </c>
      <c r="AI74" s="268" t="e">
        <f t="shared" ref="AI74" si="352">ROUND(AVERAGEIF(AJ74:AJ76,"&gt;0"),0)</f>
        <v>#DIV/0!</v>
      </c>
      <c r="AJ74" s="227">
        <f t="shared" si="4"/>
        <v>0</v>
      </c>
      <c r="AK74" s="230"/>
      <c r="AL74" s="230"/>
      <c r="AM74" s="268" t="e">
        <f t="shared" ref="AM74" si="353">IF(S74="No_existen",5*$AM$10,AN74*$AM$10)</f>
        <v>#DIV/0!</v>
      </c>
      <c r="AN74" s="268" t="e">
        <f t="shared" ref="AN74" si="354">ROUND(AVERAGEIF(AO74:AO76,"&gt;0"),0)</f>
        <v>#DIV/0!</v>
      </c>
      <c r="AO74" s="227">
        <f t="shared" si="6"/>
        <v>0</v>
      </c>
      <c r="AP74" s="230"/>
      <c r="AQ74" s="268" t="e">
        <f t="shared" ref="AQ74" si="355">ROUND(AVERAGE(U74,Y74,AD74,AI74,AN74),0)</f>
        <v>#DIV/0!</v>
      </c>
      <c r="AR74" s="260" t="e">
        <f t="shared" ref="AR74" si="356">IF(AQ74&lt;1.5,"FUERTE",IF(AND(AQ74&gt;=1.5,AQ74&lt;2.5),"ACEPTABLE",IF(AQ74&gt;=5,"INEXISTENTE","DÉBIL")))</f>
        <v>#DIV/0!</v>
      </c>
      <c r="AS74" s="262">
        <f t="shared" ref="AS74" si="357">IF(R74=0,0,ROUND((R74*AQ74),0))</f>
        <v>0</v>
      </c>
      <c r="AT74" s="264" t="str">
        <f t="shared" ref="AT74" si="358">IF(AS74&gt;=36,"GRAVE", IF(AS74&lt;=10, "LEVE", "MODERADO"))</f>
        <v>LEVE</v>
      </c>
      <c r="AU74" s="266"/>
      <c r="AV74" s="266"/>
      <c r="AW74" s="230"/>
      <c r="AX74" s="230"/>
      <c r="AY74" s="167"/>
      <c r="AZ74" s="168"/>
      <c r="BA74" s="169"/>
      <c r="BB74" s="169"/>
      <c r="BC74" s="169"/>
      <c r="BD74" s="169"/>
      <c r="BE74" s="169"/>
      <c r="BF74" s="169"/>
      <c r="BG74" s="169"/>
    </row>
    <row r="75" spans="1:59" s="171" customFormat="1" hidden="1" x14ac:dyDescent="0.2">
      <c r="A75" s="274"/>
      <c r="B75" s="270"/>
      <c r="C75" s="275"/>
      <c r="D75" s="266"/>
      <c r="E75" s="276"/>
      <c r="F75" s="271"/>
      <c r="G75" s="230"/>
      <c r="H75" s="230"/>
      <c r="I75" s="165"/>
      <c r="J75" s="271"/>
      <c r="K75" s="271"/>
      <c r="L75" s="271"/>
      <c r="M75" s="271"/>
      <c r="N75" s="270"/>
      <c r="O75" s="262"/>
      <c r="P75" s="270"/>
      <c r="Q75" s="262"/>
      <c r="R75" s="262"/>
      <c r="S75" s="166"/>
      <c r="T75" s="165">
        <f t="shared" ref="T75:T138" si="359">IF(S75=$S$665,1,IF(S75=$S$661,5,IF(S75=$S$662,4,IF(S75=$S$663,3,IF(S75=$S$664,2,0)))))</f>
        <v>0</v>
      </c>
      <c r="U75" s="268"/>
      <c r="V75" s="268"/>
      <c r="W75" s="230"/>
      <c r="X75" s="268"/>
      <c r="Y75" s="268"/>
      <c r="Z75" s="227">
        <f t="shared" ref="Z75:Z138" si="360">IF(AA75=$AA$663,1,IF(AA75=$AA$662,2,IF(AA75=$AA$661,4,IF(S75="No_existen",5,0))))</f>
        <v>0</v>
      </c>
      <c r="AA75" s="230"/>
      <c r="AB75" s="230"/>
      <c r="AC75" s="268"/>
      <c r="AD75" s="268"/>
      <c r="AE75" s="227">
        <f t="shared" ref="AE75:AE138" si="361">IF(AF75=$AK$662,1,IF(AF75=$AK$661,4,IF(S75="No_existen",5,0)))</f>
        <v>0</v>
      </c>
      <c r="AF75" s="230"/>
      <c r="AG75" s="230"/>
      <c r="AH75" s="268"/>
      <c r="AI75" s="268"/>
      <c r="AJ75" s="227">
        <f t="shared" ref="AJ75:AJ138" si="362">IF(AK75=$AP$661,1,IF(AK75=$AP$662,4,IF(S75="No_existen",5,0)))</f>
        <v>0</v>
      </c>
      <c r="AK75" s="230"/>
      <c r="AL75" s="230"/>
      <c r="AM75" s="268"/>
      <c r="AN75" s="268"/>
      <c r="AO75" s="227">
        <f t="shared" si="6"/>
        <v>0</v>
      </c>
      <c r="AP75" s="230"/>
      <c r="AQ75" s="268"/>
      <c r="AR75" s="260"/>
      <c r="AS75" s="262"/>
      <c r="AT75" s="264"/>
      <c r="AU75" s="266"/>
      <c r="AV75" s="266"/>
      <c r="AW75" s="230"/>
      <c r="AX75" s="230"/>
      <c r="AY75" s="167"/>
      <c r="AZ75" s="168"/>
      <c r="BA75" s="169"/>
      <c r="BB75" s="169"/>
      <c r="BC75" s="169"/>
      <c r="BD75" s="169"/>
      <c r="BE75" s="169"/>
      <c r="BF75" s="169"/>
      <c r="BG75" s="169"/>
    </row>
    <row r="76" spans="1:59" s="171" customFormat="1" hidden="1" x14ac:dyDescent="0.2">
      <c r="A76" s="274"/>
      <c r="B76" s="270"/>
      <c r="C76" s="275"/>
      <c r="D76" s="266"/>
      <c r="E76" s="276"/>
      <c r="F76" s="271"/>
      <c r="G76" s="230"/>
      <c r="H76" s="230"/>
      <c r="I76" s="165"/>
      <c r="J76" s="271"/>
      <c r="K76" s="271"/>
      <c r="L76" s="271"/>
      <c r="M76" s="271"/>
      <c r="N76" s="270"/>
      <c r="O76" s="262"/>
      <c r="P76" s="270"/>
      <c r="Q76" s="262"/>
      <c r="R76" s="262"/>
      <c r="S76" s="166"/>
      <c r="T76" s="165">
        <f t="shared" si="359"/>
        <v>0</v>
      </c>
      <c r="U76" s="268"/>
      <c r="V76" s="268"/>
      <c r="W76" s="230"/>
      <c r="X76" s="268"/>
      <c r="Y76" s="268"/>
      <c r="Z76" s="227">
        <f t="shared" si="360"/>
        <v>0</v>
      </c>
      <c r="AA76" s="230"/>
      <c r="AB76" s="230"/>
      <c r="AC76" s="268"/>
      <c r="AD76" s="268"/>
      <c r="AE76" s="227">
        <f t="shared" si="361"/>
        <v>0</v>
      </c>
      <c r="AF76" s="230"/>
      <c r="AG76" s="230"/>
      <c r="AH76" s="268"/>
      <c r="AI76" s="268"/>
      <c r="AJ76" s="227">
        <f t="shared" si="362"/>
        <v>0</v>
      </c>
      <c r="AK76" s="230"/>
      <c r="AL76" s="230"/>
      <c r="AM76" s="268"/>
      <c r="AN76" s="268"/>
      <c r="AO76" s="227">
        <f t="shared" si="6"/>
        <v>0</v>
      </c>
      <c r="AP76" s="230"/>
      <c r="AQ76" s="268"/>
      <c r="AR76" s="260"/>
      <c r="AS76" s="262"/>
      <c r="AT76" s="264"/>
      <c r="AU76" s="266"/>
      <c r="AV76" s="266"/>
      <c r="AW76" s="230"/>
      <c r="AX76" s="230"/>
      <c r="AY76" s="167"/>
      <c r="AZ76" s="168"/>
      <c r="BA76" s="169"/>
      <c r="BB76" s="169"/>
      <c r="BC76" s="169"/>
      <c r="BD76" s="169"/>
      <c r="BE76" s="169"/>
      <c r="BF76" s="169"/>
      <c r="BG76" s="169"/>
    </row>
    <row r="77" spans="1:59" s="171" customFormat="1" hidden="1" x14ac:dyDescent="0.2">
      <c r="A77" s="274">
        <v>23</v>
      </c>
      <c r="B77" s="270"/>
      <c r="C77" s="275" t="e">
        <f>+VLOOKUP(B77,$A$691:$B$730,2,0)</f>
        <v>#N/A</v>
      </c>
      <c r="D77" s="266"/>
      <c r="E77" s="276" t="e">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#VALUE!</v>
      </c>
      <c r="F77" s="271"/>
      <c r="G77" s="230"/>
      <c r="H77" s="230"/>
      <c r="I77" s="165"/>
      <c r="J77" s="271"/>
      <c r="K77" s="270"/>
      <c r="L77" s="271"/>
      <c r="M77" s="271"/>
      <c r="N77" s="270"/>
      <c r="O77" s="262">
        <f t="shared" ref="O77:O119" si="363">IF(N77="ALTA",5,IF(N77="MEDIO ALTA",4,IF(N77="MEDIA",3,IF(N77="MEDIO BAJA",2,IF(N77="BAJA",1,0)))))</f>
        <v>0</v>
      </c>
      <c r="P77" s="270"/>
      <c r="Q77" s="262">
        <f t="shared" ref="Q77" si="364">IF(P77="ALTO",5,IF(P77="MEDIO-ALTO",4,IF(P77="MEDIO",3,IF(P77="MEDIO-BAJO",2,IF(P77="BAJO",1,0)))))</f>
        <v>0</v>
      </c>
      <c r="R77" s="262">
        <f t="shared" ref="R77" si="365">Q77*O77</f>
        <v>0</v>
      </c>
      <c r="S77" s="166"/>
      <c r="T77" s="165">
        <f t="shared" si="359"/>
        <v>0</v>
      </c>
      <c r="U77" s="268" t="e">
        <f t="shared" ref="U77:U137" si="366">ROUND(AVERAGEIF(T77:T79,"&gt;0"),0)</f>
        <v>#DIV/0!</v>
      </c>
      <c r="V77" s="268" t="e">
        <f t="shared" ref="V77:V137" si="367">U77*0.6</f>
        <v>#DIV/0!</v>
      </c>
      <c r="W77" s="230"/>
      <c r="X77" s="268" t="e">
        <f t="shared" ref="X77" si="368">IF(S77="No_existen",5*$X$10,Y77*$X$10)</f>
        <v>#DIV/0!</v>
      </c>
      <c r="Y77" s="268" t="e">
        <f t="shared" ref="Y77:Y113" si="369">ROUND(AVERAGEIF(Z77:Z79,"&gt;0"),0)</f>
        <v>#DIV/0!</v>
      </c>
      <c r="Z77" s="227">
        <f t="shared" si="360"/>
        <v>0</v>
      </c>
      <c r="AA77" s="230"/>
      <c r="AB77" s="230"/>
      <c r="AC77" s="268" t="e">
        <f t="shared" ref="AC77" si="370">IF(S77="No_existen",5*$AC$10,AD77*$AC$10)</f>
        <v>#DIV/0!</v>
      </c>
      <c r="AD77" s="268" t="e">
        <f t="shared" ref="AD77:AD137" si="371">ROUND(AVERAGEIF(AE77:AE79,"&gt;0"),0)</f>
        <v>#DIV/0!</v>
      </c>
      <c r="AE77" s="227">
        <f t="shared" si="361"/>
        <v>0</v>
      </c>
      <c r="AF77" s="230"/>
      <c r="AG77" s="230"/>
      <c r="AH77" s="268" t="e">
        <f t="shared" ref="AH77" si="372">IF(S77="No_existen",5*$AH$10,AI77*$AH$10)</f>
        <v>#DIV/0!</v>
      </c>
      <c r="AI77" s="268" t="e">
        <f t="shared" ref="AI77" si="373">ROUND(AVERAGEIF(AJ77:AJ79,"&gt;0"),0)</f>
        <v>#DIV/0!</v>
      </c>
      <c r="AJ77" s="227">
        <f t="shared" si="362"/>
        <v>0</v>
      </c>
      <c r="AK77" s="230"/>
      <c r="AL77" s="230"/>
      <c r="AM77" s="268" t="e">
        <f t="shared" ref="AM77" si="374">IF(S77="No_existen",5*$AM$10,AN77*$AM$10)</f>
        <v>#DIV/0!</v>
      </c>
      <c r="AN77" s="268" t="e">
        <f t="shared" ref="AN77" si="375">ROUND(AVERAGEIF(AO77:AO79,"&gt;0"),0)</f>
        <v>#DIV/0!</v>
      </c>
      <c r="AO77" s="227">
        <f t="shared" si="6"/>
        <v>0</v>
      </c>
      <c r="AP77" s="230"/>
      <c r="AQ77" s="268" t="e">
        <f t="shared" ref="AQ77" si="376">ROUND(AVERAGE(U77,Y77,AD77,AI77,AN77),0)</f>
        <v>#DIV/0!</v>
      </c>
      <c r="AR77" s="260" t="e">
        <f t="shared" ref="AR77" si="377">IF(AQ77&lt;1.5,"FUERTE",IF(AND(AQ77&gt;=1.5,AQ77&lt;2.5),"ACEPTABLE",IF(AQ77&gt;=5,"INEXISTENTE","DÉBIL")))</f>
        <v>#DIV/0!</v>
      </c>
      <c r="AS77" s="262">
        <f t="shared" ref="AS77" si="378">IF(R77=0,0,ROUND((R77*AQ77),0))</f>
        <v>0</v>
      </c>
      <c r="AT77" s="264" t="str">
        <f t="shared" ref="AT77" si="379">IF(AS77&gt;=36,"GRAVE", IF(AS77&lt;=10, "LEVE", "MODERADO"))</f>
        <v>LEVE</v>
      </c>
      <c r="AU77" s="266"/>
      <c r="AV77" s="266"/>
      <c r="AW77" s="230"/>
      <c r="AX77" s="230"/>
      <c r="AY77" s="167"/>
      <c r="AZ77" s="168"/>
      <c r="BA77" s="169"/>
      <c r="BB77" s="169"/>
      <c r="BC77" s="169"/>
      <c r="BD77" s="169"/>
      <c r="BE77" s="169"/>
      <c r="BF77" s="169"/>
      <c r="BG77" s="169"/>
    </row>
    <row r="78" spans="1:59" s="171" customFormat="1" hidden="1" x14ac:dyDescent="0.2">
      <c r="A78" s="274"/>
      <c r="B78" s="270"/>
      <c r="C78" s="275"/>
      <c r="D78" s="266"/>
      <c r="E78" s="276"/>
      <c r="F78" s="271"/>
      <c r="G78" s="230"/>
      <c r="H78" s="230"/>
      <c r="I78" s="165"/>
      <c r="J78" s="271"/>
      <c r="K78" s="271"/>
      <c r="L78" s="271"/>
      <c r="M78" s="271"/>
      <c r="N78" s="270"/>
      <c r="O78" s="262"/>
      <c r="P78" s="270"/>
      <c r="Q78" s="262"/>
      <c r="R78" s="262"/>
      <c r="S78" s="166"/>
      <c r="T78" s="165">
        <f t="shared" si="359"/>
        <v>0</v>
      </c>
      <c r="U78" s="268"/>
      <c r="V78" s="268"/>
      <c r="W78" s="230"/>
      <c r="X78" s="268"/>
      <c r="Y78" s="268"/>
      <c r="Z78" s="227">
        <f t="shared" si="360"/>
        <v>0</v>
      </c>
      <c r="AA78" s="230"/>
      <c r="AB78" s="230"/>
      <c r="AC78" s="268"/>
      <c r="AD78" s="268"/>
      <c r="AE78" s="227">
        <f t="shared" si="361"/>
        <v>0</v>
      </c>
      <c r="AF78" s="230"/>
      <c r="AG78" s="230"/>
      <c r="AH78" s="268"/>
      <c r="AI78" s="268"/>
      <c r="AJ78" s="227">
        <f t="shared" si="362"/>
        <v>0</v>
      </c>
      <c r="AK78" s="230"/>
      <c r="AL78" s="230"/>
      <c r="AM78" s="268"/>
      <c r="AN78" s="268"/>
      <c r="AO78" s="227">
        <f t="shared" si="6"/>
        <v>0</v>
      </c>
      <c r="AP78" s="230"/>
      <c r="AQ78" s="268"/>
      <c r="AR78" s="260"/>
      <c r="AS78" s="262"/>
      <c r="AT78" s="264"/>
      <c r="AU78" s="266"/>
      <c r="AV78" s="266"/>
      <c r="AW78" s="230"/>
      <c r="AX78" s="230"/>
      <c r="AY78" s="167"/>
      <c r="AZ78" s="168"/>
      <c r="BA78" s="169"/>
      <c r="BB78" s="169"/>
      <c r="BC78" s="169"/>
      <c r="BD78" s="169"/>
      <c r="BE78" s="169"/>
      <c r="BF78" s="169"/>
      <c r="BG78" s="169"/>
    </row>
    <row r="79" spans="1:59" s="171" customFormat="1" hidden="1" x14ac:dyDescent="0.2">
      <c r="A79" s="274"/>
      <c r="B79" s="270"/>
      <c r="C79" s="275"/>
      <c r="D79" s="266"/>
      <c r="E79" s="276"/>
      <c r="F79" s="271"/>
      <c r="G79" s="230"/>
      <c r="H79" s="230"/>
      <c r="I79" s="165"/>
      <c r="J79" s="271"/>
      <c r="K79" s="271"/>
      <c r="L79" s="271"/>
      <c r="M79" s="271"/>
      <c r="N79" s="270"/>
      <c r="O79" s="262"/>
      <c r="P79" s="270"/>
      <c r="Q79" s="262"/>
      <c r="R79" s="262"/>
      <c r="S79" s="166"/>
      <c r="T79" s="165">
        <f t="shared" si="359"/>
        <v>0</v>
      </c>
      <c r="U79" s="268"/>
      <c r="V79" s="268"/>
      <c r="W79" s="230"/>
      <c r="X79" s="268"/>
      <c r="Y79" s="268"/>
      <c r="Z79" s="227">
        <f t="shared" si="360"/>
        <v>0</v>
      </c>
      <c r="AA79" s="230"/>
      <c r="AB79" s="230"/>
      <c r="AC79" s="268"/>
      <c r="AD79" s="268"/>
      <c r="AE79" s="227">
        <f t="shared" si="361"/>
        <v>0</v>
      </c>
      <c r="AF79" s="230"/>
      <c r="AG79" s="230"/>
      <c r="AH79" s="268"/>
      <c r="AI79" s="268"/>
      <c r="AJ79" s="227">
        <f t="shared" si="362"/>
        <v>0</v>
      </c>
      <c r="AK79" s="230"/>
      <c r="AL79" s="230"/>
      <c r="AM79" s="268"/>
      <c r="AN79" s="268"/>
      <c r="AO79" s="227">
        <f t="shared" si="6"/>
        <v>0</v>
      </c>
      <c r="AP79" s="230"/>
      <c r="AQ79" s="268"/>
      <c r="AR79" s="260"/>
      <c r="AS79" s="262"/>
      <c r="AT79" s="264"/>
      <c r="AU79" s="266"/>
      <c r="AV79" s="266"/>
      <c r="AW79" s="230"/>
      <c r="AX79" s="230"/>
      <c r="AY79" s="167"/>
      <c r="AZ79" s="168"/>
      <c r="BA79" s="169"/>
      <c r="BB79" s="169"/>
      <c r="BC79" s="169"/>
      <c r="BD79" s="169"/>
      <c r="BE79" s="169"/>
      <c r="BF79" s="169"/>
      <c r="BG79" s="169"/>
    </row>
    <row r="80" spans="1:59" s="171" customFormat="1" hidden="1" x14ac:dyDescent="0.2">
      <c r="A80" s="274">
        <v>24</v>
      </c>
      <c r="B80" s="270"/>
      <c r="C80" s="275" t="e">
        <f>+VLOOKUP(B80,$A$691:$B$730,2,0)</f>
        <v>#N/A</v>
      </c>
      <c r="D80" s="266"/>
      <c r="E80" s="276" t="e">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#VALUE!</v>
      </c>
      <c r="F80" s="271"/>
      <c r="G80" s="230"/>
      <c r="H80" s="230"/>
      <c r="I80" s="165"/>
      <c r="J80" s="271"/>
      <c r="K80" s="270"/>
      <c r="L80" s="271"/>
      <c r="M80" s="271"/>
      <c r="N80" s="270"/>
      <c r="O80" s="262">
        <f t="shared" ref="O80:O122" si="380">IF(N80="ALTA",5,IF(N80="MEDIO ALTA",4,IF(N80="MEDIA",3,IF(N80="MEDIO BAJA",2,IF(N80="BAJA",1,0)))))</f>
        <v>0</v>
      </c>
      <c r="P80" s="270"/>
      <c r="Q80" s="262">
        <f t="shared" ref="Q80" si="381">IF(P80="ALTO",5,IF(P80="MEDIO-ALTO",4,IF(P80="MEDIO",3,IF(P80="MEDIO-BAJO",2,IF(P80="BAJO",1,0)))))</f>
        <v>0</v>
      </c>
      <c r="R80" s="262">
        <f t="shared" ref="R80" si="382">Q80*O80</f>
        <v>0</v>
      </c>
      <c r="S80" s="166"/>
      <c r="T80" s="165">
        <f t="shared" si="359"/>
        <v>0</v>
      </c>
      <c r="U80" s="268" t="e">
        <f t="shared" ref="U80:U140" si="383">ROUND(AVERAGEIF(T80:T82,"&gt;0"),0)</f>
        <v>#DIV/0!</v>
      </c>
      <c r="V80" s="268" t="e">
        <f t="shared" ref="V80:V140" si="384">U80*0.6</f>
        <v>#DIV/0!</v>
      </c>
      <c r="W80" s="230"/>
      <c r="X80" s="268" t="e">
        <f t="shared" ref="X80" si="385">IF(S80="No_existen",5*$X$10,Y80*$X$10)</f>
        <v>#DIV/0!</v>
      </c>
      <c r="Y80" s="268" t="e">
        <f t="shared" ref="Y80:Y116" si="386">ROUND(AVERAGEIF(Z80:Z82,"&gt;0"),0)</f>
        <v>#DIV/0!</v>
      </c>
      <c r="Z80" s="227">
        <f t="shared" si="360"/>
        <v>0</v>
      </c>
      <c r="AA80" s="230"/>
      <c r="AB80" s="230"/>
      <c r="AC80" s="268" t="e">
        <f t="shared" ref="AC80" si="387">IF(S80="No_existen",5*$AC$10,AD80*$AC$10)</f>
        <v>#DIV/0!</v>
      </c>
      <c r="AD80" s="268" t="e">
        <f t="shared" ref="AD80:AD140" si="388">ROUND(AVERAGEIF(AE80:AE82,"&gt;0"),0)</f>
        <v>#DIV/0!</v>
      </c>
      <c r="AE80" s="227">
        <f t="shared" si="361"/>
        <v>0</v>
      </c>
      <c r="AF80" s="230"/>
      <c r="AG80" s="230"/>
      <c r="AH80" s="268" t="e">
        <f t="shared" ref="AH80" si="389">IF(S80="No_existen",5*$AH$10,AI80*$AH$10)</f>
        <v>#DIV/0!</v>
      </c>
      <c r="AI80" s="268" t="e">
        <f t="shared" ref="AI80" si="390">ROUND(AVERAGEIF(AJ80:AJ82,"&gt;0"),0)</f>
        <v>#DIV/0!</v>
      </c>
      <c r="AJ80" s="227">
        <f t="shared" si="362"/>
        <v>0</v>
      </c>
      <c r="AK80" s="230"/>
      <c r="AL80" s="230"/>
      <c r="AM80" s="268" t="e">
        <f t="shared" ref="AM80" si="391">IF(S80="No_existen",5*$AM$10,AN80*$AM$10)</f>
        <v>#DIV/0!</v>
      </c>
      <c r="AN80" s="268" t="e">
        <f t="shared" ref="AN80" si="392">ROUND(AVERAGEIF(AO80:AO82,"&gt;0"),0)</f>
        <v>#DIV/0!</v>
      </c>
      <c r="AO80" s="227">
        <f t="shared" si="6"/>
        <v>0</v>
      </c>
      <c r="AP80" s="230"/>
      <c r="AQ80" s="268" t="e">
        <f t="shared" ref="AQ80" si="393">ROUND(AVERAGE(U80,Y80,AD80,AI80,AN80),0)</f>
        <v>#DIV/0!</v>
      </c>
      <c r="AR80" s="260" t="e">
        <f t="shared" ref="AR80" si="394">IF(AQ80&lt;1.5,"FUERTE",IF(AND(AQ80&gt;=1.5,AQ80&lt;2.5),"ACEPTABLE",IF(AQ80&gt;=5,"INEXISTENTE","DÉBIL")))</f>
        <v>#DIV/0!</v>
      </c>
      <c r="AS80" s="262">
        <f t="shared" ref="AS80" si="395">IF(R80=0,0,ROUND((R80*AQ80),0))</f>
        <v>0</v>
      </c>
      <c r="AT80" s="264" t="str">
        <f t="shared" ref="AT80" si="396">IF(AS80&gt;=36,"GRAVE", IF(AS80&lt;=10, "LEVE", "MODERADO"))</f>
        <v>LEVE</v>
      </c>
      <c r="AU80" s="266"/>
      <c r="AV80" s="266"/>
      <c r="AW80" s="230"/>
      <c r="AX80" s="230"/>
      <c r="AY80" s="167"/>
      <c r="AZ80" s="168"/>
      <c r="BA80" s="169"/>
      <c r="BB80" s="169"/>
      <c r="BC80" s="169"/>
      <c r="BD80" s="169"/>
      <c r="BE80" s="169"/>
      <c r="BF80" s="169"/>
      <c r="BG80" s="169"/>
    </row>
    <row r="81" spans="1:59" s="171" customFormat="1" hidden="1" x14ac:dyDescent="0.2">
      <c r="A81" s="274"/>
      <c r="B81" s="270"/>
      <c r="C81" s="275"/>
      <c r="D81" s="266"/>
      <c r="E81" s="276"/>
      <c r="F81" s="271"/>
      <c r="G81" s="230"/>
      <c r="H81" s="230"/>
      <c r="I81" s="165"/>
      <c r="J81" s="271"/>
      <c r="K81" s="271"/>
      <c r="L81" s="271"/>
      <c r="M81" s="271"/>
      <c r="N81" s="270"/>
      <c r="O81" s="262"/>
      <c r="P81" s="270"/>
      <c r="Q81" s="262"/>
      <c r="R81" s="262"/>
      <c r="S81" s="166"/>
      <c r="T81" s="165">
        <f t="shared" si="359"/>
        <v>0</v>
      </c>
      <c r="U81" s="268"/>
      <c r="V81" s="268"/>
      <c r="W81" s="230"/>
      <c r="X81" s="268"/>
      <c r="Y81" s="268"/>
      <c r="Z81" s="227">
        <f t="shared" si="360"/>
        <v>0</v>
      </c>
      <c r="AA81" s="230"/>
      <c r="AB81" s="230"/>
      <c r="AC81" s="268"/>
      <c r="AD81" s="268"/>
      <c r="AE81" s="227">
        <f t="shared" si="361"/>
        <v>0</v>
      </c>
      <c r="AF81" s="230"/>
      <c r="AG81" s="230"/>
      <c r="AH81" s="268"/>
      <c r="AI81" s="268"/>
      <c r="AJ81" s="227">
        <f t="shared" si="362"/>
        <v>0</v>
      </c>
      <c r="AK81" s="230"/>
      <c r="AL81" s="230"/>
      <c r="AM81" s="268"/>
      <c r="AN81" s="268"/>
      <c r="AO81" s="227">
        <f t="shared" si="6"/>
        <v>0</v>
      </c>
      <c r="AP81" s="230"/>
      <c r="AQ81" s="268"/>
      <c r="AR81" s="260"/>
      <c r="AS81" s="262"/>
      <c r="AT81" s="264"/>
      <c r="AU81" s="266"/>
      <c r="AV81" s="266"/>
      <c r="AW81" s="230"/>
      <c r="AX81" s="230"/>
      <c r="AY81" s="167"/>
      <c r="AZ81" s="168"/>
      <c r="BA81" s="169"/>
      <c r="BB81" s="169"/>
      <c r="BC81" s="169"/>
      <c r="BD81" s="169"/>
      <c r="BE81" s="169"/>
      <c r="BF81" s="169"/>
      <c r="BG81" s="169"/>
    </row>
    <row r="82" spans="1:59" s="171" customFormat="1" hidden="1" x14ac:dyDescent="0.2">
      <c r="A82" s="274"/>
      <c r="B82" s="270"/>
      <c r="C82" s="275"/>
      <c r="D82" s="266"/>
      <c r="E82" s="276"/>
      <c r="F82" s="271"/>
      <c r="G82" s="230"/>
      <c r="H82" s="230"/>
      <c r="I82" s="165"/>
      <c r="J82" s="271"/>
      <c r="K82" s="271"/>
      <c r="L82" s="271"/>
      <c r="M82" s="271"/>
      <c r="N82" s="270"/>
      <c r="O82" s="262"/>
      <c r="P82" s="270"/>
      <c r="Q82" s="262"/>
      <c r="R82" s="262"/>
      <c r="S82" s="166"/>
      <c r="T82" s="165">
        <f t="shared" si="359"/>
        <v>0</v>
      </c>
      <c r="U82" s="268"/>
      <c r="V82" s="268"/>
      <c r="W82" s="230"/>
      <c r="X82" s="268"/>
      <c r="Y82" s="268"/>
      <c r="Z82" s="227">
        <f t="shared" si="360"/>
        <v>0</v>
      </c>
      <c r="AA82" s="230"/>
      <c r="AB82" s="230"/>
      <c r="AC82" s="268"/>
      <c r="AD82" s="268"/>
      <c r="AE82" s="227">
        <f t="shared" si="361"/>
        <v>0</v>
      </c>
      <c r="AF82" s="230"/>
      <c r="AG82" s="230"/>
      <c r="AH82" s="268"/>
      <c r="AI82" s="268"/>
      <c r="AJ82" s="227">
        <f t="shared" si="362"/>
        <v>0</v>
      </c>
      <c r="AK82" s="230"/>
      <c r="AL82" s="230"/>
      <c r="AM82" s="268"/>
      <c r="AN82" s="268"/>
      <c r="AO82" s="227">
        <f t="shared" si="6"/>
        <v>0</v>
      </c>
      <c r="AP82" s="230"/>
      <c r="AQ82" s="268"/>
      <c r="AR82" s="260"/>
      <c r="AS82" s="262"/>
      <c r="AT82" s="264"/>
      <c r="AU82" s="266"/>
      <c r="AV82" s="266"/>
      <c r="AW82" s="230"/>
      <c r="AX82" s="230"/>
      <c r="AY82" s="167"/>
      <c r="AZ82" s="168"/>
      <c r="BA82" s="169"/>
      <c r="BB82" s="169"/>
      <c r="BC82" s="169"/>
      <c r="BD82" s="169"/>
      <c r="BE82" s="169"/>
      <c r="BF82" s="169"/>
      <c r="BG82" s="169"/>
    </row>
    <row r="83" spans="1:59" s="171" customFormat="1" hidden="1" x14ac:dyDescent="0.2">
      <c r="A83" s="274">
        <v>25</v>
      </c>
      <c r="B83" s="270"/>
      <c r="C83" s="275" t="e">
        <f>+VLOOKUP(B83,$A$691:$B$730,2,0)</f>
        <v>#N/A</v>
      </c>
      <c r="D83" s="266"/>
      <c r="E83" s="276" t="e">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#VALUE!</v>
      </c>
      <c r="F83" s="271"/>
      <c r="G83" s="230"/>
      <c r="H83" s="230"/>
      <c r="I83" s="165"/>
      <c r="J83" s="271"/>
      <c r="K83" s="270"/>
      <c r="L83" s="271"/>
      <c r="M83" s="271"/>
      <c r="N83" s="270"/>
      <c r="O83" s="262">
        <f t="shared" ref="O83:O125" si="397">IF(N83="ALTA",5,IF(N83="MEDIO ALTA",4,IF(N83="MEDIA",3,IF(N83="MEDIO BAJA",2,IF(N83="BAJA",1,0)))))</f>
        <v>0</v>
      </c>
      <c r="P83" s="270"/>
      <c r="Q83" s="262">
        <f t="shared" ref="Q83" si="398">IF(P83="ALTO",5,IF(P83="MEDIO-ALTO",4,IF(P83="MEDIO",3,IF(P83="MEDIO-BAJO",2,IF(P83="BAJO",1,0)))))</f>
        <v>0</v>
      </c>
      <c r="R83" s="262">
        <f t="shared" ref="R83" si="399">Q83*O83</f>
        <v>0</v>
      </c>
      <c r="S83" s="166"/>
      <c r="T83" s="165">
        <f t="shared" si="359"/>
        <v>0</v>
      </c>
      <c r="U83" s="268" t="e">
        <f t="shared" ref="U83:U143" si="400">ROUND(AVERAGEIF(T83:T85,"&gt;0"),0)</f>
        <v>#DIV/0!</v>
      </c>
      <c r="V83" s="268" t="e">
        <f t="shared" ref="V83:V143" si="401">U83*0.6</f>
        <v>#DIV/0!</v>
      </c>
      <c r="W83" s="230"/>
      <c r="X83" s="268" t="e">
        <f t="shared" ref="X83" si="402">IF(S83="No_existen",5*$X$10,Y83*$X$10)</f>
        <v>#DIV/0!</v>
      </c>
      <c r="Y83" s="268" t="e">
        <f t="shared" ref="Y83" si="403">ROUND(AVERAGEIF(Z83:Z85,"&gt;0"),0)</f>
        <v>#DIV/0!</v>
      </c>
      <c r="Z83" s="227">
        <f t="shared" si="360"/>
        <v>0</v>
      </c>
      <c r="AA83" s="230"/>
      <c r="AB83" s="230"/>
      <c r="AC83" s="268" t="e">
        <f t="shared" ref="AC83" si="404">IF(S83="No_existen",5*$AC$10,AD83*$AC$10)</f>
        <v>#DIV/0!</v>
      </c>
      <c r="AD83" s="268" t="e">
        <f t="shared" ref="AD83:AD143" si="405">ROUND(AVERAGEIF(AE83:AE85,"&gt;0"),0)</f>
        <v>#DIV/0!</v>
      </c>
      <c r="AE83" s="227">
        <f t="shared" si="361"/>
        <v>0</v>
      </c>
      <c r="AF83" s="230"/>
      <c r="AG83" s="230"/>
      <c r="AH83" s="268" t="e">
        <f t="shared" ref="AH83" si="406">IF(S83="No_existen",5*$AH$10,AI83*$AH$10)</f>
        <v>#DIV/0!</v>
      </c>
      <c r="AI83" s="268" t="e">
        <f t="shared" ref="AI83" si="407">ROUND(AVERAGEIF(AJ83:AJ85,"&gt;0"),0)</f>
        <v>#DIV/0!</v>
      </c>
      <c r="AJ83" s="227">
        <f t="shared" si="362"/>
        <v>0</v>
      </c>
      <c r="AK83" s="230"/>
      <c r="AL83" s="230"/>
      <c r="AM83" s="268" t="e">
        <f t="shared" ref="AM83" si="408">IF(S83="No_existen",5*$AM$10,AN83*$AM$10)</f>
        <v>#DIV/0!</v>
      </c>
      <c r="AN83" s="268" t="e">
        <f t="shared" ref="AN83" si="409">ROUND(AVERAGEIF(AO83:AO85,"&gt;0"),0)</f>
        <v>#DIV/0!</v>
      </c>
      <c r="AO83" s="227">
        <f t="shared" si="6"/>
        <v>0</v>
      </c>
      <c r="AP83" s="230"/>
      <c r="AQ83" s="268" t="e">
        <f t="shared" ref="AQ83" si="410">ROUND(AVERAGE(U83,Y83,AD83,AI83,AN83),0)</f>
        <v>#DIV/0!</v>
      </c>
      <c r="AR83" s="260" t="e">
        <f t="shared" ref="AR83" si="411">IF(AQ83&lt;1.5,"FUERTE",IF(AND(AQ83&gt;=1.5,AQ83&lt;2.5),"ACEPTABLE",IF(AQ83&gt;=5,"INEXISTENTE","DÉBIL")))</f>
        <v>#DIV/0!</v>
      </c>
      <c r="AS83" s="262">
        <f t="shared" ref="AS83" si="412">IF(R83=0,0,ROUND((R83*AQ83),0))</f>
        <v>0</v>
      </c>
      <c r="AT83" s="264" t="str">
        <f t="shared" ref="AT83" si="413">IF(AS83&gt;=36,"GRAVE", IF(AS83&lt;=10, "LEVE", "MODERADO"))</f>
        <v>LEVE</v>
      </c>
      <c r="AU83" s="266"/>
      <c r="AV83" s="266"/>
      <c r="AW83" s="230"/>
      <c r="AX83" s="230"/>
      <c r="AY83" s="167"/>
      <c r="AZ83" s="168"/>
      <c r="BA83" s="169"/>
      <c r="BB83" s="169"/>
      <c r="BC83" s="169"/>
      <c r="BD83" s="169"/>
      <c r="BE83" s="169"/>
      <c r="BF83" s="169"/>
      <c r="BG83" s="169"/>
    </row>
    <row r="84" spans="1:59" s="171" customFormat="1" hidden="1" x14ac:dyDescent="0.2">
      <c r="A84" s="274"/>
      <c r="B84" s="270"/>
      <c r="C84" s="275"/>
      <c r="D84" s="266"/>
      <c r="E84" s="276"/>
      <c r="F84" s="271"/>
      <c r="G84" s="230"/>
      <c r="H84" s="230"/>
      <c r="I84" s="165"/>
      <c r="J84" s="271"/>
      <c r="K84" s="271"/>
      <c r="L84" s="271"/>
      <c r="M84" s="271"/>
      <c r="N84" s="270"/>
      <c r="O84" s="262"/>
      <c r="P84" s="270"/>
      <c r="Q84" s="262"/>
      <c r="R84" s="262"/>
      <c r="S84" s="166"/>
      <c r="T84" s="165">
        <f t="shared" si="359"/>
        <v>0</v>
      </c>
      <c r="U84" s="268"/>
      <c r="V84" s="268"/>
      <c r="W84" s="230"/>
      <c r="X84" s="268"/>
      <c r="Y84" s="268"/>
      <c r="Z84" s="227">
        <f t="shared" si="360"/>
        <v>0</v>
      </c>
      <c r="AA84" s="230"/>
      <c r="AB84" s="230"/>
      <c r="AC84" s="268"/>
      <c r="AD84" s="268"/>
      <c r="AE84" s="227">
        <f t="shared" si="361"/>
        <v>0</v>
      </c>
      <c r="AF84" s="230"/>
      <c r="AG84" s="230"/>
      <c r="AH84" s="268"/>
      <c r="AI84" s="268"/>
      <c r="AJ84" s="227">
        <f t="shared" si="362"/>
        <v>0</v>
      </c>
      <c r="AK84" s="230"/>
      <c r="AL84" s="230"/>
      <c r="AM84" s="268"/>
      <c r="AN84" s="268"/>
      <c r="AO84" s="227">
        <f t="shared" si="6"/>
        <v>0</v>
      </c>
      <c r="AP84" s="230"/>
      <c r="AQ84" s="268"/>
      <c r="AR84" s="260"/>
      <c r="AS84" s="262"/>
      <c r="AT84" s="264"/>
      <c r="AU84" s="266"/>
      <c r="AV84" s="266"/>
      <c r="AW84" s="230"/>
      <c r="AX84" s="230"/>
      <c r="AY84" s="167"/>
      <c r="AZ84" s="168"/>
      <c r="BA84" s="169"/>
      <c r="BB84" s="169"/>
      <c r="BC84" s="169"/>
      <c r="BD84" s="169"/>
      <c r="BE84" s="169"/>
      <c r="BF84" s="169"/>
      <c r="BG84" s="169"/>
    </row>
    <row r="85" spans="1:59" s="171" customFormat="1" hidden="1" x14ac:dyDescent="0.2">
      <c r="A85" s="274"/>
      <c r="B85" s="270"/>
      <c r="C85" s="275"/>
      <c r="D85" s="266"/>
      <c r="E85" s="276"/>
      <c r="F85" s="271"/>
      <c r="G85" s="230"/>
      <c r="H85" s="230"/>
      <c r="I85" s="165"/>
      <c r="J85" s="271"/>
      <c r="K85" s="271"/>
      <c r="L85" s="271"/>
      <c r="M85" s="271"/>
      <c r="N85" s="270"/>
      <c r="O85" s="262"/>
      <c r="P85" s="270"/>
      <c r="Q85" s="262"/>
      <c r="R85" s="262"/>
      <c r="S85" s="166"/>
      <c r="T85" s="165">
        <f t="shared" si="359"/>
        <v>0</v>
      </c>
      <c r="U85" s="268"/>
      <c r="V85" s="268"/>
      <c r="W85" s="230"/>
      <c r="X85" s="268"/>
      <c r="Y85" s="268"/>
      <c r="Z85" s="227">
        <f t="shared" si="360"/>
        <v>0</v>
      </c>
      <c r="AA85" s="230"/>
      <c r="AB85" s="230"/>
      <c r="AC85" s="268"/>
      <c r="AD85" s="268"/>
      <c r="AE85" s="227">
        <f t="shared" si="361"/>
        <v>0</v>
      </c>
      <c r="AF85" s="230"/>
      <c r="AG85" s="230"/>
      <c r="AH85" s="268"/>
      <c r="AI85" s="268"/>
      <c r="AJ85" s="227">
        <f t="shared" si="362"/>
        <v>0</v>
      </c>
      <c r="AK85" s="230"/>
      <c r="AL85" s="230"/>
      <c r="AM85" s="268"/>
      <c r="AN85" s="268"/>
      <c r="AO85" s="227">
        <f t="shared" si="6"/>
        <v>0</v>
      </c>
      <c r="AP85" s="230"/>
      <c r="AQ85" s="268"/>
      <c r="AR85" s="260"/>
      <c r="AS85" s="262"/>
      <c r="AT85" s="264"/>
      <c r="AU85" s="266"/>
      <c r="AV85" s="266"/>
      <c r="AW85" s="230"/>
      <c r="AX85" s="230"/>
      <c r="AY85" s="167"/>
      <c r="AZ85" s="168"/>
      <c r="BA85" s="169"/>
      <c r="BB85" s="169"/>
      <c r="BC85" s="169"/>
      <c r="BD85" s="169"/>
      <c r="BE85" s="169"/>
      <c r="BF85" s="169"/>
      <c r="BG85" s="169"/>
    </row>
    <row r="86" spans="1:59" s="171" customFormat="1" hidden="1" x14ac:dyDescent="0.2">
      <c r="A86" s="274">
        <v>26</v>
      </c>
      <c r="B86" s="270"/>
      <c r="C86" s="275" t="e">
        <f>+VLOOKUP(B86,$A$691:$B$730,2,0)</f>
        <v>#N/A</v>
      </c>
      <c r="D86" s="266"/>
      <c r="E86" s="276" t="e">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#VALUE!</v>
      </c>
      <c r="F86" s="271"/>
      <c r="G86" s="230"/>
      <c r="H86" s="230"/>
      <c r="I86" s="165"/>
      <c r="J86" s="271"/>
      <c r="K86" s="270"/>
      <c r="L86" s="271"/>
      <c r="M86" s="271"/>
      <c r="N86" s="270"/>
      <c r="O86" s="262">
        <f t="shared" ref="O86:O128" si="414">IF(N86="ALTA",5,IF(N86="MEDIO ALTA",4,IF(N86="MEDIA",3,IF(N86="MEDIO BAJA",2,IF(N86="BAJA",1,0)))))</f>
        <v>0</v>
      </c>
      <c r="P86" s="270"/>
      <c r="Q86" s="262">
        <f t="shared" ref="Q86" si="415">IF(P86="ALTO",5,IF(P86="MEDIO-ALTO",4,IF(P86="MEDIO",3,IF(P86="MEDIO-BAJO",2,IF(P86="BAJO",1,0)))))</f>
        <v>0</v>
      </c>
      <c r="R86" s="262">
        <f t="shared" ref="R86" si="416">Q86*O86</f>
        <v>0</v>
      </c>
      <c r="S86" s="166"/>
      <c r="T86" s="165">
        <f t="shared" si="359"/>
        <v>0</v>
      </c>
      <c r="U86" s="268" t="e">
        <f t="shared" ref="U86:U146" si="417">ROUND(AVERAGEIF(T86:T88,"&gt;0"),0)</f>
        <v>#DIV/0!</v>
      </c>
      <c r="V86" s="268" t="e">
        <f t="shared" ref="V86:V146" si="418">U86*0.6</f>
        <v>#DIV/0!</v>
      </c>
      <c r="W86" s="230"/>
      <c r="X86" s="268" t="e">
        <f t="shared" ref="X86" si="419">IF(S86="No_existen",5*$X$10,Y86*$X$10)</f>
        <v>#DIV/0!</v>
      </c>
      <c r="Y86" s="268" t="e">
        <f t="shared" si="212"/>
        <v>#DIV/0!</v>
      </c>
      <c r="Z86" s="227">
        <f t="shared" si="360"/>
        <v>0</v>
      </c>
      <c r="AA86" s="230"/>
      <c r="AB86" s="230"/>
      <c r="AC86" s="268" t="e">
        <f t="shared" ref="AC86" si="420">IF(S86="No_existen",5*$AC$10,AD86*$AC$10)</f>
        <v>#DIV/0!</v>
      </c>
      <c r="AD86" s="268" t="e">
        <f t="shared" ref="AD86:AD146" si="421">ROUND(AVERAGEIF(AE86:AE88,"&gt;0"),0)</f>
        <v>#DIV/0!</v>
      </c>
      <c r="AE86" s="227">
        <f t="shared" si="361"/>
        <v>0</v>
      </c>
      <c r="AF86" s="230"/>
      <c r="AG86" s="230"/>
      <c r="AH86" s="268" t="e">
        <f t="shared" ref="AH86" si="422">IF(S86="No_existen",5*$AH$10,AI86*$AH$10)</f>
        <v>#DIV/0!</v>
      </c>
      <c r="AI86" s="268" t="e">
        <f t="shared" ref="AI86" si="423">ROUND(AVERAGEIF(AJ86:AJ88,"&gt;0"),0)</f>
        <v>#DIV/0!</v>
      </c>
      <c r="AJ86" s="227">
        <f t="shared" si="362"/>
        <v>0</v>
      </c>
      <c r="AK86" s="230"/>
      <c r="AL86" s="230"/>
      <c r="AM86" s="268" t="e">
        <f t="shared" ref="AM86" si="424">IF(S86="No_existen",5*$AM$10,AN86*$AM$10)</f>
        <v>#DIV/0!</v>
      </c>
      <c r="AN86" s="268" t="e">
        <f t="shared" ref="AN86" si="425">ROUND(AVERAGEIF(AO86:AO88,"&gt;0"),0)</f>
        <v>#DIV/0!</v>
      </c>
      <c r="AO86" s="227">
        <f t="shared" si="6"/>
        <v>0</v>
      </c>
      <c r="AP86" s="230"/>
      <c r="AQ86" s="268" t="e">
        <f t="shared" ref="AQ86" si="426">ROUND(AVERAGE(U86,Y86,AD86,AI86,AN86),0)</f>
        <v>#DIV/0!</v>
      </c>
      <c r="AR86" s="260" t="e">
        <f t="shared" ref="AR86" si="427">IF(AQ86&lt;1.5,"FUERTE",IF(AND(AQ86&gt;=1.5,AQ86&lt;2.5),"ACEPTABLE",IF(AQ86&gt;=5,"INEXISTENTE","DÉBIL")))</f>
        <v>#DIV/0!</v>
      </c>
      <c r="AS86" s="262">
        <f t="shared" ref="AS86" si="428">IF(R86=0,0,ROUND((R86*AQ86),0))</f>
        <v>0</v>
      </c>
      <c r="AT86" s="264" t="str">
        <f t="shared" ref="AT86" si="429">IF(AS86&gt;=36,"GRAVE", IF(AS86&lt;=10, "LEVE", "MODERADO"))</f>
        <v>LEVE</v>
      </c>
      <c r="AU86" s="266"/>
      <c r="AV86" s="266"/>
      <c r="AW86" s="230"/>
      <c r="AX86" s="230"/>
      <c r="AY86" s="167"/>
      <c r="AZ86" s="168"/>
      <c r="BA86" s="169"/>
      <c r="BB86" s="169"/>
      <c r="BC86" s="169"/>
      <c r="BD86" s="169"/>
      <c r="BE86" s="169"/>
      <c r="BF86" s="169"/>
      <c r="BG86" s="169"/>
    </row>
    <row r="87" spans="1:59" s="171" customFormat="1" hidden="1" x14ac:dyDescent="0.2">
      <c r="A87" s="274"/>
      <c r="B87" s="270"/>
      <c r="C87" s="275"/>
      <c r="D87" s="266"/>
      <c r="E87" s="276"/>
      <c r="F87" s="271"/>
      <c r="G87" s="230"/>
      <c r="H87" s="230"/>
      <c r="I87" s="165"/>
      <c r="J87" s="271"/>
      <c r="K87" s="271"/>
      <c r="L87" s="271"/>
      <c r="M87" s="271"/>
      <c r="N87" s="270"/>
      <c r="O87" s="262"/>
      <c r="P87" s="270"/>
      <c r="Q87" s="262"/>
      <c r="R87" s="262"/>
      <c r="S87" s="166"/>
      <c r="T87" s="165">
        <f t="shared" si="359"/>
        <v>0</v>
      </c>
      <c r="U87" s="268"/>
      <c r="V87" s="268"/>
      <c r="W87" s="230"/>
      <c r="X87" s="268"/>
      <c r="Y87" s="268"/>
      <c r="Z87" s="227">
        <f t="shared" si="360"/>
        <v>0</v>
      </c>
      <c r="AA87" s="230"/>
      <c r="AB87" s="230"/>
      <c r="AC87" s="268"/>
      <c r="AD87" s="268"/>
      <c r="AE87" s="227">
        <f t="shared" si="361"/>
        <v>0</v>
      </c>
      <c r="AF87" s="230"/>
      <c r="AG87" s="230"/>
      <c r="AH87" s="268"/>
      <c r="AI87" s="268"/>
      <c r="AJ87" s="227">
        <f t="shared" si="362"/>
        <v>0</v>
      </c>
      <c r="AK87" s="230"/>
      <c r="AL87" s="230"/>
      <c r="AM87" s="268"/>
      <c r="AN87" s="268"/>
      <c r="AO87" s="227">
        <f t="shared" si="6"/>
        <v>0</v>
      </c>
      <c r="AP87" s="230"/>
      <c r="AQ87" s="268"/>
      <c r="AR87" s="260"/>
      <c r="AS87" s="262"/>
      <c r="AT87" s="264"/>
      <c r="AU87" s="266"/>
      <c r="AV87" s="266"/>
      <c r="AW87" s="230"/>
      <c r="AX87" s="230"/>
      <c r="AY87" s="167"/>
      <c r="AZ87" s="168"/>
      <c r="BA87" s="169"/>
      <c r="BB87" s="169"/>
      <c r="BC87" s="169"/>
      <c r="BD87" s="169"/>
      <c r="BE87" s="169"/>
      <c r="BF87" s="169"/>
      <c r="BG87" s="169"/>
    </row>
    <row r="88" spans="1:59" s="171" customFormat="1" hidden="1" x14ac:dyDescent="0.2">
      <c r="A88" s="274"/>
      <c r="B88" s="270"/>
      <c r="C88" s="275"/>
      <c r="D88" s="266"/>
      <c r="E88" s="276"/>
      <c r="F88" s="271"/>
      <c r="G88" s="230"/>
      <c r="H88" s="230"/>
      <c r="I88" s="165"/>
      <c r="J88" s="271"/>
      <c r="K88" s="271"/>
      <c r="L88" s="271"/>
      <c r="M88" s="271"/>
      <c r="N88" s="270"/>
      <c r="O88" s="262"/>
      <c r="P88" s="270"/>
      <c r="Q88" s="262"/>
      <c r="R88" s="262"/>
      <c r="S88" s="166"/>
      <c r="T88" s="165">
        <f t="shared" si="359"/>
        <v>0</v>
      </c>
      <c r="U88" s="268"/>
      <c r="V88" s="268"/>
      <c r="W88" s="230"/>
      <c r="X88" s="268"/>
      <c r="Y88" s="268"/>
      <c r="Z88" s="227">
        <f t="shared" si="360"/>
        <v>0</v>
      </c>
      <c r="AA88" s="230"/>
      <c r="AB88" s="230"/>
      <c r="AC88" s="268"/>
      <c r="AD88" s="268"/>
      <c r="AE88" s="227">
        <f t="shared" si="361"/>
        <v>0</v>
      </c>
      <c r="AF88" s="230"/>
      <c r="AG88" s="230"/>
      <c r="AH88" s="268"/>
      <c r="AI88" s="268"/>
      <c r="AJ88" s="227">
        <f t="shared" si="362"/>
        <v>0</v>
      </c>
      <c r="AK88" s="230"/>
      <c r="AL88" s="230"/>
      <c r="AM88" s="268"/>
      <c r="AN88" s="268"/>
      <c r="AO88" s="227">
        <f t="shared" si="6"/>
        <v>0</v>
      </c>
      <c r="AP88" s="230"/>
      <c r="AQ88" s="268"/>
      <c r="AR88" s="260"/>
      <c r="AS88" s="262"/>
      <c r="AT88" s="264"/>
      <c r="AU88" s="266"/>
      <c r="AV88" s="266"/>
      <c r="AW88" s="230"/>
      <c r="AX88" s="230"/>
      <c r="AY88" s="167"/>
      <c r="AZ88" s="168"/>
      <c r="BA88" s="169"/>
      <c r="BB88" s="169"/>
      <c r="BC88" s="169"/>
      <c r="BD88" s="169"/>
      <c r="BE88" s="169"/>
      <c r="BF88" s="169"/>
      <c r="BG88" s="169"/>
    </row>
    <row r="89" spans="1:59" s="171" customFormat="1" hidden="1" x14ac:dyDescent="0.2">
      <c r="A89" s="274">
        <v>27</v>
      </c>
      <c r="B89" s="270"/>
      <c r="C89" s="275" t="e">
        <f>+VLOOKUP(B89,$A$691:$B$730,2,0)</f>
        <v>#N/A</v>
      </c>
      <c r="D89" s="266"/>
      <c r="E89" s="276" t="e">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#VALUE!</v>
      </c>
      <c r="F89" s="271"/>
      <c r="G89" s="230"/>
      <c r="H89" s="230"/>
      <c r="I89" s="165"/>
      <c r="J89" s="271"/>
      <c r="K89" s="270"/>
      <c r="L89" s="271"/>
      <c r="M89" s="271"/>
      <c r="N89" s="270"/>
      <c r="O89" s="262">
        <f t="shared" ref="O89:O131" si="430">IF(N89="ALTA",5,IF(N89="MEDIO ALTA",4,IF(N89="MEDIA",3,IF(N89="MEDIO BAJA",2,IF(N89="BAJA",1,0)))))</f>
        <v>0</v>
      </c>
      <c r="P89" s="270"/>
      <c r="Q89" s="262">
        <f t="shared" ref="Q89" si="431">IF(P89="ALTO",5,IF(P89="MEDIO-ALTO",4,IF(P89="MEDIO",3,IF(P89="MEDIO-BAJO",2,IF(P89="BAJO",1,0)))))</f>
        <v>0</v>
      </c>
      <c r="R89" s="262">
        <f t="shared" ref="R89" si="432">Q89*O89</f>
        <v>0</v>
      </c>
      <c r="S89" s="166"/>
      <c r="T89" s="165">
        <f t="shared" si="359"/>
        <v>0</v>
      </c>
      <c r="U89" s="268" t="e">
        <f t="shared" ref="U89:U149" si="433">ROUND(AVERAGEIF(T89:T91,"&gt;0"),0)</f>
        <v>#DIV/0!</v>
      </c>
      <c r="V89" s="268" t="e">
        <f t="shared" ref="V89:V149" si="434">U89*0.6</f>
        <v>#DIV/0!</v>
      </c>
      <c r="W89" s="230"/>
      <c r="X89" s="268" t="e">
        <f t="shared" ref="X89" si="435">IF(S89="No_existen",5*$X$10,Y89*$X$10)</f>
        <v>#DIV/0!</v>
      </c>
      <c r="Y89" s="268" t="e">
        <f t="shared" si="229"/>
        <v>#DIV/0!</v>
      </c>
      <c r="Z89" s="227">
        <f t="shared" si="360"/>
        <v>0</v>
      </c>
      <c r="AA89" s="230"/>
      <c r="AB89" s="230"/>
      <c r="AC89" s="268" t="e">
        <f t="shared" ref="AC89" si="436">IF(S89="No_existen",5*$AC$10,AD89*$AC$10)</f>
        <v>#DIV/0!</v>
      </c>
      <c r="AD89" s="268" t="e">
        <f t="shared" ref="AD89:AD149" si="437">ROUND(AVERAGEIF(AE89:AE91,"&gt;0"),0)</f>
        <v>#DIV/0!</v>
      </c>
      <c r="AE89" s="227">
        <f t="shared" si="361"/>
        <v>0</v>
      </c>
      <c r="AF89" s="230"/>
      <c r="AG89" s="230"/>
      <c r="AH89" s="268" t="e">
        <f t="shared" ref="AH89" si="438">IF(S89="No_existen",5*$AH$10,AI89*$AH$10)</f>
        <v>#DIV/0!</v>
      </c>
      <c r="AI89" s="268" t="e">
        <f t="shared" ref="AI89" si="439">ROUND(AVERAGEIF(AJ89:AJ91,"&gt;0"),0)</f>
        <v>#DIV/0!</v>
      </c>
      <c r="AJ89" s="227">
        <f t="shared" si="362"/>
        <v>0</v>
      </c>
      <c r="AK89" s="230"/>
      <c r="AL89" s="230"/>
      <c r="AM89" s="268" t="e">
        <f t="shared" ref="AM89" si="440">IF(S89="No_existen",5*$AM$10,AN89*$AM$10)</f>
        <v>#DIV/0!</v>
      </c>
      <c r="AN89" s="268" t="e">
        <f t="shared" ref="AN89" si="441">ROUND(AVERAGEIF(AO89:AO91,"&gt;0"),0)</f>
        <v>#DIV/0!</v>
      </c>
      <c r="AO89" s="227">
        <f t="shared" si="6"/>
        <v>0</v>
      </c>
      <c r="AP89" s="230"/>
      <c r="AQ89" s="268" t="e">
        <f t="shared" ref="AQ89" si="442">ROUND(AVERAGE(U89,Y89,AD89,AI89,AN89),0)</f>
        <v>#DIV/0!</v>
      </c>
      <c r="AR89" s="260" t="e">
        <f t="shared" ref="AR89" si="443">IF(AQ89&lt;1.5,"FUERTE",IF(AND(AQ89&gt;=1.5,AQ89&lt;2.5),"ACEPTABLE",IF(AQ89&gt;=5,"INEXISTENTE","DÉBIL")))</f>
        <v>#DIV/0!</v>
      </c>
      <c r="AS89" s="262">
        <f t="shared" ref="AS89" si="444">IF(R89=0,0,ROUND((R89*AQ89),0))</f>
        <v>0</v>
      </c>
      <c r="AT89" s="264" t="str">
        <f t="shared" ref="AT89" si="445">IF(AS89&gt;=36,"GRAVE", IF(AS89&lt;=10, "LEVE", "MODERADO"))</f>
        <v>LEVE</v>
      </c>
      <c r="AU89" s="266"/>
      <c r="AV89" s="266"/>
      <c r="AW89" s="230"/>
      <c r="AX89" s="230"/>
      <c r="AY89" s="167"/>
      <c r="AZ89" s="168"/>
      <c r="BA89" s="169"/>
      <c r="BB89" s="169"/>
      <c r="BC89" s="169"/>
      <c r="BD89" s="169"/>
      <c r="BE89" s="169"/>
      <c r="BF89" s="169"/>
      <c r="BG89" s="169"/>
    </row>
    <row r="90" spans="1:59" s="171" customFormat="1" hidden="1" x14ac:dyDescent="0.2">
      <c r="A90" s="274"/>
      <c r="B90" s="270"/>
      <c r="C90" s="275"/>
      <c r="D90" s="266"/>
      <c r="E90" s="276"/>
      <c r="F90" s="271"/>
      <c r="G90" s="230"/>
      <c r="H90" s="230"/>
      <c r="I90" s="165"/>
      <c r="J90" s="271"/>
      <c r="K90" s="271"/>
      <c r="L90" s="271"/>
      <c r="M90" s="271"/>
      <c r="N90" s="270"/>
      <c r="O90" s="262"/>
      <c r="P90" s="270"/>
      <c r="Q90" s="262"/>
      <c r="R90" s="262"/>
      <c r="S90" s="166"/>
      <c r="T90" s="165">
        <f t="shared" si="359"/>
        <v>0</v>
      </c>
      <c r="U90" s="268"/>
      <c r="V90" s="268"/>
      <c r="W90" s="230"/>
      <c r="X90" s="268"/>
      <c r="Y90" s="268"/>
      <c r="Z90" s="227">
        <f t="shared" si="360"/>
        <v>0</v>
      </c>
      <c r="AA90" s="230"/>
      <c r="AB90" s="230"/>
      <c r="AC90" s="268"/>
      <c r="AD90" s="268"/>
      <c r="AE90" s="227">
        <f t="shared" si="361"/>
        <v>0</v>
      </c>
      <c r="AF90" s="230"/>
      <c r="AG90" s="230"/>
      <c r="AH90" s="268"/>
      <c r="AI90" s="268"/>
      <c r="AJ90" s="227">
        <f t="shared" si="362"/>
        <v>0</v>
      </c>
      <c r="AK90" s="230"/>
      <c r="AL90" s="230"/>
      <c r="AM90" s="268"/>
      <c r="AN90" s="268"/>
      <c r="AO90" s="227">
        <f t="shared" si="6"/>
        <v>0</v>
      </c>
      <c r="AP90" s="230"/>
      <c r="AQ90" s="268"/>
      <c r="AR90" s="260"/>
      <c r="AS90" s="262"/>
      <c r="AT90" s="264"/>
      <c r="AU90" s="266"/>
      <c r="AV90" s="266"/>
      <c r="AW90" s="230"/>
      <c r="AX90" s="230"/>
      <c r="AY90" s="167"/>
      <c r="AZ90" s="168"/>
      <c r="BA90" s="169"/>
      <c r="BB90" s="169"/>
      <c r="BC90" s="169"/>
      <c r="BD90" s="169"/>
      <c r="BE90" s="169"/>
      <c r="BF90" s="169"/>
      <c r="BG90" s="169"/>
    </row>
    <row r="91" spans="1:59" s="171" customFormat="1" hidden="1" x14ac:dyDescent="0.2">
      <c r="A91" s="274"/>
      <c r="B91" s="270"/>
      <c r="C91" s="275"/>
      <c r="D91" s="266"/>
      <c r="E91" s="276"/>
      <c r="F91" s="271"/>
      <c r="G91" s="230"/>
      <c r="H91" s="230"/>
      <c r="I91" s="165"/>
      <c r="J91" s="271"/>
      <c r="K91" s="271"/>
      <c r="L91" s="271"/>
      <c r="M91" s="271"/>
      <c r="N91" s="270"/>
      <c r="O91" s="262"/>
      <c r="P91" s="270"/>
      <c r="Q91" s="262"/>
      <c r="R91" s="262"/>
      <c r="S91" s="166"/>
      <c r="T91" s="165">
        <f t="shared" si="359"/>
        <v>0</v>
      </c>
      <c r="U91" s="268"/>
      <c r="V91" s="268"/>
      <c r="W91" s="230"/>
      <c r="X91" s="268"/>
      <c r="Y91" s="268"/>
      <c r="Z91" s="227">
        <f t="shared" si="360"/>
        <v>0</v>
      </c>
      <c r="AA91" s="230"/>
      <c r="AB91" s="230"/>
      <c r="AC91" s="268"/>
      <c r="AD91" s="268"/>
      <c r="AE91" s="227">
        <f t="shared" si="361"/>
        <v>0</v>
      </c>
      <c r="AF91" s="230"/>
      <c r="AG91" s="230"/>
      <c r="AH91" s="268"/>
      <c r="AI91" s="268"/>
      <c r="AJ91" s="227">
        <f t="shared" si="362"/>
        <v>0</v>
      </c>
      <c r="AK91" s="230"/>
      <c r="AL91" s="230"/>
      <c r="AM91" s="268"/>
      <c r="AN91" s="268"/>
      <c r="AO91" s="227">
        <f t="shared" si="6"/>
        <v>0</v>
      </c>
      <c r="AP91" s="230"/>
      <c r="AQ91" s="268"/>
      <c r="AR91" s="260"/>
      <c r="AS91" s="262"/>
      <c r="AT91" s="264"/>
      <c r="AU91" s="266"/>
      <c r="AV91" s="266"/>
      <c r="AW91" s="230"/>
      <c r="AX91" s="230"/>
      <c r="AY91" s="167"/>
      <c r="AZ91" s="168"/>
      <c r="BA91" s="169"/>
      <c r="BB91" s="169"/>
      <c r="BC91" s="169"/>
      <c r="BD91" s="169"/>
      <c r="BE91" s="169"/>
      <c r="BF91" s="169"/>
      <c r="BG91" s="169"/>
    </row>
    <row r="92" spans="1:59" s="171" customFormat="1" hidden="1" x14ac:dyDescent="0.2">
      <c r="A92" s="274">
        <v>28</v>
      </c>
      <c r="B92" s="270"/>
      <c r="C92" s="275" t="e">
        <f>+VLOOKUP(B92,$A$691:$B$730,2,0)</f>
        <v>#N/A</v>
      </c>
      <c r="D92" s="266"/>
      <c r="E92" s="276" t="e">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#VALUE!</v>
      </c>
      <c r="F92" s="271"/>
      <c r="G92" s="230"/>
      <c r="H92" s="230"/>
      <c r="I92" s="165"/>
      <c r="J92" s="271"/>
      <c r="K92" s="270"/>
      <c r="L92" s="271"/>
      <c r="M92" s="271"/>
      <c r="N92" s="270"/>
      <c r="O92" s="262">
        <f t="shared" ref="O92:O134" si="446">IF(N92="ALTA",5,IF(N92="MEDIO ALTA",4,IF(N92="MEDIA",3,IF(N92="MEDIO BAJA",2,IF(N92="BAJA",1,0)))))</f>
        <v>0</v>
      </c>
      <c r="P92" s="270"/>
      <c r="Q92" s="262">
        <f t="shared" ref="Q92" si="447">IF(P92="ALTO",5,IF(P92="MEDIO-ALTO",4,IF(P92="MEDIO",3,IF(P92="MEDIO-BAJO",2,IF(P92="BAJO",1,0)))))</f>
        <v>0</v>
      </c>
      <c r="R92" s="262">
        <f t="shared" ref="R92" si="448">Q92*O92</f>
        <v>0</v>
      </c>
      <c r="S92" s="166"/>
      <c r="T92" s="165">
        <f t="shared" si="359"/>
        <v>0</v>
      </c>
      <c r="U92" s="268" t="e">
        <f t="shared" ref="U92:U152" si="449">ROUND(AVERAGEIF(T92:T94,"&gt;0"),0)</f>
        <v>#DIV/0!</v>
      </c>
      <c r="V92" s="268" t="e">
        <f t="shared" ref="V92:V152" si="450">U92*0.6</f>
        <v>#DIV/0!</v>
      </c>
      <c r="W92" s="230"/>
      <c r="X92" s="268" t="e">
        <f t="shared" ref="X92" si="451">IF(S92="No_existen",5*$X$10,Y92*$X$10)</f>
        <v>#DIV/0!</v>
      </c>
      <c r="Y92" s="268" t="e">
        <f t="shared" si="246"/>
        <v>#DIV/0!</v>
      </c>
      <c r="Z92" s="227">
        <f t="shared" si="360"/>
        <v>0</v>
      </c>
      <c r="AA92" s="230"/>
      <c r="AB92" s="230"/>
      <c r="AC92" s="268" t="e">
        <f t="shared" ref="AC92" si="452">IF(S92="No_existen",5*$AC$10,AD92*$AC$10)</f>
        <v>#DIV/0!</v>
      </c>
      <c r="AD92" s="268" t="e">
        <f t="shared" ref="AD92:AD152" si="453">ROUND(AVERAGEIF(AE92:AE94,"&gt;0"),0)</f>
        <v>#DIV/0!</v>
      </c>
      <c r="AE92" s="227">
        <f t="shared" si="361"/>
        <v>0</v>
      </c>
      <c r="AF92" s="230"/>
      <c r="AG92" s="230"/>
      <c r="AH92" s="268" t="e">
        <f t="shared" ref="AH92" si="454">IF(S92="No_existen",5*$AH$10,AI92*$AH$10)</f>
        <v>#DIV/0!</v>
      </c>
      <c r="AI92" s="268" t="e">
        <f t="shared" ref="AI92" si="455">ROUND(AVERAGEIF(AJ92:AJ94,"&gt;0"),0)</f>
        <v>#DIV/0!</v>
      </c>
      <c r="AJ92" s="227">
        <f t="shared" si="362"/>
        <v>0</v>
      </c>
      <c r="AK92" s="230"/>
      <c r="AL92" s="230"/>
      <c r="AM92" s="268" t="e">
        <f t="shared" ref="AM92" si="456">IF(S92="No_existen",5*$AM$10,AN92*$AM$10)</f>
        <v>#DIV/0!</v>
      </c>
      <c r="AN92" s="268" t="e">
        <f t="shared" ref="AN92" si="457">ROUND(AVERAGEIF(AO92:AO94,"&gt;0"),0)</f>
        <v>#DIV/0!</v>
      </c>
      <c r="AO92" s="227">
        <f t="shared" si="6"/>
        <v>0</v>
      </c>
      <c r="AP92" s="230"/>
      <c r="AQ92" s="268" t="e">
        <f t="shared" ref="AQ92" si="458">ROUND(AVERAGE(U92,Y92,AD92,AI92,AN92),0)</f>
        <v>#DIV/0!</v>
      </c>
      <c r="AR92" s="260" t="e">
        <f t="shared" ref="AR92" si="459">IF(AQ92&lt;1.5,"FUERTE",IF(AND(AQ92&gt;=1.5,AQ92&lt;2.5),"ACEPTABLE",IF(AQ92&gt;=5,"INEXISTENTE","DÉBIL")))</f>
        <v>#DIV/0!</v>
      </c>
      <c r="AS92" s="262">
        <f t="shared" ref="AS92" si="460">IF(R92=0,0,ROUND((R92*AQ92),0))</f>
        <v>0</v>
      </c>
      <c r="AT92" s="264" t="str">
        <f t="shared" ref="AT92" si="461">IF(AS92&gt;=36,"GRAVE", IF(AS92&lt;=10, "LEVE", "MODERADO"))</f>
        <v>LEVE</v>
      </c>
      <c r="AU92" s="266"/>
      <c r="AV92" s="266"/>
      <c r="AW92" s="230"/>
      <c r="AX92" s="230"/>
      <c r="AY92" s="167"/>
      <c r="AZ92" s="168"/>
      <c r="BA92" s="169"/>
      <c r="BB92" s="169"/>
      <c r="BC92" s="169"/>
      <c r="BD92" s="169"/>
      <c r="BE92" s="169"/>
      <c r="BF92" s="169"/>
      <c r="BG92" s="169"/>
    </row>
    <row r="93" spans="1:59" s="171" customFormat="1" hidden="1" x14ac:dyDescent="0.2">
      <c r="A93" s="274"/>
      <c r="B93" s="270"/>
      <c r="C93" s="275"/>
      <c r="D93" s="266"/>
      <c r="E93" s="276"/>
      <c r="F93" s="271"/>
      <c r="G93" s="230"/>
      <c r="H93" s="230"/>
      <c r="I93" s="165"/>
      <c r="J93" s="271"/>
      <c r="K93" s="271"/>
      <c r="L93" s="271"/>
      <c r="M93" s="271"/>
      <c r="N93" s="270"/>
      <c r="O93" s="262"/>
      <c r="P93" s="270"/>
      <c r="Q93" s="262"/>
      <c r="R93" s="262"/>
      <c r="S93" s="166"/>
      <c r="T93" s="165">
        <f t="shared" si="359"/>
        <v>0</v>
      </c>
      <c r="U93" s="268"/>
      <c r="V93" s="268"/>
      <c r="W93" s="230"/>
      <c r="X93" s="268"/>
      <c r="Y93" s="268"/>
      <c r="Z93" s="227">
        <f t="shared" si="360"/>
        <v>0</v>
      </c>
      <c r="AA93" s="230"/>
      <c r="AB93" s="230"/>
      <c r="AC93" s="268"/>
      <c r="AD93" s="268"/>
      <c r="AE93" s="227">
        <f t="shared" si="361"/>
        <v>0</v>
      </c>
      <c r="AF93" s="230"/>
      <c r="AG93" s="230"/>
      <c r="AH93" s="268"/>
      <c r="AI93" s="268"/>
      <c r="AJ93" s="227">
        <f t="shared" si="362"/>
        <v>0</v>
      </c>
      <c r="AK93" s="230"/>
      <c r="AL93" s="230"/>
      <c r="AM93" s="268"/>
      <c r="AN93" s="268"/>
      <c r="AO93" s="227">
        <f t="shared" si="6"/>
        <v>0</v>
      </c>
      <c r="AP93" s="230"/>
      <c r="AQ93" s="268"/>
      <c r="AR93" s="260"/>
      <c r="AS93" s="262"/>
      <c r="AT93" s="264"/>
      <c r="AU93" s="266"/>
      <c r="AV93" s="266"/>
      <c r="AW93" s="230"/>
      <c r="AX93" s="230"/>
      <c r="AY93" s="167"/>
      <c r="AZ93" s="168"/>
      <c r="BA93" s="169"/>
      <c r="BB93" s="169"/>
      <c r="BC93" s="169"/>
      <c r="BD93" s="169"/>
      <c r="BE93" s="169"/>
      <c r="BF93" s="169"/>
      <c r="BG93" s="169"/>
    </row>
    <row r="94" spans="1:59" s="171" customFormat="1" hidden="1" x14ac:dyDescent="0.2">
      <c r="A94" s="274"/>
      <c r="B94" s="270"/>
      <c r="C94" s="275"/>
      <c r="D94" s="266"/>
      <c r="E94" s="276"/>
      <c r="F94" s="271"/>
      <c r="G94" s="230"/>
      <c r="H94" s="230"/>
      <c r="I94" s="165"/>
      <c r="J94" s="271"/>
      <c r="K94" s="271"/>
      <c r="L94" s="271"/>
      <c r="M94" s="271"/>
      <c r="N94" s="270"/>
      <c r="O94" s="262"/>
      <c r="P94" s="270"/>
      <c r="Q94" s="262"/>
      <c r="R94" s="262"/>
      <c r="S94" s="166"/>
      <c r="T94" s="165">
        <f t="shared" si="359"/>
        <v>0</v>
      </c>
      <c r="U94" s="268"/>
      <c r="V94" s="268"/>
      <c r="W94" s="230"/>
      <c r="X94" s="268"/>
      <c r="Y94" s="268"/>
      <c r="Z94" s="227">
        <f t="shared" si="360"/>
        <v>0</v>
      </c>
      <c r="AA94" s="230"/>
      <c r="AB94" s="230"/>
      <c r="AC94" s="268"/>
      <c r="AD94" s="268"/>
      <c r="AE94" s="227">
        <f t="shared" si="361"/>
        <v>0</v>
      </c>
      <c r="AF94" s="230"/>
      <c r="AG94" s="230"/>
      <c r="AH94" s="268"/>
      <c r="AI94" s="268"/>
      <c r="AJ94" s="227">
        <f t="shared" si="362"/>
        <v>0</v>
      </c>
      <c r="AK94" s="230"/>
      <c r="AL94" s="230"/>
      <c r="AM94" s="268"/>
      <c r="AN94" s="268"/>
      <c r="AO94" s="227">
        <f t="shared" si="6"/>
        <v>0</v>
      </c>
      <c r="AP94" s="230"/>
      <c r="AQ94" s="268"/>
      <c r="AR94" s="260"/>
      <c r="AS94" s="262"/>
      <c r="AT94" s="264"/>
      <c r="AU94" s="266"/>
      <c r="AV94" s="266"/>
      <c r="AW94" s="230"/>
      <c r="AX94" s="230"/>
      <c r="AY94" s="167"/>
      <c r="AZ94" s="168"/>
      <c r="BA94" s="169"/>
      <c r="BB94" s="169"/>
      <c r="BC94" s="169"/>
      <c r="BD94" s="169"/>
      <c r="BE94" s="169"/>
      <c r="BF94" s="169"/>
      <c r="BG94" s="169"/>
    </row>
    <row r="95" spans="1:59" s="171" customFormat="1" hidden="1" x14ac:dyDescent="0.2">
      <c r="A95" s="274">
        <v>29</v>
      </c>
      <c r="B95" s="270"/>
      <c r="C95" s="275" t="e">
        <f>+VLOOKUP(B95,$A$691:$B$730,2,0)</f>
        <v>#N/A</v>
      </c>
      <c r="D95" s="266"/>
      <c r="E95" s="276" t="e">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#VALUE!</v>
      </c>
      <c r="F95" s="271"/>
      <c r="G95" s="230"/>
      <c r="H95" s="230"/>
      <c r="I95" s="165"/>
      <c r="J95" s="271"/>
      <c r="K95" s="270"/>
      <c r="L95" s="271"/>
      <c r="M95" s="271"/>
      <c r="N95" s="270"/>
      <c r="O95" s="262">
        <f t="shared" si="223"/>
        <v>0</v>
      </c>
      <c r="P95" s="270"/>
      <c r="Q95" s="262">
        <f t="shared" ref="Q95" si="462">IF(P95="ALTO",5,IF(P95="MEDIO-ALTO",4,IF(P95="MEDIO",3,IF(P95="MEDIO-BAJO",2,IF(P95="BAJO",1,0)))))</f>
        <v>0</v>
      </c>
      <c r="R95" s="262">
        <f t="shared" ref="R95" si="463">Q95*O95</f>
        <v>0</v>
      </c>
      <c r="S95" s="166"/>
      <c r="T95" s="165">
        <f t="shared" si="359"/>
        <v>0</v>
      </c>
      <c r="U95" s="268" t="e">
        <f t="shared" ref="U95:U155" si="464">ROUND(AVERAGEIF(T95:T97,"&gt;0"),0)</f>
        <v>#DIV/0!</v>
      </c>
      <c r="V95" s="268" t="e">
        <f t="shared" ref="V95:V155" si="465">U95*0.6</f>
        <v>#DIV/0!</v>
      </c>
      <c r="W95" s="230"/>
      <c r="X95" s="268" t="e">
        <f t="shared" ref="X95" si="466">IF(S95="No_existen",5*$X$10,Y95*$X$10)</f>
        <v>#DIV/0!</v>
      </c>
      <c r="Y95" s="268" t="e">
        <f t="shared" si="263"/>
        <v>#DIV/0!</v>
      </c>
      <c r="Z95" s="227">
        <f t="shared" si="360"/>
        <v>0</v>
      </c>
      <c r="AA95" s="230"/>
      <c r="AB95" s="230"/>
      <c r="AC95" s="268" t="e">
        <f t="shared" ref="AC95" si="467">IF(S95="No_existen",5*$AC$10,AD95*$AC$10)</f>
        <v>#DIV/0!</v>
      </c>
      <c r="AD95" s="268" t="e">
        <f t="shared" ref="AD95:AD155" si="468">ROUND(AVERAGEIF(AE95:AE97,"&gt;0"),0)</f>
        <v>#DIV/0!</v>
      </c>
      <c r="AE95" s="227">
        <f t="shared" si="361"/>
        <v>0</v>
      </c>
      <c r="AF95" s="230"/>
      <c r="AG95" s="230"/>
      <c r="AH95" s="268" t="e">
        <f t="shared" ref="AH95" si="469">IF(S95="No_existen",5*$AH$10,AI95*$AH$10)</f>
        <v>#DIV/0!</v>
      </c>
      <c r="AI95" s="268" t="e">
        <f t="shared" ref="AI95" si="470">ROUND(AVERAGEIF(AJ95:AJ97,"&gt;0"),0)</f>
        <v>#DIV/0!</v>
      </c>
      <c r="AJ95" s="227">
        <f t="shared" si="362"/>
        <v>0</v>
      </c>
      <c r="AK95" s="230"/>
      <c r="AL95" s="230"/>
      <c r="AM95" s="268" t="e">
        <f t="shared" ref="AM95" si="471">IF(S95="No_existen",5*$AM$10,AN95*$AM$10)</f>
        <v>#DIV/0!</v>
      </c>
      <c r="AN95" s="268" t="e">
        <f t="shared" ref="AN95" si="472">ROUND(AVERAGEIF(AO95:AO97,"&gt;0"),0)</f>
        <v>#DIV/0!</v>
      </c>
      <c r="AO95" s="227">
        <f t="shared" si="6"/>
        <v>0</v>
      </c>
      <c r="AP95" s="230"/>
      <c r="AQ95" s="268" t="e">
        <f t="shared" ref="AQ95" si="473">ROUND(AVERAGE(U95,Y95,AD95,AI95,AN95),0)</f>
        <v>#DIV/0!</v>
      </c>
      <c r="AR95" s="260" t="e">
        <f t="shared" ref="AR95" si="474">IF(AQ95&lt;1.5,"FUERTE",IF(AND(AQ95&gt;=1.5,AQ95&lt;2.5),"ACEPTABLE",IF(AQ95&gt;=5,"INEXISTENTE","DÉBIL")))</f>
        <v>#DIV/0!</v>
      </c>
      <c r="AS95" s="262">
        <f t="shared" ref="AS95" si="475">IF(R95=0,0,ROUND((R95*AQ95),0))</f>
        <v>0</v>
      </c>
      <c r="AT95" s="264" t="str">
        <f t="shared" ref="AT95" si="476">IF(AS95&gt;=36,"GRAVE", IF(AS95&lt;=10, "LEVE", "MODERADO"))</f>
        <v>LEVE</v>
      </c>
      <c r="AU95" s="266"/>
      <c r="AV95" s="266"/>
      <c r="AW95" s="230"/>
      <c r="AX95" s="230"/>
      <c r="AY95" s="167"/>
      <c r="AZ95" s="168"/>
      <c r="BA95" s="169"/>
      <c r="BB95" s="169"/>
      <c r="BC95" s="169"/>
      <c r="BD95" s="169"/>
      <c r="BE95" s="169"/>
      <c r="BF95" s="169"/>
      <c r="BG95" s="169"/>
    </row>
    <row r="96" spans="1:59" s="171" customFormat="1" hidden="1" x14ac:dyDescent="0.2">
      <c r="A96" s="274"/>
      <c r="B96" s="270"/>
      <c r="C96" s="275"/>
      <c r="D96" s="266"/>
      <c r="E96" s="276"/>
      <c r="F96" s="271"/>
      <c r="G96" s="230"/>
      <c r="H96" s="230"/>
      <c r="I96" s="165"/>
      <c r="J96" s="271"/>
      <c r="K96" s="271"/>
      <c r="L96" s="271"/>
      <c r="M96" s="271"/>
      <c r="N96" s="270"/>
      <c r="O96" s="262"/>
      <c r="P96" s="270"/>
      <c r="Q96" s="262"/>
      <c r="R96" s="262"/>
      <c r="S96" s="166"/>
      <c r="T96" s="165">
        <f t="shared" si="359"/>
        <v>0</v>
      </c>
      <c r="U96" s="268"/>
      <c r="V96" s="268"/>
      <c r="W96" s="230"/>
      <c r="X96" s="268"/>
      <c r="Y96" s="268"/>
      <c r="Z96" s="227">
        <f t="shared" si="360"/>
        <v>0</v>
      </c>
      <c r="AA96" s="230"/>
      <c r="AB96" s="230"/>
      <c r="AC96" s="268"/>
      <c r="AD96" s="268"/>
      <c r="AE96" s="227">
        <f t="shared" si="361"/>
        <v>0</v>
      </c>
      <c r="AF96" s="230"/>
      <c r="AG96" s="230"/>
      <c r="AH96" s="268"/>
      <c r="AI96" s="268"/>
      <c r="AJ96" s="227">
        <f t="shared" si="362"/>
        <v>0</v>
      </c>
      <c r="AK96" s="230"/>
      <c r="AL96" s="230"/>
      <c r="AM96" s="268"/>
      <c r="AN96" s="268"/>
      <c r="AO96" s="227">
        <f t="shared" si="6"/>
        <v>0</v>
      </c>
      <c r="AP96" s="230"/>
      <c r="AQ96" s="268"/>
      <c r="AR96" s="260"/>
      <c r="AS96" s="262"/>
      <c r="AT96" s="264"/>
      <c r="AU96" s="266"/>
      <c r="AV96" s="266"/>
      <c r="AW96" s="230"/>
      <c r="AX96" s="230"/>
      <c r="AY96" s="167"/>
      <c r="AZ96" s="168"/>
      <c r="BA96" s="169"/>
      <c r="BB96" s="169"/>
      <c r="BC96" s="169"/>
      <c r="BD96" s="169"/>
      <c r="BE96" s="169"/>
      <c r="BF96" s="169"/>
      <c r="BG96" s="169"/>
    </row>
    <row r="97" spans="1:59" s="171" customFormat="1" hidden="1" x14ac:dyDescent="0.2">
      <c r="A97" s="274"/>
      <c r="B97" s="270"/>
      <c r="C97" s="275"/>
      <c r="D97" s="266"/>
      <c r="E97" s="276"/>
      <c r="F97" s="271"/>
      <c r="G97" s="230"/>
      <c r="H97" s="230"/>
      <c r="I97" s="165"/>
      <c r="J97" s="271"/>
      <c r="K97" s="271"/>
      <c r="L97" s="271"/>
      <c r="M97" s="271"/>
      <c r="N97" s="270"/>
      <c r="O97" s="262"/>
      <c r="P97" s="270"/>
      <c r="Q97" s="262"/>
      <c r="R97" s="262"/>
      <c r="S97" s="166"/>
      <c r="T97" s="165">
        <f t="shared" si="359"/>
        <v>0</v>
      </c>
      <c r="U97" s="268"/>
      <c r="V97" s="268"/>
      <c r="W97" s="230"/>
      <c r="X97" s="268"/>
      <c r="Y97" s="268"/>
      <c r="Z97" s="227">
        <f t="shared" si="360"/>
        <v>0</v>
      </c>
      <c r="AA97" s="230"/>
      <c r="AB97" s="230"/>
      <c r="AC97" s="268"/>
      <c r="AD97" s="268"/>
      <c r="AE97" s="227">
        <f t="shared" si="361"/>
        <v>0</v>
      </c>
      <c r="AF97" s="230"/>
      <c r="AG97" s="230"/>
      <c r="AH97" s="268"/>
      <c r="AI97" s="268"/>
      <c r="AJ97" s="227">
        <f t="shared" si="362"/>
        <v>0</v>
      </c>
      <c r="AK97" s="230"/>
      <c r="AL97" s="230"/>
      <c r="AM97" s="268"/>
      <c r="AN97" s="268"/>
      <c r="AO97" s="227">
        <f t="shared" si="6"/>
        <v>0</v>
      </c>
      <c r="AP97" s="230"/>
      <c r="AQ97" s="268"/>
      <c r="AR97" s="260"/>
      <c r="AS97" s="262"/>
      <c r="AT97" s="264"/>
      <c r="AU97" s="266"/>
      <c r="AV97" s="266"/>
      <c r="AW97" s="230"/>
      <c r="AX97" s="230"/>
      <c r="AY97" s="167"/>
      <c r="AZ97" s="168"/>
      <c r="BA97" s="169"/>
      <c r="BB97" s="169"/>
      <c r="BC97" s="169"/>
      <c r="BD97" s="169"/>
      <c r="BE97" s="169"/>
      <c r="BF97" s="169"/>
      <c r="BG97" s="169"/>
    </row>
    <row r="98" spans="1:59" s="171" customFormat="1" hidden="1" x14ac:dyDescent="0.2">
      <c r="A98" s="274">
        <v>30</v>
      </c>
      <c r="B98" s="270"/>
      <c r="C98" s="275" t="e">
        <f>+VLOOKUP(B98,$A$691:$B$730,2,0)</f>
        <v>#N/A</v>
      </c>
      <c r="D98" s="266"/>
      <c r="E98" s="276" t="e">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#VALUE!</v>
      </c>
      <c r="F98" s="271"/>
      <c r="G98" s="230"/>
      <c r="H98" s="230"/>
      <c r="I98" s="165"/>
      <c r="J98" s="271"/>
      <c r="K98" s="270"/>
      <c r="L98" s="271"/>
      <c r="M98" s="271"/>
      <c r="N98" s="270"/>
      <c r="O98" s="262">
        <f t="shared" si="240"/>
        <v>0</v>
      </c>
      <c r="P98" s="270"/>
      <c r="Q98" s="262">
        <f t="shared" ref="Q98" si="477">IF(P98="ALTO",5,IF(P98="MEDIO-ALTO",4,IF(P98="MEDIO",3,IF(P98="MEDIO-BAJO",2,IF(P98="BAJO",1,0)))))</f>
        <v>0</v>
      </c>
      <c r="R98" s="262">
        <f t="shared" ref="R98" si="478">Q98*O98</f>
        <v>0</v>
      </c>
      <c r="S98" s="166"/>
      <c r="T98" s="165">
        <f t="shared" si="359"/>
        <v>0</v>
      </c>
      <c r="U98" s="268" t="e">
        <f t="shared" ref="U98:U158" si="479">ROUND(AVERAGEIF(T98:T100,"&gt;0"),0)</f>
        <v>#DIV/0!</v>
      </c>
      <c r="V98" s="268" t="e">
        <f t="shared" ref="V98:V158" si="480">U98*0.6</f>
        <v>#DIV/0!</v>
      </c>
      <c r="W98" s="230"/>
      <c r="X98" s="268" t="e">
        <f t="shared" ref="X98" si="481">IF(S98="No_existen",5*$X$10,Y98*$X$10)</f>
        <v>#DIV/0!</v>
      </c>
      <c r="Y98" s="268" t="e">
        <f t="shared" si="280"/>
        <v>#DIV/0!</v>
      </c>
      <c r="Z98" s="227">
        <f t="shared" si="360"/>
        <v>0</v>
      </c>
      <c r="AA98" s="230"/>
      <c r="AB98" s="230"/>
      <c r="AC98" s="268" t="e">
        <f t="shared" ref="AC98" si="482">IF(S98="No_existen",5*$AC$10,AD98*$AC$10)</f>
        <v>#DIV/0!</v>
      </c>
      <c r="AD98" s="268" t="e">
        <f t="shared" ref="AD98:AD158" si="483">ROUND(AVERAGEIF(AE98:AE100,"&gt;0"),0)</f>
        <v>#DIV/0!</v>
      </c>
      <c r="AE98" s="227">
        <f t="shared" si="361"/>
        <v>0</v>
      </c>
      <c r="AF98" s="230"/>
      <c r="AG98" s="230"/>
      <c r="AH98" s="268" t="e">
        <f t="shared" ref="AH98" si="484">IF(S98="No_existen",5*$AH$10,AI98*$AH$10)</f>
        <v>#DIV/0!</v>
      </c>
      <c r="AI98" s="268" t="e">
        <f t="shared" ref="AI98" si="485">ROUND(AVERAGEIF(AJ98:AJ100,"&gt;0"),0)</f>
        <v>#DIV/0!</v>
      </c>
      <c r="AJ98" s="227">
        <f t="shared" si="362"/>
        <v>0</v>
      </c>
      <c r="AK98" s="230"/>
      <c r="AL98" s="230"/>
      <c r="AM98" s="268" t="e">
        <f t="shared" ref="AM98" si="486">IF(S98="No_existen",5*$AM$10,AN98*$AM$10)</f>
        <v>#DIV/0!</v>
      </c>
      <c r="AN98" s="268" t="e">
        <f t="shared" ref="AN98" si="487">ROUND(AVERAGEIF(AO98:AO100,"&gt;0"),0)</f>
        <v>#DIV/0!</v>
      </c>
      <c r="AO98" s="227">
        <f t="shared" si="6"/>
        <v>0</v>
      </c>
      <c r="AP98" s="230"/>
      <c r="AQ98" s="268" t="e">
        <f t="shared" ref="AQ98" si="488">ROUND(AVERAGE(U98,Y98,AD98,AI98,AN98),0)</f>
        <v>#DIV/0!</v>
      </c>
      <c r="AR98" s="260" t="e">
        <f t="shared" ref="AR98" si="489">IF(AQ98&lt;1.5,"FUERTE",IF(AND(AQ98&gt;=1.5,AQ98&lt;2.5),"ACEPTABLE",IF(AQ98&gt;=5,"INEXISTENTE","DÉBIL")))</f>
        <v>#DIV/0!</v>
      </c>
      <c r="AS98" s="262">
        <f t="shared" ref="AS98" si="490">IF(R98=0,0,ROUND((R98*AQ98),0))</f>
        <v>0</v>
      </c>
      <c r="AT98" s="264" t="str">
        <f t="shared" ref="AT98" si="491">IF(AS98&gt;=36,"GRAVE", IF(AS98&lt;=10, "LEVE", "MODERADO"))</f>
        <v>LEVE</v>
      </c>
      <c r="AU98" s="266"/>
      <c r="AV98" s="266"/>
      <c r="AW98" s="230"/>
      <c r="AX98" s="230"/>
      <c r="AY98" s="167"/>
      <c r="AZ98" s="168"/>
      <c r="BA98" s="169"/>
      <c r="BB98" s="169"/>
      <c r="BC98" s="169"/>
      <c r="BD98" s="169"/>
      <c r="BE98" s="169"/>
      <c r="BF98" s="169"/>
      <c r="BG98" s="169"/>
    </row>
    <row r="99" spans="1:59" s="171" customFormat="1" hidden="1" x14ac:dyDescent="0.2">
      <c r="A99" s="274"/>
      <c r="B99" s="270"/>
      <c r="C99" s="275"/>
      <c r="D99" s="266"/>
      <c r="E99" s="276"/>
      <c r="F99" s="271"/>
      <c r="G99" s="230"/>
      <c r="H99" s="230"/>
      <c r="I99" s="165"/>
      <c r="J99" s="271"/>
      <c r="K99" s="271"/>
      <c r="L99" s="271"/>
      <c r="M99" s="271"/>
      <c r="N99" s="270"/>
      <c r="O99" s="262"/>
      <c r="P99" s="270"/>
      <c r="Q99" s="262"/>
      <c r="R99" s="262"/>
      <c r="S99" s="166"/>
      <c r="T99" s="165">
        <f t="shared" si="359"/>
        <v>0</v>
      </c>
      <c r="U99" s="268"/>
      <c r="V99" s="268"/>
      <c r="W99" s="230"/>
      <c r="X99" s="268"/>
      <c r="Y99" s="268"/>
      <c r="Z99" s="227">
        <f t="shared" si="360"/>
        <v>0</v>
      </c>
      <c r="AA99" s="230"/>
      <c r="AB99" s="230"/>
      <c r="AC99" s="268"/>
      <c r="AD99" s="268"/>
      <c r="AE99" s="227">
        <f t="shared" si="361"/>
        <v>0</v>
      </c>
      <c r="AF99" s="230"/>
      <c r="AG99" s="230"/>
      <c r="AH99" s="268"/>
      <c r="AI99" s="268"/>
      <c r="AJ99" s="227">
        <f t="shared" si="362"/>
        <v>0</v>
      </c>
      <c r="AK99" s="230"/>
      <c r="AL99" s="230"/>
      <c r="AM99" s="268"/>
      <c r="AN99" s="268"/>
      <c r="AO99" s="227">
        <f t="shared" si="6"/>
        <v>0</v>
      </c>
      <c r="AP99" s="230"/>
      <c r="AQ99" s="268"/>
      <c r="AR99" s="260"/>
      <c r="AS99" s="262"/>
      <c r="AT99" s="264"/>
      <c r="AU99" s="266"/>
      <c r="AV99" s="266"/>
      <c r="AW99" s="230"/>
      <c r="AX99" s="230"/>
      <c r="AY99" s="167"/>
      <c r="AZ99" s="168"/>
      <c r="BA99" s="169"/>
      <c r="BB99" s="169"/>
      <c r="BC99" s="169"/>
      <c r="BD99" s="169"/>
      <c r="BE99" s="169"/>
      <c r="BF99" s="169"/>
      <c r="BG99" s="169"/>
    </row>
    <row r="100" spans="1:59" s="171" customFormat="1" hidden="1" x14ac:dyDescent="0.2">
      <c r="A100" s="274"/>
      <c r="B100" s="270"/>
      <c r="C100" s="275"/>
      <c r="D100" s="266"/>
      <c r="E100" s="276"/>
      <c r="F100" s="271"/>
      <c r="G100" s="230"/>
      <c r="H100" s="230"/>
      <c r="I100" s="165"/>
      <c r="J100" s="271"/>
      <c r="K100" s="271"/>
      <c r="L100" s="271"/>
      <c r="M100" s="271"/>
      <c r="N100" s="270"/>
      <c r="O100" s="262"/>
      <c r="P100" s="270"/>
      <c r="Q100" s="262"/>
      <c r="R100" s="262"/>
      <c r="S100" s="166"/>
      <c r="T100" s="165">
        <f t="shared" si="359"/>
        <v>0</v>
      </c>
      <c r="U100" s="268"/>
      <c r="V100" s="268"/>
      <c r="W100" s="230"/>
      <c r="X100" s="268"/>
      <c r="Y100" s="268"/>
      <c r="Z100" s="227">
        <f t="shared" si="360"/>
        <v>0</v>
      </c>
      <c r="AA100" s="230"/>
      <c r="AB100" s="230"/>
      <c r="AC100" s="268"/>
      <c r="AD100" s="268"/>
      <c r="AE100" s="227">
        <f t="shared" si="361"/>
        <v>0</v>
      </c>
      <c r="AF100" s="230"/>
      <c r="AG100" s="230"/>
      <c r="AH100" s="268"/>
      <c r="AI100" s="268"/>
      <c r="AJ100" s="227">
        <f t="shared" si="362"/>
        <v>0</v>
      </c>
      <c r="AK100" s="230"/>
      <c r="AL100" s="230"/>
      <c r="AM100" s="268"/>
      <c r="AN100" s="268"/>
      <c r="AO100" s="227">
        <f t="shared" si="6"/>
        <v>0</v>
      </c>
      <c r="AP100" s="230"/>
      <c r="AQ100" s="268"/>
      <c r="AR100" s="260"/>
      <c r="AS100" s="262"/>
      <c r="AT100" s="264"/>
      <c r="AU100" s="266"/>
      <c r="AV100" s="266"/>
      <c r="AW100" s="230"/>
      <c r="AX100" s="230"/>
      <c r="AY100" s="167"/>
      <c r="AZ100" s="168"/>
      <c r="BA100" s="169"/>
      <c r="BB100" s="169"/>
      <c r="BC100" s="169"/>
      <c r="BD100" s="169"/>
      <c r="BE100" s="169"/>
      <c r="BF100" s="169"/>
      <c r="BG100" s="169"/>
    </row>
    <row r="101" spans="1:59" s="171" customFormat="1" hidden="1" x14ac:dyDescent="0.2">
      <c r="A101" s="274">
        <v>31</v>
      </c>
      <c r="B101" s="270"/>
      <c r="C101" s="275" t="e">
        <f>+VLOOKUP(B101,$A$691:$B$730,2,0)</f>
        <v>#N/A</v>
      </c>
      <c r="D101" s="266"/>
      <c r="E101" s="276" t="e">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#VALUE!</v>
      </c>
      <c r="F101" s="271"/>
      <c r="G101" s="230"/>
      <c r="H101" s="230"/>
      <c r="I101" s="165"/>
      <c r="J101" s="271"/>
      <c r="K101" s="270"/>
      <c r="L101" s="271"/>
      <c r="M101" s="271"/>
      <c r="N101" s="270"/>
      <c r="O101" s="262">
        <f t="shared" ref="O101" si="492">IF(N101="ALTA",5,IF(N101="MEDIO ALTA",4,IF(N101="MEDIA",3,IF(N101="MEDIO BAJA",2,IF(N101="BAJA",1,0)))))</f>
        <v>0</v>
      </c>
      <c r="P101" s="270"/>
      <c r="Q101" s="262">
        <f t="shared" ref="Q101" si="493">IF(P101="ALTO",5,IF(P101="MEDIO-ALTO",4,IF(P101="MEDIO",3,IF(P101="MEDIO-BAJO",2,IF(P101="BAJO",1,0)))))</f>
        <v>0</v>
      </c>
      <c r="R101" s="262">
        <f t="shared" ref="R101" si="494">Q101*O101</f>
        <v>0</v>
      </c>
      <c r="S101" s="166"/>
      <c r="T101" s="165">
        <f t="shared" si="359"/>
        <v>0</v>
      </c>
      <c r="U101" s="268" t="e">
        <f t="shared" ref="U101:U161" si="495">ROUND(AVERAGEIF(T101:T103,"&gt;0"),0)</f>
        <v>#DIV/0!</v>
      </c>
      <c r="V101" s="268" t="e">
        <f t="shared" ref="V101:V161" si="496">U101*0.6</f>
        <v>#DIV/0!</v>
      </c>
      <c r="W101" s="230"/>
      <c r="X101" s="268" t="e">
        <f t="shared" ref="X101" si="497">IF(S101="No_existen",5*$X$10,Y101*$X$10)</f>
        <v>#DIV/0!</v>
      </c>
      <c r="Y101" s="268" t="e">
        <f t="shared" si="297"/>
        <v>#DIV/0!</v>
      </c>
      <c r="Z101" s="227">
        <f t="shared" si="360"/>
        <v>0</v>
      </c>
      <c r="AA101" s="230"/>
      <c r="AB101" s="230"/>
      <c r="AC101" s="268" t="e">
        <f t="shared" ref="AC101" si="498">IF(S101="No_existen",5*$AC$10,AD101*$AC$10)</f>
        <v>#DIV/0!</v>
      </c>
      <c r="AD101" s="268" t="e">
        <f t="shared" ref="AD101:AD161" si="499">ROUND(AVERAGEIF(AE101:AE103,"&gt;0"),0)</f>
        <v>#DIV/0!</v>
      </c>
      <c r="AE101" s="227">
        <f t="shared" si="361"/>
        <v>0</v>
      </c>
      <c r="AF101" s="230"/>
      <c r="AG101" s="230"/>
      <c r="AH101" s="268" t="e">
        <f t="shared" ref="AH101" si="500">IF(S101="No_existen",5*$AH$10,AI101*$AH$10)</f>
        <v>#DIV/0!</v>
      </c>
      <c r="AI101" s="268" t="e">
        <f t="shared" ref="AI101" si="501">ROUND(AVERAGEIF(AJ101:AJ103,"&gt;0"),0)</f>
        <v>#DIV/0!</v>
      </c>
      <c r="AJ101" s="227">
        <f t="shared" si="362"/>
        <v>0</v>
      </c>
      <c r="AK101" s="230"/>
      <c r="AL101" s="230"/>
      <c r="AM101" s="268" t="e">
        <f t="shared" ref="AM101" si="502">IF(S101="No_existen",5*$AM$10,AN101*$AM$10)</f>
        <v>#DIV/0!</v>
      </c>
      <c r="AN101" s="268" t="e">
        <f t="shared" ref="AN101" si="503">ROUND(AVERAGEIF(AO101:AO103,"&gt;0"),0)</f>
        <v>#DIV/0!</v>
      </c>
      <c r="AO101" s="227">
        <f t="shared" si="6"/>
        <v>0</v>
      </c>
      <c r="AP101" s="230"/>
      <c r="AQ101" s="268" t="e">
        <f t="shared" ref="AQ101" si="504">ROUND(AVERAGE(U101,Y101,AD101,AI101,AN101),0)</f>
        <v>#DIV/0!</v>
      </c>
      <c r="AR101" s="260" t="e">
        <f t="shared" ref="AR101" si="505">IF(AQ101&lt;1.5,"FUERTE",IF(AND(AQ101&gt;=1.5,AQ101&lt;2.5),"ACEPTABLE",IF(AQ101&gt;=5,"INEXISTENTE","DÉBIL")))</f>
        <v>#DIV/0!</v>
      </c>
      <c r="AS101" s="262">
        <f t="shared" ref="AS101" si="506">IF(R101=0,0,ROUND((R101*AQ101),0))</f>
        <v>0</v>
      </c>
      <c r="AT101" s="264" t="str">
        <f t="shared" ref="AT101" si="507">IF(AS101&gt;=36,"GRAVE", IF(AS101&lt;=10, "LEVE", "MODERADO"))</f>
        <v>LEVE</v>
      </c>
      <c r="AU101" s="266"/>
      <c r="AV101" s="266"/>
      <c r="AW101" s="230"/>
      <c r="AX101" s="230"/>
      <c r="AY101" s="167"/>
      <c r="AZ101" s="168"/>
      <c r="BA101" s="169"/>
      <c r="BB101" s="169"/>
      <c r="BC101" s="169"/>
      <c r="BD101" s="169"/>
      <c r="BE101" s="169"/>
      <c r="BF101" s="169"/>
      <c r="BG101" s="169"/>
    </row>
    <row r="102" spans="1:59" s="171" customFormat="1" hidden="1" x14ac:dyDescent="0.2">
      <c r="A102" s="274"/>
      <c r="B102" s="270"/>
      <c r="C102" s="275"/>
      <c r="D102" s="266"/>
      <c r="E102" s="276"/>
      <c r="F102" s="271"/>
      <c r="G102" s="230"/>
      <c r="H102" s="230"/>
      <c r="I102" s="165"/>
      <c r="J102" s="271"/>
      <c r="K102" s="271"/>
      <c r="L102" s="271"/>
      <c r="M102" s="271"/>
      <c r="N102" s="270"/>
      <c r="O102" s="262"/>
      <c r="P102" s="270"/>
      <c r="Q102" s="262"/>
      <c r="R102" s="262"/>
      <c r="S102" s="166"/>
      <c r="T102" s="165">
        <f t="shared" si="359"/>
        <v>0</v>
      </c>
      <c r="U102" s="268"/>
      <c r="V102" s="268"/>
      <c r="W102" s="230"/>
      <c r="X102" s="268"/>
      <c r="Y102" s="268"/>
      <c r="Z102" s="227">
        <f t="shared" si="360"/>
        <v>0</v>
      </c>
      <c r="AA102" s="230"/>
      <c r="AB102" s="230"/>
      <c r="AC102" s="268"/>
      <c r="AD102" s="268"/>
      <c r="AE102" s="227">
        <f t="shared" si="361"/>
        <v>0</v>
      </c>
      <c r="AF102" s="230"/>
      <c r="AG102" s="230"/>
      <c r="AH102" s="268"/>
      <c r="AI102" s="268"/>
      <c r="AJ102" s="227">
        <f t="shared" si="362"/>
        <v>0</v>
      </c>
      <c r="AK102" s="230"/>
      <c r="AL102" s="230"/>
      <c r="AM102" s="268"/>
      <c r="AN102" s="268"/>
      <c r="AO102" s="227">
        <f t="shared" si="6"/>
        <v>0</v>
      </c>
      <c r="AP102" s="230"/>
      <c r="AQ102" s="268"/>
      <c r="AR102" s="260"/>
      <c r="AS102" s="262"/>
      <c r="AT102" s="264"/>
      <c r="AU102" s="266"/>
      <c r="AV102" s="266"/>
      <c r="AW102" s="230"/>
      <c r="AX102" s="230"/>
      <c r="AY102" s="167"/>
      <c r="AZ102" s="168"/>
      <c r="BA102" s="169"/>
      <c r="BB102" s="169"/>
      <c r="BC102" s="169"/>
      <c r="BD102" s="169"/>
      <c r="BE102" s="169"/>
      <c r="BF102" s="169"/>
      <c r="BG102" s="169"/>
    </row>
    <row r="103" spans="1:59" s="171" customFormat="1" hidden="1" x14ac:dyDescent="0.2">
      <c r="A103" s="274"/>
      <c r="B103" s="270"/>
      <c r="C103" s="275"/>
      <c r="D103" s="266"/>
      <c r="E103" s="276"/>
      <c r="F103" s="271"/>
      <c r="G103" s="230"/>
      <c r="H103" s="230"/>
      <c r="I103" s="165"/>
      <c r="J103" s="271"/>
      <c r="K103" s="271"/>
      <c r="L103" s="271"/>
      <c r="M103" s="271"/>
      <c r="N103" s="270"/>
      <c r="O103" s="262"/>
      <c r="P103" s="270"/>
      <c r="Q103" s="262"/>
      <c r="R103" s="262"/>
      <c r="S103" s="166"/>
      <c r="T103" s="165">
        <f t="shared" si="359"/>
        <v>0</v>
      </c>
      <c r="U103" s="268"/>
      <c r="V103" s="268"/>
      <c r="W103" s="230"/>
      <c r="X103" s="268"/>
      <c r="Y103" s="268"/>
      <c r="Z103" s="227">
        <f t="shared" si="360"/>
        <v>0</v>
      </c>
      <c r="AA103" s="230"/>
      <c r="AB103" s="230"/>
      <c r="AC103" s="268"/>
      <c r="AD103" s="268"/>
      <c r="AE103" s="227">
        <f t="shared" si="361"/>
        <v>0</v>
      </c>
      <c r="AF103" s="230"/>
      <c r="AG103" s="230"/>
      <c r="AH103" s="268"/>
      <c r="AI103" s="268"/>
      <c r="AJ103" s="227">
        <f t="shared" si="362"/>
        <v>0</v>
      </c>
      <c r="AK103" s="230"/>
      <c r="AL103" s="230"/>
      <c r="AM103" s="268"/>
      <c r="AN103" s="268"/>
      <c r="AO103" s="227">
        <f t="shared" si="6"/>
        <v>0</v>
      </c>
      <c r="AP103" s="230"/>
      <c r="AQ103" s="268"/>
      <c r="AR103" s="260"/>
      <c r="AS103" s="262"/>
      <c r="AT103" s="264"/>
      <c r="AU103" s="266"/>
      <c r="AV103" s="266"/>
      <c r="AW103" s="230"/>
      <c r="AX103" s="230"/>
      <c r="AY103" s="167"/>
      <c r="AZ103" s="168"/>
      <c r="BA103" s="169"/>
      <c r="BB103" s="169"/>
      <c r="BC103" s="169"/>
      <c r="BD103" s="169"/>
      <c r="BE103" s="169"/>
      <c r="BF103" s="169"/>
      <c r="BG103" s="169"/>
    </row>
    <row r="104" spans="1:59" s="171" customFormat="1" hidden="1" x14ac:dyDescent="0.2">
      <c r="A104" s="274">
        <v>32</v>
      </c>
      <c r="B104" s="270"/>
      <c r="C104" s="275" t="e">
        <f>+VLOOKUP(B104,$A$691:$B$730,2,0)</f>
        <v>#N/A</v>
      </c>
      <c r="D104" s="266"/>
      <c r="E104" s="276" t="e">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#VALUE!</v>
      </c>
      <c r="F104" s="271"/>
      <c r="G104" s="230"/>
      <c r="H104" s="230"/>
      <c r="I104" s="165"/>
      <c r="J104" s="271"/>
      <c r="K104" s="270"/>
      <c r="L104" s="271"/>
      <c r="M104" s="271"/>
      <c r="N104" s="270"/>
      <c r="O104" s="262">
        <f t="shared" si="274"/>
        <v>0</v>
      </c>
      <c r="P104" s="270"/>
      <c r="Q104" s="262">
        <f t="shared" ref="Q104" si="508">IF(P104="ALTO",5,IF(P104="MEDIO-ALTO",4,IF(P104="MEDIO",3,IF(P104="MEDIO-BAJO",2,IF(P104="BAJO",1,0)))))</f>
        <v>0</v>
      </c>
      <c r="R104" s="262">
        <f t="shared" ref="R104" si="509">Q104*O104</f>
        <v>0</v>
      </c>
      <c r="S104" s="166"/>
      <c r="T104" s="165">
        <f t="shared" si="359"/>
        <v>0</v>
      </c>
      <c r="U104" s="268" t="e">
        <f t="shared" ref="U104:U164" si="510">ROUND(AVERAGEIF(T104:T106,"&gt;0"),0)</f>
        <v>#DIV/0!</v>
      </c>
      <c r="V104" s="268" t="e">
        <f t="shared" ref="V104:V164" si="511">U104*0.6</f>
        <v>#DIV/0!</v>
      </c>
      <c r="W104" s="230"/>
      <c r="X104" s="268" t="e">
        <f t="shared" ref="X104" si="512">IF(S104="No_existen",5*$X$10,Y104*$X$10)</f>
        <v>#DIV/0!</v>
      </c>
      <c r="Y104" s="268" t="e">
        <f t="shared" si="314"/>
        <v>#DIV/0!</v>
      </c>
      <c r="Z104" s="227">
        <f t="shared" si="360"/>
        <v>0</v>
      </c>
      <c r="AA104" s="230"/>
      <c r="AB104" s="230"/>
      <c r="AC104" s="268" t="e">
        <f t="shared" ref="AC104" si="513">IF(S104="No_existen",5*$AC$10,AD104*$AC$10)</f>
        <v>#DIV/0!</v>
      </c>
      <c r="AD104" s="268" t="e">
        <f t="shared" ref="AD104:AD164" si="514">ROUND(AVERAGEIF(AE104:AE106,"&gt;0"),0)</f>
        <v>#DIV/0!</v>
      </c>
      <c r="AE104" s="227">
        <f t="shared" si="361"/>
        <v>0</v>
      </c>
      <c r="AF104" s="230"/>
      <c r="AG104" s="230"/>
      <c r="AH104" s="268" t="e">
        <f t="shared" ref="AH104" si="515">IF(S104="No_existen",5*$AH$10,AI104*$AH$10)</f>
        <v>#DIV/0!</v>
      </c>
      <c r="AI104" s="268" t="e">
        <f t="shared" ref="AI104" si="516">ROUND(AVERAGEIF(AJ104:AJ106,"&gt;0"),0)</f>
        <v>#DIV/0!</v>
      </c>
      <c r="AJ104" s="227">
        <f t="shared" si="362"/>
        <v>0</v>
      </c>
      <c r="AK104" s="230"/>
      <c r="AL104" s="230"/>
      <c r="AM104" s="268" t="e">
        <f t="shared" ref="AM104" si="517">IF(S104="No_existen",5*$AM$10,AN104*$AM$10)</f>
        <v>#DIV/0!</v>
      </c>
      <c r="AN104" s="268" t="e">
        <f t="shared" ref="AN104" si="518">ROUND(AVERAGEIF(AO104:AO106,"&gt;0"),0)</f>
        <v>#DIV/0!</v>
      </c>
      <c r="AO104" s="227">
        <f t="shared" si="6"/>
        <v>0</v>
      </c>
      <c r="AP104" s="230"/>
      <c r="AQ104" s="268" t="e">
        <f t="shared" ref="AQ104" si="519">ROUND(AVERAGE(U104,Y104,AD104,AI104,AN104),0)</f>
        <v>#DIV/0!</v>
      </c>
      <c r="AR104" s="260" t="e">
        <f t="shared" ref="AR104" si="520">IF(AQ104&lt;1.5,"FUERTE",IF(AND(AQ104&gt;=1.5,AQ104&lt;2.5),"ACEPTABLE",IF(AQ104&gt;=5,"INEXISTENTE","DÉBIL")))</f>
        <v>#DIV/0!</v>
      </c>
      <c r="AS104" s="262">
        <f t="shared" ref="AS104" si="521">IF(R104=0,0,ROUND((R104*AQ104),0))</f>
        <v>0</v>
      </c>
      <c r="AT104" s="264" t="str">
        <f t="shared" ref="AT104" si="522">IF(AS104&gt;=36,"GRAVE", IF(AS104&lt;=10, "LEVE", "MODERADO"))</f>
        <v>LEVE</v>
      </c>
      <c r="AU104" s="266"/>
      <c r="AV104" s="266"/>
      <c r="AW104" s="230"/>
      <c r="AX104" s="230"/>
      <c r="AY104" s="167"/>
      <c r="AZ104" s="168"/>
      <c r="BA104" s="169"/>
      <c r="BB104" s="169"/>
      <c r="BC104" s="169"/>
      <c r="BD104" s="169"/>
      <c r="BE104" s="169"/>
      <c r="BF104" s="169"/>
      <c r="BG104" s="169"/>
    </row>
    <row r="105" spans="1:59" s="171" customFormat="1" hidden="1" x14ac:dyDescent="0.2">
      <c r="A105" s="274"/>
      <c r="B105" s="270"/>
      <c r="C105" s="275"/>
      <c r="D105" s="266"/>
      <c r="E105" s="276"/>
      <c r="F105" s="271"/>
      <c r="G105" s="230"/>
      <c r="H105" s="230"/>
      <c r="I105" s="165"/>
      <c r="J105" s="271"/>
      <c r="K105" s="271"/>
      <c r="L105" s="271"/>
      <c r="M105" s="271"/>
      <c r="N105" s="270"/>
      <c r="O105" s="262"/>
      <c r="P105" s="270"/>
      <c r="Q105" s="262"/>
      <c r="R105" s="262"/>
      <c r="S105" s="166"/>
      <c r="T105" s="165">
        <f t="shared" si="359"/>
        <v>0</v>
      </c>
      <c r="U105" s="268"/>
      <c r="V105" s="268"/>
      <c r="W105" s="230"/>
      <c r="X105" s="268"/>
      <c r="Y105" s="268"/>
      <c r="Z105" s="227">
        <f t="shared" si="360"/>
        <v>0</v>
      </c>
      <c r="AA105" s="230"/>
      <c r="AB105" s="230"/>
      <c r="AC105" s="268"/>
      <c r="AD105" s="268"/>
      <c r="AE105" s="227">
        <f t="shared" si="361"/>
        <v>0</v>
      </c>
      <c r="AF105" s="230"/>
      <c r="AG105" s="230"/>
      <c r="AH105" s="268"/>
      <c r="AI105" s="268"/>
      <c r="AJ105" s="227">
        <f t="shared" si="362"/>
        <v>0</v>
      </c>
      <c r="AK105" s="230"/>
      <c r="AL105" s="230"/>
      <c r="AM105" s="268"/>
      <c r="AN105" s="268"/>
      <c r="AO105" s="227">
        <f t="shared" si="6"/>
        <v>0</v>
      </c>
      <c r="AP105" s="230"/>
      <c r="AQ105" s="268"/>
      <c r="AR105" s="260"/>
      <c r="AS105" s="262"/>
      <c r="AT105" s="264"/>
      <c r="AU105" s="266"/>
      <c r="AV105" s="266"/>
      <c r="AW105" s="230"/>
      <c r="AX105" s="230"/>
      <c r="AY105" s="167"/>
      <c r="AZ105" s="168"/>
      <c r="BA105" s="169"/>
      <c r="BB105" s="169"/>
      <c r="BC105" s="169"/>
      <c r="BD105" s="169"/>
      <c r="BE105" s="169"/>
      <c r="BF105" s="169"/>
      <c r="BG105" s="169"/>
    </row>
    <row r="106" spans="1:59" s="171" customFormat="1" hidden="1" x14ac:dyDescent="0.2">
      <c r="A106" s="274"/>
      <c r="B106" s="270"/>
      <c r="C106" s="275"/>
      <c r="D106" s="266"/>
      <c r="E106" s="276"/>
      <c r="F106" s="271"/>
      <c r="G106" s="230"/>
      <c r="H106" s="230"/>
      <c r="I106" s="165"/>
      <c r="J106" s="271"/>
      <c r="K106" s="271"/>
      <c r="L106" s="271"/>
      <c r="M106" s="271"/>
      <c r="N106" s="270"/>
      <c r="O106" s="262"/>
      <c r="P106" s="270"/>
      <c r="Q106" s="262"/>
      <c r="R106" s="262"/>
      <c r="S106" s="166"/>
      <c r="T106" s="165">
        <f t="shared" si="359"/>
        <v>0</v>
      </c>
      <c r="U106" s="268"/>
      <c r="V106" s="268"/>
      <c r="W106" s="230"/>
      <c r="X106" s="268"/>
      <c r="Y106" s="268"/>
      <c r="Z106" s="227">
        <f t="shared" si="360"/>
        <v>0</v>
      </c>
      <c r="AA106" s="230"/>
      <c r="AB106" s="230"/>
      <c r="AC106" s="268"/>
      <c r="AD106" s="268"/>
      <c r="AE106" s="227">
        <f t="shared" si="361"/>
        <v>0</v>
      </c>
      <c r="AF106" s="230"/>
      <c r="AG106" s="230"/>
      <c r="AH106" s="268"/>
      <c r="AI106" s="268"/>
      <c r="AJ106" s="227">
        <f t="shared" si="362"/>
        <v>0</v>
      </c>
      <c r="AK106" s="230"/>
      <c r="AL106" s="230"/>
      <c r="AM106" s="268"/>
      <c r="AN106" s="268"/>
      <c r="AO106" s="227">
        <f t="shared" si="6"/>
        <v>0</v>
      </c>
      <c r="AP106" s="230"/>
      <c r="AQ106" s="268"/>
      <c r="AR106" s="260"/>
      <c r="AS106" s="262"/>
      <c r="AT106" s="264"/>
      <c r="AU106" s="266"/>
      <c r="AV106" s="266"/>
      <c r="AW106" s="230"/>
      <c r="AX106" s="230"/>
      <c r="AY106" s="167"/>
      <c r="AZ106" s="168"/>
      <c r="BA106" s="169"/>
      <c r="BB106" s="169"/>
      <c r="BC106" s="169"/>
      <c r="BD106" s="169"/>
      <c r="BE106" s="169"/>
      <c r="BF106" s="169"/>
      <c r="BG106" s="169"/>
    </row>
    <row r="107" spans="1:59" s="171" customFormat="1" hidden="1" x14ac:dyDescent="0.2">
      <c r="A107" s="274">
        <v>33</v>
      </c>
      <c r="B107" s="270"/>
      <c r="C107" s="275" t="e">
        <f>+VLOOKUP(B107,$A$691:$B$730,2,0)</f>
        <v>#N/A</v>
      </c>
      <c r="D107" s="266"/>
      <c r="E107" s="276" t="e">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#VALUE!</v>
      </c>
      <c r="F107" s="271"/>
      <c r="G107" s="230"/>
      <c r="H107" s="230"/>
      <c r="I107" s="165"/>
      <c r="J107" s="271"/>
      <c r="K107" s="270"/>
      <c r="L107" s="271"/>
      <c r="M107" s="271"/>
      <c r="N107" s="270"/>
      <c r="O107" s="262">
        <f t="shared" si="291"/>
        <v>0</v>
      </c>
      <c r="P107" s="270"/>
      <c r="Q107" s="262">
        <f t="shared" ref="Q107" si="523">IF(P107="ALTO",5,IF(P107="MEDIO-ALTO",4,IF(P107="MEDIO",3,IF(P107="MEDIO-BAJO",2,IF(P107="BAJO",1,0)))))</f>
        <v>0</v>
      </c>
      <c r="R107" s="262">
        <f t="shared" ref="R107" si="524">Q107*O107</f>
        <v>0</v>
      </c>
      <c r="S107" s="166"/>
      <c r="T107" s="165">
        <f t="shared" si="359"/>
        <v>0</v>
      </c>
      <c r="U107" s="268" t="e">
        <f t="shared" ref="U107:U167" si="525">ROUND(AVERAGEIF(T107:T109,"&gt;0"),0)</f>
        <v>#DIV/0!</v>
      </c>
      <c r="V107" s="268" t="e">
        <f t="shared" ref="V107:V167" si="526">U107*0.6</f>
        <v>#DIV/0!</v>
      </c>
      <c r="W107" s="230"/>
      <c r="X107" s="268" t="e">
        <f t="shared" ref="X107" si="527">IF(S107="No_existen",5*$X$10,Y107*$X$10)</f>
        <v>#DIV/0!</v>
      </c>
      <c r="Y107" s="268" t="e">
        <f t="shared" si="331"/>
        <v>#DIV/0!</v>
      </c>
      <c r="Z107" s="227">
        <f t="shared" si="360"/>
        <v>0</v>
      </c>
      <c r="AA107" s="230"/>
      <c r="AB107" s="230"/>
      <c r="AC107" s="268" t="e">
        <f t="shared" ref="AC107" si="528">IF(S107="No_existen",5*$AC$10,AD107*$AC$10)</f>
        <v>#DIV/0!</v>
      </c>
      <c r="AD107" s="268" t="e">
        <f t="shared" ref="AD107:AD167" si="529">ROUND(AVERAGEIF(AE107:AE109,"&gt;0"),0)</f>
        <v>#DIV/0!</v>
      </c>
      <c r="AE107" s="227">
        <f t="shared" si="361"/>
        <v>0</v>
      </c>
      <c r="AF107" s="230"/>
      <c r="AG107" s="230"/>
      <c r="AH107" s="268" t="e">
        <f t="shared" ref="AH107" si="530">IF(S107="No_existen",5*$AH$10,AI107*$AH$10)</f>
        <v>#DIV/0!</v>
      </c>
      <c r="AI107" s="268" t="e">
        <f t="shared" ref="AI107" si="531">ROUND(AVERAGEIF(AJ107:AJ109,"&gt;0"),0)</f>
        <v>#DIV/0!</v>
      </c>
      <c r="AJ107" s="227">
        <f t="shared" si="362"/>
        <v>0</v>
      </c>
      <c r="AK107" s="230"/>
      <c r="AL107" s="230"/>
      <c r="AM107" s="268" t="e">
        <f t="shared" ref="AM107" si="532">IF(S107="No_existen",5*$AM$10,AN107*$AM$10)</f>
        <v>#DIV/0!</v>
      </c>
      <c r="AN107" s="268" t="e">
        <f t="shared" ref="AN107" si="533">ROUND(AVERAGEIF(AO107:AO109,"&gt;0"),0)</f>
        <v>#DIV/0!</v>
      </c>
      <c r="AO107" s="227">
        <f t="shared" si="6"/>
        <v>0</v>
      </c>
      <c r="AP107" s="230"/>
      <c r="AQ107" s="268" t="e">
        <f t="shared" ref="AQ107" si="534">ROUND(AVERAGE(U107,Y107,AD107,AI107,AN107),0)</f>
        <v>#DIV/0!</v>
      </c>
      <c r="AR107" s="260" t="e">
        <f t="shared" ref="AR107" si="535">IF(AQ107&lt;1.5,"FUERTE",IF(AND(AQ107&gt;=1.5,AQ107&lt;2.5),"ACEPTABLE",IF(AQ107&gt;=5,"INEXISTENTE","DÉBIL")))</f>
        <v>#DIV/0!</v>
      </c>
      <c r="AS107" s="262">
        <f t="shared" ref="AS107" si="536">IF(R107=0,0,ROUND((R107*AQ107),0))</f>
        <v>0</v>
      </c>
      <c r="AT107" s="264" t="str">
        <f t="shared" ref="AT107" si="537">IF(AS107&gt;=36,"GRAVE", IF(AS107&lt;=10, "LEVE", "MODERADO"))</f>
        <v>LEVE</v>
      </c>
      <c r="AU107" s="266"/>
      <c r="AV107" s="266"/>
      <c r="AW107" s="230"/>
      <c r="AX107" s="230"/>
      <c r="AY107" s="167"/>
      <c r="AZ107" s="168"/>
      <c r="BA107" s="169"/>
      <c r="BB107" s="169"/>
      <c r="BC107" s="169"/>
      <c r="BD107" s="169"/>
      <c r="BE107" s="169"/>
      <c r="BF107" s="169"/>
      <c r="BG107" s="169"/>
    </row>
    <row r="108" spans="1:59" s="171" customFormat="1" hidden="1" x14ac:dyDescent="0.2">
      <c r="A108" s="274"/>
      <c r="B108" s="270"/>
      <c r="C108" s="275"/>
      <c r="D108" s="266"/>
      <c r="E108" s="276"/>
      <c r="F108" s="271"/>
      <c r="G108" s="230"/>
      <c r="H108" s="230"/>
      <c r="I108" s="165"/>
      <c r="J108" s="271"/>
      <c r="K108" s="271"/>
      <c r="L108" s="271"/>
      <c r="M108" s="271"/>
      <c r="N108" s="270"/>
      <c r="O108" s="262"/>
      <c r="P108" s="270"/>
      <c r="Q108" s="262"/>
      <c r="R108" s="262"/>
      <c r="S108" s="166"/>
      <c r="T108" s="165">
        <f t="shared" si="359"/>
        <v>0</v>
      </c>
      <c r="U108" s="268"/>
      <c r="V108" s="268"/>
      <c r="W108" s="230"/>
      <c r="X108" s="268"/>
      <c r="Y108" s="268"/>
      <c r="Z108" s="227">
        <f t="shared" si="360"/>
        <v>0</v>
      </c>
      <c r="AA108" s="230"/>
      <c r="AB108" s="230"/>
      <c r="AC108" s="268"/>
      <c r="AD108" s="268"/>
      <c r="AE108" s="227">
        <f t="shared" si="361"/>
        <v>0</v>
      </c>
      <c r="AF108" s="230"/>
      <c r="AG108" s="230"/>
      <c r="AH108" s="268"/>
      <c r="AI108" s="268"/>
      <c r="AJ108" s="227">
        <f t="shared" si="362"/>
        <v>0</v>
      </c>
      <c r="AK108" s="230"/>
      <c r="AL108" s="230"/>
      <c r="AM108" s="268"/>
      <c r="AN108" s="268"/>
      <c r="AO108" s="227">
        <f t="shared" si="6"/>
        <v>0</v>
      </c>
      <c r="AP108" s="230"/>
      <c r="AQ108" s="268"/>
      <c r="AR108" s="260"/>
      <c r="AS108" s="262"/>
      <c r="AT108" s="264"/>
      <c r="AU108" s="266"/>
      <c r="AV108" s="266"/>
      <c r="AW108" s="230"/>
      <c r="AX108" s="230"/>
      <c r="AY108" s="167"/>
      <c r="AZ108" s="168"/>
      <c r="BA108" s="169"/>
      <c r="BB108" s="169"/>
      <c r="BC108" s="169"/>
      <c r="BD108" s="169"/>
      <c r="BE108" s="169"/>
      <c r="BF108" s="169"/>
      <c r="BG108" s="169"/>
    </row>
    <row r="109" spans="1:59" s="171" customFormat="1" hidden="1" x14ac:dyDescent="0.2">
      <c r="A109" s="274"/>
      <c r="B109" s="270"/>
      <c r="C109" s="275"/>
      <c r="D109" s="266"/>
      <c r="E109" s="276"/>
      <c r="F109" s="271"/>
      <c r="G109" s="230"/>
      <c r="H109" s="230"/>
      <c r="I109" s="165"/>
      <c r="J109" s="271"/>
      <c r="K109" s="271"/>
      <c r="L109" s="271"/>
      <c r="M109" s="271"/>
      <c r="N109" s="270"/>
      <c r="O109" s="262"/>
      <c r="P109" s="270"/>
      <c r="Q109" s="262"/>
      <c r="R109" s="262"/>
      <c r="S109" s="166"/>
      <c r="T109" s="165">
        <f t="shared" si="359"/>
        <v>0</v>
      </c>
      <c r="U109" s="268"/>
      <c r="V109" s="268"/>
      <c r="W109" s="230"/>
      <c r="X109" s="268"/>
      <c r="Y109" s="268"/>
      <c r="Z109" s="227">
        <f t="shared" si="360"/>
        <v>0</v>
      </c>
      <c r="AA109" s="230"/>
      <c r="AB109" s="230"/>
      <c r="AC109" s="268"/>
      <c r="AD109" s="268"/>
      <c r="AE109" s="227">
        <f t="shared" si="361"/>
        <v>0</v>
      </c>
      <c r="AF109" s="230"/>
      <c r="AG109" s="230"/>
      <c r="AH109" s="268"/>
      <c r="AI109" s="268"/>
      <c r="AJ109" s="227">
        <f t="shared" si="362"/>
        <v>0</v>
      </c>
      <c r="AK109" s="230"/>
      <c r="AL109" s="230"/>
      <c r="AM109" s="268"/>
      <c r="AN109" s="268"/>
      <c r="AO109" s="227">
        <f t="shared" si="6"/>
        <v>0</v>
      </c>
      <c r="AP109" s="230"/>
      <c r="AQ109" s="268"/>
      <c r="AR109" s="260"/>
      <c r="AS109" s="262"/>
      <c r="AT109" s="264"/>
      <c r="AU109" s="266"/>
      <c r="AV109" s="266"/>
      <c r="AW109" s="230"/>
      <c r="AX109" s="230"/>
      <c r="AY109" s="167"/>
      <c r="AZ109" s="168"/>
      <c r="BA109" s="169"/>
      <c r="BB109" s="169"/>
      <c r="BC109" s="169"/>
      <c r="BD109" s="169"/>
      <c r="BE109" s="169"/>
      <c r="BF109" s="169"/>
      <c r="BG109" s="169"/>
    </row>
    <row r="110" spans="1:59" s="171" customFormat="1" hidden="1" x14ac:dyDescent="0.2">
      <c r="A110" s="274">
        <v>34</v>
      </c>
      <c r="B110" s="270"/>
      <c r="C110" s="275" t="e">
        <f>+VLOOKUP(B110,$A$691:$B$730,2,0)</f>
        <v>#N/A</v>
      </c>
      <c r="D110" s="266"/>
      <c r="E110" s="276" t="e">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#VALUE!</v>
      </c>
      <c r="F110" s="271"/>
      <c r="G110" s="230"/>
      <c r="H110" s="230"/>
      <c r="I110" s="165"/>
      <c r="J110" s="271"/>
      <c r="K110" s="270"/>
      <c r="L110" s="271"/>
      <c r="M110" s="271"/>
      <c r="N110" s="270"/>
      <c r="O110" s="262">
        <f t="shared" si="308"/>
        <v>0</v>
      </c>
      <c r="P110" s="270"/>
      <c r="Q110" s="262">
        <f t="shared" ref="Q110" si="538">IF(P110="ALTO",5,IF(P110="MEDIO-ALTO",4,IF(P110="MEDIO",3,IF(P110="MEDIO-BAJO",2,IF(P110="BAJO",1,0)))))</f>
        <v>0</v>
      </c>
      <c r="R110" s="262">
        <f t="shared" ref="R110" si="539">Q110*O110</f>
        <v>0</v>
      </c>
      <c r="S110" s="166"/>
      <c r="T110" s="165">
        <f t="shared" si="359"/>
        <v>0</v>
      </c>
      <c r="U110" s="268" t="e">
        <f t="shared" ref="U110:U170" si="540">ROUND(AVERAGEIF(T110:T112,"&gt;0"),0)</f>
        <v>#DIV/0!</v>
      </c>
      <c r="V110" s="268" t="e">
        <f t="shared" ref="V110:V170" si="541">U110*0.6</f>
        <v>#DIV/0!</v>
      </c>
      <c r="W110" s="230"/>
      <c r="X110" s="268" t="e">
        <f t="shared" ref="X110" si="542">IF(S110="No_existen",5*$X$10,Y110*$X$10)</f>
        <v>#DIV/0!</v>
      </c>
      <c r="Y110" s="268" t="e">
        <f t="shared" si="348"/>
        <v>#DIV/0!</v>
      </c>
      <c r="Z110" s="227">
        <f t="shared" si="360"/>
        <v>0</v>
      </c>
      <c r="AA110" s="230"/>
      <c r="AB110" s="230"/>
      <c r="AC110" s="268" t="e">
        <f t="shared" ref="AC110" si="543">IF(S110="No_existen",5*$AC$10,AD110*$AC$10)</f>
        <v>#DIV/0!</v>
      </c>
      <c r="AD110" s="268" t="e">
        <f t="shared" ref="AD110:AD170" si="544">ROUND(AVERAGEIF(AE110:AE112,"&gt;0"),0)</f>
        <v>#DIV/0!</v>
      </c>
      <c r="AE110" s="227">
        <f t="shared" si="361"/>
        <v>0</v>
      </c>
      <c r="AF110" s="230"/>
      <c r="AG110" s="230"/>
      <c r="AH110" s="268" t="e">
        <f t="shared" ref="AH110" si="545">IF(S110="No_existen",5*$AH$10,AI110*$AH$10)</f>
        <v>#DIV/0!</v>
      </c>
      <c r="AI110" s="268" t="e">
        <f t="shared" ref="AI110" si="546">ROUND(AVERAGEIF(AJ110:AJ112,"&gt;0"),0)</f>
        <v>#DIV/0!</v>
      </c>
      <c r="AJ110" s="227">
        <f t="shared" si="362"/>
        <v>0</v>
      </c>
      <c r="AK110" s="230"/>
      <c r="AL110" s="230"/>
      <c r="AM110" s="268" t="e">
        <f t="shared" ref="AM110" si="547">IF(S110="No_existen",5*$AM$10,AN110*$AM$10)</f>
        <v>#DIV/0!</v>
      </c>
      <c r="AN110" s="268" t="e">
        <f t="shared" ref="AN110" si="548">ROUND(AVERAGEIF(AO110:AO112,"&gt;0"),0)</f>
        <v>#DIV/0!</v>
      </c>
      <c r="AO110" s="227">
        <f t="shared" si="6"/>
        <v>0</v>
      </c>
      <c r="AP110" s="230"/>
      <c r="AQ110" s="268" t="e">
        <f t="shared" ref="AQ110" si="549">ROUND(AVERAGE(U110,Y110,AD110,AI110,AN110),0)</f>
        <v>#DIV/0!</v>
      </c>
      <c r="AR110" s="260" t="e">
        <f t="shared" ref="AR110" si="550">IF(AQ110&lt;1.5,"FUERTE",IF(AND(AQ110&gt;=1.5,AQ110&lt;2.5),"ACEPTABLE",IF(AQ110&gt;=5,"INEXISTENTE","DÉBIL")))</f>
        <v>#DIV/0!</v>
      </c>
      <c r="AS110" s="262">
        <f t="shared" ref="AS110" si="551">IF(R110=0,0,ROUND((R110*AQ110),0))</f>
        <v>0</v>
      </c>
      <c r="AT110" s="264" t="str">
        <f t="shared" ref="AT110" si="552">IF(AS110&gt;=36,"GRAVE", IF(AS110&lt;=10, "LEVE", "MODERADO"))</f>
        <v>LEVE</v>
      </c>
      <c r="AU110" s="266"/>
      <c r="AV110" s="266"/>
      <c r="AW110" s="230"/>
      <c r="AX110" s="230"/>
      <c r="AY110" s="167"/>
      <c r="AZ110" s="168"/>
      <c r="BA110" s="169"/>
      <c r="BB110" s="169"/>
      <c r="BC110" s="169"/>
      <c r="BD110" s="169"/>
      <c r="BE110" s="169"/>
      <c r="BF110" s="169"/>
      <c r="BG110" s="169"/>
    </row>
    <row r="111" spans="1:59" s="171" customFormat="1" hidden="1" x14ac:dyDescent="0.2">
      <c r="A111" s="274"/>
      <c r="B111" s="270"/>
      <c r="C111" s="275"/>
      <c r="D111" s="266"/>
      <c r="E111" s="276"/>
      <c r="F111" s="271"/>
      <c r="G111" s="230"/>
      <c r="H111" s="230"/>
      <c r="I111" s="165"/>
      <c r="J111" s="271"/>
      <c r="K111" s="271"/>
      <c r="L111" s="271"/>
      <c r="M111" s="271"/>
      <c r="N111" s="270"/>
      <c r="O111" s="262"/>
      <c r="P111" s="270"/>
      <c r="Q111" s="262"/>
      <c r="R111" s="262"/>
      <c r="S111" s="166"/>
      <c r="T111" s="165">
        <f t="shared" si="359"/>
        <v>0</v>
      </c>
      <c r="U111" s="268"/>
      <c r="V111" s="268"/>
      <c r="W111" s="230"/>
      <c r="X111" s="268"/>
      <c r="Y111" s="268"/>
      <c r="Z111" s="227">
        <f t="shared" si="360"/>
        <v>0</v>
      </c>
      <c r="AA111" s="230"/>
      <c r="AB111" s="230"/>
      <c r="AC111" s="268"/>
      <c r="AD111" s="268"/>
      <c r="AE111" s="227">
        <f t="shared" si="361"/>
        <v>0</v>
      </c>
      <c r="AF111" s="230"/>
      <c r="AG111" s="230"/>
      <c r="AH111" s="268"/>
      <c r="AI111" s="268"/>
      <c r="AJ111" s="227">
        <f t="shared" si="362"/>
        <v>0</v>
      </c>
      <c r="AK111" s="230"/>
      <c r="AL111" s="230"/>
      <c r="AM111" s="268"/>
      <c r="AN111" s="268"/>
      <c r="AO111" s="227">
        <f t="shared" si="6"/>
        <v>0</v>
      </c>
      <c r="AP111" s="230"/>
      <c r="AQ111" s="268"/>
      <c r="AR111" s="260"/>
      <c r="AS111" s="262"/>
      <c r="AT111" s="264"/>
      <c r="AU111" s="266"/>
      <c r="AV111" s="266"/>
      <c r="AW111" s="230"/>
      <c r="AX111" s="230"/>
      <c r="AY111" s="167"/>
      <c r="AZ111" s="168"/>
      <c r="BA111" s="169"/>
      <c r="BB111" s="169"/>
      <c r="BC111" s="169"/>
      <c r="BD111" s="169"/>
      <c r="BE111" s="169"/>
      <c r="BF111" s="169"/>
      <c r="BG111" s="169"/>
    </row>
    <row r="112" spans="1:59" s="171" customFormat="1" hidden="1" x14ac:dyDescent="0.2">
      <c r="A112" s="274"/>
      <c r="B112" s="270"/>
      <c r="C112" s="275"/>
      <c r="D112" s="266"/>
      <c r="E112" s="276"/>
      <c r="F112" s="271"/>
      <c r="G112" s="230"/>
      <c r="H112" s="230"/>
      <c r="I112" s="165"/>
      <c r="J112" s="271"/>
      <c r="K112" s="271"/>
      <c r="L112" s="271"/>
      <c r="M112" s="271"/>
      <c r="N112" s="270"/>
      <c r="O112" s="262"/>
      <c r="P112" s="270"/>
      <c r="Q112" s="262"/>
      <c r="R112" s="262"/>
      <c r="S112" s="166"/>
      <c r="T112" s="165">
        <f t="shared" si="359"/>
        <v>0</v>
      </c>
      <c r="U112" s="268"/>
      <c r="V112" s="268"/>
      <c r="W112" s="230"/>
      <c r="X112" s="268"/>
      <c r="Y112" s="268"/>
      <c r="Z112" s="227">
        <f t="shared" si="360"/>
        <v>0</v>
      </c>
      <c r="AA112" s="230"/>
      <c r="AB112" s="230"/>
      <c r="AC112" s="268"/>
      <c r="AD112" s="268"/>
      <c r="AE112" s="227">
        <f t="shared" si="361"/>
        <v>0</v>
      </c>
      <c r="AF112" s="230"/>
      <c r="AG112" s="230"/>
      <c r="AH112" s="268"/>
      <c r="AI112" s="268"/>
      <c r="AJ112" s="227">
        <f t="shared" si="362"/>
        <v>0</v>
      </c>
      <c r="AK112" s="230"/>
      <c r="AL112" s="230"/>
      <c r="AM112" s="268"/>
      <c r="AN112" s="268"/>
      <c r="AO112" s="227">
        <f t="shared" si="6"/>
        <v>0</v>
      </c>
      <c r="AP112" s="230"/>
      <c r="AQ112" s="268"/>
      <c r="AR112" s="260"/>
      <c r="AS112" s="262"/>
      <c r="AT112" s="264"/>
      <c r="AU112" s="266"/>
      <c r="AV112" s="266"/>
      <c r="AW112" s="230"/>
      <c r="AX112" s="230"/>
      <c r="AY112" s="167"/>
      <c r="AZ112" s="168"/>
      <c r="BA112" s="169"/>
      <c r="BB112" s="169"/>
      <c r="BC112" s="169"/>
      <c r="BD112" s="169"/>
      <c r="BE112" s="169"/>
      <c r="BF112" s="169"/>
      <c r="BG112" s="169"/>
    </row>
    <row r="113" spans="1:59" s="171" customFormat="1" hidden="1" x14ac:dyDescent="0.2">
      <c r="A113" s="274">
        <v>35</v>
      </c>
      <c r="B113" s="270"/>
      <c r="C113" s="275" t="e">
        <f>+VLOOKUP(B113,$A$691:$B$730,2,0)</f>
        <v>#N/A</v>
      </c>
      <c r="D113" s="266"/>
      <c r="E113" s="276" t="e">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#VALUE!</v>
      </c>
      <c r="F113" s="271"/>
      <c r="G113" s="230"/>
      <c r="H113" s="230"/>
      <c r="I113" s="165"/>
      <c r="J113" s="271"/>
      <c r="K113" s="270"/>
      <c r="L113" s="271"/>
      <c r="M113" s="271"/>
      <c r="N113" s="270"/>
      <c r="O113" s="262">
        <f t="shared" si="325"/>
        <v>0</v>
      </c>
      <c r="P113" s="270"/>
      <c r="Q113" s="262">
        <f t="shared" ref="Q113" si="553">IF(P113="ALTO",5,IF(P113="MEDIO-ALTO",4,IF(P113="MEDIO",3,IF(P113="MEDIO-BAJO",2,IF(P113="BAJO",1,0)))))</f>
        <v>0</v>
      </c>
      <c r="R113" s="262">
        <f t="shared" ref="R113" si="554">Q113*O113</f>
        <v>0</v>
      </c>
      <c r="S113" s="166"/>
      <c r="T113" s="165">
        <f t="shared" si="359"/>
        <v>0</v>
      </c>
      <c r="U113" s="268" t="e">
        <f t="shared" ref="U113:U173" si="555">ROUND(AVERAGEIF(T113:T115,"&gt;0"),0)</f>
        <v>#DIV/0!</v>
      </c>
      <c r="V113" s="268" t="e">
        <f t="shared" ref="V113:V173" si="556">U113*0.6</f>
        <v>#DIV/0!</v>
      </c>
      <c r="W113" s="230"/>
      <c r="X113" s="268" t="e">
        <f t="shared" ref="X113" si="557">IF(S113="No_existen",5*$X$10,Y113*$X$10)</f>
        <v>#DIV/0!</v>
      </c>
      <c r="Y113" s="268" t="e">
        <f t="shared" si="369"/>
        <v>#DIV/0!</v>
      </c>
      <c r="Z113" s="227">
        <f t="shared" si="360"/>
        <v>0</v>
      </c>
      <c r="AA113" s="230"/>
      <c r="AB113" s="230"/>
      <c r="AC113" s="268" t="e">
        <f t="shared" ref="AC113" si="558">IF(S113="No_existen",5*$AC$10,AD113*$AC$10)</f>
        <v>#DIV/0!</v>
      </c>
      <c r="AD113" s="268" t="e">
        <f t="shared" ref="AD113:AD173" si="559">ROUND(AVERAGEIF(AE113:AE115,"&gt;0"),0)</f>
        <v>#DIV/0!</v>
      </c>
      <c r="AE113" s="227">
        <f t="shared" si="361"/>
        <v>0</v>
      </c>
      <c r="AF113" s="230"/>
      <c r="AG113" s="230"/>
      <c r="AH113" s="268" t="e">
        <f t="shared" ref="AH113" si="560">IF(S113="No_existen",5*$AH$10,AI113*$AH$10)</f>
        <v>#DIV/0!</v>
      </c>
      <c r="AI113" s="268" t="e">
        <f t="shared" ref="AI113" si="561">ROUND(AVERAGEIF(AJ113:AJ115,"&gt;0"),0)</f>
        <v>#DIV/0!</v>
      </c>
      <c r="AJ113" s="227">
        <f t="shared" si="362"/>
        <v>0</v>
      </c>
      <c r="AK113" s="230"/>
      <c r="AL113" s="230"/>
      <c r="AM113" s="268" t="e">
        <f t="shared" ref="AM113" si="562">IF(S113="No_existen",5*$AM$10,AN113*$AM$10)</f>
        <v>#DIV/0!</v>
      </c>
      <c r="AN113" s="268" t="e">
        <f t="shared" ref="AN113" si="563">ROUND(AVERAGEIF(AO113:AO115,"&gt;0"),0)</f>
        <v>#DIV/0!</v>
      </c>
      <c r="AO113" s="227">
        <f t="shared" si="6"/>
        <v>0</v>
      </c>
      <c r="AP113" s="230"/>
      <c r="AQ113" s="268" t="e">
        <f t="shared" ref="AQ113" si="564">ROUND(AVERAGE(U113,Y113,AD113,AI113,AN113),0)</f>
        <v>#DIV/0!</v>
      </c>
      <c r="AR113" s="260" t="e">
        <f t="shared" ref="AR113" si="565">IF(AQ113&lt;1.5,"FUERTE",IF(AND(AQ113&gt;=1.5,AQ113&lt;2.5),"ACEPTABLE",IF(AQ113&gt;=5,"INEXISTENTE","DÉBIL")))</f>
        <v>#DIV/0!</v>
      </c>
      <c r="AS113" s="262">
        <f t="shared" ref="AS113" si="566">IF(R113=0,0,ROUND((R113*AQ113),0))</f>
        <v>0</v>
      </c>
      <c r="AT113" s="264" t="str">
        <f t="shared" ref="AT113" si="567">IF(AS113&gt;=36,"GRAVE", IF(AS113&lt;=10, "LEVE", "MODERADO"))</f>
        <v>LEVE</v>
      </c>
      <c r="AU113" s="266"/>
      <c r="AV113" s="266"/>
      <c r="AW113" s="230"/>
      <c r="AX113" s="230"/>
      <c r="AY113" s="167"/>
      <c r="AZ113" s="168"/>
      <c r="BA113" s="169"/>
      <c r="BB113" s="169"/>
      <c r="BC113" s="169"/>
      <c r="BD113" s="169"/>
      <c r="BE113" s="169"/>
      <c r="BF113" s="169"/>
      <c r="BG113" s="169"/>
    </row>
    <row r="114" spans="1:59" s="171" customFormat="1" hidden="1" x14ac:dyDescent="0.2">
      <c r="A114" s="274"/>
      <c r="B114" s="270"/>
      <c r="C114" s="275"/>
      <c r="D114" s="266"/>
      <c r="E114" s="276"/>
      <c r="F114" s="271"/>
      <c r="G114" s="230"/>
      <c r="H114" s="230"/>
      <c r="I114" s="165"/>
      <c r="J114" s="271"/>
      <c r="K114" s="271"/>
      <c r="L114" s="271"/>
      <c r="M114" s="271"/>
      <c r="N114" s="270"/>
      <c r="O114" s="262"/>
      <c r="P114" s="270"/>
      <c r="Q114" s="262"/>
      <c r="R114" s="262"/>
      <c r="S114" s="166"/>
      <c r="T114" s="165">
        <f t="shared" si="359"/>
        <v>0</v>
      </c>
      <c r="U114" s="268"/>
      <c r="V114" s="268"/>
      <c r="W114" s="230"/>
      <c r="X114" s="268"/>
      <c r="Y114" s="268"/>
      <c r="Z114" s="227">
        <f t="shared" si="360"/>
        <v>0</v>
      </c>
      <c r="AA114" s="230"/>
      <c r="AB114" s="230"/>
      <c r="AC114" s="268"/>
      <c r="AD114" s="268"/>
      <c r="AE114" s="227">
        <f t="shared" si="361"/>
        <v>0</v>
      </c>
      <c r="AF114" s="230"/>
      <c r="AG114" s="230"/>
      <c r="AH114" s="268"/>
      <c r="AI114" s="268"/>
      <c r="AJ114" s="227">
        <f t="shared" si="362"/>
        <v>0</v>
      </c>
      <c r="AK114" s="230"/>
      <c r="AL114" s="230"/>
      <c r="AM114" s="268"/>
      <c r="AN114" s="268"/>
      <c r="AO114" s="227">
        <f t="shared" si="6"/>
        <v>0</v>
      </c>
      <c r="AP114" s="230"/>
      <c r="AQ114" s="268"/>
      <c r="AR114" s="260"/>
      <c r="AS114" s="262"/>
      <c r="AT114" s="264"/>
      <c r="AU114" s="266"/>
      <c r="AV114" s="266"/>
      <c r="AW114" s="230"/>
      <c r="AX114" s="230"/>
      <c r="AY114" s="167"/>
      <c r="AZ114" s="168"/>
      <c r="BA114" s="169"/>
      <c r="BB114" s="169"/>
      <c r="BC114" s="169"/>
      <c r="BD114" s="169"/>
      <c r="BE114" s="169"/>
      <c r="BF114" s="169"/>
      <c r="BG114" s="169"/>
    </row>
    <row r="115" spans="1:59" s="171" customFormat="1" hidden="1" x14ac:dyDescent="0.2">
      <c r="A115" s="274"/>
      <c r="B115" s="270"/>
      <c r="C115" s="275"/>
      <c r="D115" s="266"/>
      <c r="E115" s="276"/>
      <c r="F115" s="271"/>
      <c r="G115" s="230"/>
      <c r="H115" s="230"/>
      <c r="I115" s="165"/>
      <c r="J115" s="271"/>
      <c r="K115" s="271"/>
      <c r="L115" s="271"/>
      <c r="M115" s="271"/>
      <c r="N115" s="270"/>
      <c r="O115" s="262"/>
      <c r="P115" s="270"/>
      <c r="Q115" s="262"/>
      <c r="R115" s="262"/>
      <c r="S115" s="166"/>
      <c r="T115" s="165">
        <f t="shared" si="359"/>
        <v>0</v>
      </c>
      <c r="U115" s="268"/>
      <c r="V115" s="268"/>
      <c r="W115" s="230"/>
      <c r="X115" s="268"/>
      <c r="Y115" s="268"/>
      <c r="Z115" s="227">
        <f t="shared" si="360"/>
        <v>0</v>
      </c>
      <c r="AA115" s="230"/>
      <c r="AB115" s="230"/>
      <c r="AC115" s="268"/>
      <c r="AD115" s="268"/>
      <c r="AE115" s="227">
        <f t="shared" si="361"/>
        <v>0</v>
      </c>
      <c r="AF115" s="230"/>
      <c r="AG115" s="230"/>
      <c r="AH115" s="268"/>
      <c r="AI115" s="268"/>
      <c r="AJ115" s="227">
        <f t="shared" si="362"/>
        <v>0</v>
      </c>
      <c r="AK115" s="230"/>
      <c r="AL115" s="230"/>
      <c r="AM115" s="268"/>
      <c r="AN115" s="268"/>
      <c r="AO115" s="227">
        <f t="shared" si="6"/>
        <v>0</v>
      </c>
      <c r="AP115" s="230"/>
      <c r="AQ115" s="268"/>
      <c r="AR115" s="260"/>
      <c r="AS115" s="262"/>
      <c r="AT115" s="264"/>
      <c r="AU115" s="266"/>
      <c r="AV115" s="266"/>
      <c r="AW115" s="230"/>
      <c r="AX115" s="230"/>
      <c r="AY115" s="167"/>
      <c r="AZ115" s="168"/>
      <c r="BA115" s="169"/>
      <c r="BB115" s="169"/>
      <c r="BC115" s="169"/>
      <c r="BD115" s="169"/>
      <c r="BE115" s="169"/>
      <c r="BF115" s="169"/>
      <c r="BG115" s="169"/>
    </row>
    <row r="116" spans="1:59" s="171" customFormat="1" hidden="1" x14ac:dyDescent="0.2">
      <c r="A116" s="274">
        <v>36</v>
      </c>
      <c r="B116" s="270"/>
      <c r="C116" s="275" t="e">
        <f>+VLOOKUP(B116,$A$691:$B$730,2,0)</f>
        <v>#N/A</v>
      </c>
      <c r="D116" s="266"/>
      <c r="E116" s="276" t="e">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#VALUE!</v>
      </c>
      <c r="F116" s="271"/>
      <c r="G116" s="230"/>
      <c r="H116" s="230"/>
      <c r="I116" s="165"/>
      <c r="J116" s="271"/>
      <c r="K116" s="270"/>
      <c r="L116" s="271"/>
      <c r="M116" s="271"/>
      <c r="N116" s="270"/>
      <c r="O116" s="262">
        <f t="shared" si="342"/>
        <v>0</v>
      </c>
      <c r="P116" s="270"/>
      <c r="Q116" s="262">
        <f t="shared" ref="Q116" si="568">IF(P116="ALTO",5,IF(P116="MEDIO-ALTO",4,IF(P116="MEDIO",3,IF(P116="MEDIO-BAJO",2,IF(P116="BAJO",1,0)))))</f>
        <v>0</v>
      </c>
      <c r="R116" s="262">
        <f t="shared" ref="R116" si="569">Q116*O116</f>
        <v>0</v>
      </c>
      <c r="S116" s="166"/>
      <c r="T116" s="165">
        <f t="shared" si="359"/>
        <v>0</v>
      </c>
      <c r="U116" s="268" t="e">
        <f t="shared" ref="U116:U176" si="570">ROUND(AVERAGEIF(T116:T118,"&gt;0"),0)</f>
        <v>#DIV/0!</v>
      </c>
      <c r="V116" s="268" t="e">
        <f t="shared" ref="V116:V176" si="571">U116*0.6</f>
        <v>#DIV/0!</v>
      </c>
      <c r="W116" s="230"/>
      <c r="X116" s="268" t="e">
        <f t="shared" ref="X116" si="572">IF(S116="No_existen",5*$X$10,Y116*$X$10)</f>
        <v>#DIV/0!</v>
      </c>
      <c r="Y116" s="268" t="e">
        <f t="shared" si="386"/>
        <v>#DIV/0!</v>
      </c>
      <c r="Z116" s="227">
        <f t="shared" si="360"/>
        <v>0</v>
      </c>
      <c r="AA116" s="230"/>
      <c r="AB116" s="230"/>
      <c r="AC116" s="268" t="e">
        <f t="shared" ref="AC116" si="573">IF(S116="No_existen",5*$AC$10,AD116*$AC$10)</f>
        <v>#DIV/0!</v>
      </c>
      <c r="AD116" s="268" t="e">
        <f t="shared" ref="AD116:AD176" si="574">ROUND(AVERAGEIF(AE116:AE118,"&gt;0"),0)</f>
        <v>#DIV/0!</v>
      </c>
      <c r="AE116" s="227">
        <f t="shared" si="361"/>
        <v>0</v>
      </c>
      <c r="AF116" s="230"/>
      <c r="AG116" s="230"/>
      <c r="AH116" s="268" t="e">
        <f t="shared" ref="AH116" si="575">IF(S116="No_existen",5*$AH$10,AI116*$AH$10)</f>
        <v>#DIV/0!</v>
      </c>
      <c r="AI116" s="268" t="e">
        <f t="shared" ref="AI116" si="576">ROUND(AVERAGEIF(AJ116:AJ118,"&gt;0"),0)</f>
        <v>#DIV/0!</v>
      </c>
      <c r="AJ116" s="227">
        <f t="shared" si="362"/>
        <v>0</v>
      </c>
      <c r="AK116" s="230"/>
      <c r="AL116" s="230"/>
      <c r="AM116" s="268" t="e">
        <f t="shared" ref="AM116" si="577">IF(S116="No_existen",5*$AM$10,AN116*$AM$10)</f>
        <v>#DIV/0!</v>
      </c>
      <c r="AN116" s="268" t="e">
        <f t="shared" ref="AN116" si="578">ROUND(AVERAGEIF(AO116:AO118,"&gt;0"),0)</f>
        <v>#DIV/0!</v>
      </c>
      <c r="AO116" s="227">
        <f t="shared" si="6"/>
        <v>0</v>
      </c>
      <c r="AP116" s="230"/>
      <c r="AQ116" s="268" t="e">
        <f t="shared" ref="AQ116" si="579">ROUND(AVERAGE(U116,Y116,AD116,AI116,AN116),0)</f>
        <v>#DIV/0!</v>
      </c>
      <c r="AR116" s="260" t="e">
        <f t="shared" ref="AR116" si="580">IF(AQ116&lt;1.5,"FUERTE",IF(AND(AQ116&gt;=1.5,AQ116&lt;2.5),"ACEPTABLE",IF(AQ116&gt;=5,"INEXISTENTE","DÉBIL")))</f>
        <v>#DIV/0!</v>
      </c>
      <c r="AS116" s="262">
        <f t="shared" ref="AS116" si="581">IF(R116=0,0,ROUND((R116*AQ116),0))</f>
        <v>0</v>
      </c>
      <c r="AT116" s="264" t="str">
        <f t="shared" ref="AT116" si="582">IF(AS116&gt;=36,"GRAVE", IF(AS116&lt;=10, "LEVE", "MODERADO"))</f>
        <v>LEVE</v>
      </c>
      <c r="AU116" s="266"/>
      <c r="AV116" s="266"/>
      <c r="AW116" s="230"/>
      <c r="AX116" s="230"/>
      <c r="AY116" s="167"/>
      <c r="AZ116" s="168"/>
      <c r="BA116" s="169"/>
      <c r="BB116" s="169"/>
      <c r="BC116" s="169"/>
      <c r="BD116" s="169"/>
      <c r="BE116" s="169"/>
      <c r="BF116" s="169"/>
      <c r="BG116" s="169"/>
    </row>
    <row r="117" spans="1:59" s="171" customFormat="1" hidden="1" x14ac:dyDescent="0.2">
      <c r="A117" s="274"/>
      <c r="B117" s="270"/>
      <c r="C117" s="275"/>
      <c r="D117" s="266"/>
      <c r="E117" s="276"/>
      <c r="F117" s="271"/>
      <c r="G117" s="230"/>
      <c r="H117" s="230"/>
      <c r="I117" s="165"/>
      <c r="J117" s="271"/>
      <c r="K117" s="271"/>
      <c r="L117" s="271"/>
      <c r="M117" s="271"/>
      <c r="N117" s="270"/>
      <c r="O117" s="262"/>
      <c r="P117" s="270"/>
      <c r="Q117" s="262"/>
      <c r="R117" s="262"/>
      <c r="S117" s="166"/>
      <c r="T117" s="165">
        <f t="shared" si="359"/>
        <v>0</v>
      </c>
      <c r="U117" s="268"/>
      <c r="V117" s="268"/>
      <c r="W117" s="230"/>
      <c r="X117" s="268"/>
      <c r="Y117" s="268"/>
      <c r="Z117" s="227">
        <f t="shared" si="360"/>
        <v>0</v>
      </c>
      <c r="AA117" s="230"/>
      <c r="AB117" s="230"/>
      <c r="AC117" s="268"/>
      <c r="AD117" s="268"/>
      <c r="AE117" s="227">
        <f t="shared" si="361"/>
        <v>0</v>
      </c>
      <c r="AF117" s="230"/>
      <c r="AG117" s="230"/>
      <c r="AH117" s="268"/>
      <c r="AI117" s="268"/>
      <c r="AJ117" s="227">
        <f t="shared" si="362"/>
        <v>0</v>
      </c>
      <c r="AK117" s="230"/>
      <c r="AL117" s="230"/>
      <c r="AM117" s="268"/>
      <c r="AN117" s="268"/>
      <c r="AO117" s="227">
        <f t="shared" si="6"/>
        <v>0</v>
      </c>
      <c r="AP117" s="230"/>
      <c r="AQ117" s="268"/>
      <c r="AR117" s="260"/>
      <c r="AS117" s="262"/>
      <c r="AT117" s="264"/>
      <c r="AU117" s="266"/>
      <c r="AV117" s="266"/>
      <c r="AW117" s="230"/>
      <c r="AX117" s="230"/>
      <c r="AY117" s="167"/>
      <c r="AZ117" s="168"/>
      <c r="BA117" s="169"/>
      <c r="BB117" s="169"/>
      <c r="BC117" s="169"/>
      <c r="BD117" s="169"/>
      <c r="BE117" s="169"/>
      <c r="BF117" s="169"/>
      <c r="BG117" s="169"/>
    </row>
    <row r="118" spans="1:59" s="171" customFormat="1" hidden="1" x14ac:dyDescent="0.2">
      <c r="A118" s="274"/>
      <c r="B118" s="270"/>
      <c r="C118" s="275"/>
      <c r="D118" s="266"/>
      <c r="E118" s="276"/>
      <c r="F118" s="271"/>
      <c r="G118" s="230"/>
      <c r="H118" s="230"/>
      <c r="I118" s="165"/>
      <c r="J118" s="271"/>
      <c r="K118" s="271"/>
      <c r="L118" s="271"/>
      <c r="M118" s="271"/>
      <c r="N118" s="270"/>
      <c r="O118" s="262"/>
      <c r="P118" s="270"/>
      <c r="Q118" s="262"/>
      <c r="R118" s="262"/>
      <c r="S118" s="166"/>
      <c r="T118" s="165">
        <f t="shared" si="359"/>
        <v>0</v>
      </c>
      <c r="U118" s="268"/>
      <c r="V118" s="268"/>
      <c r="W118" s="230"/>
      <c r="X118" s="268"/>
      <c r="Y118" s="268"/>
      <c r="Z118" s="227">
        <f t="shared" si="360"/>
        <v>0</v>
      </c>
      <c r="AA118" s="230"/>
      <c r="AB118" s="230"/>
      <c r="AC118" s="268"/>
      <c r="AD118" s="268"/>
      <c r="AE118" s="227">
        <f t="shared" si="361"/>
        <v>0</v>
      </c>
      <c r="AF118" s="230"/>
      <c r="AG118" s="230"/>
      <c r="AH118" s="268"/>
      <c r="AI118" s="268"/>
      <c r="AJ118" s="227">
        <f t="shared" si="362"/>
        <v>0</v>
      </c>
      <c r="AK118" s="230"/>
      <c r="AL118" s="230"/>
      <c r="AM118" s="268"/>
      <c r="AN118" s="268"/>
      <c r="AO118" s="227">
        <f t="shared" si="6"/>
        <v>0</v>
      </c>
      <c r="AP118" s="230"/>
      <c r="AQ118" s="268"/>
      <c r="AR118" s="260"/>
      <c r="AS118" s="262"/>
      <c r="AT118" s="264"/>
      <c r="AU118" s="266"/>
      <c r="AV118" s="266"/>
      <c r="AW118" s="230"/>
      <c r="AX118" s="230"/>
      <c r="AY118" s="167"/>
      <c r="AZ118" s="168"/>
      <c r="BA118" s="169"/>
      <c r="BB118" s="169"/>
      <c r="BC118" s="169"/>
      <c r="BD118" s="169"/>
      <c r="BE118" s="169"/>
      <c r="BF118" s="169"/>
      <c r="BG118" s="169"/>
    </row>
    <row r="119" spans="1:59" s="171" customFormat="1" hidden="1" x14ac:dyDescent="0.2">
      <c r="A119" s="274">
        <v>37</v>
      </c>
      <c r="B119" s="270"/>
      <c r="C119" s="275" t="e">
        <f>+VLOOKUP(B119,$A$691:$B$730,2,0)</f>
        <v>#N/A</v>
      </c>
      <c r="D119" s="266"/>
      <c r="E119" s="276" t="e">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#VALUE!</v>
      </c>
      <c r="F119" s="271"/>
      <c r="G119" s="230"/>
      <c r="H119" s="230"/>
      <c r="I119" s="165"/>
      <c r="J119" s="271"/>
      <c r="K119" s="270"/>
      <c r="L119" s="271"/>
      <c r="M119" s="271"/>
      <c r="N119" s="270"/>
      <c r="O119" s="262">
        <f t="shared" si="363"/>
        <v>0</v>
      </c>
      <c r="P119" s="270"/>
      <c r="Q119" s="262">
        <f t="shared" ref="Q119" si="583">IF(P119="ALTO",5,IF(P119="MEDIO-ALTO",4,IF(P119="MEDIO",3,IF(P119="MEDIO-BAJO",2,IF(P119="BAJO",1,0)))))</f>
        <v>0</v>
      </c>
      <c r="R119" s="262">
        <f t="shared" ref="R119" si="584">Q119*O119</f>
        <v>0</v>
      </c>
      <c r="S119" s="166"/>
      <c r="T119" s="165">
        <f t="shared" si="359"/>
        <v>0</v>
      </c>
      <c r="U119" s="268" t="e">
        <f t="shared" ref="U119:U179" si="585">ROUND(AVERAGEIF(T119:T121,"&gt;0"),0)</f>
        <v>#DIV/0!</v>
      </c>
      <c r="V119" s="268" t="e">
        <f t="shared" ref="V119:V179" si="586">U119*0.6</f>
        <v>#DIV/0!</v>
      </c>
      <c r="W119" s="230"/>
      <c r="X119" s="268" t="e">
        <f t="shared" ref="X119" si="587">IF(S119="No_existen",5*$X$10,Y119*$X$10)</f>
        <v>#DIV/0!</v>
      </c>
      <c r="Y119" s="268" t="e">
        <f t="shared" ref="Y119" si="588">ROUND(AVERAGEIF(Z119:Z121,"&gt;0"),0)</f>
        <v>#DIV/0!</v>
      </c>
      <c r="Z119" s="227">
        <f t="shared" si="360"/>
        <v>0</v>
      </c>
      <c r="AA119" s="230"/>
      <c r="AB119" s="230"/>
      <c r="AC119" s="268" t="e">
        <f t="shared" ref="AC119" si="589">IF(S119="No_existen",5*$AC$10,AD119*$AC$10)</f>
        <v>#DIV/0!</v>
      </c>
      <c r="AD119" s="268" t="e">
        <f t="shared" ref="AD119:AD179" si="590">ROUND(AVERAGEIF(AE119:AE121,"&gt;0"),0)</f>
        <v>#DIV/0!</v>
      </c>
      <c r="AE119" s="227">
        <f t="shared" si="361"/>
        <v>0</v>
      </c>
      <c r="AF119" s="230"/>
      <c r="AG119" s="230"/>
      <c r="AH119" s="268" t="e">
        <f t="shared" ref="AH119" si="591">IF(S119="No_existen",5*$AH$10,AI119*$AH$10)</f>
        <v>#DIV/0!</v>
      </c>
      <c r="AI119" s="268" t="e">
        <f t="shared" ref="AI119" si="592">ROUND(AVERAGEIF(AJ119:AJ121,"&gt;0"),0)</f>
        <v>#DIV/0!</v>
      </c>
      <c r="AJ119" s="227">
        <f t="shared" si="362"/>
        <v>0</v>
      </c>
      <c r="AK119" s="230"/>
      <c r="AL119" s="230"/>
      <c r="AM119" s="268" t="e">
        <f t="shared" ref="AM119" si="593">IF(S119="No_existen",5*$AM$10,AN119*$AM$10)</f>
        <v>#DIV/0!</v>
      </c>
      <c r="AN119" s="268" t="e">
        <f t="shared" ref="AN119" si="594">ROUND(AVERAGEIF(AO119:AO121,"&gt;0"),0)</f>
        <v>#DIV/0!</v>
      </c>
      <c r="AO119" s="227">
        <f t="shared" si="6"/>
        <v>0</v>
      </c>
      <c r="AP119" s="230"/>
      <c r="AQ119" s="268" t="e">
        <f t="shared" ref="AQ119" si="595">ROUND(AVERAGE(U119,Y119,AD119,AI119,AN119),0)</f>
        <v>#DIV/0!</v>
      </c>
      <c r="AR119" s="260" t="e">
        <f t="shared" ref="AR119" si="596">IF(AQ119&lt;1.5,"FUERTE",IF(AND(AQ119&gt;=1.5,AQ119&lt;2.5),"ACEPTABLE",IF(AQ119&gt;=5,"INEXISTENTE","DÉBIL")))</f>
        <v>#DIV/0!</v>
      </c>
      <c r="AS119" s="262">
        <f t="shared" ref="AS119" si="597">IF(R119=0,0,ROUND((R119*AQ119),0))</f>
        <v>0</v>
      </c>
      <c r="AT119" s="264" t="str">
        <f t="shared" ref="AT119" si="598">IF(AS119&gt;=36,"GRAVE", IF(AS119&lt;=10, "LEVE", "MODERADO"))</f>
        <v>LEVE</v>
      </c>
      <c r="AU119" s="266"/>
      <c r="AV119" s="266"/>
      <c r="AW119" s="230"/>
      <c r="AX119" s="230"/>
      <c r="AY119" s="167"/>
      <c r="AZ119" s="168"/>
      <c r="BA119" s="169"/>
      <c r="BB119" s="169"/>
      <c r="BC119" s="169"/>
      <c r="BD119" s="169"/>
      <c r="BE119" s="169"/>
      <c r="BF119" s="169"/>
      <c r="BG119" s="169"/>
    </row>
    <row r="120" spans="1:59" s="171" customFormat="1" hidden="1" x14ac:dyDescent="0.2">
      <c r="A120" s="274"/>
      <c r="B120" s="270"/>
      <c r="C120" s="275"/>
      <c r="D120" s="266"/>
      <c r="E120" s="276"/>
      <c r="F120" s="271"/>
      <c r="G120" s="230"/>
      <c r="H120" s="230"/>
      <c r="I120" s="165"/>
      <c r="J120" s="271"/>
      <c r="K120" s="271"/>
      <c r="L120" s="271"/>
      <c r="M120" s="271"/>
      <c r="N120" s="270"/>
      <c r="O120" s="262"/>
      <c r="P120" s="270"/>
      <c r="Q120" s="262"/>
      <c r="R120" s="262"/>
      <c r="S120" s="166"/>
      <c r="T120" s="165">
        <f t="shared" si="359"/>
        <v>0</v>
      </c>
      <c r="U120" s="268"/>
      <c r="V120" s="268"/>
      <c r="W120" s="230"/>
      <c r="X120" s="268"/>
      <c r="Y120" s="268"/>
      <c r="Z120" s="227">
        <f t="shared" si="360"/>
        <v>0</v>
      </c>
      <c r="AA120" s="230"/>
      <c r="AB120" s="230"/>
      <c r="AC120" s="268"/>
      <c r="AD120" s="268"/>
      <c r="AE120" s="227">
        <f t="shared" si="361"/>
        <v>0</v>
      </c>
      <c r="AF120" s="230"/>
      <c r="AG120" s="230"/>
      <c r="AH120" s="268"/>
      <c r="AI120" s="268"/>
      <c r="AJ120" s="227">
        <f t="shared" si="362"/>
        <v>0</v>
      </c>
      <c r="AK120" s="230"/>
      <c r="AL120" s="230"/>
      <c r="AM120" s="268"/>
      <c r="AN120" s="268"/>
      <c r="AO120" s="227">
        <f t="shared" si="6"/>
        <v>0</v>
      </c>
      <c r="AP120" s="230"/>
      <c r="AQ120" s="268"/>
      <c r="AR120" s="260"/>
      <c r="AS120" s="262"/>
      <c r="AT120" s="264"/>
      <c r="AU120" s="266"/>
      <c r="AV120" s="266"/>
      <c r="AW120" s="230"/>
      <c r="AX120" s="230"/>
      <c r="AY120" s="167"/>
      <c r="AZ120" s="168"/>
      <c r="BA120" s="169"/>
      <c r="BB120" s="169"/>
      <c r="BC120" s="169"/>
      <c r="BD120" s="169"/>
      <c r="BE120" s="169"/>
      <c r="BF120" s="169"/>
      <c r="BG120" s="169"/>
    </row>
    <row r="121" spans="1:59" s="171" customFormat="1" hidden="1" x14ac:dyDescent="0.2">
      <c r="A121" s="274"/>
      <c r="B121" s="270"/>
      <c r="C121" s="275"/>
      <c r="D121" s="266"/>
      <c r="E121" s="276"/>
      <c r="F121" s="271"/>
      <c r="G121" s="230"/>
      <c r="H121" s="230"/>
      <c r="I121" s="165"/>
      <c r="J121" s="271"/>
      <c r="K121" s="271"/>
      <c r="L121" s="271"/>
      <c r="M121" s="271"/>
      <c r="N121" s="270"/>
      <c r="O121" s="262"/>
      <c r="P121" s="270"/>
      <c r="Q121" s="262"/>
      <c r="R121" s="262"/>
      <c r="S121" s="166"/>
      <c r="T121" s="165">
        <f t="shared" si="359"/>
        <v>0</v>
      </c>
      <c r="U121" s="268"/>
      <c r="V121" s="268"/>
      <c r="W121" s="230"/>
      <c r="X121" s="268"/>
      <c r="Y121" s="268"/>
      <c r="Z121" s="227">
        <f t="shared" si="360"/>
        <v>0</v>
      </c>
      <c r="AA121" s="230"/>
      <c r="AB121" s="230"/>
      <c r="AC121" s="268"/>
      <c r="AD121" s="268"/>
      <c r="AE121" s="227">
        <f t="shared" si="361"/>
        <v>0</v>
      </c>
      <c r="AF121" s="230"/>
      <c r="AG121" s="230"/>
      <c r="AH121" s="268"/>
      <c r="AI121" s="268"/>
      <c r="AJ121" s="227">
        <f t="shared" si="362"/>
        <v>0</v>
      </c>
      <c r="AK121" s="230"/>
      <c r="AL121" s="230"/>
      <c r="AM121" s="268"/>
      <c r="AN121" s="268"/>
      <c r="AO121" s="227">
        <f t="shared" si="6"/>
        <v>0</v>
      </c>
      <c r="AP121" s="230"/>
      <c r="AQ121" s="268"/>
      <c r="AR121" s="260"/>
      <c r="AS121" s="262"/>
      <c r="AT121" s="264"/>
      <c r="AU121" s="266"/>
      <c r="AV121" s="266"/>
      <c r="AW121" s="230"/>
      <c r="AX121" s="230"/>
      <c r="AY121" s="167"/>
      <c r="AZ121" s="168"/>
      <c r="BA121" s="169"/>
      <c r="BB121" s="169"/>
      <c r="BC121" s="169"/>
      <c r="BD121" s="169"/>
      <c r="BE121" s="169"/>
      <c r="BF121" s="169"/>
      <c r="BG121" s="169"/>
    </row>
    <row r="122" spans="1:59" s="171" customFormat="1" hidden="1" x14ac:dyDescent="0.2">
      <c r="A122" s="274">
        <v>38</v>
      </c>
      <c r="B122" s="270"/>
      <c r="C122" s="275" t="e">
        <f>+VLOOKUP(B122,$A$691:$B$730,2,0)</f>
        <v>#N/A</v>
      </c>
      <c r="D122" s="266"/>
      <c r="E122" s="276" t="e">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#VALUE!</v>
      </c>
      <c r="F122" s="271"/>
      <c r="G122" s="230"/>
      <c r="H122" s="230"/>
      <c r="I122" s="165"/>
      <c r="J122" s="271"/>
      <c r="K122" s="270"/>
      <c r="L122" s="271"/>
      <c r="M122" s="271"/>
      <c r="N122" s="270"/>
      <c r="O122" s="262">
        <f t="shared" si="380"/>
        <v>0</v>
      </c>
      <c r="P122" s="270"/>
      <c r="Q122" s="262">
        <f t="shared" ref="Q122" si="599">IF(P122="ALTO",5,IF(P122="MEDIO-ALTO",4,IF(P122="MEDIO",3,IF(P122="MEDIO-BAJO",2,IF(P122="BAJO",1,0)))))</f>
        <v>0</v>
      </c>
      <c r="R122" s="262">
        <f t="shared" ref="R122" si="600">Q122*O122</f>
        <v>0</v>
      </c>
      <c r="S122" s="166"/>
      <c r="T122" s="165">
        <f t="shared" si="359"/>
        <v>0</v>
      </c>
      <c r="U122" s="268" t="e">
        <f t="shared" ref="U122:U182" si="601">ROUND(AVERAGEIF(T122:T124,"&gt;0"),0)</f>
        <v>#DIV/0!</v>
      </c>
      <c r="V122" s="268" t="e">
        <f t="shared" ref="V122:V182" si="602">U122*0.6</f>
        <v>#DIV/0!</v>
      </c>
      <c r="W122" s="230"/>
      <c r="X122" s="268" t="e">
        <f t="shared" ref="X122" si="603">IF(S122="No_existen",5*$X$10,Y122*$X$10)</f>
        <v>#DIV/0!</v>
      </c>
      <c r="Y122" s="268" t="e">
        <f t="shared" ref="Y122:Y158" si="604">ROUND(AVERAGEIF(Z122:Z124,"&gt;0"),0)</f>
        <v>#DIV/0!</v>
      </c>
      <c r="Z122" s="227">
        <f t="shared" si="360"/>
        <v>0</v>
      </c>
      <c r="AA122" s="230"/>
      <c r="AB122" s="230"/>
      <c r="AC122" s="268" t="e">
        <f t="shared" ref="AC122" si="605">IF(S122="No_existen",5*$AC$10,AD122*$AC$10)</f>
        <v>#DIV/0!</v>
      </c>
      <c r="AD122" s="268" t="e">
        <f t="shared" ref="AD122:AD182" si="606">ROUND(AVERAGEIF(AE122:AE124,"&gt;0"),0)</f>
        <v>#DIV/0!</v>
      </c>
      <c r="AE122" s="227">
        <f t="shared" si="361"/>
        <v>0</v>
      </c>
      <c r="AF122" s="230"/>
      <c r="AG122" s="230"/>
      <c r="AH122" s="268" t="e">
        <f t="shared" ref="AH122" si="607">IF(S122="No_existen",5*$AH$10,AI122*$AH$10)</f>
        <v>#DIV/0!</v>
      </c>
      <c r="AI122" s="268" t="e">
        <f t="shared" ref="AI122" si="608">ROUND(AVERAGEIF(AJ122:AJ124,"&gt;0"),0)</f>
        <v>#DIV/0!</v>
      </c>
      <c r="AJ122" s="227">
        <f t="shared" si="362"/>
        <v>0</v>
      </c>
      <c r="AK122" s="230"/>
      <c r="AL122" s="230"/>
      <c r="AM122" s="268" t="e">
        <f t="shared" ref="AM122" si="609">IF(S122="No_existen",5*$AM$10,AN122*$AM$10)</f>
        <v>#DIV/0!</v>
      </c>
      <c r="AN122" s="268" t="e">
        <f t="shared" ref="AN122" si="610">ROUND(AVERAGEIF(AO122:AO124,"&gt;0"),0)</f>
        <v>#DIV/0!</v>
      </c>
      <c r="AO122" s="227">
        <f t="shared" si="6"/>
        <v>0</v>
      </c>
      <c r="AP122" s="230"/>
      <c r="AQ122" s="268" t="e">
        <f t="shared" ref="AQ122" si="611">ROUND(AVERAGE(U122,Y122,AD122,AI122,AN122),0)</f>
        <v>#DIV/0!</v>
      </c>
      <c r="AR122" s="260" t="e">
        <f t="shared" ref="AR122" si="612">IF(AQ122&lt;1.5,"FUERTE",IF(AND(AQ122&gt;=1.5,AQ122&lt;2.5),"ACEPTABLE",IF(AQ122&gt;=5,"INEXISTENTE","DÉBIL")))</f>
        <v>#DIV/0!</v>
      </c>
      <c r="AS122" s="262">
        <f t="shared" ref="AS122" si="613">IF(R122=0,0,ROUND((R122*AQ122),0))</f>
        <v>0</v>
      </c>
      <c r="AT122" s="264" t="str">
        <f t="shared" ref="AT122" si="614">IF(AS122&gt;=36,"GRAVE", IF(AS122&lt;=10, "LEVE", "MODERADO"))</f>
        <v>LEVE</v>
      </c>
      <c r="AU122" s="266"/>
      <c r="AV122" s="266"/>
      <c r="AW122" s="230"/>
      <c r="AX122" s="230"/>
      <c r="AY122" s="167"/>
      <c r="AZ122" s="168"/>
      <c r="BA122" s="169"/>
      <c r="BB122" s="169"/>
      <c r="BC122" s="169"/>
      <c r="BD122" s="169"/>
      <c r="BE122" s="169"/>
      <c r="BF122" s="169"/>
      <c r="BG122" s="169"/>
    </row>
    <row r="123" spans="1:59" s="171" customFormat="1" hidden="1" x14ac:dyDescent="0.2">
      <c r="A123" s="274"/>
      <c r="B123" s="270"/>
      <c r="C123" s="275"/>
      <c r="D123" s="266"/>
      <c r="E123" s="276"/>
      <c r="F123" s="271"/>
      <c r="G123" s="230"/>
      <c r="H123" s="230"/>
      <c r="I123" s="165"/>
      <c r="J123" s="271"/>
      <c r="K123" s="271"/>
      <c r="L123" s="271"/>
      <c r="M123" s="271"/>
      <c r="N123" s="270"/>
      <c r="O123" s="262"/>
      <c r="P123" s="270"/>
      <c r="Q123" s="262"/>
      <c r="R123" s="262"/>
      <c r="S123" s="166"/>
      <c r="T123" s="165">
        <f t="shared" si="359"/>
        <v>0</v>
      </c>
      <c r="U123" s="268"/>
      <c r="V123" s="268"/>
      <c r="W123" s="230"/>
      <c r="X123" s="268"/>
      <c r="Y123" s="268"/>
      <c r="Z123" s="227">
        <f t="shared" si="360"/>
        <v>0</v>
      </c>
      <c r="AA123" s="230"/>
      <c r="AB123" s="230"/>
      <c r="AC123" s="268"/>
      <c r="AD123" s="268"/>
      <c r="AE123" s="227">
        <f t="shared" si="361"/>
        <v>0</v>
      </c>
      <c r="AF123" s="230"/>
      <c r="AG123" s="230"/>
      <c r="AH123" s="268"/>
      <c r="AI123" s="268"/>
      <c r="AJ123" s="227">
        <f t="shared" si="362"/>
        <v>0</v>
      </c>
      <c r="AK123" s="230"/>
      <c r="AL123" s="230"/>
      <c r="AM123" s="268"/>
      <c r="AN123" s="268"/>
      <c r="AO123" s="227">
        <f t="shared" si="6"/>
        <v>0</v>
      </c>
      <c r="AP123" s="230"/>
      <c r="AQ123" s="268"/>
      <c r="AR123" s="260"/>
      <c r="AS123" s="262"/>
      <c r="AT123" s="264"/>
      <c r="AU123" s="266"/>
      <c r="AV123" s="266"/>
      <c r="AW123" s="230"/>
      <c r="AX123" s="230"/>
      <c r="AY123" s="167"/>
      <c r="AZ123" s="168"/>
      <c r="BA123" s="169"/>
      <c r="BB123" s="169"/>
      <c r="BC123" s="169"/>
      <c r="BD123" s="169"/>
      <c r="BE123" s="169"/>
      <c r="BF123" s="169"/>
      <c r="BG123" s="169"/>
    </row>
    <row r="124" spans="1:59" s="171" customFormat="1" hidden="1" x14ac:dyDescent="0.2">
      <c r="A124" s="274"/>
      <c r="B124" s="270"/>
      <c r="C124" s="275"/>
      <c r="D124" s="266"/>
      <c r="E124" s="276"/>
      <c r="F124" s="271"/>
      <c r="G124" s="230"/>
      <c r="H124" s="230"/>
      <c r="I124" s="165"/>
      <c r="J124" s="271"/>
      <c r="K124" s="271"/>
      <c r="L124" s="271"/>
      <c r="M124" s="271"/>
      <c r="N124" s="270"/>
      <c r="O124" s="262"/>
      <c r="P124" s="270"/>
      <c r="Q124" s="262"/>
      <c r="R124" s="262"/>
      <c r="S124" s="166"/>
      <c r="T124" s="165">
        <f t="shared" si="359"/>
        <v>0</v>
      </c>
      <c r="U124" s="268"/>
      <c r="V124" s="268"/>
      <c r="W124" s="230"/>
      <c r="X124" s="268"/>
      <c r="Y124" s="268"/>
      <c r="Z124" s="227">
        <f t="shared" si="360"/>
        <v>0</v>
      </c>
      <c r="AA124" s="230"/>
      <c r="AB124" s="230"/>
      <c r="AC124" s="268"/>
      <c r="AD124" s="268"/>
      <c r="AE124" s="227">
        <f t="shared" si="361"/>
        <v>0</v>
      </c>
      <c r="AF124" s="230"/>
      <c r="AG124" s="230"/>
      <c r="AH124" s="268"/>
      <c r="AI124" s="268"/>
      <c r="AJ124" s="227">
        <f t="shared" si="362"/>
        <v>0</v>
      </c>
      <c r="AK124" s="230"/>
      <c r="AL124" s="230"/>
      <c r="AM124" s="268"/>
      <c r="AN124" s="268"/>
      <c r="AO124" s="227">
        <f t="shared" si="6"/>
        <v>0</v>
      </c>
      <c r="AP124" s="230"/>
      <c r="AQ124" s="268"/>
      <c r="AR124" s="260"/>
      <c r="AS124" s="262"/>
      <c r="AT124" s="264"/>
      <c r="AU124" s="266"/>
      <c r="AV124" s="266"/>
      <c r="AW124" s="230"/>
      <c r="AX124" s="230"/>
      <c r="AY124" s="167"/>
      <c r="AZ124" s="168"/>
      <c r="BA124" s="169"/>
      <c r="BB124" s="169"/>
      <c r="BC124" s="169"/>
      <c r="BD124" s="169"/>
      <c r="BE124" s="169"/>
      <c r="BF124" s="169"/>
      <c r="BG124" s="169"/>
    </row>
    <row r="125" spans="1:59" s="171" customFormat="1" hidden="1" x14ac:dyDescent="0.2">
      <c r="A125" s="274">
        <v>39</v>
      </c>
      <c r="B125" s="270"/>
      <c r="C125" s="275" t="e">
        <f>+VLOOKUP(B125,$A$691:$B$730,2,0)</f>
        <v>#N/A</v>
      </c>
      <c r="D125" s="266"/>
      <c r="E125" s="276" t="e">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#VALUE!</v>
      </c>
      <c r="F125" s="271"/>
      <c r="G125" s="230"/>
      <c r="H125" s="230"/>
      <c r="I125" s="165"/>
      <c r="J125" s="271"/>
      <c r="K125" s="270"/>
      <c r="L125" s="271"/>
      <c r="M125" s="271"/>
      <c r="N125" s="270"/>
      <c r="O125" s="262">
        <f t="shared" si="397"/>
        <v>0</v>
      </c>
      <c r="P125" s="270"/>
      <c r="Q125" s="262">
        <f t="shared" ref="Q125" si="615">IF(P125="ALTO",5,IF(P125="MEDIO-ALTO",4,IF(P125="MEDIO",3,IF(P125="MEDIO-BAJO",2,IF(P125="BAJO",1,0)))))</f>
        <v>0</v>
      </c>
      <c r="R125" s="262">
        <f t="shared" ref="R125" si="616">Q125*O125</f>
        <v>0</v>
      </c>
      <c r="S125" s="166"/>
      <c r="T125" s="165">
        <f t="shared" si="359"/>
        <v>0</v>
      </c>
      <c r="U125" s="268" t="e">
        <f t="shared" ref="U125:U185" si="617">ROUND(AVERAGEIF(T125:T127,"&gt;0"),0)</f>
        <v>#DIV/0!</v>
      </c>
      <c r="V125" s="268" t="e">
        <f t="shared" ref="V125:V185" si="618">U125*0.6</f>
        <v>#DIV/0!</v>
      </c>
      <c r="W125" s="230"/>
      <c r="X125" s="268" t="e">
        <f t="shared" ref="X125" si="619">IF(S125="No_existen",5*$X$10,Y125*$X$10)</f>
        <v>#DIV/0!</v>
      </c>
      <c r="Y125" s="268" t="e">
        <f t="shared" ref="Y125:Y161" si="620">ROUND(AVERAGEIF(Z125:Z127,"&gt;0"),0)</f>
        <v>#DIV/0!</v>
      </c>
      <c r="Z125" s="227">
        <f t="shared" si="360"/>
        <v>0</v>
      </c>
      <c r="AA125" s="230"/>
      <c r="AB125" s="230"/>
      <c r="AC125" s="268" t="e">
        <f t="shared" ref="AC125" si="621">IF(S125="No_existen",5*$AC$10,AD125*$AC$10)</f>
        <v>#DIV/0!</v>
      </c>
      <c r="AD125" s="268" t="e">
        <f t="shared" ref="AD125:AD185" si="622">ROUND(AVERAGEIF(AE125:AE127,"&gt;0"),0)</f>
        <v>#DIV/0!</v>
      </c>
      <c r="AE125" s="227">
        <f t="shared" si="361"/>
        <v>0</v>
      </c>
      <c r="AF125" s="230"/>
      <c r="AG125" s="230"/>
      <c r="AH125" s="268" t="e">
        <f t="shared" ref="AH125" si="623">IF(S125="No_existen",5*$AH$10,AI125*$AH$10)</f>
        <v>#DIV/0!</v>
      </c>
      <c r="AI125" s="268" t="e">
        <f t="shared" ref="AI125" si="624">ROUND(AVERAGEIF(AJ125:AJ127,"&gt;0"),0)</f>
        <v>#DIV/0!</v>
      </c>
      <c r="AJ125" s="227">
        <f t="shared" si="362"/>
        <v>0</v>
      </c>
      <c r="AK125" s="230"/>
      <c r="AL125" s="230"/>
      <c r="AM125" s="268" t="e">
        <f t="shared" ref="AM125" si="625">IF(S125="No_existen",5*$AM$10,AN125*$AM$10)</f>
        <v>#DIV/0!</v>
      </c>
      <c r="AN125" s="268" t="e">
        <f t="shared" ref="AN125" si="626">ROUND(AVERAGEIF(AO125:AO127,"&gt;0"),0)</f>
        <v>#DIV/0!</v>
      </c>
      <c r="AO125" s="227">
        <f t="shared" si="6"/>
        <v>0</v>
      </c>
      <c r="AP125" s="230"/>
      <c r="AQ125" s="268" t="e">
        <f t="shared" ref="AQ125" si="627">ROUND(AVERAGE(U125,Y125,AD125,AI125,AN125),0)</f>
        <v>#DIV/0!</v>
      </c>
      <c r="AR125" s="260" t="e">
        <f t="shared" ref="AR125" si="628">IF(AQ125&lt;1.5,"FUERTE",IF(AND(AQ125&gt;=1.5,AQ125&lt;2.5),"ACEPTABLE",IF(AQ125&gt;=5,"INEXISTENTE","DÉBIL")))</f>
        <v>#DIV/0!</v>
      </c>
      <c r="AS125" s="262">
        <f t="shared" ref="AS125" si="629">IF(R125=0,0,ROUND((R125*AQ125),0))</f>
        <v>0</v>
      </c>
      <c r="AT125" s="264" t="str">
        <f t="shared" ref="AT125" si="630">IF(AS125&gt;=36,"GRAVE", IF(AS125&lt;=10, "LEVE", "MODERADO"))</f>
        <v>LEVE</v>
      </c>
      <c r="AU125" s="266"/>
      <c r="AV125" s="266"/>
      <c r="AW125" s="230"/>
      <c r="AX125" s="230"/>
      <c r="AY125" s="167"/>
      <c r="AZ125" s="168"/>
      <c r="BA125" s="169"/>
      <c r="BB125" s="169"/>
      <c r="BC125" s="169"/>
      <c r="BD125" s="169"/>
      <c r="BE125" s="169"/>
      <c r="BF125" s="169"/>
      <c r="BG125" s="169"/>
    </row>
    <row r="126" spans="1:59" s="171" customFormat="1" hidden="1" x14ac:dyDescent="0.2">
      <c r="A126" s="274"/>
      <c r="B126" s="270"/>
      <c r="C126" s="275"/>
      <c r="D126" s="266"/>
      <c r="E126" s="276"/>
      <c r="F126" s="271"/>
      <c r="G126" s="230"/>
      <c r="H126" s="230"/>
      <c r="I126" s="165"/>
      <c r="J126" s="271"/>
      <c r="K126" s="271"/>
      <c r="L126" s="271"/>
      <c r="M126" s="271"/>
      <c r="N126" s="270"/>
      <c r="O126" s="262"/>
      <c r="P126" s="270"/>
      <c r="Q126" s="262"/>
      <c r="R126" s="262"/>
      <c r="S126" s="166"/>
      <c r="T126" s="165">
        <f t="shared" si="359"/>
        <v>0</v>
      </c>
      <c r="U126" s="268"/>
      <c r="V126" s="268"/>
      <c r="W126" s="230"/>
      <c r="X126" s="268"/>
      <c r="Y126" s="268"/>
      <c r="Z126" s="227">
        <f t="shared" si="360"/>
        <v>0</v>
      </c>
      <c r="AA126" s="230"/>
      <c r="AB126" s="230"/>
      <c r="AC126" s="268"/>
      <c r="AD126" s="268"/>
      <c r="AE126" s="227">
        <f t="shared" si="361"/>
        <v>0</v>
      </c>
      <c r="AF126" s="230"/>
      <c r="AG126" s="230"/>
      <c r="AH126" s="268"/>
      <c r="AI126" s="268"/>
      <c r="AJ126" s="227">
        <f t="shared" si="362"/>
        <v>0</v>
      </c>
      <c r="AK126" s="230"/>
      <c r="AL126" s="230"/>
      <c r="AM126" s="268"/>
      <c r="AN126" s="268"/>
      <c r="AO126" s="227">
        <f t="shared" si="6"/>
        <v>0</v>
      </c>
      <c r="AP126" s="230"/>
      <c r="AQ126" s="268"/>
      <c r="AR126" s="260"/>
      <c r="AS126" s="262"/>
      <c r="AT126" s="264"/>
      <c r="AU126" s="266"/>
      <c r="AV126" s="266"/>
      <c r="AW126" s="230"/>
      <c r="AX126" s="230"/>
      <c r="AY126" s="167"/>
      <c r="AZ126" s="168"/>
      <c r="BA126" s="169"/>
      <c r="BB126" s="169"/>
      <c r="BC126" s="169"/>
      <c r="BD126" s="169"/>
      <c r="BE126" s="169"/>
      <c r="BF126" s="169"/>
      <c r="BG126" s="169"/>
    </row>
    <row r="127" spans="1:59" s="171" customFormat="1" hidden="1" x14ac:dyDescent="0.2">
      <c r="A127" s="274"/>
      <c r="B127" s="270"/>
      <c r="C127" s="275"/>
      <c r="D127" s="266"/>
      <c r="E127" s="276"/>
      <c r="F127" s="271"/>
      <c r="G127" s="230"/>
      <c r="H127" s="230"/>
      <c r="I127" s="165"/>
      <c r="J127" s="271"/>
      <c r="K127" s="271"/>
      <c r="L127" s="271"/>
      <c r="M127" s="271"/>
      <c r="N127" s="270"/>
      <c r="O127" s="262"/>
      <c r="P127" s="270"/>
      <c r="Q127" s="262"/>
      <c r="R127" s="262"/>
      <c r="S127" s="166"/>
      <c r="T127" s="165">
        <f t="shared" si="359"/>
        <v>0</v>
      </c>
      <c r="U127" s="268"/>
      <c r="V127" s="268"/>
      <c r="W127" s="230"/>
      <c r="X127" s="268"/>
      <c r="Y127" s="268"/>
      <c r="Z127" s="227">
        <f t="shared" si="360"/>
        <v>0</v>
      </c>
      <c r="AA127" s="230"/>
      <c r="AB127" s="230"/>
      <c r="AC127" s="268"/>
      <c r="AD127" s="268"/>
      <c r="AE127" s="227">
        <f t="shared" si="361"/>
        <v>0</v>
      </c>
      <c r="AF127" s="230"/>
      <c r="AG127" s="230"/>
      <c r="AH127" s="268"/>
      <c r="AI127" s="268"/>
      <c r="AJ127" s="227">
        <f t="shared" si="362"/>
        <v>0</v>
      </c>
      <c r="AK127" s="230"/>
      <c r="AL127" s="230"/>
      <c r="AM127" s="268"/>
      <c r="AN127" s="268"/>
      <c r="AO127" s="227">
        <f t="shared" si="6"/>
        <v>0</v>
      </c>
      <c r="AP127" s="230"/>
      <c r="AQ127" s="268"/>
      <c r="AR127" s="260"/>
      <c r="AS127" s="262"/>
      <c r="AT127" s="264"/>
      <c r="AU127" s="266"/>
      <c r="AV127" s="266"/>
      <c r="AW127" s="230"/>
      <c r="AX127" s="230"/>
      <c r="AY127" s="167"/>
      <c r="AZ127" s="168"/>
      <c r="BA127" s="169"/>
      <c r="BB127" s="169"/>
      <c r="BC127" s="169"/>
      <c r="BD127" s="169"/>
      <c r="BE127" s="169"/>
      <c r="BF127" s="169"/>
      <c r="BG127" s="169"/>
    </row>
    <row r="128" spans="1:59" s="171" customFormat="1" hidden="1" x14ac:dyDescent="0.2">
      <c r="A128" s="274">
        <v>40</v>
      </c>
      <c r="B128" s="270"/>
      <c r="C128" s="275" t="e">
        <f>+VLOOKUP(B128,$A$691:$B$730,2,0)</f>
        <v>#N/A</v>
      </c>
      <c r="D128" s="266"/>
      <c r="E128" s="276" t="e">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#VALUE!</v>
      </c>
      <c r="F128" s="271"/>
      <c r="G128" s="230"/>
      <c r="H128" s="230"/>
      <c r="I128" s="165"/>
      <c r="J128" s="271"/>
      <c r="K128" s="270"/>
      <c r="L128" s="271"/>
      <c r="M128" s="271"/>
      <c r="N128" s="270"/>
      <c r="O128" s="262">
        <f t="shared" si="414"/>
        <v>0</v>
      </c>
      <c r="P128" s="270"/>
      <c r="Q128" s="262">
        <f t="shared" ref="Q128" si="631">IF(P128="ALTO",5,IF(P128="MEDIO-ALTO",4,IF(P128="MEDIO",3,IF(P128="MEDIO-BAJO",2,IF(P128="BAJO",1,0)))))</f>
        <v>0</v>
      </c>
      <c r="R128" s="262">
        <f t="shared" ref="R128" si="632">Q128*O128</f>
        <v>0</v>
      </c>
      <c r="S128" s="166"/>
      <c r="T128" s="165">
        <f t="shared" si="359"/>
        <v>0</v>
      </c>
      <c r="U128" s="268" t="e">
        <f t="shared" ref="U128:U188" si="633">ROUND(AVERAGEIF(T128:T130,"&gt;0"),0)</f>
        <v>#DIV/0!</v>
      </c>
      <c r="V128" s="268" t="e">
        <f t="shared" ref="V128:V188" si="634">U128*0.6</f>
        <v>#DIV/0!</v>
      </c>
      <c r="W128" s="230"/>
      <c r="X128" s="268" t="e">
        <f t="shared" ref="X128" si="635">IF(S128="No_existen",5*$X$10,Y128*$X$10)</f>
        <v>#DIV/0!</v>
      </c>
      <c r="Y128" s="268" t="e">
        <f t="shared" ref="Y128:Y164" si="636">ROUND(AVERAGEIF(Z128:Z130,"&gt;0"),0)</f>
        <v>#DIV/0!</v>
      </c>
      <c r="Z128" s="227">
        <f t="shared" si="360"/>
        <v>0</v>
      </c>
      <c r="AA128" s="230"/>
      <c r="AB128" s="230"/>
      <c r="AC128" s="268" t="e">
        <f t="shared" ref="AC128" si="637">IF(S128="No_existen",5*$AC$10,AD128*$AC$10)</f>
        <v>#DIV/0!</v>
      </c>
      <c r="AD128" s="268" t="e">
        <f t="shared" ref="AD128:AD188" si="638">ROUND(AVERAGEIF(AE128:AE130,"&gt;0"),0)</f>
        <v>#DIV/0!</v>
      </c>
      <c r="AE128" s="227">
        <f t="shared" si="361"/>
        <v>0</v>
      </c>
      <c r="AF128" s="230"/>
      <c r="AG128" s="230"/>
      <c r="AH128" s="268" t="e">
        <f t="shared" ref="AH128" si="639">IF(S128="No_existen",5*$AH$10,AI128*$AH$10)</f>
        <v>#DIV/0!</v>
      </c>
      <c r="AI128" s="268" t="e">
        <f t="shared" ref="AI128" si="640">ROUND(AVERAGEIF(AJ128:AJ130,"&gt;0"),0)</f>
        <v>#DIV/0!</v>
      </c>
      <c r="AJ128" s="227">
        <f t="shared" si="362"/>
        <v>0</v>
      </c>
      <c r="AK128" s="230"/>
      <c r="AL128" s="230"/>
      <c r="AM128" s="268" t="e">
        <f t="shared" ref="AM128" si="641">IF(S128="No_existen",5*$AM$10,AN128*$AM$10)</f>
        <v>#DIV/0!</v>
      </c>
      <c r="AN128" s="268" t="e">
        <f t="shared" ref="AN128" si="642">ROUND(AVERAGEIF(AO128:AO130,"&gt;0"),0)</f>
        <v>#DIV/0!</v>
      </c>
      <c r="AO128" s="227">
        <f t="shared" si="6"/>
        <v>0</v>
      </c>
      <c r="AP128" s="230"/>
      <c r="AQ128" s="268" t="e">
        <f t="shared" ref="AQ128" si="643">ROUND(AVERAGE(U128,Y128,AD128,AI128,AN128),0)</f>
        <v>#DIV/0!</v>
      </c>
      <c r="AR128" s="260" t="e">
        <f t="shared" ref="AR128" si="644">IF(AQ128&lt;1.5,"FUERTE",IF(AND(AQ128&gt;=1.5,AQ128&lt;2.5),"ACEPTABLE",IF(AQ128&gt;=5,"INEXISTENTE","DÉBIL")))</f>
        <v>#DIV/0!</v>
      </c>
      <c r="AS128" s="262">
        <f t="shared" ref="AS128" si="645">IF(R128=0,0,ROUND((R128*AQ128),0))</f>
        <v>0</v>
      </c>
      <c r="AT128" s="264" t="str">
        <f t="shared" ref="AT128" si="646">IF(AS128&gt;=36,"GRAVE", IF(AS128&lt;=10, "LEVE", "MODERADO"))</f>
        <v>LEVE</v>
      </c>
      <c r="AU128" s="266"/>
      <c r="AV128" s="266"/>
      <c r="AW128" s="230"/>
      <c r="AX128" s="230"/>
      <c r="AY128" s="167"/>
      <c r="AZ128" s="168"/>
      <c r="BA128" s="169"/>
      <c r="BB128" s="169"/>
      <c r="BC128" s="169"/>
      <c r="BD128" s="169"/>
      <c r="BE128" s="169"/>
      <c r="BF128" s="169"/>
      <c r="BG128" s="169"/>
    </row>
    <row r="129" spans="1:59" s="171" customFormat="1" hidden="1" x14ac:dyDescent="0.2">
      <c r="A129" s="274"/>
      <c r="B129" s="270"/>
      <c r="C129" s="275"/>
      <c r="D129" s="266"/>
      <c r="E129" s="276"/>
      <c r="F129" s="271"/>
      <c r="G129" s="230"/>
      <c r="H129" s="230"/>
      <c r="I129" s="165"/>
      <c r="J129" s="271"/>
      <c r="K129" s="271"/>
      <c r="L129" s="271"/>
      <c r="M129" s="271"/>
      <c r="N129" s="270"/>
      <c r="O129" s="262"/>
      <c r="P129" s="270"/>
      <c r="Q129" s="262"/>
      <c r="R129" s="262"/>
      <c r="S129" s="166"/>
      <c r="T129" s="165">
        <f t="shared" si="359"/>
        <v>0</v>
      </c>
      <c r="U129" s="268"/>
      <c r="V129" s="268"/>
      <c r="W129" s="230"/>
      <c r="X129" s="268"/>
      <c r="Y129" s="268"/>
      <c r="Z129" s="227">
        <f t="shared" si="360"/>
        <v>0</v>
      </c>
      <c r="AA129" s="230"/>
      <c r="AB129" s="230"/>
      <c r="AC129" s="268"/>
      <c r="AD129" s="268"/>
      <c r="AE129" s="227">
        <f t="shared" si="361"/>
        <v>0</v>
      </c>
      <c r="AF129" s="230"/>
      <c r="AG129" s="230"/>
      <c r="AH129" s="268"/>
      <c r="AI129" s="268"/>
      <c r="AJ129" s="227">
        <f t="shared" si="362"/>
        <v>0</v>
      </c>
      <c r="AK129" s="230"/>
      <c r="AL129" s="230"/>
      <c r="AM129" s="268"/>
      <c r="AN129" s="268"/>
      <c r="AO129" s="227">
        <f t="shared" si="6"/>
        <v>0</v>
      </c>
      <c r="AP129" s="230"/>
      <c r="AQ129" s="268"/>
      <c r="AR129" s="260"/>
      <c r="AS129" s="262"/>
      <c r="AT129" s="264"/>
      <c r="AU129" s="266"/>
      <c r="AV129" s="266"/>
      <c r="AW129" s="230"/>
      <c r="AX129" s="230"/>
      <c r="AY129" s="167"/>
      <c r="AZ129" s="168"/>
      <c r="BA129" s="169"/>
      <c r="BB129" s="169"/>
      <c r="BC129" s="169"/>
      <c r="BD129" s="169"/>
      <c r="BE129" s="169"/>
      <c r="BF129" s="169"/>
      <c r="BG129" s="169"/>
    </row>
    <row r="130" spans="1:59" s="171" customFormat="1" hidden="1" x14ac:dyDescent="0.2">
      <c r="A130" s="274"/>
      <c r="B130" s="270"/>
      <c r="C130" s="275"/>
      <c r="D130" s="266"/>
      <c r="E130" s="276"/>
      <c r="F130" s="271"/>
      <c r="G130" s="230"/>
      <c r="H130" s="230"/>
      <c r="I130" s="165"/>
      <c r="J130" s="271"/>
      <c r="K130" s="271"/>
      <c r="L130" s="271"/>
      <c r="M130" s="271"/>
      <c r="N130" s="270"/>
      <c r="O130" s="262"/>
      <c r="P130" s="270"/>
      <c r="Q130" s="262"/>
      <c r="R130" s="262"/>
      <c r="S130" s="166"/>
      <c r="T130" s="165">
        <f t="shared" si="359"/>
        <v>0</v>
      </c>
      <c r="U130" s="268"/>
      <c r="V130" s="268"/>
      <c r="W130" s="230"/>
      <c r="X130" s="268"/>
      <c r="Y130" s="268"/>
      <c r="Z130" s="227">
        <f t="shared" si="360"/>
        <v>0</v>
      </c>
      <c r="AA130" s="230"/>
      <c r="AB130" s="230"/>
      <c r="AC130" s="268"/>
      <c r="AD130" s="268"/>
      <c r="AE130" s="227">
        <f t="shared" si="361"/>
        <v>0</v>
      </c>
      <c r="AF130" s="230"/>
      <c r="AG130" s="230"/>
      <c r="AH130" s="268"/>
      <c r="AI130" s="268"/>
      <c r="AJ130" s="227">
        <f t="shared" si="362"/>
        <v>0</v>
      </c>
      <c r="AK130" s="230"/>
      <c r="AL130" s="230"/>
      <c r="AM130" s="268"/>
      <c r="AN130" s="268"/>
      <c r="AO130" s="227">
        <f t="shared" si="6"/>
        <v>0</v>
      </c>
      <c r="AP130" s="230"/>
      <c r="AQ130" s="268"/>
      <c r="AR130" s="260"/>
      <c r="AS130" s="262"/>
      <c r="AT130" s="264"/>
      <c r="AU130" s="266"/>
      <c r="AV130" s="266"/>
      <c r="AW130" s="230"/>
      <c r="AX130" s="230"/>
      <c r="AY130" s="167"/>
      <c r="AZ130" s="168"/>
      <c r="BA130" s="169"/>
      <c r="BB130" s="169"/>
      <c r="BC130" s="169"/>
      <c r="BD130" s="169"/>
      <c r="BE130" s="169"/>
      <c r="BF130" s="169"/>
      <c r="BG130" s="169"/>
    </row>
    <row r="131" spans="1:59" s="171" customFormat="1" hidden="1" x14ac:dyDescent="0.2">
      <c r="A131" s="274">
        <v>41</v>
      </c>
      <c r="B131" s="270"/>
      <c r="C131" s="275" t="e">
        <f>+VLOOKUP(B131,$A$691:$B$730,2,0)</f>
        <v>#N/A</v>
      </c>
      <c r="D131" s="266"/>
      <c r="E131" s="276" t="e">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#VALUE!</v>
      </c>
      <c r="F131" s="271"/>
      <c r="G131" s="230"/>
      <c r="H131" s="230"/>
      <c r="I131" s="165"/>
      <c r="J131" s="271"/>
      <c r="K131" s="270"/>
      <c r="L131" s="271"/>
      <c r="M131" s="271"/>
      <c r="N131" s="270"/>
      <c r="O131" s="262">
        <f t="shared" si="430"/>
        <v>0</v>
      </c>
      <c r="P131" s="270"/>
      <c r="Q131" s="262">
        <f t="shared" ref="Q131" si="647">IF(P131="ALTO",5,IF(P131="MEDIO-ALTO",4,IF(P131="MEDIO",3,IF(P131="MEDIO-BAJO",2,IF(P131="BAJO",1,0)))))</f>
        <v>0</v>
      </c>
      <c r="R131" s="262">
        <f t="shared" ref="R131" si="648">Q131*O131</f>
        <v>0</v>
      </c>
      <c r="S131" s="166"/>
      <c r="T131" s="165">
        <f t="shared" si="359"/>
        <v>0</v>
      </c>
      <c r="U131" s="268" t="e">
        <f t="shared" ref="U131" si="649">ROUND(AVERAGEIF(T131:T133,"&gt;0"),0)</f>
        <v>#DIV/0!</v>
      </c>
      <c r="V131" s="268" t="e">
        <f t="shared" ref="V131" si="650">U131*0.6</f>
        <v>#DIV/0!</v>
      </c>
      <c r="W131" s="230"/>
      <c r="X131" s="268" t="e">
        <f t="shared" ref="X131" si="651">IF(S131="No_existen",5*$X$10,Y131*$X$10)</f>
        <v>#DIV/0!</v>
      </c>
      <c r="Y131" s="268" t="e">
        <f t="shared" ref="Y131:Y167" si="652">ROUND(AVERAGEIF(Z131:Z133,"&gt;0"),0)</f>
        <v>#DIV/0!</v>
      </c>
      <c r="Z131" s="227">
        <f t="shared" si="360"/>
        <v>0</v>
      </c>
      <c r="AA131" s="230"/>
      <c r="AB131" s="230"/>
      <c r="AC131" s="268" t="e">
        <f t="shared" ref="AC131" si="653">IF(S131="No_existen",5*$AC$10,AD131*$AC$10)</f>
        <v>#DIV/0!</v>
      </c>
      <c r="AD131" s="268" t="e">
        <f t="shared" ref="AD131" si="654">ROUND(AVERAGEIF(AE131:AE133,"&gt;0"),0)</f>
        <v>#DIV/0!</v>
      </c>
      <c r="AE131" s="227">
        <f t="shared" si="361"/>
        <v>0</v>
      </c>
      <c r="AF131" s="230"/>
      <c r="AG131" s="230"/>
      <c r="AH131" s="268" t="e">
        <f t="shared" ref="AH131" si="655">IF(S131="No_existen",5*$AH$10,AI131*$AH$10)</f>
        <v>#DIV/0!</v>
      </c>
      <c r="AI131" s="268" t="e">
        <f t="shared" ref="AI131" si="656">ROUND(AVERAGEIF(AJ131:AJ133,"&gt;0"),0)</f>
        <v>#DIV/0!</v>
      </c>
      <c r="AJ131" s="227">
        <f t="shared" si="362"/>
        <v>0</v>
      </c>
      <c r="AK131" s="230"/>
      <c r="AL131" s="230"/>
      <c r="AM131" s="268" t="e">
        <f t="shared" ref="AM131" si="657">IF(S131="No_existen",5*$AM$10,AN131*$AM$10)</f>
        <v>#DIV/0!</v>
      </c>
      <c r="AN131" s="268" t="e">
        <f t="shared" ref="AN131" si="658">ROUND(AVERAGEIF(AO131:AO133,"&gt;0"),0)</f>
        <v>#DIV/0!</v>
      </c>
      <c r="AO131" s="227">
        <f t="shared" si="6"/>
        <v>0</v>
      </c>
      <c r="AP131" s="230"/>
      <c r="AQ131" s="268" t="e">
        <f t="shared" ref="AQ131" si="659">ROUND(AVERAGE(U131,Y131,AD131,AI131,AN131),0)</f>
        <v>#DIV/0!</v>
      </c>
      <c r="AR131" s="260" t="e">
        <f t="shared" ref="AR131" si="660">IF(AQ131&lt;1.5,"FUERTE",IF(AND(AQ131&gt;=1.5,AQ131&lt;2.5),"ACEPTABLE",IF(AQ131&gt;=5,"INEXISTENTE","DÉBIL")))</f>
        <v>#DIV/0!</v>
      </c>
      <c r="AS131" s="262">
        <f t="shared" ref="AS131" si="661">IF(R131=0,0,ROUND((R131*AQ131),0))</f>
        <v>0</v>
      </c>
      <c r="AT131" s="264" t="str">
        <f t="shared" ref="AT131" si="662">IF(AS131&gt;=36,"GRAVE", IF(AS131&lt;=10, "LEVE", "MODERADO"))</f>
        <v>LEVE</v>
      </c>
      <c r="AU131" s="266"/>
      <c r="AV131" s="266"/>
      <c r="AW131" s="230"/>
      <c r="AX131" s="230"/>
      <c r="AY131" s="167"/>
      <c r="AZ131" s="168"/>
      <c r="BA131" s="169"/>
      <c r="BB131" s="169"/>
      <c r="BC131" s="169"/>
      <c r="BD131" s="169"/>
      <c r="BE131" s="169"/>
      <c r="BF131" s="169"/>
      <c r="BG131" s="169"/>
    </row>
    <row r="132" spans="1:59" s="171" customFormat="1" hidden="1" x14ac:dyDescent="0.2">
      <c r="A132" s="274"/>
      <c r="B132" s="270"/>
      <c r="C132" s="275"/>
      <c r="D132" s="266"/>
      <c r="E132" s="276"/>
      <c r="F132" s="271"/>
      <c r="G132" s="230"/>
      <c r="H132" s="230"/>
      <c r="I132" s="165"/>
      <c r="J132" s="271"/>
      <c r="K132" s="271"/>
      <c r="L132" s="271"/>
      <c r="M132" s="271"/>
      <c r="N132" s="270"/>
      <c r="O132" s="262"/>
      <c r="P132" s="270"/>
      <c r="Q132" s="262"/>
      <c r="R132" s="262"/>
      <c r="S132" s="166"/>
      <c r="T132" s="165">
        <f t="shared" si="359"/>
        <v>0</v>
      </c>
      <c r="U132" s="268"/>
      <c r="V132" s="268"/>
      <c r="W132" s="230"/>
      <c r="X132" s="268"/>
      <c r="Y132" s="268"/>
      <c r="Z132" s="227">
        <f t="shared" si="360"/>
        <v>0</v>
      </c>
      <c r="AA132" s="230"/>
      <c r="AB132" s="230"/>
      <c r="AC132" s="268"/>
      <c r="AD132" s="268"/>
      <c r="AE132" s="227">
        <f t="shared" si="361"/>
        <v>0</v>
      </c>
      <c r="AF132" s="230"/>
      <c r="AG132" s="230"/>
      <c r="AH132" s="268"/>
      <c r="AI132" s="268"/>
      <c r="AJ132" s="227">
        <f t="shared" si="362"/>
        <v>0</v>
      </c>
      <c r="AK132" s="230"/>
      <c r="AL132" s="230"/>
      <c r="AM132" s="268"/>
      <c r="AN132" s="268"/>
      <c r="AO132" s="227">
        <f t="shared" si="6"/>
        <v>0</v>
      </c>
      <c r="AP132" s="230"/>
      <c r="AQ132" s="268"/>
      <c r="AR132" s="260"/>
      <c r="AS132" s="262"/>
      <c r="AT132" s="264"/>
      <c r="AU132" s="266"/>
      <c r="AV132" s="266"/>
      <c r="AW132" s="230"/>
      <c r="AX132" s="230"/>
      <c r="AY132" s="167"/>
      <c r="AZ132" s="168"/>
      <c r="BA132" s="169"/>
      <c r="BB132" s="169"/>
      <c r="BC132" s="169"/>
      <c r="BD132" s="169"/>
      <c r="BE132" s="169"/>
      <c r="BF132" s="169"/>
      <c r="BG132" s="169"/>
    </row>
    <row r="133" spans="1:59" s="171" customFormat="1" hidden="1" x14ac:dyDescent="0.2">
      <c r="A133" s="274"/>
      <c r="B133" s="270"/>
      <c r="C133" s="275"/>
      <c r="D133" s="266"/>
      <c r="E133" s="276"/>
      <c r="F133" s="271"/>
      <c r="G133" s="230"/>
      <c r="H133" s="230"/>
      <c r="I133" s="165"/>
      <c r="J133" s="271"/>
      <c r="K133" s="271"/>
      <c r="L133" s="271"/>
      <c r="M133" s="271"/>
      <c r="N133" s="270"/>
      <c r="O133" s="262"/>
      <c r="P133" s="270"/>
      <c r="Q133" s="262"/>
      <c r="R133" s="262"/>
      <c r="S133" s="166"/>
      <c r="T133" s="165">
        <f t="shared" si="359"/>
        <v>0</v>
      </c>
      <c r="U133" s="268"/>
      <c r="V133" s="268"/>
      <c r="W133" s="230"/>
      <c r="X133" s="268"/>
      <c r="Y133" s="268"/>
      <c r="Z133" s="227">
        <f t="shared" si="360"/>
        <v>0</v>
      </c>
      <c r="AA133" s="230"/>
      <c r="AB133" s="230"/>
      <c r="AC133" s="268"/>
      <c r="AD133" s="268"/>
      <c r="AE133" s="227">
        <f t="shared" si="361"/>
        <v>0</v>
      </c>
      <c r="AF133" s="230"/>
      <c r="AG133" s="230"/>
      <c r="AH133" s="268"/>
      <c r="AI133" s="268"/>
      <c r="AJ133" s="227">
        <f t="shared" si="362"/>
        <v>0</v>
      </c>
      <c r="AK133" s="230"/>
      <c r="AL133" s="230"/>
      <c r="AM133" s="268"/>
      <c r="AN133" s="268"/>
      <c r="AO133" s="227">
        <f t="shared" si="6"/>
        <v>0</v>
      </c>
      <c r="AP133" s="230"/>
      <c r="AQ133" s="268"/>
      <c r="AR133" s="260"/>
      <c r="AS133" s="262"/>
      <c r="AT133" s="264"/>
      <c r="AU133" s="266"/>
      <c r="AV133" s="266"/>
      <c r="AW133" s="230"/>
      <c r="AX133" s="230"/>
      <c r="AY133" s="167"/>
      <c r="AZ133" s="168"/>
      <c r="BA133" s="169"/>
      <c r="BB133" s="169"/>
      <c r="BC133" s="169"/>
      <c r="BD133" s="169"/>
      <c r="BE133" s="169"/>
      <c r="BF133" s="169"/>
      <c r="BG133" s="169"/>
    </row>
    <row r="134" spans="1:59" s="171" customFormat="1" hidden="1" x14ac:dyDescent="0.2">
      <c r="A134" s="274">
        <v>42</v>
      </c>
      <c r="B134" s="270"/>
      <c r="C134" s="275" t="e">
        <f>+VLOOKUP(B134,$A$691:$B$730,2,0)</f>
        <v>#N/A</v>
      </c>
      <c r="D134" s="266"/>
      <c r="E134" s="276" t="e">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#VALUE!</v>
      </c>
      <c r="F134" s="271"/>
      <c r="G134" s="230"/>
      <c r="H134" s="230"/>
      <c r="I134" s="165"/>
      <c r="J134" s="271"/>
      <c r="K134" s="270"/>
      <c r="L134" s="271"/>
      <c r="M134" s="271"/>
      <c r="N134" s="270"/>
      <c r="O134" s="262">
        <f t="shared" si="446"/>
        <v>0</v>
      </c>
      <c r="P134" s="270"/>
      <c r="Q134" s="262">
        <f t="shared" ref="Q134" si="663">IF(P134="ALTO",5,IF(P134="MEDIO-ALTO",4,IF(P134="MEDIO",3,IF(P134="MEDIO-BAJO",2,IF(P134="BAJO",1,0)))))</f>
        <v>0</v>
      </c>
      <c r="R134" s="262">
        <f t="shared" ref="R134" si="664">Q134*O134</f>
        <v>0</v>
      </c>
      <c r="S134" s="166"/>
      <c r="T134" s="165">
        <f t="shared" si="359"/>
        <v>0</v>
      </c>
      <c r="U134" s="268" t="e">
        <f t="shared" si="345"/>
        <v>#DIV/0!</v>
      </c>
      <c r="V134" s="268" t="e">
        <f t="shared" si="346"/>
        <v>#DIV/0!</v>
      </c>
      <c r="W134" s="230"/>
      <c r="X134" s="268" t="e">
        <f t="shared" ref="X134" si="665">IF(S134="No_existen",5*$X$10,Y134*$X$10)</f>
        <v>#DIV/0!</v>
      </c>
      <c r="Y134" s="268" t="e">
        <f t="shared" ref="Y134:Y170" si="666">ROUND(AVERAGEIF(Z134:Z136,"&gt;0"),0)</f>
        <v>#DIV/0!</v>
      </c>
      <c r="Z134" s="227">
        <f t="shared" si="360"/>
        <v>0</v>
      </c>
      <c r="AA134" s="230"/>
      <c r="AB134" s="230"/>
      <c r="AC134" s="268" t="e">
        <f t="shared" ref="AC134" si="667">IF(S134="No_existen",5*$AC$10,AD134*$AC$10)</f>
        <v>#DIV/0!</v>
      </c>
      <c r="AD134" s="268" t="e">
        <f t="shared" si="350"/>
        <v>#DIV/0!</v>
      </c>
      <c r="AE134" s="227">
        <f t="shared" si="361"/>
        <v>0</v>
      </c>
      <c r="AF134" s="230"/>
      <c r="AG134" s="230"/>
      <c r="AH134" s="268" t="e">
        <f t="shared" ref="AH134" si="668">IF(S134="No_existen",5*$AH$10,AI134*$AH$10)</f>
        <v>#DIV/0!</v>
      </c>
      <c r="AI134" s="268" t="e">
        <f t="shared" ref="AI134" si="669">ROUND(AVERAGEIF(AJ134:AJ136,"&gt;0"),0)</f>
        <v>#DIV/0!</v>
      </c>
      <c r="AJ134" s="227">
        <f t="shared" si="362"/>
        <v>0</v>
      </c>
      <c r="AK134" s="230"/>
      <c r="AL134" s="230"/>
      <c r="AM134" s="268" t="e">
        <f t="shared" ref="AM134" si="670">IF(S134="No_existen",5*$AM$10,AN134*$AM$10)</f>
        <v>#DIV/0!</v>
      </c>
      <c r="AN134" s="268" t="e">
        <f t="shared" ref="AN134" si="671">ROUND(AVERAGEIF(AO134:AO136,"&gt;0"),0)</f>
        <v>#DIV/0!</v>
      </c>
      <c r="AO134" s="227">
        <f t="shared" si="6"/>
        <v>0</v>
      </c>
      <c r="AP134" s="230"/>
      <c r="AQ134" s="268" t="e">
        <f t="shared" ref="AQ134" si="672">ROUND(AVERAGE(U134,Y134,AD134,AI134,AN134),0)</f>
        <v>#DIV/0!</v>
      </c>
      <c r="AR134" s="260" t="e">
        <f t="shared" ref="AR134" si="673">IF(AQ134&lt;1.5,"FUERTE",IF(AND(AQ134&gt;=1.5,AQ134&lt;2.5),"ACEPTABLE",IF(AQ134&gt;=5,"INEXISTENTE","DÉBIL")))</f>
        <v>#DIV/0!</v>
      </c>
      <c r="AS134" s="262">
        <f t="shared" ref="AS134" si="674">IF(R134=0,0,ROUND((R134*AQ134),0))</f>
        <v>0</v>
      </c>
      <c r="AT134" s="264" t="str">
        <f t="shared" ref="AT134" si="675">IF(AS134&gt;=36,"GRAVE", IF(AS134&lt;=10, "LEVE", "MODERADO"))</f>
        <v>LEVE</v>
      </c>
      <c r="AU134" s="266"/>
      <c r="AV134" s="266"/>
      <c r="AW134" s="230"/>
      <c r="AX134" s="230"/>
      <c r="AY134" s="167"/>
      <c r="AZ134" s="168"/>
      <c r="BA134" s="169"/>
      <c r="BB134" s="169"/>
      <c r="BC134" s="169"/>
      <c r="BD134" s="169"/>
      <c r="BE134" s="169"/>
      <c r="BF134" s="169"/>
      <c r="BG134" s="169"/>
    </row>
    <row r="135" spans="1:59" s="171" customFormat="1" hidden="1" x14ac:dyDescent="0.2">
      <c r="A135" s="274"/>
      <c r="B135" s="270"/>
      <c r="C135" s="275"/>
      <c r="D135" s="266"/>
      <c r="E135" s="276"/>
      <c r="F135" s="271"/>
      <c r="G135" s="230"/>
      <c r="H135" s="230"/>
      <c r="I135" s="165"/>
      <c r="J135" s="271"/>
      <c r="K135" s="271"/>
      <c r="L135" s="271"/>
      <c r="M135" s="271"/>
      <c r="N135" s="270"/>
      <c r="O135" s="262"/>
      <c r="P135" s="270"/>
      <c r="Q135" s="262"/>
      <c r="R135" s="262"/>
      <c r="S135" s="166"/>
      <c r="T135" s="165">
        <f t="shared" si="359"/>
        <v>0</v>
      </c>
      <c r="U135" s="268"/>
      <c r="V135" s="268"/>
      <c r="W135" s="230"/>
      <c r="X135" s="268"/>
      <c r="Y135" s="268"/>
      <c r="Z135" s="227">
        <f t="shared" si="360"/>
        <v>0</v>
      </c>
      <c r="AA135" s="230"/>
      <c r="AB135" s="230"/>
      <c r="AC135" s="268"/>
      <c r="AD135" s="268"/>
      <c r="AE135" s="227">
        <f t="shared" si="361"/>
        <v>0</v>
      </c>
      <c r="AF135" s="230"/>
      <c r="AG135" s="230"/>
      <c r="AH135" s="268"/>
      <c r="AI135" s="268"/>
      <c r="AJ135" s="227">
        <f t="shared" si="362"/>
        <v>0</v>
      </c>
      <c r="AK135" s="230"/>
      <c r="AL135" s="230"/>
      <c r="AM135" s="268"/>
      <c r="AN135" s="268"/>
      <c r="AO135" s="227">
        <f t="shared" si="6"/>
        <v>0</v>
      </c>
      <c r="AP135" s="230"/>
      <c r="AQ135" s="268"/>
      <c r="AR135" s="260"/>
      <c r="AS135" s="262"/>
      <c r="AT135" s="264"/>
      <c r="AU135" s="266"/>
      <c r="AV135" s="266"/>
      <c r="AW135" s="230"/>
      <c r="AX135" s="230"/>
      <c r="AY135" s="167"/>
      <c r="AZ135" s="168"/>
      <c r="BA135" s="169"/>
      <c r="BB135" s="169"/>
      <c r="BC135" s="169"/>
      <c r="BD135" s="169"/>
      <c r="BE135" s="169"/>
      <c r="BF135" s="169"/>
      <c r="BG135" s="169"/>
    </row>
    <row r="136" spans="1:59" s="171" customFormat="1" hidden="1" x14ac:dyDescent="0.2">
      <c r="A136" s="274"/>
      <c r="B136" s="270"/>
      <c r="C136" s="275"/>
      <c r="D136" s="266"/>
      <c r="E136" s="276"/>
      <c r="F136" s="271"/>
      <c r="G136" s="230"/>
      <c r="H136" s="230"/>
      <c r="I136" s="165"/>
      <c r="J136" s="271"/>
      <c r="K136" s="271"/>
      <c r="L136" s="271"/>
      <c r="M136" s="271"/>
      <c r="N136" s="270"/>
      <c r="O136" s="262"/>
      <c r="P136" s="270"/>
      <c r="Q136" s="262"/>
      <c r="R136" s="262"/>
      <c r="S136" s="166"/>
      <c r="T136" s="165">
        <f t="shared" si="359"/>
        <v>0</v>
      </c>
      <c r="U136" s="268"/>
      <c r="V136" s="268"/>
      <c r="W136" s="230"/>
      <c r="X136" s="268"/>
      <c r="Y136" s="268"/>
      <c r="Z136" s="227">
        <f t="shared" si="360"/>
        <v>0</v>
      </c>
      <c r="AA136" s="230"/>
      <c r="AB136" s="230"/>
      <c r="AC136" s="268"/>
      <c r="AD136" s="268"/>
      <c r="AE136" s="227">
        <f t="shared" si="361"/>
        <v>0</v>
      </c>
      <c r="AF136" s="230"/>
      <c r="AG136" s="230"/>
      <c r="AH136" s="268"/>
      <c r="AI136" s="268"/>
      <c r="AJ136" s="227">
        <f t="shared" si="362"/>
        <v>0</v>
      </c>
      <c r="AK136" s="230"/>
      <c r="AL136" s="230"/>
      <c r="AM136" s="268"/>
      <c r="AN136" s="268"/>
      <c r="AO136" s="227">
        <f t="shared" si="6"/>
        <v>0</v>
      </c>
      <c r="AP136" s="230"/>
      <c r="AQ136" s="268"/>
      <c r="AR136" s="260"/>
      <c r="AS136" s="262"/>
      <c r="AT136" s="264"/>
      <c r="AU136" s="266"/>
      <c r="AV136" s="266"/>
      <c r="AW136" s="230"/>
      <c r="AX136" s="230"/>
      <c r="AY136" s="167"/>
      <c r="AZ136" s="168"/>
      <c r="BA136" s="169"/>
      <c r="BB136" s="169"/>
      <c r="BC136" s="169"/>
      <c r="BD136" s="169"/>
      <c r="BE136" s="169"/>
      <c r="BF136" s="169"/>
      <c r="BG136" s="169"/>
    </row>
    <row r="137" spans="1:59" s="171" customFormat="1" hidden="1" x14ac:dyDescent="0.2">
      <c r="A137" s="274">
        <v>43</v>
      </c>
      <c r="B137" s="270"/>
      <c r="C137" s="275" t="e">
        <f>+VLOOKUP(B137,$A$691:$B$730,2,0)</f>
        <v>#N/A</v>
      </c>
      <c r="D137" s="266"/>
      <c r="E137" s="276" t="e">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#VALUE!</v>
      </c>
      <c r="F137" s="271"/>
      <c r="G137" s="230"/>
      <c r="H137" s="230"/>
      <c r="I137" s="165"/>
      <c r="J137" s="271"/>
      <c r="K137" s="270"/>
      <c r="L137" s="271"/>
      <c r="M137" s="271"/>
      <c r="N137" s="270"/>
      <c r="O137" s="262">
        <f t="shared" ref="O137:O179" si="676">IF(N137="ALTA",5,IF(N137="MEDIO ALTA",4,IF(N137="MEDIA",3,IF(N137="MEDIO BAJA",2,IF(N137="BAJA",1,0)))))</f>
        <v>0</v>
      </c>
      <c r="P137" s="270"/>
      <c r="Q137" s="262">
        <f t="shared" ref="Q137" si="677">IF(P137="ALTO",5,IF(P137="MEDIO-ALTO",4,IF(P137="MEDIO",3,IF(P137="MEDIO-BAJO",2,IF(P137="BAJO",1,0)))))</f>
        <v>0</v>
      </c>
      <c r="R137" s="262">
        <f t="shared" ref="R137" si="678">Q137*O137</f>
        <v>0</v>
      </c>
      <c r="S137" s="166"/>
      <c r="T137" s="165">
        <f t="shared" si="359"/>
        <v>0</v>
      </c>
      <c r="U137" s="268" t="e">
        <f t="shared" si="366"/>
        <v>#DIV/0!</v>
      </c>
      <c r="V137" s="268" t="e">
        <f t="shared" si="367"/>
        <v>#DIV/0!</v>
      </c>
      <c r="W137" s="230"/>
      <c r="X137" s="268" t="e">
        <f t="shared" ref="X137" si="679">IF(S137="No_existen",5*$X$10,Y137*$X$10)</f>
        <v>#DIV/0!</v>
      </c>
      <c r="Y137" s="268" t="e">
        <f t="shared" ref="Y137:Y173" si="680">ROUND(AVERAGEIF(Z137:Z139,"&gt;0"),0)</f>
        <v>#DIV/0!</v>
      </c>
      <c r="Z137" s="227">
        <f t="shared" si="360"/>
        <v>0</v>
      </c>
      <c r="AA137" s="230"/>
      <c r="AB137" s="230"/>
      <c r="AC137" s="268" t="e">
        <f t="shared" ref="AC137" si="681">IF(S137="No_existen",5*$AC$10,AD137*$AC$10)</f>
        <v>#DIV/0!</v>
      </c>
      <c r="AD137" s="268" t="e">
        <f t="shared" si="371"/>
        <v>#DIV/0!</v>
      </c>
      <c r="AE137" s="227">
        <f t="shared" si="361"/>
        <v>0</v>
      </c>
      <c r="AF137" s="230"/>
      <c r="AG137" s="230"/>
      <c r="AH137" s="268" t="e">
        <f t="shared" ref="AH137" si="682">IF(S137="No_existen",5*$AH$10,AI137*$AH$10)</f>
        <v>#DIV/0!</v>
      </c>
      <c r="AI137" s="268" t="e">
        <f t="shared" ref="AI137" si="683">ROUND(AVERAGEIF(AJ137:AJ139,"&gt;0"),0)</f>
        <v>#DIV/0!</v>
      </c>
      <c r="AJ137" s="227">
        <f t="shared" si="362"/>
        <v>0</v>
      </c>
      <c r="AK137" s="230"/>
      <c r="AL137" s="230"/>
      <c r="AM137" s="268" t="e">
        <f t="shared" ref="AM137" si="684">IF(S137="No_existen",5*$AM$10,AN137*$AM$10)</f>
        <v>#DIV/0!</v>
      </c>
      <c r="AN137" s="268" t="e">
        <f t="shared" ref="AN137" si="685">ROUND(AVERAGEIF(AO137:AO139,"&gt;0"),0)</f>
        <v>#DIV/0!</v>
      </c>
      <c r="AO137" s="227">
        <f t="shared" si="6"/>
        <v>0</v>
      </c>
      <c r="AP137" s="230"/>
      <c r="AQ137" s="268" t="e">
        <f t="shared" ref="AQ137" si="686">ROUND(AVERAGE(U137,Y137,AD137,AI137,AN137),0)</f>
        <v>#DIV/0!</v>
      </c>
      <c r="AR137" s="260" t="e">
        <f t="shared" ref="AR137" si="687">IF(AQ137&lt;1.5,"FUERTE",IF(AND(AQ137&gt;=1.5,AQ137&lt;2.5),"ACEPTABLE",IF(AQ137&gt;=5,"INEXISTENTE","DÉBIL")))</f>
        <v>#DIV/0!</v>
      </c>
      <c r="AS137" s="262">
        <f t="shared" ref="AS137" si="688">IF(R137=0,0,ROUND((R137*AQ137),0))</f>
        <v>0</v>
      </c>
      <c r="AT137" s="264" t="str">
        <f t="shared" ref="AT137" si="689">IF(AS137&gt;=36,"GRAVE", IF(AS137&lt;=10, "LEVE", "MODERADO"))</f>
        <v>LEVE</v>
      </c>
      <c r="AU137" s="266"/>
      <c r="AV137" s="266"/>
      <c r="AW137" s="230"/>
      <c r="AX137" s="230"/>
      <c r="AY137" s="167"/>
      <c r="AZ137" s="168"/>
      <c r="BA137" s="169"/>
      <c r="BB137" s="169"/>
      <c r="BC137" s="169"/>
      <c r="BD137" s="169"/>
      <c r="BE137" s="169"/>
      <c r="BF137" s="169"/>
      <c r="BG137" s="169"/>
    </row>
    <row r="138" spans="1:59" s="171" customFormat="1" hidden="1" x14ac:dyDescent="0.2">
      <c r="A138" s="274"/>
      <c r="B138" s="270"/>
      <c r="C138" s="275"/>
      <c r="D138" s="266"/>
      <c r="E138" s="276"/>
      <c r="F138" s="271"/>
      <c r="G138" s="230"/>
      <c r="H138" s="230"/>
      <c r="I138" s="165"/>
      <c r="J138" s="271"/>
      <c r="K138" s="271"/>
      <c r="L138" s="271"/>
      <c r="M138" s="271"/>
      <c r="N138" s="270"/>
      <c r="O138" s="262"/>
      <c r="P138" s="270"/>
      <c r="Q138" s="262"/>
      <c r="R138" s="262"/>
      <c r="S138" s="166"/>
      <c r="T138" s="165">
        <f t="shared" si="359"/>
        <v>0</v>
      </c>
      <c r="U138" s="268"/>
      <c r="V138" s="268"/>
      <c r="W138" s="230"/>
      <c r="X138" s="268"/>
      <c r="Y138" s="268"/>
      <c r="Z138" s="227">
        <f t="shared" si="360"/>
        <v>0</v>
      </c>
      <c r="AA138" s="230"/>
      <c r="AB138" s="230"/>
      <c r="AC138" s="268"/>
      <c r="AD138" s="268"/>
      <c r="AE138" s="227">
        <f t="shared" si="361"/>
        <v>0</v>
      </c>
      <c r="AF138" s="230"/>
      <c r="AG138" s="230"/>
      <c r="AH138" s="268"/>
      <c r="AI138" s="268"/>
      <c r="AJ138" s="227">
        <f t="shared" si="362"/>
        <v>0</v>
      </c>
      <c r="AK138" s="230"/>
      <c r="AL138" s="230"/>
      <c r="AM138" s="268"/>
      <c r="AN138" s="268"/>
      <c r="AO138" s="227">
        <f t="shared" si="6"/>
        <v>0</v>
      </c>
      <c r="AP138" s="230"/>
      <c r="AQ138" s="268"/>
      <c r="AR138" s="260"/>
      <c r="AS138" s="262"/>
      <c r="AT138" s="264"/>
      <c r="AU138" s="266"/>
      <c r="AV138" s="266"/>
      <c r="AW138" s="230"/>
      <c r="AX138" s="230"/>
      <c r="AY138" s="167"/>
      <c r="AZ138" s="168"/>
      <c r="BA138" s="169"/>
      <c r="BB138" s="169"/>
      <c r="BC138" s="169"/>
      <c r="BD138" s="169"/>
      <c r="BE138" s="169"/>
      <c r="BF138" s="169"/>
      <c r="BG138" s="169"/>
    </row>
    <row r="139" spans="1:59" s="171" customFormat="1" hidden="1" x14ac:dyDescent="0.2">
      <c r="A139" s="274"/>
      <c r="B139" s="270"/>
      <c r="C139" s="275"/>
      <c r="D139" s="266"/>
      <c r="E139" s="276"/>
      <c r="F139" s="271"/>
      <c r="G139" s="230"/>
      <c r="H139" s="230"/>
      <c r="I139" s="165"/>
      <c r="J139" s="271"/>
      <c r="K139" s="271"/>
      <c r="L139" s="271"/>
      <c r="M139" s="271"/>
      <c r="N139" s="270"/>
      <c r="O139" s="262"/>
      <c r="P139" s="270"/>
      <c r="Q139" s="262"/>
      <c r="R139" s="262"/>
      <c r="S139" s="166"/>
      <c r="T139" s="165">
        <f t="shared" ref="T139:T202" si="690">IF(S139=$S$665,1,IF(S139=$S$661,5,IF(S139=$S$662,4,IF(S139=$S$663,3,IF(S139=$S$664,2,0)))))</f>
        <v>0</v>
      </c>
      <c r="U139" s="268"/>
      <c r="V139" s="268"/>
      <c r="W139" s="230"/>
      <c r="X139" s="268"/>
      <c r="Y139" s="268"/>
      <c r="Z139" s="227">
        <f t="shared" ref="Z139:Z202" si="691">IF(AA139=$AA$663,1,IF(AA139=$AA$662,2,IF(AA139=$AA$661,4,IF(S139="No_existen",5,0))))</f>
        <v>0</v>
      </c>
      <c r="AA139" s="230"/>
      <c r="AB139" s="230"/>
      <c r="AC139" s="268"/>
      <c r="AD139" s="268"/>
      <c r="AE139" s="227">
        <f t="shared" ref="AE139:AE202" si="692">IF(AF139=$AK$662,1,IF(AF139=$AK$661,4,IF(S139="No_existen",5,0)))</f>
        <v>0</v>
      </c>
      <c r="AF139" s="230"/>
      <c r="AG139" s="230"/>
      <c r="AH139" s="268"/>
      <c r="AI139" s="268"/>
      <c r="AJ139" s="227">
        <f t="shared" ref="AJ139:AJ202" si="693">IF(AK139=$AP$661,1,IF(AK139=$AP$662,4,IF(S139="No_existen",5,0)))</f>
        <v>0</v>
      </c>
      <c r="AK139" s="230"/>
      <c r="AL139" s="230"/>
      <c r="AM139" s="268"/>
      <c r="AN139" s="268"/>
      <c r="AO139" s="227">
        <f t="shared" si="6"/>
        <v>0</v>
      </c>
      <c r="AP139" s="230"/>
      <c r="AQ139" s="268"/>
      <c r="AR139" s="260"/>
      <c r="AS139" s="262"/>
      <c r="AT139" s="264"/>
      <c r="AU139" s="266"/>
      <c r="AV139" s="266"/>
      <c r="AW139" s="230"/>
      <c r="AX139" s="230"/>
      <c r="AY139" s="167"/>
      <c r="AZ139" s="168"/>
      <c r="BA139" s="169"/>
      <c r="BB139" s="169"/>
      <c r="BC139" s="169"/>
      <c r="BD139" s="169"/>
      <c r="BE139" s="169"/>
      <c r="BF139" s="169"/>
      <c r="BG139" s="169"/>
    </row>
    <row r="140" spans="1:59" s="171" customFormat="1" hidden="1" x14ac:dyDescent="0.2">
      <c r="A140" s="274">
        <v>44</v>
      </c>
      <c r="B140" s="270"/>
      <c r="C140" s="275" t="e">
        <f>+VLOOKUP(B140,$A$691:$B$730,2,0)</f>
        <v>#N/A</v>
      </c>
      <c r="D140" s="266"/>
      <c r="E140" s="276" t="e">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#VALUE!</v>
      </c>
      <c r="F140" s="271"/>
      <c r="G140" s="230"/>
      <c r="H140" s="230"/>
      <c r="I140" s="165"/>
      <c r="J140" s="271"/>
      <c r="K140" s="270"/>
      <c r="L140" s="271"/>
      <c r="M140" s="271"/>
      <c r="N140" s="270"/>
      <c r="O140" s="262">
        <f t="shared" ref="O140:O182" si="694">IF(N140="ALTA",5,IF(N140="MEDIO ALTA",4,IF(N140="MEDIA",3,IF(N140="MEDIO BAJA",2,IF(N140="BAJA",1,0)))))</f>
        <v>0</v>
      </c>
      <c r="P140" s="270"/>
      <c r="Q140" s="262">
        <f t="shared" ref="Q140" si="695">IF(P140="ALTO",5,IF(P140="MEDIO-ALTO",4,IF(P140="MEDIO",3,IF(P140="MEDIO-BAJO",2,IF(P140="BAJO",1,0)))))</f>
        <v>0</v>
      </c>
      <c r="R140" s="262">
        <f t="shared" ref="R140" si="696">Q140*O140</f>
        <v>0</v>
      </c>
      <c r="S140" s="166"/>
      <c r="T140" s="165">
        <f t="shared" si="690"/>
        <v>0</v>
      </c>
      <c r="U140" s="268" t="e">
        <f t="shared" si="383"/>
        <v>#DIV/0!</v>
      </c>
      <c r="V140" s="268" t="e">
        <f t="shared" si="384"/>
        <v>#DIV/0!</v>
      </c>
      <c r="W140" s="230"/>
      <c r="X140" s="268" t="e">
        <f t="shared" ref="X140" si="697">IF(S140="No_existen",5*$X$10,Y140*$X$10)</f>
        <v>#DIV/0!</v>
      </c>
      <c r="Y140" s="268" t="e">
        <f t="shared" ref="Y140:Y176" si="698">ROUND(AVERAGEIF(Z140:Z142,"&gt;0"),0)</f>
        <v>#DIV/0!</v>
      </c>
      <c r="Z140" s="227">
        <f t="shared" si="691"/>
        <v>0</v>
      </c>
      <c r="AA140" s="230"/>
      <c r="AB140" s="230"/>
      <c r="AC140" s="268" t="e">
        <f t="shared" ref="AC140" si="699">IF(S140="No_existen",5*$AC$10,AD140*$AC$10)</f>
        <v>#DIV/0!</v>
      </c>
      <c r="AD140" s="268" t="e">
        <f t="shared" si="388"/>
        <v>#DIV/0!</v>
      </c>
      <c r="AE140" s="227">
        <f t="shared" si="692"/>
        <v>0</v>
      </c>
      <c r="AF140" s="230"/>
      <c r="AG140" s="230"/>
      <c r="AH140" s="268" t="e">
        <f t="shared" ref="AH140" si="700">IF(S140="No_existen",5*$AH$10,AI140*$AH$10)</f>
        <v>#DIV/0!</v>
      </c>
      <c r="AI140" s="268" t="e">
        <f t="shared" ref="AI140" si="701">ROUND(AVERAGEIF(AJ140:AJ142,"&gt;0"),0)</f>
        <v>#DIV/0!</v>
      </c>
      <c r="AJ140" s="227">
        <f t="shared" si="693"/>
        <v>0</v>
      </c>
      <c r="AK140" s="230"/>
      <c r="AL140" s="230"/>
      <c r="AM140" s="268" t="e">
        <f t="shared" ref="AM140" si="702">IF(S140="No_existen",5*$AM$10,AN140*$AM$10)</f>
        <v>#DIV/0!</v>
      </c>
      <c r="AN140" s="268" t="e">
        <f t="shared" ref="AN140" si="703">ROUND(AVERAGEIF(AO140:AO142,"&gt;0"),0)</f>
        <v>#DIV/0!</v>
      </c>
      <c r="AO140" s="227">
        <f t="shared" si="6"/>
        <v>0</v>
      </c>
      <c r="AP140" s="230"/>
      <c r="AQ140" s="268" t="e">
        <f t="shared" ref="AQ140" si="704">ROUND(AVERAGE(U140,Y140,AD140,AI140,AN140),0)</f>
        <v>#DIV/0!</v>
      </c>
      <c r="AR140" s="260" t="e">
        <f t="shared" ref="AR140" si="705">IF(AQ140&lt;1.5,"FUERTE",IF(AND(AQ140&gt;=1.5,AQ140&lt;2.5),"ACEPTABLE",IF(AQ140&gt;=5,"INEXISTENTE","DÉBIL")))</f>
        <v>#DIV/0!</v>
      </c>
      <c r="AS140" s="262">
        <f t="shared" ref="AS140" si="706">IF(R140=0,0,ROUND((R140*AQ140),0))</f>
        <v>0</v>
      </c>
      <c r="AT140" s="264" t="str">
        <f t="shared" ref="AT140" si="707">IF(AS140&gt;=36,"GRAVE", IF(AS140&lt;=10, "LEVE", "MODERADO"))</f>
        <v>LEVE</v>
      </c>
      <c r="AU140" s="266"/>
      <c r="AV140" s="266"/>
      <c r="AW140" s="230"/>
      <c r="AX140" s="230"/>
      <c r="AY140" s="167"/>
      <c r="AZ140" s="168"/>
      <c r="BA140" s="169"/>
      <c r="BB140" s="169"/>
      <c r="BC140" s="169"/>
      <c r="BD140" s="169"/>
      <c r="BE140" s="169"/>
      <c r="BF140" s="169"/>
      <c r="BG140" s="169"/>
    </row>
    <row r="141" spans="1:59" s="171" customFormat="1" hidden="1" x14ac:dyDescent="0.2">
      <c r="A141" s="274"/>
      <c r="B141" s="270"/>
      <c r="C141" s="275"/>
      <c r="D141" s="266"/>
      <c r="E141" s="276"/>
      <c r="F141" s="271"/>
      <c r="G141" s="230"/>
      <c r="H141" s="230"/>
      <c r="I141" s="165"/>
      <c r="J141" s="271"/>
      <c r="K141" s="271"/>
      <c r="L141" s="271"/>
      <c r="M141" s="271"/>
      <c r="N141" s="270"/>
      <c r="O141" s="262"/>
      <c r="P141" s="270"/>
      <c r="Q141" s="262"/>
      <c r="R141" s="262"/>
      <c r="S141" s="166"/>
      <c r="T141" s="165">
        <f t="shared" si="690"/>
        <v>0</v>
      </c>
      <c r="U141" s="268"/>
      <c r="V141" s="268"/>
      <c r="W141" s="230"/>
      <c r="X141" s="268"/>
      <c r="Y141" s="268"/>
      <c r="Z141" s="227">
        <f t="shared" si="691"/>
        <v>0</v>
      </c>
      <c r="AA141" s="230"/>
      <c r="AB141" s="230"/>
      <c r="AC141" s="268"/>
      <c r="AD141" s="268"/>
      <c r="AE141" s="227">
        <f t="shared" si="692"/>
        <v>0</v>
      </c>
      <c r="AF141" s="230"/>
      <c r="AG141" s="230"/>
      <c r="AH141" s="268"/>
      <c r="AI141" s="268"/>
      <c r="AJ141" s="227">
        <f t="shared" si="693"/>
        <v>0</v>
      </c>
      <c r="AK141" s="230"/>
      <c r="AL141" s="230"/>
      <c r="AM141" s="268"/>
      <c r="AN141" s="268"/>
      <c r="AO141" s="227">
        <f t="shared" si="6"/>
        <v>0</v>
      </c>
      <c r="AP141" s="230"/>
      <c r="AQ141" s="268"/>
      <c r="AR141" s="260"/>
      <c r="AS141" s="262"/>
      <c r="AT141" s="264"/>
      <c r="AU141" s="266"/>
      <c r="AV141" s="266"/>
      <c r="AW141" s="230"/>
      <c r="AX141" s="230"/>
      <c r="AY141" s="167"/>
      <c r="AZ141" s="168"/>
      <c r="BA141" s="169"/>
      <c r="BB141" s="169"/>
      <c r="BC141" s="169"/>
      <c r="BD141" s="169"/>
      <c r="BE141" s="169"/>
      <c r="BF141" s="169"/>
      <c r="BG141" s="169"/>
    </row>
    <row r="142" spans="1:59" s="171" customFormat="1" hidden="1" x14ac:dyDescent="0.2">
      <c r="A142" s="274"/>
      <c r="B142" s="270"/>
      <c r="C142" s="275"/>
      <c r="D142" s="266"/>
      <c r="E142" s="276"/>
      <c r="F142" s="271"/>
      <c r="G142" s="230"/>
      <c r="H142" s="230"/>
      <c r="I142" s="165"/>
      <c r="J142" s="271"/>
      <c r="K142" s="271"/>
      <c r="L142" s="271"/>
      <c r="M142" s="271"/>
      <c r="N142" s="270"/>
      <c r="O142" s="262"/>
      <c r="P142" s="270"/>
      <c r="Q142" s="262"/>
      <c r="R142" s="262"/>
      <c r="S142" s="166"/>
      <c r="T142" s="165">
        <f t="shared" si="690"/>
        <v>0</v>
      </c>
      <c r="U142" s="268"/>
      <c r="V142" s="268"/>
      <c r="W142" s="230"/>
      <c r="X142" s="268"/>
      <c r="Y142" s="268"/>
      <c r="Z142" s="227">
        <f t="shared" si="691"/>
        <v>0</v>
      </c>
      <c r="AA142" s="230"/>
      <c r="AB142" s="230"/>
      <c r="AC142" s="268"/>
      <c r="AD142" s="268"/>
      <c r="AE142" s="227">
        <f t="shared" si="692"/>
        <v>0</v>
      </c>
      <c r="AF142" s="230"/>
      <c r="AG142" s="230"/>
      <c r="AH142" s="268"/>
      <c r="AI142" s="268"/>
      <c r="AJ142" s="227">
        <f t="shared" si="693"/>
        <v>0</v>
      </c>
      <c r="AK142" s="230"/>
      <c r="AL142" s="230"/>
      <c r="AM142" s="268"/>
      <c r="AN142" s="268"/>
      <c r="AO142" s="227">
        <f t="shared" si="6"/>
        <v>0</v>
      </c>
      <c r="AP142" s="230"/>
      <c r="AQ142" s="268"/>
      <c r="AR142" s="260"/>
      <c r="AS142" s="262"/>
      <c r="AT142" s="264"/>
      <c r="AU142" s="266"/>
      <c r="AV142" s="266"/>
      <c r="AW142" s="230"/>
      <c r="AX142" s="230"/>
      <c r="AY142" s="167"/>
      <c r="AZ142" s="168"/>
      <c r="BA142" s="169"/>
      <c r="BB142" s="169"/>
      <c r="BC142" s="169"/>
      <c r="BD142" s="169"/>
      <c r="BE142" s="169"/>
      <c r="BF142" s="169"/>
      <c r="BG142" s="169"/>
    </row>
    <row r="143" spans="1:59" s="171" customFormat="1" hidden="1" x14ac:dyDescent="0.2">
      <c r="A143" s="274">
        <v>45</v>
      </c>
      <c r="B143" s="270"/>
      <c r="C143" s="275" t="e">
        <f>+VLOOKUP(B143,$A$691:$B$730,2,0)</f>
        <v>#N/A</v>
      </c>
      <c r="D143" s="266"/>
      <c r="E143" s="276" t="e">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#VALUE!</v>
      </c>
      <c r="F143" s="271"/>
      <c r="G143" s="230"/>
      <c r="H143" s="230"/>
      <c r="I143" s="165"/>
      <c r="J143" s="271"/>
      <c r="K143" s="270"/>
      <c r="L143" s="271"/>
      <c r="M143" s="271"/>
      <c r="N143" s="270"/>
      <c r="O143" s="262">
        <f t="shared" ref="O143" si="708">IF(N143="ALTA",5,IF(N143="MEDIO ALTA",4,IF(N143="MEDIA",3,IF(N143="MEDIO BAJA",2,IF(N143="BAJA",1,0)))))</f>
        <v>0</v>
      </c>
      <c r="P143" s="270"/>
      <c r="Q143" s="262">
        <f t="shared" ref="Q143" si="709">IF(P143="ALTO",5,IF(P143="MEDIO-ALTO",4,IF(P143="MEDIO",3,IF(P143="MEDIO-BAJO",2,IF(P143="BAJO",1,0)))))</f>
        <v>0</v>
      </c>
      <c r="R143" s="262">
        <f t="shared" ref="R143" si="710">Q143*O143</f>
        <v>0</v>
      </c>
      <c r="S143" s="166"/>
      <c r="T143" s="165">
        <f t="shared" si="690"/>
        <v>0</v>
      </c>
      <c r="U143" s="268" t="e">
        <f t="shared" si="400"/>
        <v>#DIV/0!</v>
      </c>
      <c r="V143" s="268" t="e">
        <f t="shared" si="401"/>
        <v>#DIV/0!</v>
      </c>
      <c r="W143" s="230"/>
      <c r="X143" s="268" t="e">
        <f t="shared" ref="X143" si="711">IF(S143="No_existen",5*$X$10,Y143*$X$10)</f>
        <v>#DIV/0!</v>
      </c>
      <c r="Y143" s="268" t="e">
        <f t="shared" ref="Y143:Y179" si="712">ROUND(AVERAGEIF(Z143:Z145,"&gt;0"),0)</f>
        <v>#DIV/0!</v>
      </c>
      <c r="Z143" s="227">
        <f t="shared" si="691"/>
        <v>0</v>
      </c>
      <c r="AA143" s="230"/>
      <c r="AB143" s="230"/>
      <c r="AC143" s="268" t="e">
        <f t="shared" ref="AC143" si="713">IF(S143="No_existen",5*$AC$10,AD143*$AC$10)</f>
        <v>#DIV/0!</v>
      </c>
      <c r="AD143" s="268" t="e">
        <f t="shared" si="405"/>
        <v>#DIV/0!</v>
      </c>
      <c r="AE143" s="227">
        <f t="shared" si="692"/>
        <v>0</v>
      </c>
      <c r="AF143" s="230"/>
      <c r="AG143" s="230"/>
      <c r="AH143" s="268" t="e">
        <f t="shared" ref="AH143" si="714">IF(S143="No_existen",5*$AH$10,AI143*$AH$10)</f>
        <v>#DIV/0!</v>
      </c>
      <c r="AI143" s="268" t="e">
        <f t="shared" ref="AI143" si="715">ROUND(AVERAGEIF(AJ143:AJ145,"&gt;0"),0)</f>
        <v>#DIV/0!</v>
      </c>
      <c r="AJ143" s="227">
        <f t="shared" si="693"/>
        <v>0</v>
      </c>
      <c r="AK143" s="230"/>
      <c r="AL143" s="230"/>
      <c r="AM143" s="268" t="e">
        <f t="shared" ref="AM143" si="716">IF(S143="No_existen",5*$AM$10,AN143*$AM$10)</f>
        <v>#DIV/0!</v>
      </c>
      <c r="AN143" s="268" t="e">
        <f t="shared" ref="AN143" si="717">ROUND(AVERAGEIF(AO143:AO145,"&gt;0"),0)</f>
        <v>#DIV/0!</v>
      </c>
      <c r="AO143" s="227">
        <f t="shared" si="6"/>
        <v>0</v>
      </c>
      <c r="AP143" s="230"/>
      <c r="AQ143" s="268" t="e">
        <f t="shared" ref="AQ143" si="718">ROUND(AVERAGE(U143,Y143,AD143,AI143,AN143),0)</f>
        <v>#DIV/0!</v>
      </c>
      <c r="AR143" s="260" t="e">
        <f t="shared" ref="AR143" si="719">IF(AQ143&lt;1.5,"FUERTE",IF(AND(AQ143&gt;=1.5,AQ143&lt;2.5),"ACEPTABLE",IF(AQ143&gt;=5,"INEXISTENTE","DÉBIL")))</f>
        <v>#DIV/0!</v>
      </c>
      <c r="AS143" s="262">
        <f t="shared" ref="AS143" si="720">IF(R143=0,0,ROUND((R143*AQ143),0))</f>
        <v>0</v>
      </c>
      <c r="AT143" s="264" t="str">
        <f t="shared" ref="AT143" si="721">IF(AS143&gt;=36,"GRAVE", IF(AS143&lt;=10, "LEVE", "MODERADO"))</f>
        <v>LEVE</v>
      </c>
      <c r="AU143" s="266"/>
      <c r="AV143" s="266"/>
      <c r="AW143" s="230"/>
      <c r="AX143" s="230"/>
      <c r="AY143" s="167"/>
      <c r="AZ143" s="168"/>
      <c r="BA143" s="169"/>
      <c r="BB143" s="169"/>
      <c r="BC143" s="169"/>
      <c r="BD143" s="169"/>
      <c r="BE143" s="169"/>
      <c r="BF143" s="169"/>
      <c r="BG143" s="169"/>
    </row>
    <row r="144" spans="1:59" s="171" customFormat="1" hidden="1" x14ac:dyDescent="0.2">
      <c r="A144" s="274"/>
      <c r="B144" s="270"/>
      <c r="C144" s="275"/>
      <c r="D144" s="266"/>
      <c r="E144" s="276"/>
      <c r="F144" s="271"/>
      <c r="G144" s="230"/>
      <c r="H144" s="230"/>
      <c r="I144" s="165"/>
      <c r="J144" s="271"/>
      <c r="K144" s="271"/>
      <c r="L144" s="271"/>
      <c r="M144" s="271"/>
      <c r="N144" s="270"/>
      <c r="O144" s="262"/>
      <c r="P144" s="270"/>
      <c r="Q144" s="262"/>
      <c r="R144" s="262"/>
      <c r="S144" s="166"/>
      <c r="T144" s="165">
        <f t="shared" si="690"/>
        <v>0</v>
      </c>
      <c r="U144" s="268"/>
      <c r="V144" s="268"/>
      <c r="W144" s="230"/>
      <c r="X144" s="268"/>
      <c r="Y144" s="268"/>
      <c r="Z144" s="227">
        <f t="shared" si="691"/>
        <v>0</v>
      </c>
      <c r="AA144" s="230"/>
      <c r="AB144" s="230"/>
      <c r="AC144" s="268"/>
      <c r="AD144" s="268"/>
      <c r="AE144" s="227">
        <f t="shared" si="692"/>
        <v>0</v>
      </c>
      <c r="AF144" s="230"/>
      <c r="AG144" s="230"/>
      <c r="AH144" s="268"/>
      <c r="AI144" s="268"/>
      <c r="AJ144" s="227">
        <f t="shared" si="693"/>
        <v>0</v>
      </c>
      <c r="AK144" s="230"/>
      <c r="AL144" s="230"/>
      <c r="AM144" s="268"/>
      <c r="AN144" s="268"/>
      <c r="AO144" s="227">
        <f t="shared" si="6"/>
        <v>0</v>
      </c>
      <c r="AP144" s="230"/>
      <c r="AQ144" s="268"/>
      <c r="AR144" s="260"/>
      <c r="AS144" s="262"/>
      <c r="AT144" s="264"/>
      <c r="AU144" s="266"/>
      <c r="AV144" s="266"/>
      <c r="AW144" s="230"/>
      <c r="AX144" s="230"/>
      <c r="AY144" s="167"/>
      <c r="AZ144" s="168"/>
      <c r="BA144" s="169"/>
      <c r="BB144" s="169"/>
      <c r="BC144" s="169"/>
      <c r="BD144" s="169"/>
      <c r="BE144" s="169"/>
      <c r="BF144" s="169"/>
      <c r="BG144" s="169"/>
    </row>
    <row r="145" spans="1:59" s="171" customFormat="1" hidden="1" x14ac:dyDescent="0.2">
      <c r="A145" s="274"/>
      <c r="B145" s="270"/>
      <c r="C145" s="275"/>
      <c r="D145" s="266"/>
      <c r="E145" s="276"/>
      <c r="F145" s="271"/>
      <c r="G145" s="230"/>
      <c r="H145" s="230"/>
      <c r="I145" s="165"/>
      <c r="J145" s="271"/>
      <c r="K145" s="271"/>
      <c r="L145" s="271"/>
      <c r="M145" s="271"/>
      <c r="N145" s="270"/>
      <c r="O145" s="262"/>
      <c r="P145" s="270"/>
      <c r="Q145" s="262"/>
      <c r="R145" s="262"/>
      <c r="S145" s="166"/>
      <c r="T145" s="165">
        <f t="shared" si="690"/>
        <v>0</v>
      </c>
      <c r="U145" s="268"/>
      <c r="V145" s="268"/>
      <c r="W145" s="230"/>
      <c r="X145" s="268"/>
      <c r="Y145" s="268"/>
      <c r="Z145" s="227">
        <f t="shared" si="691"/>
        <v>0</v>
      </c>
      <c r="AA145" s="230"/>
      <c r="AB145" s="230"/>
      <c r="AC145" s="268"/>
      <c r="AD145" s="268"/>
      <c r="AE145" s="227">
        <f t="shared" si="692"/>
        <v>0</v>
      </c>
      <c r="AF145" s="230"/>
      <c r="AG145" s="230"/>
      <c r="AH145" s="268"/>
      <c r="AI145" s="268"/>
      <c r="AJ145" s="227">
        <f t="shared" si="693"/>
        <v>0</v>
      </c>
      <c r="AK145" s="230"/>
      <c r="AL145" s="230"/>
      <c r="AM145" s="268"/>
      <c r="AN145" s="268"/>
      <c r="AO145" s="227">
        <f t="shared" si="6"/>
        <v>0</v>
      </c>
      <c r="AP145" s="230"/>
      <c r="AQ145" s="268"/>
      <c r="AR145" s="260"/>
      <c r="AS145" s="262"/>
      <c r="AT145" s="264"/>
      <c r="AU145" s="266"/>
      <c r="AV145" s="266"/>
      <c r="AW145" s="230"/>
      <c r="AX145" s="230"/>
      <c r="AY145" s="167"/>
      <c r="AZ145" s="168"/>
      <c r="BA145" s="169"/>
      <c r="BB145" s="169"/>
      <c r="BC145" s="169"/>
      <c r="BD145" s="169"/>
      <c r="BE145" s="169"/>
      <c r="BF145" s="169"/>
      <c r="BG145" s="169"/>
    </row>
    <row r="146" spans="1:59" s="171" customFormat="1" hidden="1" x14ac:dyDescent="0.2">
      <c r="A146" s="274">
        <v>46</v>
      </c>
      <c r="B146" s="270"/>
      <c r="C146" s="275" t="e">
        <f>+VLOOKUP(B146,$A$691:$B$730,2,0)</f>
        <v>#N/A</v>
      </c>
      <c r="D146" s="266"/>
      <c r="E146" s="276" t="e">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#VALUE!</v>
      </c>
      <c r="F146" s="271"/>
      <c r="G146" s="230"/>
      <c r="H146" s="230"/>
      <c r="I146" s="165"/>
      <c r="J146" s="271"/>
      <c r="K146" s="270"/>
      <c r="L146" s="271"/>
      <c r="M146" s="271"/>
      <c r="N146" s="270"/>
      <c r="O146" s="262">
        <f t="shared" ref="O146:O188" si="722">IF(N146="ALTA",5,IF(N146="MEDIO ALTA",4,IF(N146="MEDIA",3,IF(N146="MEDIO BAJA",2,IF(N146="BAJA",1,0)))))</f>
        <v>0</v>
      </c>
      <c r="P146" s="270"/>
      <c r="Q146" s="262">
        <f t="shared" ref="Q146" si="723">IF(P146="ALTO",5,IF(P146="MEDIO-ALTO",4,IF(P146="MEDIO",3,IF(P146="MEDIO-BAJO",2,IF(P146="BAJO",1,0)))))</f>
        <v>0</v>
      </c>
      <c r="R146" s="262">
        <f t="shared" ref="R146" si="724">Q146*O146</f>
        <v>0</v>
      </c>
      <c r="S146" s="166"/>
      <c r="T146" s="165">
        <f t="shared" si="690"/>
        <v>0</v>
      </c>
      <c r="U146" s="268" t="e">
        <f t="shared" si="417"/>
        <v>#DIV/0!</v>
      </c>
      <c r="V146" s="268" t="e">
        <f t="shared" si="418"/>
        <v>#DIV/0!</v>
      </c>
      <c r="W146" s="230"/>
      <c r="X146" s="268" t="e">
        <f t="shared" ref="X146" si="725">IF(S146="No_existen",5*$X$10,Y146*$X$10)</f>
        <v>#DIV/0!</v>
      </c>
      <c r="Y146" s="268" t="e">
        <f t="shared" ref="Y146:Y182" si="726">ROUND(AVERAGEIF(Z146:Z148,"&gt;0"),0)</f>
        <v>#DIV/0!</v>
      </c>
      <c r="Z146" s="227">
        <f t="shared" si="691"/>
        <v>0</v>
      </c>
      <c r="AA146" s="230"/>
      <c r="AB146" s="230"/>
      <c r="AC146" s="268" t="e">
        <f t="shared" ref="AC146" si="727">IF(S146="No_existen",5*$AC$10,AD146*$AC$10)</f>
        <v>#DIV/0!</v>
      </c>
      <c r="AD146" s="268" t="e">
        <f t="shared" si="421"/>
        <v>#DIV/0!</v>
      </c>
      <c r="AE146" s="227">
        <f t="shared" si="692"/>
        <v>0</v>
      </c>
      <c r="AF146" s="230"/>
      <c r="AG146" s="230"/>
      <c r="AH146" s="268" t="e">
        <f t="shared" ref="AH146" si="728">IF(S146="No_existen",5*$AH$10,AI146*$AH$10)</f>
        <v>#DIV/0!</v>
      </c>
      <c r="AI146" s="268" t="e">
        <f t="shared" ref="AI146" si="729">ROUND(AVERAGEIF(AJ146:AJ148,"&gt;0"),0)</f>
        <v>#DIV/0!</v>
      </c>
      <c r="AJ146" s="227">
        <f t="shared" si="693"/>
        <v>0</v>
      </c>
      <c r="AK146" s="230"/>
      <c r="AL146" s="230"/>
      <c r="AM146" s="268" t="e">
        <f t="shared" ref="AM146" si="730">IF(S146="No_existen",5*$AM$10,AN146*$AM$10)</f>
        <v>#DIV/0!</v>
      </c>
      <c r="AN146" s="268" t="e">
        <f t="shared" ref="AN146" si="731">ROUND(AVERAGEIF(AO146:AO148,"&gt;0"),0)</f>
        <v>#DIV/0!</v>
      </c>
      <c r="AO146" s="227">
        <f t="shared" si="6"/>
        <v>0</v>
      </c>
      <c r="AP146" s="230"/>
      <c r="AQ146" s="268" t="e">
        <f t="shared" ref="AQ146" si="732">ROUND(AVERAGE(U146,Y146,AD146,AI146,AN146),0)</f>
        <v>#DIV/0!</v>
      </c>
      <c r="AR146" s="260" t="e">
        <f t="shared" ref="AR146" si="733">IF(AQ146&lt;1.5,"FUERTE",IF(AND(AQ146&gt;=1.5,AQ146&lt;2.5),"ACEPTABLE",IF(AQ146&gt;=5,"INEXISTENTE","DÉBIL")))</f>
        <v>#DIV/0!</v>
      </c>
      <c r="AS146" s="262">
        <f t="shared" ref="AS146" si="734">IF(R146=0,0,ROUND((R146*AQ146),0))</f>
        <v>0</v>
      </c>
      <c r="AT146" s="264" t="str">
        <f t="shared" ref="AT146" si="735">IF(AS146&gt;=36,"GRAVE", IF(AS146&lt;=10, "LEVE", "MODERADO"))</f>
        <v>LEVE</v>
      </c>
      <c r="AU146" s="266"/>
      <c r="AV146" s="266"/>
      <c r="AW146" s="230"/>
      <c r="AX146" s="230"/>
      <c r="AY146" s="167"/>
      <c r="AZ146" s="168"/>
      <c r="BA146" s="169"/>
      <c r="BB146" s="169"/>
      <c r="BC146" s="169"/>
      <c r="BD146" s="169"/>
      <c r="BE146" s="169"/>
      <c r="BF146" s="169"/>
      <c r="BG146" s="169"/>
    </row>
    <row r="147" spans="1:59" s="171" customFormat="1" hidden="1" x14ac:dyDescent="0.2">
      <c r="A147" s="274"/>
      <c r="B147" s="270"/>
      <c r="C147" s="275"/>
      <c r="D147" s="266"/>
      <c r="E147" s="276"/>
      <c r="F147" s="271"/>
      <c r="G147" s="230"/>
      <c r="H147" s="230"/>
      <c r="I147" s="165"/>
      <c r="J147" s="271"/>
      <c r="K147" s="271"/>
      <c r="L147" s="271"/>
      <c r="M147" s="271"/>
      <c r="N147" s="270"/>
      <c r="O147" s="262"/>
      <c r="P147" s="270"/>
      <c r="Q147" s="262"/>
      <c r="R147" s="262"/>
      <c r="S147" s="166"/>
      <c r="T147" s="165">
        <f t="shared" si="690"/>
        <v>0</v>
      </c>
      <c r="U147" s="268"/>
      <c r="V147" s="268"/>
      <c r="W147" s="230"/>
      <c r="X147" s="268"/>
      <c r="Y147" s="268"/>
      <c r="Z147" s="227">
        <f t="shared" si="691"/>
        <v>0</v>
      </c>
      <c r="AA147" s="230"/>
      <c r="AB147" s="230"/>
      <c r="AC147" s="268"/>
      <c r="AD147" s="268"/>
      <c r="AE147" s="227">
        <f t="shared" si="692"/>
        <v>0</v>
      </c>
      <c r="AF147" s="230"/>
      <c r="AG147" s="230"/>
      <c r="AH147" s="268"/>
      <c r="AI147" s="268"/>
      <c r="AJ147" s="227">
        <f t="shared" si="693"/>
        <v>0</v>
      </c>
      <c r="AK147" s="230"/>
      <c r="AL147" s="230"/>
      <c r="AM147" s="268"/>
      <c r="AN147" s="268"/>
      <c r="AO147" s="227">
        <f t="shared" si="6"/>
        <v>0</v>
      </c>
      <c r="AP147" s="230"/>
      <c r="AQ147" s="268"/>
      <c r="AR147" s="260"/>
      <c r="AS147" s="262"/>
      <c r="AT147" s="264"/>
      <c r="AU147" s="266"/>
      <c r="AV147" s="266"/>
      <c r="AW147" s="230"/>
      <c r="AX147" s="230"/>
      <c r="AY147" s="167"/>
      <c r="AZ147" s="168"/>
      <c r="BA147" s="169"/>
      <c r="BB147" s="169"/>
      <c r="BC147" s="169"/>
      <c r="BD147" s="169"/>
      <c r="BE147" s="169"/>
      <c r="BF147" s="169"/>
      <c r="BG147" s="169"/>
    </row>
    <row r="148" spans="1:59" s="171" customFormat="1" hidden="1" x14ac:dyDescent="0.2">
      <c r="A148" s="274"/>
      <c r="B148" s="270"/>
      <c r="C148" s="275"/>
      <c r="D148" s="266"/>
      <c r="E148" s="276"/>
      <c r="F148" s="271"/>
      <c r="G148" s="230"/>
      <c r="H148" s="230"/>
      <c r="I148" s="165"/>
      <c r="J148" s="271"/>
      <c r="K148" s="271"/>
      <c r="L148" s="271"/>
      <c r="M148" s="271"/>
      <c r="N148" s="270"/>
      <c r="O148" s="262"/>
      <c r="P148" s="270"/>
      <c r="Q148" s="262"/>
      <c r="R148" s="262"/>
      <c r="S148" s="166"/>
      <c r="T148" s="165">
        <f t="shared" si="690"/>
        <v>0</v>
      </c>
      <c r="U148" s="268"/>
      <c r="V148" s="268"/>
      <c r="W148" s="230"/>
      <c r="X148" s="268"/>
      <c r="Y148" s="268"/>
      <c r="Z148" s="227">
        <f t="shared" si="691"/>
        <v>0</v>
      </c>
      <c r="AA148" s="230"/>
      <c r="AB148" s="230"/>
      <c r="AC148" s="268"/>
      <c r="AD148" s="268"/>
      <c r="AE148" s="227">
        <f t="shared" si="692"/>
        <v>0</v>
      </c>
      <c r="AF148" s="230"/>
      <c r="AG148" s="230"/>
      <c r="AH148" s="268"/>
      <c r="AI148" s="268"/>
      <c r="AJ148" s="227">
        <f t="shared" si="693"/>
        <v>0</v>
      </c>
      <c r="AK148" s="230"/>
      <c r="AL148" s="230"/>
      <c r="AM148" s="268"/>
      <c r="AN148" s="268"/>
      <c r="AO148" s="227">
        <f t="shared" si="6"/>
        <v>0</v>
      </c>
      <c r="AP148" s="230"/>
      <c r="AQ148" s="268"/>
      <c r="AR148" s="260"/>
      <c r="AS148" s="262"/>
      <c r="AT148" s="264"/>
      <c r="AU148" s="266"/>
      <c r="AV148" s="266"/>
      <c r="AW148" s="230"/>
      <c r="AX148" s="230"/>
      <c r="AY148" s="167"/>
      <c r="AZ148" s="168"/>
      <c r="BA148" s="169"/>
      <c r="BB148" s="169"/>
      <c r="BC148" s="169"/>
      <c r="BD148" s="169"/>
      <c r="BE148" s="169"/>
      <c r="BF148" s="169"/>
      <c r="BG148" s="169"/>
    </row>
    <row r="149" spans="1:59" s="171" customFormat="1" hidden="1" x14ac:dyDescent="0.2">
      <c r="A149" s="274">
        <v>47</v>
      </c>
      <c r="B149" s="270"/>
      <c r="C149" s="275" t="e">
        <f>+VLOOKUP(B149,$A$691:$B$730,2,0)</f>
        <v>#N/A</v>
      </c>
      <c r="D149" s="266"/>
      <c r="E149" s="276" t="e">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#VALUE!</v>
      </c>
      <c r="F149" s="271"/>
      <c r="G149" s="230"/>
      <c r="H149" s="230"/>
      <c r="I149" s="165"/>
      <c r="J149" s="271"/>
      <c r="K149" s="270"/>
      <c r="L149" s="271"/>
      <c r="M149" s="271"/>
      <c r="N149" s="270"/>
      <c r="O149" s="262">
        <f t="shared" ref="O149:O191" si="736">IF(N149="ALTA",5,IF(N149="MEDIO ALTA",4,IF(N149="MEDIA",3,IF(N149="MEDIO BAJA",2,IF(N149="BAJA",1,0)))))</f>
        <v>0</v>
      </c>
      <c r="P149" s="270"/>
      <c r="Q149" s="262">
        <f t="shared" ref="Q149" si="737">IF(P149="ALTO",5,IF(P149="MEDIO-ALTO",4,IF(P149="MEDIO",3,IF(P149="MEDIO-BAJO",2,IF(P149="BAJO",1,0)))))</f>
        <v>0</v>
      </c>
      <c r="R149" s="262">
        <f t="shared" ref="R149" si="738">Q149*O149</f>
        <v>0</v>
      </c>
      <c r="S149" s="166"/>
      <c r="T149" s="165">
        <f t="shared" si="690"/>
        <v>0</v>
      </c>
      <c r="U149" s="268" t="e">
        <f t="shared" si="433"/>
        <v>#DIV/0!</v>
      </c>
      <c r="V149" s="268" t="e">
        <f t="shared" si="434"/>
        <v>#DIV/0!</v>
      </c>
      <c r="W149" s="230"/>
      <c r="X149" s="268" t="e">
        <f t="shared" ref="X149" si="739">IF(S149="No_existen",5*$X$10,Y149*$X$10)</f>
        <v>#DIV/0!</v>
      </c>
      <c r="Y149" s="268" t="e">
        <f t="shared" ref="Y149:Y185" si="740">ROUND(AVERAGEIF(Z149:Z151,"&gt;0"),0)</f>
        <v>#DIV/0!</v>
      </c>
      <c r="Z149" s="227">
        <f t="shared" si="691"/>
        <v>0</v>
      </c>
      <c r="AA149" s="230"/>
      <c r="AB149" s="230"/>
      <c r="AC149" s="268" t="e">
        <f t="shared" ref="AC149" si="741">IF(S149="No_existen",5*$AC$10,AD149*$AC$10)</f>
        <v>#DIV/0!</v>
      </c>
      <c r="AD149" s="268" t="e">
        <f t="shared" si="437"/>
        <v>#DIV/0!</v>
      </c>
      <c r="AE149" s="227">
        <f t="shared" si="692"/>
        <v>0</v>
      </c>
      <c r="AF149" s="230"/>
      <c r="AG149" s="230"/>
      <c r="AH149" s="268" t="e">
        <f t="shared" ref="AH149" si="742">IF(S149="No_existen",5*$AH$10,AI149*$AH$10)</f>
        <v>#DIV/0!</v>
      </c>
      <c r="AI149" s="268" t="e">
        <f t="shared" ref="AI149" si="743">ROUND(AVERAGEIF(AJ149:AJ151,"&gt;0"),0)</f>
        <v>#DIV/0!</v>
      </c>
      <c r="AJ149" s="227">
        <f t="shared" si="693"/>
        <v>0</v>
      </c>
      <c r="AK149" s="230"/>
      <c r="AL149" s="230"/>
      <c r="AM149" s="268" t="e">
        <f t="shared" ref="AM149" si="744">IF(S149="No_existen",5*$AM$10,AN149*$AM$10)</f>
        <v>#DIV/0!</v>
      </c>
      <c r="AN149" s="268" t="e">
        <f t="shared" ref="AN149" si="745">ROUND(AVERAGEIF(AO149:AO151,"&gt;0"),0)</f>
        <v>#DIV/0!</v>
      </c>
      <c r="AO149" s="227">
        <f t="shared" si="6"/>
        <v>0</v>
      </c>
      <c r="AP149" s="230"/>
      <c r="AQ149" s="268" t="e">
        <f t="shared" ref="AQ149" si="746">ROUND(AVERAGE(U149,Y149,AD149,AI149,AN149),0)</f>
        <v>#DIV/0!</v>
      </c>
      <c r="AR149" s="260" t="e">
        <f t="shared" ref="AR149" si="747">IF(AQ149&lt;1.5,"FUERTE",IF(AND(AQ149&gt;=1.5,AQ149&lt;2.5),"ACEPTABLE",IF(AQ149&gt;=5,"INEXISTENTE","DÉBIL")))</f>
        <v>#DIV/0!</v>
      </c>
      <c r="AS149" s="262">
        <f t="shared" ref="AS149" si="748">IF(R149=0,0,ROUND((R149*AQ149),0))</f>
        <v>0</v>
      </c>
      <c r="AT149" s="264" t="str">
        <f t="shared" ref="AT149" si="749">IF(AS149&gt;=36,"GRAVE", IF(AS149&lt;=10, "LEVE", "MODERADO"))</f>
        <v>LEVE</v>
      </c>
      <c r="AU149" s="266"/>
      <c r="AV149" s="266"/>
      <c r="AW149" s="230"/>
      <c r="AX149" s="230"/>
      <c r="AY149" s="167"/>
      <c r="AZ149" s="168"/>
      <c r="BA149" s="169"/>
      <c r="BB149" s="169"/>
      <c r="BC149" s="169"/>
      <c r="BD149" s="169"/>
      <c r="BE149" s="169"/>
      <c r="BF149" s="169"/>
      <c r="BG149" s="169"/>
    </row>
    <row r="150" spans="1:59" s="171" customFormat="1" hidden="1" x14ac:dyDescent="0.2">
      <c r="A150" s="274"/>
      <c r="B150" s="270"/>
      <c r="C150" s="275"/>
      <c r="D150" s="266"/>
      <c r="E150" s="276"/>
      <c r="F150" s="271"/>
      <c r="G150" s="230"/>
      <c r="H150" s="230"/>
      <c r="I150" s="165"/>
      <c r="J150" s="271"/>
      <c r="K150" s="271"/>
      <c r="L150" s="271"/>
      <c r="M150" s="271"/>
      <c r="N150" s="270"/>
      <c r="O150" s="262"/>
      <c r="P150" s="270"/>
      <c r="Q150" s="262"/>
      <c r="R150" s="262"/>
      <c r="S150" s="166"/>
      <c r="T150" s="165">
        <f t="shared" si="690"/>
        <v>0</v>
      </c>
      <c r="U150" s="268"/>
      <c r="V150" s="268"/>
      <c r="W150" s="230"/>
      <c r="X150" s="268"/>
      <c r="Y150" s="268"/>
      <c r="Z150" s="227">
        <f t="shared" si="691"/>
        <v>0</v>
      </c>
      <c r="AA150" s="230"/>
      <c r="AB150" s="230"/>
      <c r="AC150" s="268"/>
      <c r="AD150" s="268"/>
      <c r="AE150" s="227">
        <f t="shared" si="692"/>
        <v>0</v>
      </c>
      <c r="AF150" s="230"/>
      <c r="AG150" s="230"/>
      <c r="AH150" s="268"/>
      <c r="AI150" s="268"/>
      <c r="AJ150" s="227">
        <f t="shared" si="693"/>
        <v>0</v>
      </c>
      <c r="AK150" s="230"/>
      <c r="AL150" s="230"/>
      <c r="AM150" s="268"/>
      <c r="AN150" s="268"/>
      <c r="AO150" s="227">
        <f t="shared" si="6"/>
        <v>0</v>
      </c>
      <c r="AP150" s="230"/>
      <c r="AQ150" s="268"/>
      <c r="AR150" s="260"/>
      <c r="AS150" s="262"/>
      <c r="AT150" s="264"/>
      <c r="AU150" s="266"/>
      <c r="AV150" s="266"/>
      <c r="AW150" s="230"/>
      <c r="AX150" s="230"/>
      <c r="AY150" s="167"/>
      <c r="AZ150" s="168"/>
      <c r="BA150" s="169"/>
      <c r="BB150" s="169"/>
      <c r="BC150" s="169"/>
      <c r="BD150" s="169"/>
      <c r="BE150" s="169"/>
      <c r="BF150" s="169"/>
      <c r="BG150" s="169"/>
    </row>
    <row r="151" spans="1:59" s="171" customFormat="1" hidden="1" x14ac:dyDescent="0.2">
      <c r="A151" s="274"/>
      <c r="B151" s="270"/>
      <c r="C151" s="275"/>
      <c r="D151" s="266"/>
      <c r="E151" s="276"/>
      <c r="F151" s="271"/>
      <c r="G151" s="230"/>
      <c r="H151" s="230"/>
      <c r="I151" s="165"/>
      <c r="J151" s="271"/>
      <c r="K151" s="271"/>
      <c r="L151" s="271"/>
      <c r="M151" s="271"/>
      <c r="N151" s="270"/>
      <c r="O151" s="262"/>
      <c r="P151" s="270"/>
      <c r="Q151" s="262"/>
      <c r="R151" s="262"/>
      <c r="S151" s="166"/>
      <c r="T151" s="165">
        <f t="shared" si="690"/>
        <v>0</v>
      </c>
      <c r="U151" s="268"/>
      <c r="V151" s="268"/>
      <c r="W151" s="230"/>
      <c r="X151" s="268"/>
      <c r="Y151" s="268"/>
      <c r="Z151" s="227">
        <f t="shared" si="691"/>
        <v>0</v>
      </c>
      <c r="AA151" s="230"/>
      <c r="AB151" s="230"/>
      <c r="AC151" s="268"/>
      <c r="AD151" s="268"/>
      <c r="AE151" s="227">
        <f t="shared" si="692"/>
        <v>0</v>
      </c>
      <c r="AF151" s="230"/>
      <c r="AG151" s="230"/>
      <c r="AH151" s="268"/>
      <c r="AI151" s="268"/>
      <c r="AJ151" s="227">
        <f t="shared" si="693"/>
        <v>0</v>
      </c>
      <c r="AK151" s="230"/>
      <c r="AL151" s="230"/>
      <c r="AM151" s="268"/>
      <c r="AN151" s="268"/>
      <c r="AO151" s="227">
        <f t="shared" si="6"/>
        <v>0</v>
      </c>
      <c r="AP151" s="230"/>
      <c r="AQ151" s="268"/>
      <c r="AR151" s="260"/>
      <c r="AS151" s="262"/>
      <c r="AT151" s="264"/>
      <c r="AU151" s="266"/>
      <c r="AV151" s="266"/>
      <c r="AW151" s="230"/>
      <c r="AX151" s="230"/>
      <c r="AY151" s="167"/>
      <c r="AZ151" s="168"/>
      <c r="BA151" s="169"/>
      <c r="BB151" s="169"/>
      <c r="BC151" s="169"/>
      <c r="BD151" s="169"/>
      <c r="BE151" s="169"/>
      <c r="BF151" s="169"/>
      <c r="BG151" s="169"/>
    </row>
    <row r="152" spans="1:59" s="171" customFormat="1" hidden="1" x14ac:dyDescent="0.2">
      <c r="A152" s="274">
        <v>48</v>
      </c>
      <c r="B152" s="270"/>
      <c r="C152" s="275" t="e">
        <f>+VLOOKUP(B152,$A$691:$B$730,2,0)</f>
        <v>#N/A</v>
      </c>
      <c r="D152" s="266"/>
      <c r="E152" s="276" t="e">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#VALUE!</v>
      </c>
      <c r="F152" s="271"/>
      <c r="G152" s="230"/>
      <c r="H152" s="230"/>
      <c r="I152" s="165"/>
      <c r="J152" s="271"/>
      <c r="K152" s="270"/>
      <c r="L152" s="271"/>
      <c r="M152" s="271"/>
      <c r="N152" s="270"/>
      <c r="O152" s="262">
        <f t="shared" ref="O152:O194" si="750">IF(N152="ALTA",5,IF(N152="MEDIO ALTA",4,IF(N152="MEDIA",3,IF(N152="MEDIO BAJA",2,IF(N152="BAJA",1,0)))))</f>
        <v>0</v>
      </c>
      <c r="P152" s="270"/>
      <c r="Q152" s="262">
        <f t="shared" ref="Q152" si="751">IF(P152="ALTO",5,IF(P152="MEDIO-ALTO",4,IF(P152="MEDIO",3,IF(P152="MEDIO-BAJO",2,IF(P152="BAJO",1,0)))))</f>
        <v>0</v>
      </c>
      <c r="R152" s="262">
        <f t="shared" ref="R152" si="752">Q152*O152</f>
        <v>0</v>
      </c>
      <c r="S152" s="166"/>
      <c r="T152" s="165">
        <f t="shared" si="690"/>
        <v>0</v>
      </c>
      <c r="U152" s="268" t="e">
        <f t="shared" si="449"/>
        <v>#DIV/0!</v>
      </c>
      <c r="V152" s="268" t="e">
        <f t="shared" si="450"/>
        <v>#DIV/0!</v>
      </c>
      <c r="W152" s="230"/>
      <c r="X152" s="268" t="e">
        <f t="shared" ref="X152" si="753">IF(S152="No_existen",5*$X$10,Y152*$X$10)</f>
        <v>#DIV/0!</v>
      </c>
      <c r="Y152" s="268" t="e">
        <f t="shared" ref="Y152:Y188" si="754">ROUND(AVERAGEIF(Z152:Z154,"&gt;0"),0)</f>
        <v>#DIV/0!</v>
      </c>
      <c r="Z152" s="227">
        <f t="shared" si="691"/>
        <v>0</v>
      </c>
      <c r="AA152" s="230"/>
      <c r="AB152" s="230"/>
      <c r="AC152" s="268" t="e">
        <f t="shared" ref="AC152" si="755">IF(S152="No_existen",5*$AC$10,AD152*$AC$10)</f>
        <v>#DIV/0!</v>
      </c>
      <c r="AD152" s="268" t="e">
        <f t="shared" si="453"/>
        <v>#DIV/0!</v>
      </c>
      <c r="AE152" s="227">
        <f t="shared" si="692"/>
        <v>0</v>
      </c>
      <c r="AF152" s="230"/>
      <c r="AG152" s="230"/>
      <c r="AH152" s="268" t="e">
        <f t="shared" ref="AH152" si="756">IF(S152="No_existen",5*$AH$10,AI152*$AH$10)</f>
        <v>#DIV/0!</v>
      </c>
      <c r="AI152" s="268" t="e">
        <f t="shared" ref="AI152" si="757">ROUND(AVERAGEIF(AJ152:AJ154,"&gt;0"),0)</f>
        <v>#DIV/0!</v>
      </c>
      <c r="AJ152" s="227">
        <f t="shared" si="693"/>
        <v>0</v>
      </c>
      <c r="AK152" s="230"/>
      <c r="AL152" s="230"/>
      <c r="AM152" s="268" t="e">
        <f t="shared" ref="AM152" si="758">IF(S152="No_existen",5*$AM$10,AN152*$AM$10)</f>
        <v>#DIV/0!</v>
      </c>
      <c r="AN152" s="268" t="e">
        <f t="shared" ref="AN152" si="759">ROUND(AVERAGEIF(AO152:AO154,"&gt;0"),0)</f>
        <v>#DIV/0!</v>
      </c>
      <c r="AO152" s="227">
        <f t="shared" si="6"/>
        <v>0</v>
      </c>
      <c r="AP152" s="230"/>
      <c r="AQ152" s="268" t="e">
        <f t="shared" ref="AQ152" si="760">ROUND(AVERAGE(U152,Y152,AD152,AI152,AN152),0)</f>
        <v>#DIV/0!</v>
      </c>
      <c r="AR152" s="260" t="e">
        <f t="shared" ref="AR152" si="761">IF(AQ152&lt;1.5,"FUERTE",IF(AND(AQ152&gt;=1.5,AQ152&lt;2.5),"ACEPTABLE",IF(AQ152&gt;=5,"INEXISTENTE","DÉBIL")))</f>
        <v>#DIV/0!</v>
      </c>
      <c r="AS152" s="262">
        <f t="shared" ref="AS152" si="762">IF(R152=0,0,ROUND((R152*AQ152),0))</f>
        <v>0</v>
      </c>
      <c r="AT152" s="264" t="str">
        <f t="shared" ref="AT152" si="763">IF(AS152&gt;=36,"GRAVE", IF(AS152&lt;=10, "LEVE", "MODERADO"))</f>
        <v>LEVE</v>
      </c>
      <c r="AU152" s="266"/>
      <c r="AV152" s="266"/>
      <c r="AW152" s="230"/>
      <c r="AX152" s="230"/>
      <c r="AY152" s="167"/>
      <c r="AZ152" s="168"/>
      <c r="BA152" s="169"/>
      <c r="BB152" s="169"/>
      <c r="BC152" s="169"/>
      <c r="BD152" s="169"/>
      <c r="BE152" s="169"/>
      <c r="BF152" s="169"/>
      <c r="BG152" s="169"/>
    </row>
    <row r="153" spans="1:59" s="171" customFormat="1" hidden="1" x14ac:dyDescent="0.2">
      <c r="A153" s="274"/>
      <c r="B153" s="270"/>
      <c r="C153" s="275"/>
      <c r="D153" s="266"/>
      <c r="E153" s="276"/>
      <c r="F153" s="271"/>
      <c r="G153" s="230"/>
      <c r="H153" s="230"/>
      <c r="I153" s="165"/>
      <c r="J153" s="271"/>
      <c r="K153" s="271"/>
      <c r="L153" s="271"/>
      <c r="M153" s="271"/>
      <c r="N153" s="270"/>
      <c r="O153" s="262"/>
      <c r="P153" s="270"/>
      <c r="Q153" s="262"/>
      <c r="R153" s="262"/>
      <c r="S153" s="166"/>
      <c r="T153" s="165">
        <f t="shared" si="690"/>
        <v>0</v>
      </c>
      <c r="U153" s="268"/>
      <c r="V153" s="268"/>
      <c r="W153" s="230"/>
      <c r="X153" s="268"/>
      <c r="Y153" s="268"/>
      <c r="Z153" s="227">
        <f t="shared" si="691"/>
        <v>0</v>
      </c>
      <c r="AA153" s="230"/>
      <c r="AB153" s="230"/>
      <c r="AC153" s="268"/>
      <c r="AD153" s="268"/>
      <c r="AE153" s="227">
        <f t="shared" si="692"/>
        <v>0</v>
      </c>
      <c r="AF153" s="230"/>
      <c r="AG153" s="230"/>
      <c r="AH153" s="268"/>
      <c r="AI153" s="268"/>
      <c r="AJ153" s="227">
        <f t="shared" si="693"/>
        <v>0</v>
      </c>
      <c r="AK153" s="230"/>
      <c r="AL153" s="230"/>
      <c r="AM153" s="268"/>
      <c r="AN153" s="268"/>
      <c r="AO153" s="227">
        <f t="shared" si="6"/>
        <v>0</v>
      </c>
      <c r="AP153" s="230"/>
      <c r="AQ153" s="268"/>
      <c r="AR153" s="260"/>
      <c r="AS153" s="262"/>
      <c r="AT153" s="264"/>
      <c r="AU153" s="266"/>
      <c r="AV153" s="266"/>
      <c r="AW153" s="230"/>
      <c r="AX153" s="230"/>
      <c r="AY153" s="167"/>
      <c r="AZ153" s="168"/>
      <c r="BA153" s="169"/>
      <c r="BB153" s="169"/>
      <c r="BC153" s="169"/>
      <c r="BD153" s="169"/>
      <c r="BE153" s="169"/>
      <c r="BF153" s="169"/>
      <c r="BG153" s="169"/>
    </row>
    <row r="154" spans="1:59" s="171" customFormat="1" hidden="1" x14ac:dyDescent="0.2">
      <c r="A154" s="274"/>
      <c r="B154" s="270"/>
      <c r="C154" s="275"/>
      <c r="D154" s="266"/>
      <c r="E154" s="276"/>
      <c r="F154" s="271"/>
      <c r="G154" s="230"/>
      <c r="H154" s="230"/>
      <c r="I154" s="165"/>
      <c r="J154" s="271"/>
      <c r="K154" s="271"/>
      <c r="L154" s="271"/>
      <c r="M154" s="271"/>
      <c r="N154" s="270"/>
      <c r="O154" s="262"/>
      <c r="P154" s="270"/>
      <c r="Q154" s="262"/>
      <c r="R154" s="262"/>
      <c r="S154" s="166"/>
      <c r="T154" s="165">
        <f t="shared" si="690"/>
        <v>0</v>
      </c>
      <c r="U154" s="268"/>
      <c r="V154" s="268"/>
      <c r="W154" s="230"/>
      <c r="X154" s="268"/>
      <c r="Y154" s="268"/>
      <c r="Z154" s="227">
        <f t="shared" si="691"/>
        <v>0</v>
      </c>
      <c r="AA154" s="230"/>
      <c r="AB154" s="230"/>
      <c r="AC154" s="268"/>
      <c r="AD154" s="268"/>
      <c r="AE154" s="227">
        <f t="shared" si="692"/>
        <v>0</v>
      </c>
      <c r="AF154" s="230"/>
      <c r="AG154" s="230"/>
      <c r="AH154" s="268"/>
      <c r="AI154" s="268"/>
      <c r="AJ154" s="227">
        <f t="shared" si="693"/>
        <v>0</v>
      </c>
      <c r="AK154" s="230"/>
      <c r="AL154" s="230"/>
      <c r="AM154" s="268"/>
      <c r="AN154" s="268"/>
      <c r="AO154" s="227">
        <f t="shared" si="6"/>
        <v>0</v>
      </c>
      <c r="AP154" s="230"/>
      <c r="AQ154" s="268"/>
      <c r="AR154" s="260"/>
      <c r="AS154" s="262"/>
      <c r="AT154" s="264"/>
      <c r="AU154" s="266"/>
      <c r="AV154" s="266"/>
      <c r="AW154" s="230"/>
      <c r="AX154" s="230"/>
      <c r="AY154" s="167"/>
      <c r="AZ154" s="168"/>
      <c r="BA154" s="169"/>
      <c r="BB154" s="169"/>
      <c r="BC154" s="169"/>
      <c r="BD154" s="169"/>
      <c r="BE154" s="169"/>
      <c r="BF154" s="169"/>
      <c r="BG154" s="169"/>
    </row>
    <row r="155" spans="1:59" s="171" customFormat="1" hidden="1" x14ac:dyDescent="0.2">
      <c r="A155" s="274">
        <v>49</v>
      </c>
      <c r="B155" s="270"/>
      <c r="C155" s="275" t="e">
        <f>+VLOOKUP(B155,$A$691:$B$730,2,0)</f>
        <v>#N/A</v>
      </c>
      <c r="D155" s="266"/>
      <c r="E155" s="276" t="e">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#VALUE!</v>
      </c>
      <c r="F155" s="271"/>
      <c r="G155" s="230"/>
      <c r="H155" s="230"/>
      <c r="I155" s="165"/>
      <c r="J155" s="271"/>
      <c r="K155" s="270"/>
      <c r="L155" s="271"/>
      <c r="M155" s="271"/>
      <c r="N155" s="270"/>
      <c r="O155" s="262">
        <f t="shared" ref="O155:O197" si="764">IF(N155="ALTA",5,IF(N155="MEDIO ALTA",4,IF(N155="MEDIA",3,IF(N155="MEDIO BAJA",2,IF(N155="BAJA",1,0)))))</f>
        <v>0</v>
      </c>
      <c r="P155" s="270"/>
      <c r="Q155" s="262">
        <f t="shared" ref="Q155" si="765">IF(P155="ALTO",5,IF(P155="MEDIO-ALTO",4,IF(P155="MEDIO",3,IF(P155="MEDIO-BAJO",2,IF(P155="BAJO",1,0)))))</f>
        <v>0</v>
      </c>
      <c r="R155" s="262">
        <f t="shared" ref="R155" si="766">Q155*O155</f>
        <v>0</v>
      </c>
      <c r="S155" s="166"/>
      <c r="T155" s="165">
        <f t="shared" si="690"/>
        <v>0</v>
      </c>
      <c r="U155" s="268" t="e">
        <f t="shared" si="464"/>
        <v>#DIV/0!</v>
      </c>
      <c r="V155" s="268" t="e">
        <f t="shared" si="465"/>
        <v>#DIV/0!</v>
      </c>
      <c r="W155" s="230"/>
      <c r="X155" s="268" t="e">
        <f t="shared" ref="X155" si="767">IF(S155="No_existen",5*$X$10,Y155*$X$10)</f>
        <v>#DIV/0!</v>
      </c>
      <c r="Y155" s="268" t="e">
        <f t="shared" ref="Y155" si="768">ROUND(AVERAGEIF(Z155:Z157,"&gt;0"),0)</f>
        <v>#DIV/0!</v>
      </c>
      <c r="Z155" s="227">
        <f t="shared" si="691"/>
        <v>0</v>
      </c>
      <c r="AA155" s="230"/>
      <c r="AB155" s="230"/>
      <c r="AC155" s="268" t="e">
        <f t="shared" ref="AC155" si="769">IF(S155="No_existen",5*$AC$10,AD155*$AC$10)</f>
        <v>#DIV/0!</v>
      </c>
      <c r="AD155" s="268" t="e">
        <f t="shared" si="468"/>
        <v>#DIV/0!</v>
      </c>
      <c r="AE155" s="227">
        <f t="shared" si="692"/>
        <v>0</v>
      </c>
      <c r="AF155" s="230"/>
      <c r="AG155" s="230"/>
      <c r="AH155" s="268" t="e">
        <f t="shared" ref="AH155" si="770">IF(S155="No_existen",5*$AH$10,AI155*$AH$10)</f>
        <v>#DIV/0!</v>
      </c>
      <c r="AI155" s="268" t="e">
        <f t="shared" ref="AI155" si="771">ROUND(AVERAGEIF(AJ155:AJ157,"&gt;0"),0)</f>
        <v>#DIV/0!</v>
      </c>
      <c r="AJ155" s="227">
        <f t="shared" si="693"/>
        <v>0</v>
      </c>
      <c r="AK155" s="230"/>
      <c r="AL155" s="230"/>
      <c r="AM155" s="268" t="e">
        <f t="shared" ref="AM155" si="772">IF(S155="No_existen",5*$AM$10,AN155*$AM$10)</f>
        <v>#DIV/0!</v>
      </c>
      <c r="AN155" s="268" t="e">
        <f t="shared" ref="AN155" si="773">ROUND(AVERAGEIF(AO155:AO157,"&gt;0"),0)</f>
        <v>#DIV/0!</v>
      </c>
      <c r="AO155" s="227">
        <f t="shared" si="6"/>
        <v>0</v>
      </c>
      <c r="AP155" s="230"/>
      <c r="AQ155" s="268" t="e">
        <f t="shared" ref="AQ155" si="774">ROUND(AVERAGE(U155,Y155,AD155,AI155,AN155),0)</f>
        <v>#DIV/0!</v>
      </c>
      <c r="AR155" s="260" t="e">
        <f t="shared" ref="AR155" si="775">IF(AQ155&lt;1.5,"FUERTE",IF(AND(AQ155&gt;=1.5,AQ155&lt;2.5),"ACEPTABLE",IF(AQ155&gt;=5,"INEXISTENTE","DÉBIL")))</f>
        <v>#DIV/0!</v>
      </c>
      <c r="AS155" s="262">
        <f t="shared" ref="AS155" si="776">IF(R155=0,0,ROUND((R155*AQ155),0))</f>
        <v>0</v>
      </c>
      <c r="AT155" s="264" t="str">
        <f t="shared" ref="AT155" si="777">IF(AS155&gt;=36,"GRAVE", IF(AS155&lt;=10, "LEVE", "MODERADO"))</f>
        <v>LEVE</v>
      </c>
      <c r="AU155" s="266"/>
      <c r="AV155" s="266"/>
      <c r="AW155" s="230"/>
      <c r="AX155" s="230"/>
      <c r="AY155" s="167"/>
      <c r="AZ155" s="168"/>
      <c r="BA155" s="169"/>
      <c r="BB155" s="169"/>
      <c r="BC155" s="169"/>
      <c r="BD155" s="169"/>
      <c r="BE155" s="169"/>
      <c r="BF155" s="169"/>
      <c r="BG155" s="169"/>
    </row>
    <row r="156" spans="1:59" s="171" customFormat="1" hidden="1" x14ac:dyDescent="0.2">
      <c r="A156" s="274"/>
      <c r="B156" s="270"/>
      <c r="C156" s="275"/>
      <c r="D156" s="266"/>
      <c r="E156" s="276"/>
      <c r="F156" s="271"/>
      <c r="G156" s="230"/>
      <c r="H156" s="230"/>
      <c r="I156" s="165"/>
      <c r="J156" s="271"/>
      <c r="K156" s="271"/>
      <c r="L156" s="271"/>
      <c r="M156" s="271"/>
      <c r="N156" s="270"/>
      <c r="O156" s="262"/>
      <c r="P156" s="270"/>
      <c r="Q156" s="262"/>
      <c r="R156" s="262"/>
      <c r="S156" s="166"/>
      <c r="T156" s="165">
        <f t="shared" si="690"/>
        <v>0</v>
      </c>
      <c r="U156" s="268"/>
      <c r="V156" s="268"/>
      <c r="W156" s="230"/>
      <c r="X156" s="268"/>
      <c r="Y156" s="268"/>
      <c r="Z156" s="227">
        <f t="shared" si="691"/>
        <v>0</v>
      </c>
      <c r="AA156" s="230"/>
      <c r="AB156" s="230"/>
      <c r="AC156" s="268"/>
      <c r="AD156" s="268"/>
      <c r="AE156" s="227">
        <f t="shared" si="692"/>
        <v>0</v>
      </c>
      <c r="AF156" s="230"/>
      <c r="AG156" s="230"/>
      <c r="AH156" s="268"/>
      <c r="AI156" s="268"/>
      <c r="AJ156" s="227">
        <f t="shared" si="693"/>
        <v>0</v>
      </c>
      <c r="AK156" s="230"/>
      <c r="AL156" s="230"/>
      <c r="AM156" s="268"/>
      <c r="AN156" s="268"/>
      <c r="AO156" s="227">
        <f t="shared" si="6"/>
        <v>0</v>
      </c>
      <c r="AP156" s="230"/>
      <c r="AQ156" s="268"/>
      <c r="AR156" s="260"/>
      <c r="AS156" s="262"/>
      <c r="AT156" s="264"/>
      <c r="AU156" s="266"/>
      <c r="AV156" s="266"/>
      <c r="AW156" s="230"/>
      <c r="AX156" s="230"/>
      <c r="AY156" s="167"/>
      <c r="AZ156" s="168"/>
      <c r="BA156" s="169"/>
      <c r="BB156" s="169"/>
      <c r="BC156" s="169"/>
      <c r="BD156" s="169"/>
      <c r="BE156" s="169"/>
      <c r="BF156" s="169"/>
      <c r="BG156" s="169"/>
    </row>
    <row r="157" spans="1:59" s="171" customFormat="1" hidden="1" x14ac:dyDescent="0.2">
      <c r="A157" s="274"/>
      <c r="B157" s="270"/>
      <c r="C157" s="275"/>
      <c r="D157" s="266"/>
      <c r="E157" s="276"/>
      <c r="F157" s="271"/>
      <c r="G157" s="230"/>
      <c r="H157" s="230"/>
      <c r="I157" s="165"/>
      <c r="J157" s="271"/>
      <c r="K157" s="271"/>
      <c r="L157" s="271"/>
      <c r="M157" s="271"/>
      <c r="N157" s="270"/>
      <c r="O157" s="262"/>
      <c r="P157" s="270"/>
      <c r="Q157" s="262"/>
      <c r="R157" s="262"/>
      <c r="S157" s="166"/>
      <c r="T157" s="165">
        <f t="shared" si="690"/>
        <v>0</v>
      </c>
      <c r="U157" s="268"/>
      <c r="V157" s="268"/>
      <c r="W157" s="230"/>
      <c r="X157" s="268"/>
      <c r="Y157" s="268"/>
      <c r="Z157" s="227">
        <f t="shared" si="691"/>
        <v>0</v>
      </c>
      <c r="AA157" s="230"/>
      <c r="AB157" s="230"/>
      <c r="AC157" s="268"/>
      <c r="AD157" s="268"/>
      <c r="AE157" s="227">
        <f t="shared" si="692"/>
        <v>0</v>
      </c>
      <c r="AF157" s="230"/>
      <c r="AG157" s="230"/>
      <c r="AH157" s="268"/>
      <c r="AI157" s="268"/>
      <c r="AJ157" s="227">
        <f t="shared" si="693"/>
        <v>0</v>
      </c>
      <c r="AK157" s="230"/>
      <c r="AL157" s="230"/>
      <c r="AM157" s="268"/>
      <c r="AN157" s="268"/>
      <c r="AO157" s="227">
        <f t="shared" si="6"/>
        <v>0</v>
      </c>
      <c r="AP157" s="230"/>
      <c r="AQ157" s="268"/>
      <c r="AR157" s="260"/>
      <c r="AS157" s="262"/>
      <c r="AT157" s="264"/>
      <c r="AU157" s="266"/>
      <c r="AV157" s="266"/>
      <c r="AW157" s="230"/>
      <c r="AX157" s="230"/>
      <c r="AY157" s="167"/>
      <c r="AZ157" s="168"/>
      <c r="BA157" s="169"/>
      <c r="BB157" s="169"/>
      <c r="BC157" s="169"/>
      <c r="BD157" s="169"/>
      <c r="BE157" s="169"/>
      <c r="BF157" s="169"/>
      <c r="BG157" s="169"/>
    </row>
    <row r="158" spans="1:59" s="171" customFormat="1" hidden="1" x14ac:dyDescent="0.2">
      <c r="A158" s="274">
        <v>50</v>
      </c>
      <c r="B158" s="270"/>
      <c r="C158" s="275" t="e">
        <f>+VLOOKUP(B158,$A$691:$B$730,2,0)</f>
        <v>#N/A</v>
      </c>
      <c r="D158" s="266"/>
      <c r="E158" s="276" t="e">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#VALUE!</v>
      </c>
      <c r="F158" s="271"/>
      <c r="G158" s="230"/>
      <c r="H158" s="230"/>
      <c r="I158" s="165"/>
      <c r="J158" s="271"/>
      <c r="K158" s="270"/>
      <c r="L158" s="271"/>
      <c r="M158" s="271"/>
      <c r="N158" s="270"/>
      <c r="O158" s="262">
        <f t="shared" ref="O158:O200" si="778">IF(N158="ALTA",5,IF(N158="MEDIO ALTA",4,IF(N158="MEDIA",3,IF(N158="MEDIO BAJA",2,IF(N158="BAJA",1,0)))))</f>
        <v>0</v>
      </c>
      <c r="P158" s="270"/>
      <c r="Q158" s="262">
        <f t="shared" ref="Q158" si="779">IF(P158="ALTO",5,IF(P158="MEDIO-ALTO",4,IF(P158="MEDIO",3,IF(P158="MEDIO-BAJO",2,IF(P158="BAJO",1,0)))))</f>
        <v>0</v>
      </c>
      <c r="R158" s="262">
        <f t="shared" ref="R158" si="780">Q158*O158</f>
        <v>0</v>
      </c>
      <c r="S158" s="166"/>
      <c r="T158" s="165">
        <f t="shared" si="690"/>
        <v>0</v>
      </c>
      <c r="U158" s="268" t="e">
        <f t="shared" si="479"/>
        <v>#DIV/0!</v>
      </c>
      <c r="V158" s="268" t="e">
        <f t="shared" si="480"/>
        <v>#DIV/0!</v>
      </c>
      <c r="W158" s="230"/>
      <c r="X158" s="268" t="e">
        <f t="shared" ref="X158" si="781">IF(S158="No_existen",5*$X$10,Y158*$X$10)</f>
        <v>#DIV/0!</v>
      </c>
      <c r="Y158" s="268" t="e">
        <f t="shared" si="604"/>
        <v>#DIV/0!</v>
      </c>
      <c r="Z158" s="227">
        <f t="shared" si="691"/>
        <v>0</v>
      </c>
      <c r="AA158" s="230"/>
      <c r="AB158" s="230"/>
      <c r="AC158" s="268" t="e">
        <f t="shared" ref="AC158" si="782">IF(S158="No_existen",5*$AC$10,AD158*$AC$10)</f>
        <v>#DIV/0!</v>
      </c>
      <c r="AD158" s="268" t="e">
        <f t="shared" si="483"/>
        <v>#DIV/0!</v>
      </c>
      <c r="AE158" s="227">
        <f t="shared" si="692"/>
        <v>0</v>
      </c>
      <c r="AF158" s="230"/>
      <c r="AG158" s="230"/>
      <c r="AH158" s="268" t="e">
        <f t="shared" ref="AH158" si="783">IF(S158="No_existen",5*$AH$10,AI158*$AH$10)</f>
        <v>#DIV/0!</v>
      </c>
      <c r="AI158" s="268" t="e">
        <f t="shared" ref="AI158" si="784">ROUND(AVERAGEIF(AJ158:AJ160,"&gt;0"),0)</f>
        <v>#DIV/0!</v>
      </c>
      <c r="AJ158" s="227">
        <f t="shared" si="693"/>
        <v>0</v>
      </c>
      <c r="AK158" s="230"/>
      <c r="AL158" s="230"/>
      <c r="AM158" s="268" t="e">
        <f t="shared" ref="AM158" si="785">IF(S158="No_existen",5*$AM$10,AN158*$AM$10)</f>
        <v>#DIV/0!</v>
      </c>
      <c r="AN158" s="268" t="e">
        <f t="shared" ref="AN158" si="786">ROUND(AVERAGEIF(AO158:AO160,"&gt;0"),0)</f>
        <v>#DIV/0!</v>
      </c>
      <c r="AO158" s="227">
        <f t="shared" si="6"/>
        <v>0</v>
      </c>
      <c r="AP158" s="230"/>
      <c r="AQ158" s="268" t="e">
        <f t="shared" ref="AQ158" si="787">ROUND(AVERAGE(U158,Y158,AD158,AI158,AN158),0)</f>
        <v>#DIV/0!</v>
      </c>
      <c r="AR158" s="260" t="e">
        <f t="shared" ref="AR158" si="788">IF(AQ158&lt;1.5,"FUERTE",IF(AND(AQ158&gt;=1.5,AQ158&lt;2.5),"ACEPTABLE",IF(AQ158&gt;=5,"INEXISTENTE","DÉBIL")))</f>
        <v>#DIV/0!</v>
      </c>
      <c r="AS158" s="262">
        <f t="shared" ref="AS158" si="789">IF(R158=0,0,ROUND((R158*AQ158),0))</f>
        <v>0</v>
      </c>
      <c r="AT158" s="264" t="str">
        <f t="shared" ref="AT158" si="790">IF(AS158&gt;=36,"GRAVE", IF(AS158&lt;=10, "LEVE", "MODERADO"))</f>
        <v>LEVE</v>
      </c>
      <c r="AU158" s="266"/>
      <c r="AV158" s="266"/>
      <c r="AW158" s="230"/>
      <c r="AX158" s="230"/>
      <c r="AY158" s="167"/>
      <c r="AZ158" s="168"/>
      <c r="BA158" s="169"/>
      <c r="BB158" s="169"/>
      <c r="BC158" s="169"/>
      <c r="BD158" s="169"/>
      <c r="BE158" s="169"/>
      <c r="BF158" s="169"/>
      <c r="BG158" s="169"/>
    </row>
    <row r="159" spans="1:59" s="171" customFormat="1" hidden="1" x14ac:dyDescent="0.2">
      <c r="A159" s="274"/>
      <c r="B159" s="270"/>
      <c r="C159" s="275"/>
      <c r="D159" s="266"/>
      <c r="E159" s="276"/>
      <c r="F159" s="271"/>
      <c r="G159" s="230"/>
      <c r="H159" s="230"/>
      <c r="I159" s="165"/>
      <c r="J159" s="271"/>
      <c r="K159" s="271"/>
      <c r="L159" s="271"/>
      <c r="M159" s="271"/>
      <c r="N159" s="270"/>
      <c r="O159" s="262"/>
      <c r="P159" s="270"/>
      <c r="Q159" s="262"/>
      <c r="R159" s="262"/>
      <c r="S159" s="166"/>
      <c r="T159" s="165">
        <f t="shared" si="690"/>
        <v>0</v>
      </c>
      <c r="U159" s="268"/>
      <c r="V159" s="268"/>
      <c r="W159" s="230"/>
      <c r="X159" s="268"/>
      <c r="Y159" s="268"/>
      <c r="Z159" s="227">
        <f t="shared" si="691"/>
        <v>0</v>
      </c>
      <c r="AA159" s="230"/>
      <c r="AB159" s="230"/>
      <c r="AC159" s="268"/>
      <c r="AD159" s="268"/>
      <c r="AE159" s="227">
        <f t="shared" si="692"/>
        <v>0</v>
      </c>
      <c r="AF159" s="230"/>
      <c r="AG159" s="230"/>
      <c r="AH159" s="268"/>
      <c r="AI159" s="268"/>
      <c r="AJ159" s="227">
        <f t="shared" si="693"/>
        <v>0</v>
      </c>
      <c r="AK159" s="230"/>
      <c r="AL159" s="230"/>
      <c r="AM159" s="268"/>
      <c r="AN159" s="268"/>
      <c r="AO159" s="227">
        <f t="shared" si="6"/>
        <v>0</v>
      </c>
      <c r="AP159" s="230"/>
      <c r="AQ159" s="268"/>
      <c r="AR159" s="260"/>
      <c r="AS159" s="262"/>
      <c r="AT159" s="264"/>
      <c r="AU159" s="266"/>
      <c r="AV159" s="266"/>
      <c r="AW159" s="230"/>
      <c r="AX159" s="230"/>
      <c r="AY159" s="167"/>
      <c r="AZ159" s="168"/>
      <c r="BA159" s="169"/>
      <c r="BB159" s="169"/>
      <c r="BC159" s="169"/>
      <c r="BD159" s="169"/>
      <c r="BE159" s="169"/>
      <c r="BF159" s="169"/>
      <c r="BG159" s="169"/>
    </row>
    <row r="160" spans="1:59" s="171" customFormat="1" hidden="1" x14ac:dyDescent="0.2">
      <c r="A160" s="274"/>
      <c r="B160" s="270"/>
      <c r="C160" s="275"/>
      <c r="D160" s="266"/>
      <c r="E160" s="276"/>
      <c r="F160" s="271"/>
      <c r="G160" s="230"/>
      <c r="H160" s="230"/>
      <c r="I160" s="165"/>
      <c r="J160" s="271"/>
      <c r="K160" s="271"/>
      <c r="L160" s="271"/>
      <c r="M160" s="271"/>
      <c r="N160" s="270"/>
      <c r="O160" s="262"/>
      <c r="P160" s="270"/>
      <c r="Q160" s="262"/>
      <c r="R160" s="262"/>
      <c r="S160" s="166"/>
      <c r="T160" s="165">
        <f t="shared" si="690"/>
        <v>0</v>
      </c>
      <c r="U160" s="268"/>
      <c r="V160" s="268"/>
      <c r="W160" s="230"/>
      <c r="X160" s="268"/>
      <c r="Y160" s="268"/>
      <c r="Z160" s="227">
        <f t="shared" si="691"/>
        <v>0</v>
      </c>
      <c r="AA160" s="230"/>
      <c r="AB160" s="230"/>
      <c r="AC160" s="268"/>
      <c r="AD160" s="268"/>
      <c r="AE160" s="227">
        <f t="shared" si="692"/>
        <v>0</v>
      </c>
      <c r="AF160" s="230"/>
      <c r="AG160" s="230"/>
      <c r="AH160" s="268"/>
      <c r="AI160" s="268"/>
      <c r="AJ160" s="227">
        <f t="shared" si="693"/>
        <v>0</v>
      </c>
      <c r="AK160" s="230"/>
      <c r="AL160" s="230"/>
      <c r="AM160" s="268"/>
      <c r="AN160" s="268"/>
      <c r="AO160" s="227">
        <f t="shared" si="6"/>
        <v>0</v>
      </c>
      <c r="AP160" s="230"/>
      <c r="AQ160" s="268"/>
      <c r="AR160" s="260"/>
      <c r="AS160" s="262"/>
      <c r="AT160" s="264"/>
      <c r="AU160" s="266"/>
      <c r="AV160" s="266"/>
      <c r="AW160" s="230"/>
      <c r="AX160" s="230"/>
      <c r="AY160" s="167"/>
      <c r="AZ160" s="168"/>
      <c r="BA160" s="169"/>
      <c r="BB160" s="169"/>
      <c r="BC160" s="169"/>
      <c r="BD160" s="169"/>
      <c r="BE160" s="169"/>
      <c r="BF160" s="169"/>
      <c r="BG160" s="169"/>
    </row>
    <row r="161" spans="1:59" s="171" customFormat="1" hidden="1" x14ac:dyDescent="0.2">
      <c r="A161" s="274">
        <v>51</v>
      </c>
      <c r="B161" s="270"/>
      <c r="C161" s="275" t="e">
        <f>+VLOOKUP(B161,$A$691:$B$730,2,0)</f>
        <v>#N/A</v>
      </c>
      <c r="D161" s="266"/>
      <c r="E161" s="276" t="e">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#VALUE!</v>
      </c>
      <c r="F161" s="271"/>
      <c r="G161" s="230"/>
      <c r="H161" s="230"/>
      <c r="I161" s="165"/>
      <c r="J161" s="271"/>
      <c r="K161" s="270"/>
      <c r="L161" s="271"/>
      <c r="M161" s="271"/>
      <c r="N161" s="270"/>
      <c r="O161" s="262">
        <f t="shared" ref="O161:O203" si="791">IF(N161="ALTA",5,IF(N161="MEDIO ALTA",4,IF(N161="MEDIA",3,IF(N161="MEDIO BAJA",2,IF(N161="BAJA",1,0)))))</f>
        <v>0</v>
      </c>
      <c r="P161" s="270"/>
      <c r="Q161" s="262">
        <f t="shared" ref="Q161" si="792">IF(P161="ALTO",5,IF(P161="MEDIO-ALTO",4,IF(P161="MEDIO",3,IF(P161="MEDIO-BAJO",2,IF(P161="BAJO",1,0)))))</f>
        <v>0</v>
      </c>
      <c r="R161" s="262">
        <f t="shared" ref="R161" si="793">Q161*O161</f>
        <v>0</v>
      </c>
      <c r="S161" s="166"/>
      <c r="T161" s="165">
        <f t="shared" si="690"/>
        <v>0</v>
      </c>
      <c r="U161" s="268" t="e">
        <f t="shared" si="495"/>
        <v>#DIV/0!</v>
      </c>
      <c r="V161" s="268" t="e">
        <f t="shared" si="496"/>
        <v>#DIV/0!</v>
      </c>
      <c r="W161" s="230"/>
      <c r="X161" s="268" t="e">
        <f t="shared" ref="X161" si="794">IF(S161="No_existen",5*$X$10,Y161*$X$10)</f>
        <v>#DIV/0!</v>
      </c>
      <c r="Y161" s="268" t="e">
        <f t="shared" si="620"/>
        <v>#DIV/0!</v>
      </c>
      <c r="Z161" s="227">
        <f t="shared" si="691"/>
        <v>0</v>
      </c>
      <c r="AA161" s="230"/>
      <c r="AB161" s="230"/>
      <c r="AC161" s="268" t="e">
        <f t="shared" ref="AC161" si="795">IF(S161="No_existen",5*$AC$10,AD161*$AC$10)</f>
        <v>#DIV/0!</v>
      </c>
      <c r="AD161" s="268" t="e">
        <f t="shared" si="499"/>
        <v>#DIV/0!</v>
      </c>
      <c r="AE161" s="227">
        <f t="shared" si="692"/>
        <v>0</v>
      </c>
      <c r="AF161" s="230"/>
      <c r="AG161" s="230"/>
      <c r="AH161" s="268" t="e">
        <f t="shared" ref="AH161" si="796">IF(S161="No_existen",5*$AH$10,AI161*$AH$10)</f>
        <v>#DIV/0!</v>
      </c>
      <c r="AI161" s="268" t="e">
        <f t="shared" ref="AI161" si="797">ROUND(AVERAGEIF(AJ161:AJ163,"&gt;0"),0)</f>
        <v>#DIV/0!</v>
      </c>
      <c r="AJ161" s="227">
        <f t="shared" si="693"/>
        <v>0</v>
      </c>
      <c r="AK161" s="230"/>
      <c r="AL161" s="230"/>
      <c r="AM161" s="268" t="e">
        <f t="shared" ref="AM161" si="798">IF(S161="No_existen",5*$AM$10,AN161*$AM$10)</f>
        <v>#DIV/0!</v>
      </c>
      <c r="AN161" s="268" t="e">
        <f t="shared" ref="AN161" si="799">ROUND(AVERAGEIF(AO161:AO163,"&gt;0"),0)</f>
        <v>#DIV/0!</v>
      </c>
      <c r="AO161" s="227">
        <f t="shared" si="6"/>
        <v>0</v>
      </c>
      <c r="AP161" s="230"/>
      <c r="AQ161" s="268" t="e">
        <f t="shared" ref="AQ161" si="800">ROUND(AVERAGE(U161,Y161,AD161,AI161,AN161),0)</f>
        <v>#DIV/0!</v>
      </c>
      <c r="AR161" s="260" t="e">
        <f t="shared" ref="AR161" si="801">IF(AQ161&lt;1.5,"FUERTE",IF(AND(AQ161&gt;=1.5,AQ161&lt;2.5),"ACEPTABLE",IF(AQ161&gt;=5,"INEXISTENTE","DÉBIL")))</f>
        <v>#DIV/0!</v>
      </c>
      <c r="AS161" s="262">
        <f t="shared" ref="AS161" si="802">IF(R161=0,0,ROUND((R161*AQ161),0))</f>
        <v>0</v>
      </c>
      <c r="AT161" s="264" t="str">
        <f t="shared" ref="AT161" si="803">IF(AS161&gt;=36,"GRAVE", IF(AS161&lt;=10, "LEVE", "MODERADO"))</f>
        <v>LEVE</v>
      </c>
      <c r="AU161" s="266"/>
      <c r="AV161" s="266"/>
      <c r="AW161" s="230"/>
      <c r="AX161" s="230"/>
      <c r="AY161" s="167"/>
      <c r="AZ161" s="168"/>
      <c r="BA161" s="169"/>
      <c r="BB161" s="169"/>
      <c r="BC161" s="169"/>
      <c r="BD161" s="169"/>
      <c r="BE161" s="169"/>
      <c r="BF161" s="169"/>
      <c r="BG161" s="169"/>
    </row>
    <row r="162" spans="1:59" s="171" customFormat="1" hidden="1" x14ac:dyDescent="0.2">
      <c r="A162" s="274"/>
      <c r="B162" s="270"/>
      <c r="C162" s="275"/>
      <c r="D162" s="266"/>
      <c r="E162" s="276"/>
      <c r="F162" s="271"/>
      <c r="G162" s="230"/>
      <c r="H162" s="230"/>
      <c r="I162" s="165"/>
      <c r="J162" s="271"/>
      <c r="K162" s="271"/>
      <c r="L162" s="271"/>
      <c r="M162" s="271"/>
      <c r="N162" s="270"/>
      <c r="O162" s="262"/>
      <c r="P162" s="270"/>
      <c r="Q162" s="262"/>
      <c r="R162" s="262"/>
      <c r="S162" s="166"/>
      <c r="T162" s="165">
        <f t="shared" si="690"/>
        <v>0</v>
      </c>
      <c r="U162" s="268"/>
      <c r="V162" s="268"/>
      <c r="W162" s="230"/>
      <c r="X162" s="268"/>
      <c r="Y162" s="268"/>
      <c r="Z162" s="227">
        <f t="shared" si="691"/>
        <v>0</v>
      </c>
      <c r="AA162" s="230"/>
      <c r="AB162" s="230"/>
      <c r="AC162" s="268"/>
      <c r="AD162" s="268"/>
      <c r="AE162" s="227">
        <f t="shared" si="692"/>
        <v>0</v>
      </c>
      <c r="AF162" s="230"/>
      <c r="AG162" s="230"/>
      <c r="AH162" s="268"/>
      <c r="AI162" s="268"/>
      <c r="AJ162" s="227">
        <f t="shared" si="693"/>
        <v>0</v>
      </c>
      <c r="AK162" s="230"/>
      <c r="AL162" s="230"/>
      <c r="AM162" s="268"/>
      <c r="AN162" s="268"/>
      <c r="AO162" s="227">
        <f t="shared" si="6"/>
        <v>0</v>
      </c>
      <c r="AP162" s="230"/>
      <c r="AQ162" s="268"/>
      <c r="AR162" s="260"/>
      <c r="AS162" s="262"/>
      <c r="AT162" s="264"/>
      <c r="AU162" s="266"/>
      <c r="AV162" s="266"/>
      <c r="AW162" s="230"/>
      <c r="AX162" s="230"/>
      <c r="AY162" s="167"/>
      <c r="AZ162" s="168"/>
      <c r="BA162" s="169"/>
      <c r="BB162" s="169"/>
      <c r="BC162" s="169"/>
      <c r="BD162" s="169"/>
      <c r="BE162" s="169"/>
      <c r="BF162" s="169"/>
      <c r="BG162" s="169"/>
    </row>
    <row r="163" spans="1:59" s="171" customFormat="1" hidden="1" x14ac:dyDescent="0.2">
      <c r="A163" s="274"/>
      <c r="B163" s="270"/>
      <c r="C163" s="275"/>
      <c r="D163" s="266"/>
      <c r="E163" s="276"/>
      <c r="F163" s="271"/>
      <c r="G163" s="230"/>
      <c r="H163" s="230"/>
      <c r="I163" s="165"/>
      <c r="J163" s="271"/>
      <c r="K163" s="271"/>
      <c r="L163" s="271"/>
      <c r="M163" s="271"/>
      <c r="N163" s="270"/>
      <c r="O163" s="262"/>
      <c r="P163" s="270"/>
      <c r="Q163" s="262"/>
      <c r="R163" s="262"/>
      <c r="S163" s="166"/>
      <c r="T163" s="165">
        <f t="shared" si="690"/>
        <v>0</v>
      </c>
      <c r="U163" s="268"/>
      <c r="V163" s="268"/>
      <c r="W163" s="230"/>
      <c r="X163" s="268"/>
      <c r="Y163" s="268"/>
      <c r="Z163" s="227">
        <f t="shared" si="691"/>
        <v>0</v>
      </c>
      <c r="AA163" s="230"/>
      <c r="AB163" s="230"/>
      <c r="AC163" s="268"/>
      <c r="AD163" s="268"/>
      <c r="AE163" s="227">
        <f t="shared" si="692"/>
        <v>0</v>
      </c>
      <c r="AF163" s="230"/>
      <c r="AG163" s="230"/>
      <c r="AH163" s="268"/>
      <c r="AI163" s="268"/>
      <c r="AJ163" s="227">
        <f t="shared" si="693"/>
        <v>0</v>
      </c>
      <c r="AK163" s="230"/>
      <c r="AL163" s="230"/>
      <c r="AM163" s="268"/>
      <c r="AN163" s="268"/>
      <c r="AO163" s="227">
        <f t="shared" si="6"/>
        <v>0</v>
      </c>
      <c r="AP163" s="230"/>
      <c r="AQ163" s="268"/>
      <c r="AR163" s="260"/>
      <c r="AS163" s="262"/>
      <c r="AT163" s="264"/>
      <c r="AU163" s="266"/>
      <c r="AV163" s="266"/>
      <c r="AW163" s="230"/>
      <c r="AX163" s="230"/>
      <c r="AY163" s="167"/>
      <c r="AZ163" s="168"/>
      <c r="BA163" s="169"/>
      <c r="BB163" s="169"/>
      <c r="BC163" s="169"/>
      <c r="BD163" s="169"/>
      <c r="BE163" s="169"/>
      <c r="BF163" s="169"/>
      <c r="BG163" s="169"/>
    </row>
    <row r="164" spans="1:59" s="171" customFormat="1" hidden="1" x14ac:dyDescent="0.2">
      <c r="A164" s="274">
        <v>52</v>
      </c>
      <c r="B164" s="270"/>
      <c r="C164" s="275" t="e">
        <f>+VLOOKUP(B164,$A$691:$B$730,2,0)</f>
        <v>#N/A</v>
      </c>
      <c r="D164" s="266"/>
      <c r="E164" s="276" t="e">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#VALUE!</v>
      </c>
      <c r="F164" s="271"/>
      <c r="G164" s="230"/>
      <c r="H164" s="230"/>
      <c r="I164" s="165"/>
      <c r="J164" s="271"/>
      <c r="K164" s="270"/>
      <c r="L164" s="271"/>
      <c r="M164" s="271"/>
      <c r="N164" s="270"/>
      <c r="O164" s="262">
        <f t="shared" ref="O164:O206" si="804">IF(N164="ALTA",5,IF(N164="MEDIO ALTA",4,IF(N164="MEDIA",3,IF(N164="MEDIO BAJA",2,IF(N164="BAJA",1,0)))))</f>
        <v>0</v>
      </c>
      <c r="P164" s="270"/>
      <c r="Q164" s="262">
        <f t="shared" ref="Q164" si="805">IF(P164="ALTO",5,IF(P164="MEDIO-ALTO",4,IF(P164="MEDIO",3,IF(P164="MEDIO-BAJO",2,IF(P164="BAJO",1,0)))))</f>
        <v>0</v>
      </c>
      <c r="R164" s="262">
        <f t="shared" ref="R164" si="806">Q164*O164</f>
        <v>0</v>
      </c>
      <c r="S164" s="166"/>
      <c r="T164" s="165">
        <f t="shared" si="690"/>
        <v>0</v>
      </c>
      <c r="U164" s="268" t="e">
        <f t="shared" si="510"/>
        <v>#DIV/0!</v>
      </c>
      <c r="V164" s="268" t="e">
        <f t="shared" si="511"/>
        <v>#DIV/0!</v>
      </c>
      <c r="W164" s="230"/>
      <c r="X164" s="268" t="e">
        <f t="shared" ref="X164" si="807">IF(S164="No_existen",5*$X$10,Y164*$X$10)</f>
        <v>#DIV/0!</v>
      </c>
      <c r="Y164" s="268" t="e">
        <f t="shared" si="636"/>
        <v>#DIV/0!</v>
      </c>
      <c r="Z164" s="227">
        <f t="shared" si="691"/>
        <v>0</v>
      </c>
      <c r="AA164" s="230"/>
      <c r="AB164" s="230"/>
      <c r="AC164" s="268" t="e">
        <f t="shared" ref="AC164" si="808">IF(S164="No_existen",5*$AC$10,AD164*$AC$10)</f>
        <v>#DIV/0!</v>
      </c>
      <c r="AD164" s="268" t="e">
        <f t="shared" si="514"/>
        <v>#DIV/0!</v>
      </c>
      <c r="AE164" s="227">
        <f t="shared" si="692"/>
        <v>0</v>
      </c>
      <c r="AF164" s="230"/>
      <c r="AG164" s="230"/>
      <c r="AH164" s="268" t="e">
        <f t="shared" ref="AH164" si="809">IF(S164="No_existen",5*$AH$10,AI164*$AH$10)</f>
        <v>#DIV/0!</v>
      </c>
      <c r="AI164" s="268" t="e">
        <f t="shared" ref="AI164" si="810">ROUND(AVERAGEIF(AJ164:AJ166,"&gt;0"),0)</f>
        <v>#DIV/0!</v>
      </c>
      <c r="AJ164" s="227">
        <f t="shared" si="693"/>
        <v>0</v>
      </c>
      <c r="AK164" s="230"/>
      <c r="AL164" s="230"/>
      <c r="AM164" s="268" t="e">
        <f t="shared" ref="AM164" si="811">IF(S164="No_existen",5*$AM$10,AN164*$AM$10)</f>
        <v>#DIV/0!</v>
      </c>
      <c r="AN164" s="268" t="e">
        <f t="shared" ref="AN164" si="812">ROUND(AVERAGEIF(AO164:AO166,"&gt;0"),0)</f>
        <v>#DIV/0!</v>
      </c>
      <c r="AO164" s="227">
        <f t="shared" si="6"/>
        <v>0</v>
      </c>
      <c r="AP164" s="230"/>
      <c r="AQ164" s="268" t="e">
        <f t="shared" ref="AQ164" si="813">ROUND(AVERAGE(U164,Y164,AD164,AI164,AN164),0)</f>
        <v>#DIV/0!</v>
      </c>
      <c r="AR164" s="260" t="e">
        <f t="shared" ref="AR164" si="814">IF(AQ164&lt;1.5,"FUERTE",IF(AND(AQ164&gt;=1.5,AQ164&lt;2.5),"ACEPTABLE",IF(AQ164&gt;=5,"INEXISTENTE","DÉBIL")))</f>
        <v>#DIV/0!</v>
      </c>
      <c r="AS164" s="262">
        <f t="shared" ref="AS164" si="815">IF(R164=0,0,ROUND((R164*AQ164),0))</f>
        <v>0</v>
      </c>
      <c r="AT164" s="264" t="str">
        <f t="shared" ref="AT164" si="816">IF(AS164&gt;=36,"GRAVE", IF(AS164&lt;=10, "LEVE", "MODERADO"))</f>
        <v>LEVE</v>
      </c>
      <c r="AU164" s="266"/>
      <c r="AV164" s="266"/>
      <c r="AW164" s="230"/>
      <c r="AX164" s="230"/>
      <c r="AY164" s="167"/>
      <c r="AZ164" s="168"/>
      <c r="BA164" s="169"/>
      <c r="BB164" s="169"/>
      <c r="BC164" s="169"/>
      <c r="BD164" s="169"/>
      <c r="BE164" s="169"/>
      <c r="BF164" s="169"/>
      <c r="BG164" s="169"/>
    </row>
    <row r="165" spans="1:59" s="171" customFormat="1" hidden="1" x14ac:dyDescent="0.2">
      <c r="A165" s="274"/>
      <c r="B165" s="270"/>
      <c r="C165" s="275"/>
      <c r="D165" s="266"/>
      <c r="E165" s="276"/>
      <c r="F165" s="271"/>
      <c r="G165" s="230"/>
      <c r="H165" s="230"/>
      <c r="I165" s="165"/>
      <c r="J165" s="271"/>
      <c r="K165" s="271"/>
      <c r="L165" s="271"/>
      <c r="M165" s="271"/>
      <c r="N165" s="270"/>
      <c r="O165" s="262"/>
      <c r="P165" s="270"/>
      <c r="Q165" s="262"/>
      <c r="R165" s="262"/>
      <c r="S165" s="166"/>
      <c r="T165" s="165">
        <f t="shared" si="690"/>
        <v>0</v>
      </c>
      <c r="U165" s="268"/>
      <c r="V165" s="268"/>
      <c r="W165" s="230"/>
      <c r="X165" s="268"/>
      <c r="Y165" s="268"/>
      <c r="Z165" s="227">
        <f t="shared" si="691"/>
        <v>0</v>
      </c>
      <c r="AA165" s="230"/>
      <c r="AB165" s="230"/>
      <c r="AC165" s="268"/>
      <c r="AD165" s="268"/>
      <c r="AE165" s="227">
        <f t="shared" si="692"/>
        <v>0</v>
      </c>
      <c r="AF165" s="230"/>
      <c r="AG165" s="230"/>
      <c r="AH165" s="268"/>
      <c r="AI165" s="268"/>
      <c r="AJ165" s="227">
        <f t="shared" si="693"/>
        <v>0</v>
      </c>
      <c r="AK165" s="230"/>
      <c r="AL165" s="230"/>
      <c r="AM165" s="268"/>
      <c r="AN165" s="268"/>
      <c r="AO165" s="227">
        <f t="shared" si="6"/>
        <v>0</v>
      </c>
      <c r="AP165" s="230"/>
      <c r="AQ165" s="268"/>
      <c r="AR165" s="260"/>
      <c r="AS165" s="262"/>
      <c r="AT165" s="264"/>
      <c r="AU165" s="266"/>
      <c r="AV165" s="266"/>
      <c r="AW165" s="230"/>
      <c r="AX165" s="230"/>
      <c r="AY165" s="167"/>
      <c r="AZ165" s="168"/>
      <c r="BA165" s="169"/>
      <c r="BB165" s="169"/>
      <c r="BC165" s="169"/>
      <c r="BD165" s="169"/>
      <c r="BE165" s="169"/>
      <c r="BF165" s="169"/>
      <c r="BG165" s="169"/>
    </row>
    <row r="166" spans="1:59" s="171" customFormat="1" hidden="1" x14ac:dyDescent="0.2">
      <c r="A166" s="274"/>
      <c r="B166" s="270"/>
      <c r="C166" s="275"/>
      <c r="D166" s="266"/>
      <c r="E166" s="276"/>
      <c r="F166" s="271"/>
      <c r="G166" s="230"/>
      <c r="H166" s="230"/>
      <c r="I166" s="165"/>
      <c r="J166" s="271"/>
      <c r="K166" s="271"/>
      <c r="L166" s="271"/>
      <c r="M166" s="271"/>
      <c r="N166" s="270"/>
      <c r="O166" s="262"/>
      <c r="P166" s="270"/>
      <c r="Q166" s="262"/>
      <c r="R166" s="262"/>
      <c r="S166" s="166"/>
      <c r="T166" s="165">
        <f t="shared" si="690"/>
        <v>0</v>
      </c>
      <c r="U166" s="268"/>
      <c r="V166" s="268"/>
      <c r="W166" s="230"/>
      <c r="X166" s="268"/>
      <c r="Y166" s="268"/>
      <c r="Z166" s="227">
        <f t="shared" si="691"/>
        <v>0</v>
      </c>
      <c r="AA166" s="230"/>
      <c r="AB166" s="230"/>
      <c r="AC166" s="268"/>
      <c r="AD166" s="268"/>
      <c r="AE166" s="227">
        <f t="shared" si="692"/>
        <v>0</v>
      </c>
      <c r="AF166" s="230"/>
      <c r="AG166" s="230"/>
      <c r="AH166" s="268"/>
      <c r="AI166" s="268"/>
      <c r="AJ166" s="227">
        <f t="shared" si="693"/>
        <v>0</v>
      </c>
      <c r="AK166" s="230"/>
      <c r="AL166" s="230"/>
      <c r="AM166" s="268"/>
      <c r="AN166" s="268"/>
      <c r="AO166" s="227">
        <f t="shared" si="6"/>
        <v>0</v>
      </c>
      <c r="AP166" s="230"/>
      <c r="AQ166" s="268"/>
      <c r="AR166" s="260"/>
      <c r="AS166" s="262"/>
      <c r="AT166" s="264"/>
      <c r="AU166" s="266"/>
      <c r="AV166" s="266"/>
      <c r="AW166" s="230"/>
      <c r="AX166" s="230"/>
      <c r="AY166" s="167"/>
      <c r="AZ166" s="168"/>
      <c r="BA166" s="169"/>
      <c r="BB166" s="169"/>
      <c r="BC166" s="169"/>
      <c r="BD166" s="169"/>
      <c r="BE166" s="169"/>
      <c r="BF166" s="169"/>
      <c r="BG166" s="169"/>
    </row>
    <row r="167" spans="1:59" s="171" customFormat="1" hidden="1" x14ac:dyDescent="0.2">
      <c r="A167" s="274">
        <v>53</v>
      </c>
      <c r="B167" s="270"/>
      <c r="C167" s="275" t="e">
        <f>+VLOOKUP(B167,$A$691:$B$730,2,0)</f>
        <v>#N/A</v>
      </c>
      <c r="D167" s="266"/>
      <c r="E167" s="276" t="e">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#VALUE!</v>
      </c>
      <c r="F167" s="271"/>
      <c r="G167" s="230"/>
      <c r="H167" s="230"/>
      <c r="I167" s="165"/>
      <c r="J167" s="271"/>
      <c r="K167" s="270"/>
      <c r="L167" s="271"/>
      <c r="M167" s="271"/>
      <c r="N167" s="270"/>
      <c r="O167" s="262">
        <f t="shared" ref="O167:O209" si="817">IF(N167="ALTA",5,IF(N167="MEDIO ALTA",4,IF(N167="MEDIA",3,IF(N167="MEDIO BAJA",2,IF(N167="BAJA",1,0)))))</f>
        <v>0</v>
      </c>
      <c r="P167" s="270"/>
      <c r="Q167" s="262">
        <f t="shared" ref="Q167" si="818">IF(P167="ALTO",5,IF(P167="MEDIO-ALTO",4,IF(P167="MEDIO",3,IF(P167="MEDIO-BAJO",2,IF(P167="BAJO",1,0)))))</f>
        <v>0</v>
      </c>
      <c r="R167" s="262">
        <f t="shared" ref="R167" si="819">Q167*O167</f>
        <v>0</v>
      </c>
      <c r="S167" s="166"/>
      <c r="T167" s="165">
        <f t="shared" si="690"/>
        <v>0</v>
      </c>
      <c r="U167" s="268" t="e">
        <f t="shared" si="525"/>
        <v>#DIV/0!</v>
      </c>
      <c r="V167" s="268" t="e">
        <f t="shared" si="526"/>
        <v>#DIV/0!</v>
      </c>
      <c r="W167" s="230"/>
      <c r="X167" s="268" t="e">
        <f t="shared" ref="X167" si="820">IF(S167="No_existen",5*$X$10,Y167*$X$10)</f>
        <v>#DIV/0!</v>
      </c>
      <c r="Y167" s="268" t="e">
        <f t="shared" si="652"/>
        <v>#DIV/0!</v>
      </c>
      <c r="Z167" s="227">
        <f t="shared" si="691"/>
        <v>0</v>
      </c>
      <c r="AA167" s="230"/>
      <c r="AB167" s="230"/>
      <c r="AC167" s="268" t="e">
        <f t="shared" ref="AC167" si="821">IF(S167="No_existen",5*$AC$10,AD167*$AC$10)</f>
        <v>#DIV/0!</v>
      </c>
      <c r="AD167" s="268" t="e">
        <f t="shared" si="529"/>
        <v>#DIV/0!</v>
      </c>
      <c r="AE167" s="227">
        <f t="shared" si="692"/>
        <v>0</v>
      </c>
      <c r="AF167" s="230"/>
      <c r="AG167" s="230"/>
      <c r="AH167" s="268" t="e">
        <f t="shared" ref="AH167" si="822">IF(S167="No_existen",5*$AH$10,AI167*$AH$10)</f>
        <v>#DIV/0!</v>
      </c>
      <c r="AI167" s="268" t="e">
        <f t="shared" ref="AI167" si="823">ROUND(AVERAGEIF(AJ167:AJ169,"&gt;0"),0)</f>
        <v>#DIV/0!</v>
      </c>
      <c r="AJ167" s="227">
        <f t="shared" si="693"/>
        <v>0</v>
      </c>
      <c r="AK167" s="230"/>
      <c r="AL167" s="230"/>
      <c r="AM167" s="268" t="e">
        <f t="shared" ref="AM167" si="824">IF(S167="No_existen",5*$AM$10,AN167*$AM$10)</f>
        <v>#DIV/0!</v>
      </c>
      <c r="AN167" s="268" t="e">
        <f t="shared" ref="AN167" si="825">ROUND(AVERAGEIF(AO167:AO169,"&gt;0"),0)</f>
        <v>#DIV/0!</v>
      </c>
      <c r="AO167" s="227">
        <f t="shared" si="6"/>
        <v>0</v>
      </c>
      <c r="AP167" s="230"/>
      <c r="AQ167" s="268" t="e">
        <f t="shared" ref="AQ167" si="826">ROUND(AVERAGE(U167,Y167,AD167,AI167,AN167),0)</f>
        <v>#DIV/0!</v>
      </c>
      <c r="AR167" s="260" t="e">
        <f t="shared" ref="AR167" si="827">IF(AQ167&lt;1.5,"FUERTE",IF(AND(AQ167&gt;=1.5,AQ167&lt;2.5),"ACEPTABLE",IF(AQ167&gt;=5,"INEXISTENTE","DÉBIL")))</f>
        <v>#DIV/0!</v>
      </c>
      <c r="AS167" s="262">
        <f t="shared" ref="AS167" si="828">IF(R167=0,0,ROUND((R167*AQ167),0))</f>
        <v>0</v>
      </c>
      <c r="AT167" s="264" t="str">
        <f t="shared" ref="AT167" si="829">IF(AS167&gt;=36,"GRAVE", IF(AS167&lt;=10, "LEVE", "MODERADO"))</f>
        <v>LEVE</v>
      </c>
      <c r="AU167" s="266"/>
      <c r="AV167" s="266"/>
      <c r="AW167" s="230"/>
      <c r="AX167" s="230"/>
      <c r="AY167" s="167"/>
      <c r="AZ167" s="168"/>
      <c r="BA167" s="169"/>
      <c r="BB167" s="169"/>
      <c r="BC167" s="169"/>
      <c r="BD167" s="169"/>
      <c r="BE167" s="169"/>
      <c r="BF167" s="169"/>
      <c r="BG167" s="169"/>
    </row>
    <row r="168" spans="1:59" s="171" customFormat="1" hidden="1" x14ac:dyDescent="0.2">
      <c r="A168" s="274"/>
      <c r="B168" s="270"/>
      <c r="C168" s="275"/>
      <c r="D168" s="266"/>
      <c r="E168" s="276"/>
      <c r="F168" s="271"/>
      <c r="G168" s="230"/>
      <c r="H168" s="230"/>
      <c r="I168" s="165"/>
      <c r="J168" s="271"/>
      <c r="K168" s="271"/>
      <c r="L168" s="271"/>
      <c r="M168" s="271"/>
      <c r="N168" s="270"/>
      <c r="O168" s="262"/>
      <c r="P168" s="270"/>
      <c r="Q168" s="262"/>
      <c r="R168" s="262"/>
      <c r="S168" s="166"/>
      <c r="T168" s="165">
        <f t="shared" si="690"/>
        <v>0</v>
      </c>
      <c r="U168" s="268"/>
      <c r="V168" s="268"/>
      <c r="W168" s="230"/>
      <c r="X168" s="268"/>
      <c r="Y168" s="268"/>
      <c r="Z168" s="227">
        <f t="shared" si="691"/>
        <v>0</v>
      </c>
      <c r="AA168" s="230"/>
      <c r="AB168" s="230"/>
      <c r="AC168" s="268"/>
      <c r="AD168" s="268"/>
      <c r="AE168" s="227">
        <f t="shared" si="692"/>
        <v>0</v>
      </c>
      <c r="AF168" s="230"/>
      <c r="AG168" s="230"/>
      <c r="AH168" s="268"/>
      <c r="AI168" s="268"/>
      <c r="AJ168" s="227">
        <f t="shared" si="693"/>
        <v>0</v>
      </c>
      <c r="AK168" s="230"/>
      <c r="AL168" s="230"/>
      <c r="AM168" s="268"/>
      <c r="AN168" s="268"/>
      <c r="AO168" s="227">
        <f t="shared" si="6"/>
        <v>0</v>
      </c>
      <c r="AP168" s="230"/>
      <c r="AQ168" s="268"/>
      <c r="AR168" s="260"/>
      <c r="AS168" s="262"/>
      <c r="AT168" s="264"/>
      <c r="AU168" s="266"/>
      <c r="AV168" s="266"/>
      <c r="AW168" s="230"/>
      <c r="AX168" s="230"/>
      <c r="AY168" s="167"/>
      <c r="AZ168" s="168"/>
      <c r="BA168" s="169"/>
      <c r="BB168" s="169"/>
      <c r="BC168" s="169"/>
      <c r="BD168" s="169"/>
      <c r="BE168" s="169"/>
      <c r="BF168" s="169"/>
      <c r="BG168" s="169"/>
    </row>
    <row r="169" spans="1:59" s="171" customFormat="1" hidden="1" x14ac:dyDescent="0.2">
      <c r="A169" s="274"/>
      <c r="B169" s="270"/>
      <c r="C169" s="275"/>
      <c r="D169" s="266"/>
      <c r="E169" s="276"/>
      <c r="F169" s="271"/>
      <c r="G169" s="230"/>
      <c r="H169" s="230"/>
      <c r="I169" s="165"/>
      <c r="J169" s="271"/>
      <c r="K169" s="271"/>
      <c r="L169" s="271"/>
      <c r="M169" s="271"/>
      <c r="N169" s="270"/>
      <c r="O169" s="262"/>
      <c r="P169" s="270"/>
      <c r="Q169" s="262"/>
      <c r="R169" s="262"/>
      <c r="S169" s="166"/>
      <c r="T169" s="165">
        <f t="shared" si="690"/>
        <v>0</v>
      </c>
      <c r="U169" s="268"/>
      <c r="V169" s="268"/>
      <c r="W169" s="230"/>
      <c r="X169" s="268"/>
      <c r="Y169" s="268"/>
      <c r="Z169" s="227">
        <f t="shared" si="691"/>
        <v>0</v>
      </c>
      <c r="AA169" s="230"/>
      <c r="AB169" s="230"/>
      <c r="AC169" s="268"/>
      <c r="AD169" s="268"/>
      <c r="AE169" s="227">
        <f t="shared" si="692"/>
        <v>0</v>
      </c>
      <c r="AF169" s="230"/>
      <c r="AG169" s="230"/>
      <c r="AH169" s="268"/>
      <c r="AI169" s="268"/>
      <c r="AJ169" s="227">
        <f t="shared" si="693"/>
        <v>0</v>
      </c>
      <c r="AK169" s="230"/>
      <c r="AL169" s="230"/>
      <c r="AM169" s="268"/>
      <c r="AN169" s="268"/>
      <c r="AO169" s="227">
        <f t="shared" si="6"/>
        <v>0</v>
      </c>
      <c r="AP169" s="230"/>
      <c r="AQ169" s="268"/>
      <c r="AR169" s="260"/>
      <c r="AS169" s="262"/>
      <c r="AT169" s="264"/>
      <c r="AU169" s="266"/>
      <c r="AV169" s="266"/>
      <c r="AW169" s="230"/>
      <c r="AX169" s="230"/>
      <c r="AY169" s="167"/>
      <c r="AZ169" s="168"/>
      <c r="BA169" s="169"/>
      <c r="BB169" s="169"/>
      <c r="BC169" s="169"/>
      <c r="BD169" s="169"/>
      <c r="BE169" s="169"/>
      <c r="BF169" s="169"/>
      <c r="BG169" s="169"/>
    </row>
    <row r="170" spans="1:59" s="171" customFormat="1" hidden="1" x14ac:dyDescent="0.2">
      <c r="A170" s="274">
        <v>54</v>
      </c>
      <c r="B170" s="270"/>
      <c r="C170" s="275" t="e">
        <f>+VLOOKUP(B170,$A$691:$B$730,2,0)</f>
        <v>#N/A</v>
      </c>
      <c r="D170" s="266"/>
      <c r="E170" s="276" t="e">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#VALUE!</v>
      </c>
      <c r="F170" s="271"/>
      <c r="G170" s="230"/>
      <c r="H170" s="230"/>
      <c r="I170" s="165"/>
      <c r="J170" s="271"/>
      <c r="K170" s="270"/>
      <c r="L170" s="271"/>
      <c r="M170" s="271"/>
      <c r="N170" s="270"/>
      <c r="O170" s="262">
        <f t="shared" ref="O170:O212" si="830">IF(N170="ALTA",5,IF(N170="MEDIO ALTA",4,IF(N170="MEDIA",3,IF(N170="MEDIO BAJA",2,IF(N170="BAJA",1,0)))))</f>
        <v>0</v>
      </c>
      <c r="P170" s="270"/>
      <c r="Q170" s="262">
        <f t="shared" ref="Q170" si="831">IF(P170="ALTO",5,IF(P170="MEDIO-ALTO",4,IF(P170="MEDIO",3,IF(P170="MEDIO-BAJO",2,IF(P170="BAJO",1,0)))))</f>
        <v>0</v>
      </c>
      <c r="R170" s="262">
        <f t="shared" ref="R170" si="832">Q170*O170</f>
        <v>0</v>
      </c>
      <c r="S170" s="166"/>
      <c r="T170" s="165">
        <f t="shared" si="690"/>
        <v>0</v>
      </c>
      <c r="U170" s="268" t="e">
        <f t="shared" si="540"/>
        <v>#DIV/0!</v>
      </c>
      <c r="V170" s="268" t="e">
        <f t="shared" si="541"/>
        <v>#DIV/0!</v>
      </c>
      <c r="W170" s="230"/>
      <c r="X170" s="268" t="e">
        <f t="shared" ref="X170" si="833">IF(S170="No_existen",5*$X$10,Y170*$X$10)</f>
        <v>#DIV/0!</v>
      </c>
      <c r="Y170" s="268" t="e">
        <f t="shared" si="666"/>
        <v>#DIV/0!</v>
      </c>
      <c r="Z170" s="227">
        <f t="shared" si="691"/>
        <v>0</v>
      </c>
      <c r="AA170" s="230"/>
      <c r="AB170" s="230"/>
      <c r="AC170" s="268" t="e">
        <f t="shared" ref="AC170" si="834">IF(S170="No_existen",5*$AC$10,AD170*$AC$10)</f>
        <v>#DIV/0!</v>
      </c>
      <c r="AD170" s="268" t="e">
        <f t="shared" si="544"/>
        <v>#DIV/0!</v>
      </c>
      <c r="AE170" s="227">
        <f t="shared" si="692"/>
        <v>0</v>
      </c>
      <c r="AF170" s="230"/>
      <c r="AG170" s="230"/>
      <c r="AH170" s="268" t="e">
        <f t="shared" ref="AH170" si="835">IF(S170="No_existen",5*$AH$10,AI170*$AH$10)</f>
        <v>#DIV/0!</v>
      </c>
      <c r="AI170" s="268" t="e">
        <f t="shared" ref="AI170" si="836">ROUND(AVERAGEIF(AJ170:AJ172,"&gt;0"),0)</f>
        <v>#DIV/0!</v>
      </c>
      <c r="AJ170" s="227">
        <f t="shared" si="693"/>
        <v>0</v>
      </c>
      <c r="AK170" s="230"/>
      <c r="AL170" s="230"/>
      <c r="AM170" s="268" t="e">
        <f t="shared" ref="AM170" si="837">IF(S170="No_existen",5*$AM$10,AN170*$AM$10)</f>
        <v>#DIV/0!</v>
      </c>
      <c r="AN170" s="268" t="e">
        <f t="shared" ref="AN170" si="838">ROUND(AVERAGEIF(AO170:AO172,"&gt;0"),0)</f>
        <v>#DIV/0!</v>
      </c>
      <c r="AO170" s="227">
        <f t="shared" si="6"/>
        <v>0</v>
      </c>
      <c r="AP170" s="230"/>
      <c r="AQ170" s="268" t="e">
        <f t="shared" ref="AQ170" si="839">ROUND(AVERAGE(U170,Y170,AD170,AI170,AN170),0)</f>
        <v>#DIV/0!</v>
      </c>
      <c r="AR170" s="260" t="e">
        <f t="shared" ref="AR170" si="840">IF(AQ170&lt;1.5,"FUERTE",IF(AND(AQ170&gt;=1.5,AQ170&lt;2.5),"ACEPTABLE",IF(AQ170&gt;=5,"INEXISTENTE","DÉBIL")))</f>
        <v>#DIV/0!</v>
      </c>
      <c r="AS170" s="262">
        <f t="shared" ref="AS170" si="841">IF(R170=0,0,ROUND((R170*AQ170),0))</f>
        <v>0</v>
      </c>
      <c r="AT170" s="264" t="str">
        <f t="shared" ref="AT170" si="842">IF(AS170&gt;=36,"GRAVE", IF(AS170&lt;=10, "LEVE", "MODERADO"))</f>
        <v>LEVE</v>
      </c>
      <c r="AU170" s="266"/>
      <c r="AV170" s="266"/>
      <c r="AW170" s="230"/>
      <c r="AX170" s="230"/>
      <c r="AY170" s="167"/>
      <c r="AZ170" s="168"/>
      <c r="BA170" s="169"/>
      <c r="BB170" s="169"/>
      <c r="BC170" s="169"/>
      <c r="BD170" s="169"/>
      <c r="BE170" s="169"/>
      <c r="BF170" s="169"/>
      <c r="BG170" s="169"/>
    </row>
    <row r="171" spans="1:59" s="171" customFormat="1" hidden="1" x14ac:dyDescent="0.2">
      <c r="A171" s="274"/>
      <c r="B171" s="270"/>
      <c r="C171" s="275"/>
      <c r="D171" s="266"/>
      <c r="E171" s="276"/>
      <c r="F171" s="271"/>
      <c r="G171" s="230"/>
      <c r="H171" s="230"/>
      <c r="I171" s="165"/>
      <c r="J171" s="271"/>
      <c r="K171" s="271"/>
      <c r="L171" s="271"/>
      <c r="M171" s="271"/>
      <c r="N171" s="270"/>
      <c r="O171" s="262"/>
      <c r="P171" s="270"/>
      <c r="Q171" s="262"/>
      <c r="R171" s="262"/>
      <c r="S171" s="166"/>
      <c r="T171" s="165">
        <f t="shared" si="690"/>
        <v>0</v>
      </c>
      <c r="U171" s="268"/>
      <c r="V171" s="268"/>
      <c r="W171" s="230"/>
      <c r="X171" s="268"/>
      <c r="Y171" s="268"/>
      <c r="Z171" s="227">
        <f t="shared" si="691"/>
        <v>0</v>
      </c>
      <c r="AA171" s="230"/>
      <c r="AB171" s="230"/>
      <c r="AC171" s="268"/>
      <c r="AD171" s="268"/>
      <c r="AE171" s="227">
        <f t="shared" si="692"/>
        <v>0</v>
      </c>
      <c r="AF171" s="230"/>
      <c r="AG171" s="230"/>
      <c r="AH171" s="268"/>
      <c r="AI171" s="268"/>
      <c r="AJ171" s="227">
        <f t="shared" si="693"/>
        <v>0</v>
      </c>
      <c r="AK171" s="230"/>
      <c r="AL171" s="230"/>
      <c r="AM171" s="268"/>
      <c r="AN171" s="268"/>
      <c r="AO171" s="227">
        <f t="shared" si="6"/>
        <v>0</v>
      </c>
      <c r="AP171" s="230"/>
      <c r="AQ171" s="268"/>
      <c r="AR171" s="260"/>
      <c r="AS171" s="262"/>
      <c r="AT171" s="264"/>
      <c r="AU171" s="266"/>
      <c r="AV171" s="266"/>
      <c r="AW171" s="230"/>
      <c r="AX171" s="230"/>
      <c r="AY171" s="167"/>
      <c r="AZ171" s="168"/>
      <c r="BA171" s="169"/>
      <c r="BB171" s="169"/>
      <c r="BC171" s="169"/>
      <c r="BD171" s="169"/>
      <c r="BE171" s="169"/>
      <c r="BF171" s="169"/>
      <c r="BG171" s="169"/>
    </row>
    <row r="172" spans="1:59" s="171" customFormat="1" hidden="1" x14ac:dyDescent="0.2">
      <c r="A172" s="274"/>
      <c r="B172" s="270"/>
      <c r="C172" s="275"/>
      <c r="D172" s="266"/>
      <c r="E172" s="276"/>
      <c r="F172" s="271"/>
      <c r="G172" s="230"/>
      <c r="H172" s="230"/>
      <c r="I172" s="165"/>
      <c r="J172" s="271"/>
      <c r="K172" s="271"/>
      <c r="L172" s="271"/>
      <c r="M172" s="271"/>
      <c r="N172" s="270"/>
      <c r="O172" s="262"/>
      <c r="P172" s="270"/>
      <c r="Q172" s="262"/>
      <c r="R172" s="262"/>
      <c r="S172" s="166"/>
      <c r="T172" s="165">
        <f t="shared" si="690"/>
        <v>0</v>
      </c>
      <c r="U172" s="268"/>
      <c r="V172" s="268"/>
      <c r="W172" s="230"/>
      <c r="X172" s="268"/>
      <c r="Y172" s="268"/>
      <c r="Z172" s="227">
        <f t="shared" si="691"/>
        <v>0</v>
      </c>
      <c r="AA172" s="230"/>
      <c r="AB172" s="230"/>
      <c r="AC172" s="268"/>
      <c r="AD172" s="268"/>
      <c r="AE172" s="227">
        <f t="shared" si="692"/>
        <v>0</v>
      </c>
      <c r="AF172" s="230"/>
      <c r="AG172" s="230"/>
      <c r="AH172" s="268"/>
      <c r="AI172" s="268"/>
      <c r="AJ172" s="227">
        <f t="shared" si="693"/>
        <v>0</v>
      </c>
      <c r="AK172" s="230"/>
      <c r="AL172" s="230"/>
      <c r="AM172" s="268"/>
      <c r="AN172" s="268"/>
      <c r="AO172" s="227">
        <f t="shared" si="6"/>
        <v>0</v>
      </c>
      <c r="AP172" s="230"/>
      <c r="AQ172" s="268"/>
      <c r="AR172" s="260"/>
      <c r="AS172" s="262"/>
      <c r="AT172" s="264"/>
      <c r="AU172" s="266"/>
      <c r="AV172" s="266"/>
      <c r="AW172" s="230"/>
      <c r="AX172" s="230"/>
      <c r="AY172" s="167"/>
      <c r="AZ172" s="168"/>
      <c r="BA172" s="169"/>
      <c r="BB172" s="169"/>
      <c r="BC172" s="169"/>
      <c r="BD172" s="169"/>
      <c r="BE172" s="169"/>
      <c r="BF172" s="169"/>
      <c r="BG172" s="169"/>
    </row>
    <row r="173" spans="1:59" s="171" customFormat="1" hidden="1" x14ac:dyDescent="0.2">
      <c r="A173" s="274">
        <v>55</v>
      </c>
      <c r="B173" s="270"/>
      <c r="C173" s="275" t="e">
        <f>+VLOOKUP(B173,$A$691:$B$730,2,0)</f>
        <v>#N/A</v>
      </c>
      <c r="D173" s="266"/>
      <c r="E173" s="276" t="e">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#VALUE!</v>
      </c>
      <c r="F173" s="271"/>
      <c r="G173" s="230"/>
      <c r="H173" s="230"/>
      <c r="I173" s="165"/>
      <c r="J173" s="271"/>
      <c r="K173" s="270"/>
      <c r="L173" s="271"/>
      <c r="M173" s="271"/>
      <c r="N173" s="270"/>
      <c r="O173" s="262">
        <f t="shared" ref="O173:O215" si="843">IF(N173="ALTA",5,IF(N173="MEDIO ALTA",4,IF(N173="MEDIA",3,IF(N173="MEDIO BAJA",2,IF(N173="BAJA",1,0)))))</f>
        <v>0</v>
      </c>
      <c r="P173" s="270"/>
      <c r="Q173" s="262">
        <f t="shared" ref="Q173" si="844">IF(P173="ALTO",5,IF(P173="MEDIO-ALTO",4,IF(P173="MEDIO",3,IF(P173="MEDIO-BAJO",2,IF(P173="BAJO",1,0)))))</f>
        <v>0</v>
      </c>
      <c r="R173" s="262">
        <f t="shared" ref="R173" si="845">Q173*O173</f>
        <v>0</v>
      </c>
      <c r="S173" s="166"/>
      <c r="T173" s="165">
        <f t="shared" si="690"/>
        <v>0</v>
      </c>
      <c r="U173" s="268" t="e">
        <f t="shared" si="555"/>
        <v>#DIV/0!</v>
      </c>
      <c r="V173" s="268" t="e">
        <f t="shared" si="556"/>
        <v>#DIV/0!</v>
      </c>
      <c r="W173" s="230"/>
      <c r="X173" s="268" t="e">
        <f t="shared" ref="X173" si="846">IF(S173="No_existen",5*$X$10,Y173*$X$10)</f>
        <v>#DIV/0!</v>
      </c>
      <c r="Y173" s="268" t="e">
        <f t="shared" si="680"/>
        <v>#DIV/0!</v>
      </c>
      <c r="Z173" s="227">
        <f t="shared" si="691"/>
        <v>0</v>
      </c>
      <c r="AA173" s="230"/>
      <c r="AB173" s="230"/>
      <c r="AC173" s="268" t="e">
        <f t="shared" ref="AC173" si="847">IF(S173="No_existen",5*$AC$10,AD173*$AC$10)</f>
        <v>#DIV/0!</v>
      </c>
      <c r="AD173" s="268" t="e">
        <f t="shared" si="559"/>
        <v>#DIV/0!</v>
      </c>
      <c r="AE173" s="227">
        <f t="shared" si="692"/>
        <v>0</v>
      </c>
      <c r="AF173" s="230"/>
      <c r="AG173" s="230"/>
      <c r="AH173" s="268" t="e">
        <f t="shared" ref="AH173" si="848">IF(S173="No_existen",5*$AH$10,AI173*$AH$10)</f>
        <v>#DIV/0!</v>
      </c>
      <c r="AI173" s="268" t="e">
        <f t="shared" ref="AI173" si="849">ROUND(AVERAGEIF(AJ173:AJ175,"&gt;0"),0)</f>
        <v>#DIV/0!</v>
      </c>
      <c r="AJ173" s="227">
        <f t="shared" si="693"/>
        <v>0</v>
      </c>
      <c r="AK173" s="230"/>
      <c r="AL173" s="230"/>
      <c r="AM173" s="268" t="e">
        <f t="shared" ref="AM173" si="850">IF(S173="No_existen",5*$AM$10,AN173*$AM$10)</f>
        <v>#DIV/0!</v>
      </c>
      <c r="AN173" s="268" t="e">
        <f t="shared" ref="AN173" si="851">ROUND(AVERAGEIF(AO173:AO175,"&gt;0"),0)</f>
        <v>#DIV/0!</v>
      </c>
      <c r="AO173" s="227">
        <f t="shared" si="6"/>
        <v>0</v>
      </c>
      <c r="AP173" s="230"/>
      <c r="AQ173" s="268" t="e">
        <f t="shared" ref="AQ173" si="852">ROUND(AVERAGE(U173,Y173,AD173,AI173,AN173),0)</f>
        <v>#DIV/0!</v>
      </c>
      <c r="AR173" s="260" t="e">
        <f t="shared" ref="AR173" si="853">IF(AQ173&lt;1.5,"FUERTE",IF(AND(AQ173&gt;=1.5,AQ173&lt;2.5),"ACEPTABLE",IF(AQ173&gt;=5,"INEXISTENTE","DÉBIL")))</f>
        <v>#DIV/0!</v>
      </c>
      <c r="AS173" s="262">
        <f t="shared" ref="AS173" si="854">IF(R173=0,0,ROUND((R173*AQ173),0))</f>
        <v>0</v>
      </c>
      <c r="AT173" s="264" t="str">
        <f t="shared" ref="AT173" si="855">IF(AS173&gt;=36,"GRAVE", IF(AS173&lt;=10, "LEVE", "MODERADO"))</f>
        <v>LEVE</v>
      </c>
      <c r="AU173" s="266"/>
      <c r="AV173" s="266"/>
      <c r="AW173" s="230"/>
      <c r="AX173" s="230"/>
      <c r="AY173" s="167"/>
      <c r="AZ173" s="168"/>
      <c r="BA173" s="169"/>
      <c r="BB173" s="169"/>
      <c r="BC173" s="169"/>
      <c r="BD173" s="169"/>
      <c r="BE173" s="169"/>
      <c r="BF173" s="169"/>
      <c r="BG173" s="169"/>
    </row>
    <row r="174" spans="1:59" s="171" customFormat="1" hidden="1" x14ac:dyDescent="0.2">
      <c r="A174" s="274"/>
      <c r="B174" s="270"/>
      <c r="C174" s="275"/>
      <c r="D174" s="266"/>
      <c r="E174" s="276"/>
      <c r="F174" s="271"/>
      <c r="G174" s="230"/>
      <c r="H174" s="230"/>
      <c r="I174" s="165"/>
      <c r="J174" s="271"/>
      <c r="K174" s="271"/>
      <c r="L174" s="271"/>
      <c r="M174" s="271"/>
      <c r="N174" s="270"/>
      <c r="O174" s="262"/>
      <c r="P174" s="270"/>
      <c r="Q174" s="262"/>
      <c r="R174" s="262"/>
      <c r="S174" s="166"/>
      <c r="T174" s="165">
        <f t="shared" si="690"/>
        <v>0</v>
      </c>
      <c r="U174" s="268"/>
      <c r="V174" s="268"/>
      <c r="W174" s="230"/>
      <c r="X174" s="268"/>
      <c r="Y174" s="268"/>
      <c r="Z174" s="227">
        <f t="shared" si="691"/>
        <v>0</v>
      </c>
      <c r="AA174" s="230"/>
      <c r="AB174" s="230"/>
      <c r="AC174" s="268"/>
      <c r="AD174" s="268"/>
      <c r="AE174" s="227">
        <f t="shared" si="692"/>
        <v>0</v>
      </c>
      <c r="AF174" s="230"/>
      <c r="AG174" s="230"/>
      <c r="AH174" s="268"/>
      <c r="AI174" s="268"/>
      <c r="AJ174" s="227">
        <f t="shared" si="693"/>
        <v>0</v>
      </c>
      <c r="AK174" s="230"/>
      <c r="AL174" s="230"/>
      <c r="AM174" s="268"/>
      <c r="AN174" s="268"/>
      <c r="AO174" s="227">
        <f t="shared" si="6"/>
        <v>0</v>
      </c>
      <c r="AP174" s="230"/>
      <c r="AQ174" s="268"/>
      <c r="AR174" s="260"/>
      <c r="AS174" s="262"/>
      <c r="AT174" s="264"/>
      <c r="AU174" s="266"/>
      <c r="AV174" s="266"/>
      <c r="AW174" s="230"/>
      <c r="AX174" s="230"/>
      <c r="AY174" s="167"/>
      <c r="AZ174" s="168"/>
      <c r="BA174" s="169"/>
      <c r="BB174" s="169"/>
      <c r="BC174" s="169"/>
      <c r="BD174" s="169"/>
      <c r="BE174" s="169"/>
      <c r="BF174" s="169"/>
      <c r="BG174" s="169"/>
    </row>
    <row r="175" spans="1:59" s="171" customFormat="1" hidden="1" x14ac:dyDescent="0.2">
      <c r="A175" s="274"/>
      <c r="B175" s="270"/>
      <c r="C175" s="275"/>
      <c r="D175" s="266"/>
      <c r="E175" s="276"/>
      <c r="F175" s="271"/>
      <c r="G175" s="230"/>
      <c r="H175" s="230"/>
      <c r="I175" s="165"/>
      <c r="J175" s="271"/>
      <c r="K175" s="271"/>
      <c r="L175" s="271"/>
      <c r="M175" s="271"/>
      <c r="N175" s="270"/>
      <c r="O175" s="262"/>
      <c r="P175" s="270"/>
      <c r="Q175" s="262"/>
      <c r="R175" s="262"/>
      <c r="S175" s="166"/>
      <c r="T175" s="165">
        <f t="shared" si="690"/>
        <v>0</v>
      </c>
      <c r="U175" s="268"/>
      <c r="V175" s="268"/>
      <c r="W175" s="230"/>
      <c r="X175" s="268"/>
      <c r="Y175" s="268"/>
      <c r="Z175" s="227">
        <f t="shared" si="691"/>
        <v>0</v>
      </c>
      <c r="AA175" s="230"/>
      <c r="AB175" s="230"/>
      <c r="AC175" s="268"/>
      <c r="AD175" s="268"/>
      <c r="AE175" s="227">
        <f t="shared" si="692"/>
        <v>0</v>
      </c>
      <c r="AF175" s="230"/>
      <c r="AG175" s="230"/>
      <c r="AH175" s="268"/>
      <c r="AI175" s="268"/>
      <c r="AJ175" s="227">
        <f t="shared" si="693"/>
        <v>0</v>
      </c>
      <c r="AK175" s="230"/>
      <c r="AL175" s="230"/>
      <c r="AM175" s="268"/>
      <c r="AN175" s="268"/>
      <c r="AO175" s="227">
        <f t="shared" si="6"/>
        <v>0</v>
      </c>
      <c r="AP175" s="230"/>
      <c r="AQ175" s="268"/>
      <c r="AR175" s="260"/>
      <c r="AS175" s="262"/>
      <c r="AT175" s="264"/>
      <c r="AU175" s="266"/>
      <c r="AV175" s="266"/>
      <c r="AW175" s="230"/>
      <c r="AX175" s="230"/>
      <c r="AY175" s="167"/>
      <c r="AZ175" s="168"/>
      <c r="BA175" s="169"/>
      <c r="BB175" s="169"/>
      <c r="BC175" s="169"/>
      <c r="BD175" s="169"/>
      <c r="BE175" s="169"/>
      <c r="BF175" s="169"/>
      <c r="BG175" s="169"/>
    </row>
    <row r="176" spans="1:59" s="171" customFormat="1" hidden="1" x14ac:dyDescent="0.2">
      <c r="A176" s="274">
        <v>56</v>
      </c>
      <c r="B176" s="270"/>
      <c r="C176" s="275" t="e">
        <f>+VLOOKUP(B176,$A$691:$B$730,2,0)</f>
        <v>#N/A</v>
      </c>
      <c r="D176" s="266"/>
      <c r="E176" s="276" t="e">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#VALUE!</v>
      </c>
      <c r="F176" s="271"/>
      <c r="G176" s="230"/>
      <c r="H176" s="230"/>
      <c r="I176" s="165"/>
      <c r="J176" s="271"/>
      <c r="K176" s="270"/>
      <c r="L176" s="271"/>
      <c r="M176" s="271"/>
      <c r="N176" s="270"/>
      <c r="O176" s="262">
        <f t="shared" ref="O176:O218" si="856">IF(N176="ALTA",5,IF(N176="MEDIO ALTA",4,IF(N176="MEDIA",3,IF(N176="MEDIO BAJA",2,IF(N176="BAJA",1,0)))))</f>
        <v>0</v>
      </c>
      <c r="P176" s="270"/>
      <c r="Q176" s="262">
        <f t="shared" ref="Q176" si="857">IF(P176="ALTO",5,IF(P176="MEDIO-ALTO",4,IF(P176="MEDIO",3,IF(P176="MEDIO-BAJO",2,IF(P176="BAJO",1,0)))))</f>
        <v>0</v>
      </c>
      <c r="R176" s="262">
        <f t="shared" ref="R176" si="858">Q176*O176</f>
        <v>0</v>
      </c>
      <c r="S176" s="166"/>
      <c r="T176" s="165">
        <f t="shared" si="690"/>
        <v>0</v>
      </c>
      <c r="U176" s="268" t="e">
        <f t="shared" si="570"/>
        <v>#DIV/0!</v>
      </c>
      <c r="V176" s="268" t="e">
        <f t="shared" si="571"/>
        <v>#DIV/0!</v>
      </c>
      <c r="W176" s="230"/>
      <c r="X176" s="268" t="e">
        <f t="shared" ref="X176" si="859">IF(S176="No_existen",5*$X$10,Y176*$X$10)</f>
        <v>#DIV/0!</v>
      </c>
      <c r="Y176" s="268" t="e">
        <f t="shared" si="698"/>
        <v>#DIV/0!</v>
      </c>
      <c r="Z176" s="227">
        <f t="shared" si="691"/>
        <v>0</v>
      </c>
      <c r="AA176" s="230"/>
      <c r="AB176" s="230"/>
      <c r="AC176" s="268" t="e">
        <f t="shared" ref="AC176" si="860">IF(S176="No_existen",5*$AC$10,AD176*$AC$10)</f>
        <v>#DIV/0!</v>
      </c>
      <c r="AD176" s="268" t="e">
        <f t="shared" si="574"/>
        <v>#DIV/0!</v>
      </c>
      <c r="AE176" s="227">
        <f t="shared" si="692"/>
        <v>0</v>
      </c>
      <c r="AF176" s="230"/>
      <c r="AG176" s="230"/>
      <c r="AH176" s="268" t="e">
        <f t="shared" ref="AH176" si="861">IF(S176="No_existen",5*$AH$10,AI176*$AH$10)</f>
        <v>#DIV/0!</v>
      </c>
      <c r="AI176" s="268" t="e">
        <f t="shared" ref="AI176" si="862">ROUND(AVERAGEIF(AJ176:AJ178,"&gt;0"),0)</f>
        <v>#DIV/0!</v>
      </c>
      <c r="AJ176" s="227">
        <f t="shared" si="693"/>
        <v>0</v>
      </c>
      <c r="AK176" s="230"/>
      <c r="AL176" s="230"/>
      <c r="AM176" s="268" t="e">
        <f t="shared" ref="AM176" si="863">IF(S176="No_existen",5*$AM$10,AN176*$AM$10)</f>
        <v>#DIV/0!</v>
      </c>
      <c r="AN176" s="268" t="e">
        <f t="shared" ref="AN176" si="864">ROUND(AVERAGEIF(AO176:AO178,"&gt;0"),0)</f>
        <v>#DIV/0!</v>
      </c>
      <c r="AO176" s="227">
        <f t="shared" si="6"/>
        <v>0</v>
      </c>
      <c r="AP176" s="230"/>
      <c r="AQ176" s="268" t="e">
        <f t="shared" ref="AQ176" si="865">ROUND(AVERAGE(U176,Y176,AD176,AI176,AN176),0)</f>
        <v>#DIV/0!</v>
      </c>
      <c r="AR176" s="260" t="e">
        <f t="shared" ref="AR176" si="866">IF(AQ176&lt;1.5,"FUERTE",IF(AND(AQ176&gt;=1.5,AQ176&lt;2.5),"ACEPTABLE",IF(AQ176&gt;=5,"INEXISTENTE","DÉBIL")))</f>
        <v>#DIV/0!</v>
      </c>
      <c r="AS176" s="262">
        <f t="shared" ref="AS176" si="867">IF(R176=0,0,ROUND((R176*AQ176),0))</f>
        <v>0</v>
      </c>
      <c r="AT176" s="264" t="str">
        <f t="shared" ref="AT176" si="868">IF(AS176&gt;=36,"GRAVE", IF(AS176&lt;=10, "LEVE", "MODERADO"))</f>
        <v>LEVE</v>
      </c>
      <c r="AU176" s="266"/>
      <c r="AV176" s="266"/>
      <c r="AW176" s="230"/>
      <c r="AX176" s="230"/>
      <c r="AY176" s="167"/>
      <c r="AZ176" s="168"/>
      <c r="BA176" s="169"/>
      <c r="BB176" s="169"/>
      <c r="BC176" s="169"/>
      <c r="BD176" s="169"/>
      <c r="BE176" s="169"/>
      <c r="BF176" s="169"/>
      <c r="BG176" s="169"/>
    </row>
    <row r="177" spans="1:59" s="171" customFormat="1" hidden="1" x14ac:dyDescent="0.2">
      <c r="A177" s="274"/>
      <c r="B177" s="270"/>
      <c r="C177" s="275"/>
      <c r="D177" s="266"/>
      <c r="E177" s="276"/>
      <c r="F177" s="271"/>
      <c r="G177" s="230"/>
      <c r="H177" s="230"/>
      <c r="I177" s="165"/>
      <c r="J177" s="271"/>
      <c r="K177" s="271"/>
      <c r="L177" s="271"/>
      <c r="M177" s="271"/>
      <c r="N177" s="270"/>
      <c r="O177" s="262"/>
      <c r="P177" s="270"/>
      <c r="Q177" s="262"/>
      <c r="R177" s="262"/>
      <c r="S177" s="166"/>
      <c r="T177" s="165">
        <f t="shared" si="690"/>
        <v>0</v>
      </c>
      <c r="U177" s="268"/>
      <c r="V177" s="268"/>
      <c r="W177" s="230"/>
      <c r="X177" s="268"/>
      <c r="Y177" s="268"/>
      <c r="Z177" s="227">
        <f t="shared" si="691"/>
        <v>0</v>
      </c>
      <c r="AA177" s="230"/>
      <c r="AB177" s="230"/>
      <c r="AC177" s="268"/>
      <c r="AD177" s="268"/>
      <c r="AE177" s="227">
        <f t="shared" si="692"/>
        <v>0</v>
      </c>
      <c r="AF177" s="230"/>
      <c r="AG177" s="230"/>
      <c r="AH177" s="268"/>
      <c r="AI177" s="268"/>
      <c r="AJ177" s="227">
        <f t="shared" si="693"/>
        <v>0</v>
      </c>
      <c r="AK177" s="230"/>
      <c r="AL177" s="230"/>
      <c r="AM177" s="268"/>
      <c r="AN177" s="268"/>
      <c r="AO177" s="227">
        <f t="shared" si="6"/>
        <v>0</v>
      </c>
      <c r="AP177" s="230"/>
      <c r="AQ177" s="268"/>
      <c r="AR177" s="260"/>
      <c r="AS177" s="262"/>
      <c r="AT177" s="264"/>
      <c r="AU177" s="266"/>
      <c r="AV177" s="266"/>
      <c r="AW177" s="230"/>
      <c r="AX177" s="230"/>
      <c r="AY177" s="167"/>
      <c r="AZ177" s="168"/>
      <c r="BA177" s="169"/>
      <c r="BB177" s="169"/>
      <c r="BC177" s="169"/>
      <c r="BD177" s="169"/>
      <c r="BE177" s="169"/>
      <c r="BF177" s="169"/>
      <c r="BG177" s="169"/>
    </row>
    <row r="178" spans="1:59" s="171" customFormat="1" hidden="1" x14ac:dyDescent="0.2">
      <c r="A178" s="274"/>
      <c r="B178" s="270"/>
      <c r="C178" s="275"/>
      <c r="D178" s="266"/>
      <c r="E178" s="276"/>
      <c r="F178" s="271"/>
      <c r="G178" s="230"/>
      <c r="H178" s="230"/>
      <c r="I178" s="165"/>
      <c r="J178" s="271"/>
      <c r="K178" s="271"/>
      <c r="L178" s="271"/>
      <c r="M178" s="271"/>
      <c r="N178" s="270"/>
      <c r="O178" s="262"/>
      <c r="P178" s="270"/>
      <c r="Q178" s="262"/>
      <c r="R178" s="262"/>
      <c r="S178" s="166"/>
      <c r="T178" s="165">
        <f t="shared" si="690"/>
        <v>0</v>
      </c>
      <c r="U178" s="268"/>
      <c r="V178" s="268"/>
      <c r="W178" s="230"/>
      <c r="X178" s="268"/>
      <c r="Y178" s="268"/>
      <c r="Z178" s="227">
        <f t="shared" si="691"/>
        <v>0</v>
      </c>
      <c r="AA178" s="230"/>
      <c r="AB178" s="230"/>
      <c r="AC178" s="268"/>
      <c r="AD178" s="268"/>
      <c r="AE178" s="227">
        <f t="shared" si="692"/>
        <v>0</v>
      </c>
      <c r="AF178" s="230"/>
      <c r="AG178" s="230"/>
      <c r="AH178" s="268"/>
      <c r="AI178" s="268"/>
      <c r="AJ178" s="227">
        <f t="shared" si="693"/>
        <v>0</v>
      </c>
      <c r="AK178" s="230"/>
      <c r="AL178" s="230"/>
      <c r="AM178" s="268"/>
      <c r="AN178" s="268"/>
      <c r="AO178" s="227">
        <f t="shared" si="6"/>
        <v>0</v>
      </c>
      <c r="AP178" s="230"/>
      <c r="AQ178" s="268"/>
      <c r="AR178" s="260"/>
      <c r="AS178" s="262"/>
      <c r="AT178" s="264"/>
      <c r="AU178" s="266"/>
      <c r="AV178" s="266"/>
      <c r="AW178" s="230"/>
      <c r="AX178" s="230"/>
      <c r="AY178" s="167"/>
      <c r="AZ178" s="168"/>
      <c r="BA178" s="169"/>
      <c r="BB178" s="169"/>
      <c r="BC178" s="169"/>
      <c r="BD178" s="169"/>
      <c r="BE178" s="169"/>
      <c r="BF178" s="169"/>
      <c r="BG178" s="169"/>
    </row>
    <row r="179" spans="1:59" s="171" customFormat="1" hidden="1" x14ac:dyDescent="0.2">
      <c r="A179" s="274">
        <v>57</v>
      </c>
      <c r="B179" s="270"/>
      <c r="C179" s="275" t="e">
        <f>+VLOOKUP(B179,$A$691:$B$730,2,0)</f>
        <v>#N/A</v>
      </c>
      <c r="D179" s="266"/>
      <c r="E179" s="276" t="e">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#VALUE!</v>
      </c>
      <c r="F179" s="271"/>
      <c r="G179" s="230"/>
      <c r="H179" s="230"/>
      <c r="I179" s="165"/>
      <c r="J179" s="271"/>
      <c r="K179" s="270"/>
      <c r="L179" s="271"/>
      <c r="M179" s="271"/>
      <c r="N179" s="270"/>
      <c r="O179" s="262">
        <f t="shared" si="676"/>
        <v>0</v>
      </c>
      <c r="P179" s="270"/>
      <c r="Q179" s="262">
        <f t="shared" ref="Q179" si="869">IF(P179="ALTO",5,IF(P179="MEDIO-ALTO",4,IF(P179="MEDIO",3,IF(P179="MEDIO-BAJO",2,IF(P179="BAJO",1,0)))))</f>
        <v>0</v>
      </c>
      <c r="R179" s="262">
        <f t="shared" ref="R179" si="870">Q179*O179</f>
        <v>0</v>
      </c>
      <c r="S179" s="166"/>
      <c r="T179" s="165">
        <f t="shared" si="690"/>
        <v>0</v>
      </c>
      <c r="U179" s="268" t="e">
        <f t="shared" si="585"/>
        <v>#DIV/0!</v>
      </c>
      <c r="V179" s="268" t="e">
        <f t="shared" si="586"/>
        <v>#DIV/0!</v>
      </c>
      <c r="W179" s="230"/>
      <c r="X179" s="268" t="e">
        <f t="shared" ref="X179" si="871">IF(S179="No_existen",5*$X$10,Y179*$X$10)</f>
        <v>#DIV/0!</v>
      </c>
      <c r="Y179" s="268" t="e">
        <f t="shared" si="712"/>
        <v>#DIV/0!</v>
      </c>
      <c r="Z179" s="227">
        <f t="shared" si="691"/>
        <v>0</v>
      </c>
      <c r="AA179" s="230"/>
      <c r="AB179" s="230"/>
      <c r="AC179" s="268" t="e">
        <f t="shared" ref="AC179" si="872">IF(S179="No_existen",5*$AC$10,AD179*$AC$10)</f>
        <v>#DIV/0!</v>
      </c>
      <c r="AD179" s="268" t="e">
        <f t="shared" si="590"/>
        <v>#DIV/0!</v>
      </c>
      <c r="AE179" s="227">
        <f t="shared" si="692"/>
        <v>0</v>
      </c>
      <c r="AF179" s="230"/>
      <c r="AG179" s="230"/>
      <c r="AH179" s="268" t="e">
        <f t="shared" ref="AH179" si="873">IF(S179="No_existen",5*$AH$10,AI179*$AH$10)</f>
        <v>#DIV/0!</v>
      </c>
      <c r="AI179" s="268" t="e">
        <f t="shared" ref="AI179" si="874">ROUND(AVERAGEIF(AJ179:AJ181,"&gt;0"),0)</f>
        <v>#DIV/0!</v>
      </c>
      <c r="AJ179" s="227">
        <f t="shared" si="693"/>
        <v>0</v>
      </c>
      <c r="AK179" s="230"/>
      <c r="AL179" s="230"/>
      <c r="AM179" s="268" t="e">
        <f t="shared" ref="AM179" si="875">IF(S179="No_existen",5*$AM$10,AN179*$AM$10)</f>
        <v>#DIV/0!</v>
      </c>
      <c r="AN179" s="268" t="e">
        <f t="shared" ref="AN179" si="876">ROUND(AVERAGEIF(AO179:AO181,"&gt;0"),0)</f>
        <v>#DIV/0!</v>
      </c>
      <c r="AO179" s="227">
        <f t="shared" si="6"/>
        <v>0</v>
      </c>
      <c r="AP179" s="230"/>
      <c r="AQ179" s="268" t="e">
        <f t="shared" ref="AQ179" si="877">ROUND(AVERAGE(U179,Y179,AD179,AI179,AN179),0)</f>
        <v>#DIV/0!</v>
      </c>
      <c r="AR179" s="260" t="e">
        <f t="shared" ref="AR179" si="878">IF(AQ179&lt;1.5,"FUERTE",IF(AND(AQ179&gt;=1.5,AQ179&lt;2.5),"ACEPTABLE",IF(AQ179&gt;=5,"INEXISTENTE","DÉBIL")))</f>
        <v>#DIV/0!</v>
      </c>
      <c r="AS179" s="262">
        <f t="shared" ref="AS179" si="879">IF(R179=0,0,ROUND((R179*AQ179),0))</f>
        <v>0</v>
      </c>
      <c r="AT179" s="264" t="str">
        <f t="shared" ref="AT179" si="880">IF(AS179&gt;=36,"GRAVE", IF(AS179&lt;=10, "LEVE", "MODERADO"))</f>
        <v>LEVE</v>
      </c>
      <c r="AU179" s="266"/>
      <c r="AV179" s="266"/>
      <c r="AW179" s="230"/>
      <c r="AX179" s="230"/>
      <c r="AY179" s="167"/>
      <c r="AZ179" s="168"/>
      <c r="BA179" s="169"/>
      <c r="BB179" s="169"/>
      <c r="BC179" s="169"/>
      <c r="BD179" s="169"/>
      <c r="BE179" s="169"/>
      <c r="BF179" s="169"/>
      <c r="BG179" s="169"/>
    </row>
    <row r="180" spans="1:59" s="171" customFormat="1" hidden="1" x14ac:dyDescent="0.2">
      <c r="A180" s="274"/>
      <c r="B180" s="270"/>
      <c r="C180" s="275"/>
      <c r="D180" s="266"/>
      <c r="E180" s="276"/>
      <c r="F180" s="271"/>
      <c r="G180" s="230"/>
      <c r="H180" s="230"/>
      <c r="I180" s="165"/>
      <c r="J180" s="271"/>
      <c r="K180" s="271"/>
      <c r="L180" s="271"/>
      <c r="M180" s="271"/>
      <c r="N180" s="270"/>
      <c r="O180" s="262"/>
      <c r="P180" s="270"/>
      <c r="Q180" s="262"/>
      <c r="R180" s="262"/>
      <c r="S180" s="166"/>
      <c r="T180" s="165">
        <f t="shared" si="690"/>
        <v>0</v>
      </c>
      <c r="U180" s="268"/>
      <c r="V180" s="268"/>
      <c r="W180" s="230"/>
      <c r="X180" s="268"/>
      <c r="Y180" s="268"/>
      <c r="Z180" s="227">
        <f t="shared" si="691"/>
        <v>0</v>
      </c>
      <c r="AA180" s="230"/>
      <c r="AB180" s="230"/>
      <c r="AC180" s="268"/>
      <c r="AD180" s="268"/>
      <c r="AE180" s="227">
        <f t="shared" si="692"/>
        <v>0</v>
      </c>
      <c r="AF180" s="230"/>
      <c r="AG180" s="230"/>
      <c r="AH180" s="268"/>
      <c r="AI180" s="268"/>
      <c r="AJ180" s="227">
        <f t="shared" si="693"/>
        <v>0</v>
      </c>
      <c r="AK180" s="230"/>
      <c r="AL180" s="230"/>
      <c r="AM180" s="268"/>
      <c r="AN180" s="268"/>
      <c r="AO180" s="227">
        <f t="shared" si="6"/>
        <v>0</v>
      </c>
      <c r="AP180" s="230"/>
      <c r="AQ180" s="268"/>
      <c r="AR180" s="260"/>
      <c r="AS180" s="262"/>
      <c r="AT180" s="264"/>
      <c r="AU180" s="266"/>
      <c r="AV180" s="266"/>
      <c r="AW180" s="230"/>
      <c r="AX180" s="230"/>
      <c r="AY180" s="167"/>
      <c r="AZ180" s="168"/>
      <c r="BA180" s="169"/>
      <c r="BB180" s="169"/>
      <c r="BC180" s="169"/>
      <c r="BD180" s="169"/>
      <c r="BE180" s="169"/>
      <c r="BF180" s="169"/>
      <c r="BG180" s="169"/>
    </row>
    <row r="181" spans="1:59" s="171" customFormat="1" hidden="1" x14ac:dyDescent="0.2">
      <c r="A181" s="274"/>
      <c r="B181" s="270"/>
      <c r="C181" s="275"/>
      <c r="D181" s="266"/>
      <c r="E181" s="276"/>
      <c r="F181" s="271"/>
      <c r="G181" s="230"/>
      <c r="H181" s="230"/>
      <c r="I181" s="165"/>
      <c r="J181" s="271"/>
      <c r="K181" s="271"/>
      <c r="L181" s="271"/>
      <c r="M181" s="271"/>
      <c r="N181" s="270"/>
      <c r="O181" s="262"/>
      <c r="P181" s="270"/>
      <c r="Q181" s="262"/>
      <c r="R181" s="262"/>
      <c r="S181" s="166"/>
      <c r="T181" s="165">
        <f t="shared" si="690"/>
        <v>0</v>
      </c>
      <c r="U181" s="268"/>
      <c r="V181" s="268"/>
      <c r="W181" s="230"/>
      <c r="X181" s="268"/>
      <c r="Y181" s="268"/>
      <c r="Z181" s="227">
        <f t="shared" si="691"/>
        <v>0</v>
      </c>
      <c r="AA181" s="230"/>
      <c r="AB181" s="230"/>
      <c r="AC181" s="268"/>
      <c r="AD181" s="268"/>
      <c r="AE181" s="227">
        <f t="shared" si="692"/>
        <v>0</v>
      </c>
      <c r="AF181" s="230"/>
      <c r="AG181" s="230"/>
      <c r="AH181" s="268"/>
      <c r="AI181" s="268"/>
      <c r="AJ181" s="227">
        <f t="shared" si="693"/>
        <v>0</v>
      </c>
      <c r="AK181" s="230"/>
      <c r="AL181" s="230"/>
      <c r="AM181" s="268"/>
      <c r="AN181" s="268"/>
      <c r="AO181" s="227">
        <f t="shared" si="6"/>
        <v>0</v>
      </c>
      <c r="AP181" s="230"/>
      <c r="AQ181" s="268"/>
      <c r="AR181" s="260"/>
      <c r="AS181" s="262"/>
      <c r="AT181" s="264"/>
      <c r="AU181" s="266"/>
      <c r="AV181" s="266"/>
      <c r="AW181" s="230"/>
      <c r="AX181" s="230"/>
      <c r="AY181" s="167"/>
      <c r="AZ181" s="168"/>
      <c r="BA181" s="169"/>
      <c r="BB181" s="169"/>
      <c r="BC181" s="169"/>
      <c r="BD181" s="169"/>
      <c r="BE181" s="169"/>
      <c r="BF181" s="169"/>
      <c r="BG181" s="169"/>
    </row>
    <row r="182" spans="1:59" s="171" customFormat="1" hidden="1" x14ac:dyDescent="0.2">
      <c r="A182" s="274">
        <v>58</v>
      </c>
      <c r="B182" s="270"/>
      <c r="C182" s="275" t="e">
        <f>+VLOOKUP(B182,$A$691:$B$730,2,0)</f>
        <v>#N/A</v>
      </c>
      <c r="D182" s="266"/>
      <c r="E182" s="276" t="e">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#VALUE!</v>
      </c>
      <c r="F182" s="271"/>
      <c r="G182" s="230"/>
      <c r="H182" s="230"/>
      <c r="I182" s="165"/>
      <c r="J182" s="271"/>
      <c r="K182" s="270"/>
      <c r="L182" s="271"/>
      <c r="M182" s="271"/>
      <c r="N182" s="270"/>
      <c r="O182" s="262">
        <f t="shared" si="694"/>
        <v>0</v>
      </c>
      <c r="P182" s="270"/>
      <c r="Q182" s="262">
        <f t="shared" ref="Q182" si="881">IF(P182="ALTO",5,IF(P182="MEDIO-ALTO",4,IF(P182="MEDIO",3,IF(P182="MEDIO-BAJO",2,IF(P182="BAJO",1,0)))))</f>
        <v>0</v>
      </c>
      <c r="R182" s="262">
        <f t="shared" ref="R182" si="882">Q182*O182</f>
        <v>0</v>
      </c>
      <c r="S182" s="166"/>
      <c r="T182" s="165">
        <f t="shared" si="690"/>
        <v>0</v>
      </c>
      <c r="U182" s="268" t="e">
        <f t="shared" si="601"/>
        <v>#DIV/0!</v>
      </c>
      <c r="V182" s="268" t="e">
        <f t="shared" si="602"/>
        <v>#DIV/0!</v>
      </c>
      <c r="W182" s="230"/>
      <c r="X182" s="268" t="e">
        <f t="shared" ref="X182" si="883">IF(S182="No_existen",5*$X$10,Y182*$X$10)</f>
        <v>#DIV/0!</v>
      </c>
      <c r="Y182" s="268" t="e">
        <f t="shared" si="726"/>
        <v>#DIV/0!</v>
      </c>
      <c r="Z182" s="227">
        <f t="shared" si="691"/>
        <v>0</v>
      </c>
      <c r="AA182" s="230"/>
      <c r="AB182" s="230"/>
      <c r="AC182" s="268" t="e">
        <f t="shared" ref="AC182" si="884">IF(S182="No_existen",5*$AC$10,AD182*$AC$10)</f>
        <v>#DIV/0!</v>
      </c>
      <c r="AD182" s="268" t="e">
        <f t="shared" si="606"/>
        <v>#DIV/0!</v>
      </c>
      <c r="AE182" s="227">
        <f t="shared" si="692"/>
        <v>0</v>
      </c>
      <c r="AF182" s="230"/>
      <c r="AG182" s="230"/>
      <c r="AH182" s="268" t="e">
        <f t="shared" ref="AH182" si="885">IF(S182="No_existen",5*$AH$10,AI182*$AH$10)</f>
        <v>#DIV/0!</v>
      </c>
      <c r="AI182" s="268" t="e">
        <f t="shared" ref="AI182" si="886">ROUND(AVERAGEIF(AJ182:AJ184,"&gt;0"),0)</f>
        <v>#DIV/0!</v>
      </c>
      <c r="AJ182" s="227">
        <f t="shared" si="693"/>
        <v>0</v>
      </c>
      <c r="AK182" s="230"/>
      <c r="AL182" s="230"/>
      <c r="AM182" s="268" t="e">
        <f t="shared" ref="AM182" si="887">IF(S182="No_existen",5*$AM$10,AN182*$AM$10)</f>
        <v>#DIV/0!</v>
      </c>
      <c r="AN182" s="268" t="e">
        <f t="shared" ref="AN182" si="888">ROUND(AVERAGEIF(AO182:AO184,"&gt;0"),0)</f>
        <v>#DIV/0!</v>
      </c>
      <c r="AO182" s="227">
        <f t="shared" si="6"/>
        <v>0</v>
      </c>
      <c r="AP182" s="230"/>
      <c r="AQ182" s="268" t="e">
        <f t="shared" ref="AQ182" si="889">ROUND(AVERAGE(U182,Y182,AD182,AI182,AN182),0)</f>
        <v>#DIV/0!</v>
      </c>
      <c r="AR182" s="260" t="e">
        <f t="shared" ref="AR182" si="890">IF(AQ182&lt;1.5,"FUERTE",IF(AND(AQ182&gt;=1.5,AQ182&lt;2.5),"ACEPTABLE",IF(AQ182&gt;=5,"INEXISTENTE","DÉBIL")))</f>
        <v>#DIV/0!</v>
      </c>
      <c r="AS182" s="262">
        <f t="shared" ref="AS182" si="891">IF(R182=0,0,ROUND((R182*AQ182),0))</f>
        <v>0</v>
      </c>
      <c r="AT182" s="264" t="str">
        <f t="shared" ref="AT182" si="892">IF(AS182&gt;=36,"GRAVE", IF(AS182&lt;=10, "LEVE", "MODERADO"))</f>
        <v>LEVE</v>
      </c>
      <c r="AU182" s="266"/>
      <c r="AV182" s="266"/>
      <c r="AW182" s="230"/>
      <c r="AX182" s="230"/>
      <c r="AY182" s="167"/>
      <c r="AZ182" s="168"/>
      <c r="BA182" s="169"/>
      <c r="BB182" s="169"/>
      <c r="BC182" s="169"/>
      <c r="BD182" s="169"/>
      <c r="BE182" s="169"/>
      <c r="BF182" s="169"/>
      <c r="BG182" s="169"/>
    </row>
    <row r="183" spans="1:59" s="171" customFormat="1" hidden="1" x14ac:dyDescent="0.2">
      <c r="A183" s="274"/>
      <c r="B183" s="270"/>
      <c r="C183" s="275"/>
      <c r="D183" s="266"/>
      <c r="E183" s="276"/>
      <c r="F183" s="271"/>
      <c r="G183" s="230"/>
      <c r="H183" s="230"/>
      <c r="I183" s="165"/>
      <c r="J183" s="271"/>
      <c r="K183" s="271"/>
      <c r="L183" s="271"/>
      <c r="M183" s="271"/>
      <c r="N183" s="270"/>
      <c r="O183" s="262"/>
      <c r="P183" s="270"/>
      <c r="Q183" s="262"/>
      <c r="R183" s="262"/>
      <c r="S183" s="166"/>
      <c r="T183" s="165">
        <f t="shared" si="690"/>
        <v>0</v>
      </c>
      <c r="U183" s="268"/>
      <c r="V183" s="268"/>
      <c r="W183" s="230"/>
      <c r="X183" s="268"/>
      <c r="Y183" s="268"/>
      <c r="Z183" s="227">
        <f t="shared" si="691"/>
        <v>0</v>
      </c>
      <c r="AA183" s="230"/>
      <c r="AB183" s="230"/>
      <c r="AC183" s="268"/>
      <c r="AD183" s="268"/>
      <c r="AE183" s="227">
        <f t="shared" si="692"/>
        <v>0</v>
      </c>
      <c r="AF183" s="230"/>
      <c r="AG183" s="230"/>
      <c r="AH183" s="268"/>
      <c r="AI183" s="268"/>
      <c r="AJ183" s="227">
        <f t="shared" si="693"/>
        <v>0</v>
      </c>
      <c r="AK183" s="230"/>
      <c r="AL183" s="230"/>
      <c r="AM183" s="268"/>
      <c r="AN183" s="268"/>
      <c r="AO183" s="227">
        <f t="shared" si="6"/>
        <v>0</v>
      </c>
      <c r="AP183" s="230"/>
      <c r="AQ183" s="268"/>
      <c r="AR183" s="260"/>
      <c r="AS183" s="262"/>
      <c r="AT183" s="264"/>
      <c r="AU183" s="266"/>
      <c r="AV183" s="266"/>
      <c r="AW183" s="230"/>
      <c r="AX183" s="230"/>
      <c r="AY183" s="167"/>
      <c r="AZ183" s="168"/>
      <c r="BA183" s="169"/>
      <c r="BB183" s="169"/>
      <c r="BC183" s="169"/>
      <c r="BD183" s="169"/>
      <c r="BE183" s="169"/>
      <c r="BF183" s="169"/>
      <c r="BG183" s="169"/>
    </row>
    <row r="184" spans="1:59" s="171" customFormat="1" hidden="1" x14ac:dyDescent="0.2">
      <c r="A184" s="274"/>
      <c r="B184" s="270"/>
      <c r="C184" s="275"/>
      <c r="D184" s="266"/>
      <c r="E184" s="276"/>
      <c r="F184" s="271"/>
      <c r="G184" s="230"/>
      <c r="H184" s="230"/>
      <c r="I184" s="165"/>
      <c r="J184" s="271"/>
      <c r="K184" s="271"/>
      <c r="L184" s="271"/>
      <c r="M184" s="271"/>
      <c r="N184" s="270"/>
      <c r="O184" s="262"/>
      <c r="P184" s="270"/>
      <c r="Q184" s="262"/>
      <c r="R184" s="262"/>
      <c r="S184" s="166"/>
      <c r="T184" s="165">
        <f t="shared" si="690"/>
        <v>0</v>
      </c>
      <c r="U184" s="268"/>
      <c r="V184" s="268"/>
      <c r="W184" s="230"/>
      <c r="X184" s="268"/>
      <c r="Y184" s="268"/>
      <c r="Z184" s="227">
        <f t="shared" si="691"/>
        <v>0</v>
      </c>
      <c r="AA184" s="230"/>
      <c r="AB184" s="230"/>
      <c r="AC184" s="268"/>
      <c r="AD184" s="268"/>
      <c r="AE184" s="227">
        <f t="shared" si="692"/>
        <v>0</v>
      </c>
      <c r="AF184" s="230"/>
      <c r="AG184" s="230"/>
      <c r="AH184" s="268"/>
      <c r="AI184" s="268"/>
      <c r="AJ184" s="227">
        <f t="shared" si="693"/>
        <v>0</v>
      </c>
      <c r="AK184" s="230"/>
      <c r="AL184" s="230"/>
      <c r="AM184" s="268"/>
      <c r="AN184" s="268"/>
      <c r="AO184" s="227">
        <f t="shared" si="6"/>
        <v>0</v>
      </c>
      <c r="AP184" s="230"/>
      <c r="AQ184" s="268"/>
      <c r="AR184" s="260"/>
      <c r="AS184" s="262"/>
      <c r="AT184" s="264"/>
      <c r="AU184" s="266"/>
      <c r="AV184" s="266"/>
      <c r="AW184" s="230"/>
      <c r="AX184" s="230"/>
      <c r="AY184" s="167"/>
      <c r="AZ184" s="168"/>
      <c r="BA184" s="169"/>
      <c r="BB184" s="169"/>
      <c r="BC184" s="169"/>
      <c r="BD184" s="169"/>
      <c r="BE184" s="169"/>
      <c r="BF184" s="169"/>
      <c r="BG184" s="169"/>
    </row>
    <row r="185" spans="1:59" s="171" customFormat="1" hidden="1" x14ac:dyDescent="0.2">
      <c r="A185" s="274">
        <v>59</v>
      </c>
      <c r="B185" s="270"/>
      <c r="C185" s="275" t="e">
        <f>+VLOOKUP(B185,$A$691:$B$730,2,0)</f>
        <v>#N/A</v>
      </c>
      <c r="D185" s="266"/>
      <c r="E185" s="276" t="e">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#VALUE!</v>
      </c>
      <c r="F185" s="271"/>
      <c r="G185" s="230"/>
      <c r="H185" s="230"/>
      <c r="I185" s="165"/>
      <c r="J185" s="271"/>
      <c r="K185" s="270"/>
      <c r="L185" s="271"/>
      <c r="M185" s="271"/>
      <c r="N185" s="270"/>
      <c r="O185" s="262">
        <f t="shared" ref="O185" si="893">IF(N185="ALTA",5,IF(N185="MEDIO ALTA",4,IF(N185="MEDIA",3,IF(N185="MEDIO BAJA",2,IF(N185="BAJA",1,0)))))</f>
        <v>0</v>
      </c>
      <c r="P185" s="270"/>
      <c r="Q185" s="262">
        <f t="shared" ref="Q185" si="894">IF(P185="ALTO",5,IF(P185="MEDIO-ALTO",4,IF(P185="MEDIO",3,IF(P185="MEDIO-BAJO",2,IF(P185="BAJO",1,0)))))</f>
        <v>0</v>
      </c>
      <c r="R185" s="262">
        <f t="shared" ref="R185" si="895">Q185*O185</f>
        <v>0</v>
      </c>
      <c r="S185" s="166"/>
      <c r="T185" s="165">
        <f t="shared" si="690"/>
        <v>0</v>
      </c>
      <c r="U185" s="268" t="e">
        <f t="shared" si="617"/>
        <v>#DIV/0!</v>
      </c>
      <c r="V185" s="268" t="e">
        <f t="shared" si="618"/>
        <v>#DIV/0!</v>
      </c>
      <c r="W185" s="230"/>
      <c r="X185" s="268" t="e">
        <f t="shared" ref="X185" si="896">IF(S185="No_existen",5*$X$10,Y185*$X$10)</f>
        <v>#DIV/0!</v>
      </c>
      <c r="Y185" s="268" t="e">
        <f t="shared" si="740"/>
        <v>#DIV/0!</v>
      </c>
      <c r="Z185" s="227">
        <f t="shared" si="691"/>
        <v>0</v>
      </c>
      <c r="AA185" s="230"/>
      <c r="AB185" s="230"/>
      <c r="AC185" s="268" t="e">
        <f t="shared" ref="AC185" si="897">IF(S185="No_existen",5*$AC$10,AD185*$AC$10)</f>
        <v>#DIV/0!</v>
      </c>
      <c r="AD185" s="268" t="e">
        <f t="shared" si="622"/>
        <v>#DIV/0!</v>
      </c>
      <c r="AE185" s="227">
        <f t="shared" si="692"/>
        <v>0</v>
      </c>
      <c r="AF185" s="230"/>
      <c r="AG185" s="230"/>
      <c r="AH185" s="268" t="e">
        <f t="shared" ref="AH185" si="898">IF(S185="No_existen",5*$AH$10,AI185*$AH$10)</f>
        <v>#DIV/0!</v>
      </c>
      <c r="AI185" s="268" t="e">
        <f t="shared" ref="AI185" si="899">ROUND(AVERAGEIF(AJ185:AJ187,"&gt;0"),0)</f>
        <v>#DIV/0!</v>
      </c>
      <c r="AJ185" s="227">
        <f t="shared" si="693"/>
        <v>0</v>
      </c>
      <c r="AK185" s="230"/>
      <c r="AL185" s="230"/>
      <c r="AM185" s="268" t="e">
        <f t="shared" ref="AM185" si="900">IF(S185="No_existen",5*$AM$10,AN185*$AM$10)</f>
        <v>#DIV/0!</v>
      </c>
      <c r="AN185" s="268" t="e">
        <f t="shared" ref="AN185" si="901">ROUND(AVERAGEIF(AO185:AO187,"&gt;0"),0)</f>
        <v>#DIV/0!</v>
      </c>
      <c r="AO185" s="227">
        <f t="shared" si="6"/>
        <v>0</v>
      </c>
      <c r="AP185" s="230"/>
      <c r="AQ185" s="268" t="e">
        <f t="shared" ref="AQ185" si="902">ROUND(AVERAGE(U185,Y185,AD185,AI185,AN185),0)</f>
        <v>#DIV/0!</v>
      </c>
      <c r="AR185" s="260" t="e">
        <f t="shared" ref="AR185" si="903">IF(AQ185&lt;1.5,"FUERTE",IF(AND(AQ185&gt;=1.5,AQ185&lt;2.5),"ACEPTABLE",IF(AQ185&gt;=5,"INEXISTENTE","DÉBIL")))</f>
        <v>#DIV/0!</v>
      </c>
      <c r="AS185" s="262">
        <f t="shared" ref="AS185" si="904">IF(R185=0,0,ROUND((R185*AQ185),0))</f>
        <v>0</v>
      </c>
      <c r="AT185" s="264" t="str">
        <f t="shared" ref="AT185" si="905">IF(AS185&gt;=36,"GRAVE", IF(AS185&lt;=10, "LEVE", "MODERADO"))</f>
        <v>LEVE</v>
      </c>
      <c r="AU185" s="266"/>
      <c r="AV185" s="266"/>
      <c r="AW185" s="230"/>
      <c r="AX185" s="230"/>
      <c r="AY185" s="167"/>
      <c r="AZ185" s="168"/>
      <c r="BA185" s="169"/>
      <c r="BB185" s="169"/>
      <c r="BC185" s="169"/>
      <c r="BD185" s="169"/>
      <c r="BE185" s="169"/>
      <c r="BF185" s="169"/>
      <c r="BG185" s="169"/>
    </row>
    <row r="186" spans="1:59" s="171" customFormat="1" hidden="1" x14ac:dyDescent="0.2">
      <c r="A186" s="274"/>
      <c r="B186" s="270"/>
      <c r="C186" s="275"/>
      <c r="D186" s="266"/>
      <c r="E186" s="276"/>
      <c r="F186" s="271"/>
      <c r="G186" s="230"/>
      <c r="H186" s="230"/>
      <c r="I186" s="165"/>
      <c r="J186" s="271"/>
      <c r="K186" s="271"/>
      <c r="L186" s="271"/>
      <c r="M186" s="271"/>
      <c r="N186" s="270"/>
      <c r="O186" s="262"/>
      <c r="P186" s="270"/>
      <c r="Q186" s="262"/>
      <c r="R186" s="262"/>
      <c r="S186" s="166"/>
      <c r="T186" s="165">
        <f t="shared" si="690"/>
        <v>0</v>
      </c>
      <c r="U186" s="268"/>
      <c r="V186" s="268"/>
      <c r="W186" s="230"/>
      <c r="X186" s="268"/>
      <c r="Y186" s="268"/>
      <c r="Z186" s="227">
        <f t="shared" si="691"/>
        <v>0</v>
      </c>
      <c r="AA186" s="230"/>
      <c r="AB186" s="230"/>
      <c r="AC186" s="268"/>
      <c r="AD186" s="268"/>
      <c r="AE186" s="227">
        <f t="shared" si="692"/>
        <v>0</v>
      </c>
      <c r="AF186" s="230"/>
      <c r="AG186" s="230"/>
      <c r="AH186" s="268"/>
      <c r="AI186" s="268"/>
      <c r="AJ186" s="227">
        <f t="shared" si="693"/>
        <v>0</v>
      </c>
      <c r="AK186" s="230"/>
      <c r="AL186" s="230"/>
      <c r="AM186" s="268"/>
      <c r="AN186" s="268"/>
      <c r="AO186" s="227">
        <f t="shared" si="6"/>
        <v>0</v>
      </c>
      <c r="AP186" s="230"/>
      <c r="AQ186" s="268"/>
      <c r="AR186" s="260"/>
      <c r="AS186" s="262"/>
      <c r="AT186" s="264"/>
      <c r="AU186" s="266"/>
      <c r="AV186" s="266"/>
      <c r="AW186" s="230"/>
      <c r="AX186" s="230"/>
      <c r="AY186" s="167"/>
      <c r="AZ186" s="168"/>
      <c r="BA186" s="169"/>
      <c r="BB186" s="169"/>
      <c r="BC186" s="169"/>
      <c r="BD186" s="169"/>
      <c r="BE186" s="169"/>
      <c r="BF186" s="169"/>
      <c r="BG186" s="169"/>
    </row>
    <row r="187" spans="1:59" s="171" customFormat="1" hidden="1" x14ac:dyDescent="0.2">
      <c r="A187" s="274"/>
      <c r="B187" s="270"/>
      <c r="C187" s="275"/>
      <c r="D187" s="266"/>
      <c r="E187" s="276"/>
      <c r="F187" s="271"/>
      <c r="G187" s="230"/>
      <c r="H187" s="230"/>
      <c r="I187" s="165"/>
      <c r="J187" s="271"/>
      <c r="K187" s="271"/>
      <c r="L187" s="271"/>
      <c r="M187" s="271"/>
      <c r="N187" s="270"/>
      <c r="O187" s="262"/>
      <c r="P187" s="270"/>
      <c r="Q187" s="262"/>
      <c r="R187" s="262"/>
      <c r="S187" s="166"/>
      <c r="T187" s="165">
        <f t="shared" si="690"/>
        <v>0</v>
      </c>
      <c r="U187" s="268"/>
      <c r="V187" s="268"/>
      <c r="W187" s="230"/>
      <c r="X187" s="268"/>
      <c r="Y187" s="268"/>
      <c r="Z187" s="227">
        <f t="shared" si="691"/>
        <v>0</v>
      </c>
      <c r="AA187" s="230"/>
      <c r="AB187" s="230"/>
      <c r="AC187" s="268"/>
      <c r="AD187" s="268"/>
      <c r="AE187" s="227">
        <f t="shared" si="692"/>
        <v>0</v>
      </c>
      <c r="AF187" s="230"/>
      <c r="AG187" s="230"/>
      <c r="AH187" s="268"/>
      <c r="AI187" s="268"/>
      <c r="AJ187" s="227">
        <f t="shared" si="693"/>
        <v>0</v>
      </c>
      <c r="AK187" s="230"/>
      <c r="AL187" s="230"/>
      <c r="AM187" s="268"/>
      <c r="AN187" s="268"/>
      <c r="AO187" s="227">
        <f t="shared" si="6"/>
        <v>0</v>
      </c>
      <c r="AP187" s="230"/>
      <c r="AQ187" s="268"/>
      <c r="AR187" s="260"/>
      <c r="AS187" s="262"/>
      <c r="AT187" s="264"/>
      <c r="AU187" s="266"/>
      <c r="AV187" s="266"/>
      <c r="AW187" s="230"/>
      <c r="AX187" s="230"/>
      <c r="AY187" s="167"/>
      <c r="AZ187" s="168"/>
      <c r="BA187" s="169"/>
      <c r="BB187" s="169"/>
      <c r="BC187" s="169"/>
      <c r="BD187" s="169"/>
      <c r="BE187" s="169"/>
      <c r="BF187" s="169"/>
      <c r="BG187" s="169"/>
    </row>
    <row r="188" spans="1:59" s="171" customFormat="1" hidden="1" x14ac:dyDescent="0.2">
      <c r="A188" s="274">
        <v>60</v>
      </c>
      <c r="B188" s="270"/>
      <c r="C188" s="275" t="e">
        <f>+VLOOKUP(B188,$A$691:$B$730,2,0)</f>
        <v>#N/A</v>
      </c>
      <c r="D188" s="266"/>
      <c r="E188" s="276" t="e">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#VALUE!</v>
      </c>
      <c r="F188" s="271"/>
      <c r="G188" s="230"/>
      <c r="H188" s="230"/>
      <c r="I188" s="165"/>
      <c r="J188" s="271"/>
      <c r="K188" s="270"/>
      <c r="L188" s="271"/>
      <c r="M188" s="271"/>
      <c r="N188" s="270"/>
      <c r="O188" s="262">
        <f t="shared" si="722"/>
        <v>0</v>
      </c>
      <c r="P188" s="270"/>
      <c r="Q188" s="262">
        <f t="shared" ref="Q188" si="906">IF(P188="ALTO",5,IF(P188="MEDIO-ALTO",4,IF(P188="MEDIO",3,IF(P188="MEDIO-BAJO",2,IF(P188="BAJO",1,0)))))</f>
        <v>0</v>
      </c>
      <c r="R188" s="262">
        <f t="shared" ref="R188" si="907">Q188*O188</f>
        <v>0</v>
      </c>
      <c r="S188" s="166"/>
      <c r="T188" s="165">
        <f t="shared" si="690"/>
        <v>0</v>
      </c>
      <c r="U188" s="268" t="e">
        <f t="shared" si="633"/>
        <v>#DIV/0!</v>
      </c>
      <c r="V188" s="268" t="e">
        <f t="shared" si="634"/>
        <v>#DIV/0!</v>
      </c>
      <c r="W188" s="230"/>
      <c r="X188" s="268" t="e">
        <f t="shared" ref="X188" si="908">IF(S188="No_existen",5*$X$10,Y188*$X$10)</f>
        <v>#DIV/0!</v>
      </c>
      <c r="Y188" s="268" t="e">
        <f t="shared" si="754"/>
        <v>#DIV/0!</v>
      </c>
      <c r="Z188" s="227">
        <f t="shared" si="691"/>
        <v>0</v>
      </c>
      <c r="AA188" s="230"/>
      <c r="AB188" s="230"/>
      <c r="AC188" s="268" t="e">
        <f t="shared" ref="AC188" si="909">IF(S188="No_existen",5*$AC$10,AD188*$AC$10)</f>
        <v>#DIV/0!</v>
      </c>
      <c r="AD188" s="268" t="e">
        <f t="shared" si="638"/>
        <v>#DIV/0!</v>
      </c>
      <c r="AE188" s="227">
        <f t="shared" si="692"/>
        <v>0</v>
      </c>
      <c r="AF188" s="230"/>
      <c r="AG188" s="230"/>
      <c r="AH188" s="268" t="e">
        <f t="shared" ref="AH188" si="910">IF(S188="No_existen",5*$AH$10,AI188*$AH$10)</f>
        <v>#DIV/0!</v>
      </c>
      <c r="AI188" s="268" t="e">
        <f t="shared" ref="AI188" si="911">ROUND(AVERAGEIF(AJ188:AJ190,"&gt;0"),0)</f>
        <v>#DIV/0!</v>
      </c>
      <c r="AJ188" s="227">
        <f t="shared" si="693"/>
        <v>0</v>
      </c>
      <c r="AK188" s="230"/>
      <c r="AL188" s="230"/>
      <c r="AM188" s="268" t="e">
        <f t="shared" ref="AM188" si="912">IF(S188="No_existen",5*$AM$10,AN188*$AM$10)</f>
        <v>#DIV/0!</v>
      </c>
      <c r="AN188" s="268" t="e">
        <f t="shared" ref="AN188" si="913">ROUND(AVERAGEIF(AO188:AO190,"&gt;0"),0)</f>
        <v>#DIV/0!</v>
      </c>
      <c r="AO188" s="227">
        <f t="shared" si="6"/>
        <v>0</v>
      </c>
      <c r="AP188" s="230"/>
      <c r="AQ188" s="268" t="e">
        <f t="shared" ref="AQ188" si="914">ROUND(AVERAGE(U188,Y188,AD188,AI188,AN188),0)</f>
        <v>#DIV/0!</v>
      </c>
      <c r="AR188" s="260" t="e">
        <f t="shared" ref="AR188" si="915">IF(AQ188&lt;1.5,"FUERTE",IF(AND(AQ188&gt;=1.5,AQ188&lt;2.5),"ACEPTABLE",IF(AQ188&gt;=5,"INEXISTENTE","DÉBIL")))</f>
        <v>#DIV/0!</v>
      </c>
      <c r="AS188" s="262">
        <f t="shared" ref="AS188" si="916">IF(R188=0,0,ROUND((R188*AQ188),0))</f>
        <v>0</v>
      </c>
      <c r="AT188" s="264" t="str">
        <f t="shared" ref="AT188" si="917">IF(AS188&gt;=36,"GRAVE", IF(AS188&lt;=10, "LEVE", "MODERADO"))</f>
        <v>LEVE</v>
      </c>
      <c r="AU188" s="266"/>
      <c r="AV188" s="266"/>
      <c r="AW188" s="230"/>
      <c r="AX188" s="230"/>
      <c r="AY188" s="167"/>
      <c r="AZ188" s="168"/>
      <c r="BA188" s="169"/>
      <c r="BB188" s="169"/>
      <c r="BC188" s="169"/>
      <c r="BD188" s="169"/>
      <c r="BE188" s="169"/>
      <c r="BF188" s="169"/>
      <c r="BG188" s="169"/>
    </row>
    <row r="189" spans="1:59" s="171" customFormat="1" hidden="1" x14ac:dyDescent="0.2">
      <c r="A189" s="274"/>
      <c r="B189" s="270"/>
      <c r="C189" s="275"/>
      <c r="D189" s="266"/>
      <c r="E189" s="276"/>
      <c r="F189" s="271"/>
      <c r="G189" s="230"/>
      <c r="H189" s="230"/>
      <c r="I189" s="165"/>
      <c r="J189" s="271"/>
      <c r="K189" s="271"/>
      <c r="L189" s="271"/>
      <c r="M189" s="271"/>
      <c r="N189" s="270"/>
      <c r="O189" s="262"/>
      <c r="P189" s="270"/>
      <c r="Q189" s="262"/>
      <c r="R189" s="262"/>
      <c r="S189" s="166"/>
      <c r="T189" s="165">
        <f t="shared" si="690"/>
        <v>0</v>
      </c>
      <c r="U189" s="268"/>
      <c r="V189" s="268"/>
      <c r="W189" s="230"/>
      <c r="X189" s="268"/>
      <c r="Y189" s="268"/>
      <c r="Z189" s="227">
        <f t="shared" si="691"/>
        <v>0</v>
      </c>
      <c r="AA189" s="230"/>
      <c r="AB189" s="230"/>
      <c r="AC189" s="268"/>
      <c r="AD189" s="268"/>
      <c r="AE189" s="227">
        <f t="shared" si="692"/>
        <v>0</v>
      </c>
      <c r="AF189" s="230"/>
      <c r="AG189" s="230"/>
      <c r="AH189" s="268"/>
      <c r="AI189" s="268"/>
      <c r="AJ189" s="227">
        <f t="shared" si="693"/>
        <v>0</v>
      </c>
      <c r="AK189" s="230"/>
      <c r="AL189" s="230"/>
      <c r="AM189" s="268"/>
      <c r="AN189" s="268"/>
      <c r="AO189" s="227">
        <f t="shared" si="6"/>
        <v>0</v>
      </c>
      <c r="AP189" s="230"/>
      <c r="AQ189" s="268"/>
      <c r="AR189" s="260"/>
      <c r="AS189" s="262"/>
      <c r="AT189" s="264"/>
      <c r="AU189" s="266"/>
      <c r="AV189" s="266"/>
      <c r="AW189" s="230"/>
      <c r="AX189" s="230"/>
      <c r="AY189" s="167"/>
      <c r="AZ189" s="168"/>
      <c r="BA189" s="169"/>
      <c r="BB189" s="169"/>
      <c r="BC189" s="169"/>
      <c r="BD189" s="169"/>
      <c r="BE189" s="169"/>
      <c r="BF189" s="169"/>
      <c r="BG189" s="169"/>
    </row>
    <row r="190" spans="1:59" s="171" customFormat="1" hidden="1" x14ac:dyDescent="0.2">
      <c r="A190" s="274"/>
      <c r="B190" s="270"/>
      <c r="C190" s="275"/>
      <c r="D190" s="266"/>
      <c r="E190" s="276"/>
      <c r="F190" s="271"/>
      <c r="G190" s="230"/>
      <c r="H190" s="230"/>
      <c r="I190" s="165"/>
      <c r="J190" s="271"/>
      <c r="K190" s="271"/>
      <c r="L190" s="271"/>
      <c r="M190" s="271"/>
      <c r="N190" s="270"/>
      <c r="O190" s="262"/>
      <c r="P190" s="270"/>
      <c r="Q190" s="262"/>
      <c r="R190" s="262"/>
      <c r="S190" s="166"/>
      <c r="T190" s="165">
        <f t="shared" si="690"/>
        <v>0</v>
      </c>
      <c r="U190" s="268"/>
      <c r="V190" s="268"/>
      <c r="W190" s="230"/>
      <c r="X190" s="268"/>
      <c r="Y190" s="268"/>
      <c r="Z190" s="227">
        <f t="shared" si="691"/>
        <v>0</v>
      </c>
      <c r="AA190" s="230"/>
      <c r="AB190" s="230"/>
      <c r="AC190" s="268"/>
      <c r="AD190" s="268"/>
      <c r="AE190" s="227">
        <f t="shared" si="692"/>
        <v>0</v>
      </c>
      <c r="AF190" s="230"/>
      <c r="AG190" s="230"/>
      <c r="AH190" s="268"/>
      <c r="AI190" s="268"/>
      <c r="AJ190" s="227">
        <f t="shared" si="693"/>
        <v>0</v>
      </c>
      <c r="AK190" s="230"/>
      <c r="AL190" s="230"/>
      <c r="AM190" s="268"/>
      <c r="AN190" s="268"/>
      <c r="AO190" s="227">
        <f t="shared" si="6"/>
        <v>0</v>
      </c>
      <c r="AP190" s="230"/>
      <c r="AQ190" s="268"/>
      <c r="AR190" s="260"/>
      <c r="AS190" s="262"/>
      <c r="AT190" s="264"/>
      <c r="AU190" s="266"/>
      <c r="AV190" s="266"/>
      <c r="AW190" s="230"/>
      <c r="AX190" s="230"/>
      <c r="AY190" s="167"/>
      <c r="AZ190" s="168"/>
      <c r="BA190" s="169"/>
      <c r="BB190" s="169"/>
      <c r="BC190" s="169"/>
      <c r="BD190" s="169"/>
      <c r="BE190" s="169"/>
      <c r="BF190" s="169"/>
      <c r="BG190" s="169"/>
    </row>
    <row r="191" spans="1:59" s="171" customFormat="1" hidden="1" x14ac:dyDescent="0.2">
      <c r="A191" s="274">
        <v>61</v>
      </c>
      <c r="B191" s="270"/>
      <c r="C191" s="275" t="e">
        <f>+VLOOKUP(B191,$A$691:$B$730,2,0)</f>
        <v>#N/A</v>
      </c>
      <c r="D191" s="266"/>
      <c r="E191" s="276" t="e">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#VALUE!</v>
      </c>
      <c r="F191" s="271"/>
      <c r="G191" s="230"/>
      <c r="H191" s="230"/>
      <c r="I191" s="165"/>
      <c r="J191" s="271"/>
      <c r="K191" s="270"/>
      <c r="L191" s="271"/>
      <c r="M191" s="271"/>
      <c r="N191" s="270"/>
      <c r="O191" s="262">
        <f t="shared" si="736"/>
        <v>0</v>
      </c>
      <c r="P191" s="270"/>
      <c r="Q191" s="262">
        <f t="shared" ref="Q191" si="918">IF(P191="ALTO",5,IF(P191="MEDIO-ALTO",4,IF(P191="MEDIO",3,IF(P191="MEDIO-BAJO",2,IF(P191="BAJO",1,0)))))</f>
        <v>0</v>
      </c>
      <c r="R191" s="262">
        <f t="shared" ref="R191" si="919">Q191*O191</f>
        <v>0</v>
      </c>
      <c r="S191" s="166"/>
      <c r="T191" s="165">
        <f t="shared" si="690"/>
        <v>0</v>
      </c>
      <c r="U191" s="268" t="e">
        <f t="shared" ref="U191" si="920">ROUND(AVERAGEIF(T191:T193,"&gt;0"),0)</f>
        <v>#DIV/0!</v>
      </c>
      <c r="V191" s="268" t="e">
        <f t="shared" ref="V191" si="921">U191*0.6</f>
        <v>#DIV/0!</v>
      </c>
      <c r="W191" s="230"/>
      <c r="X191" s="268" t="e">
        <f t="shared" ref="X191" si="922">IF(S191="No_existen",5*$X$10,Y191*$X$10)</f>
        <v>#DIV/0!</v>
      </c>
      <c r="Y191" s="268" t="e">
        <f t="shared" ref="Y191" si="923">ROUND(AVERAGEIF(Z191:Z193,"&gt;0"),0)</f>
        <v>#DIV/0!</v>
      </c>
      <c r="Z191" s="227">
        <f t="shared" si="691"/>
        <v>0</v>
      </c>
      <c r="AA191" s="230"/>
      <c r="AB191" s="230"/>
      <c r="AC191" s="268" t="e">
        <f t="shared" ref="AC191" si="924">IF(S191="No_existen",5*$AC$10,AD191*$AC$10)</f>
        <v>#DIV/0!</v>
      </c>
      <c r="AD191" s="268" t="e">
        <f t="shared" ref="AD191" si="925">ROUND(AVERAGEIF(AE191:AE193,"&gt;0"),0)</f>
        <v>#DIV/0!</v>
      </c>
      <c r="AE191" s="227">
        <f t="shared" si="692"/>
        <v>0</v>
      </c>
      <c r="AF191" s="230"/>
      <c r="AG191" s="230"/>
      <c r="AH191" s="268" t="e">
        <f t="shared" ref="AH191" si="926">IF(S191="No_existen",5*$AH$10,AI191*$AH$10)</f>
        <v>#DIV/0!</v>
      </c>
      <c r="AI191" s="268" t="e">
        <f t="shared" ref="AI191" si="927">ROUND(AVERAGEIF(AJ191:AJ193,"&gt;0"),0)</f>
        <v>#DIV/0!</v>
      </c>
      <c r="AJ191" s="227">
        <f t="shared" si="693"/>
        <v>0</v>
      </c>
      <c r="AK191" s="230"/>
      <c r="AL191" s="230"/>
      <c r="AM191" s="268" t="e">
        <f t="shared" ref="AM191" si="928">IF(S191="No_existen",5*$AM$10,AN191*$AM$10)</f>
        <v>#DIV/0!</v>
      </c>
      <c r="AN191" s="268" t="e">
        <f t="shared" ref="AN191" si="929">ROUND(AVERAGEIF(AO191:AO193,"&gt;0"),0)</f>
        <v>#DIV/0!</v>
      </c>
      <c r="AO191" s="227">
        <f t="shared" si="6"/>
        <v>0</v>
      </c>
      <c r="AP191" s="230"/>
      <c r="AQ191" s="268" t="e">
        <f t="shared" ref="AQ191" si="930">ROUND(AVERAGE(U191,Y191,AD191,AI191,AN191),0)</f>
        <v>#DIV/0!</v>
      </c>
      <c r="AR191" s="260" t="e">
        <f t="shared" ref="AR191" si="931">IF(AQ191&lt;1.5,"FUERTE",IF(AND(AQ191&gt;=1.5,AQ191&lt;2.5),"ACEPTABLE",IF(AQ191&gt;=5,"INEXISTENTE","DÉBIL")))</f>
        <v>#DIV/0!</v>
      </c>
      <c r="AS191" s="262">
        <f t="shared" ref="AS191" si="932">IF(R191=0,0,ROUND((R191*AQ191),0))</f>
        <v>0</v>
      </c>
      <c r="AT191" s="264" t="str">
        <f t="shared" ref="AT191" si="933">IF(AS191&gt;=36,"GRAVE", IF(AS191&lt;=10, "LEVE", "MODERADO"))</f>
        <v>LEVE</v>
      </c>
      <c r="AU191" s="266"/>
      <c r="AV191" s="266"/>
      <c r="AW191" s="230"/>
      <c r="AX191" s="230"/>
      <c r="AY191" s="167"/>
      <c r="AZ191" s="168"/>
      <c r="BA191" s="169"/>
      <c r="BB191" s="169"/>
      <c r="BC191" s="169"/>
      <c r="BD191" s="169"/>
      <c r="BE191" s="169"/>
      <c r="BF191" s="169"/>
      <c r="BG191" s="169"/>
    </row>
    <row r="192" spans="1:59" s="171" customFormat="1" hidden="1" x14ac:dyDescent="0.2">
      <c r="A192" s="274"/>
      <c r="B192" s="270"/>
      <c r="C192" s="275"/>
      <c r="D192" s="266"/>
      <c r="E192" s="276"/>
      <c r="F192" s="271"/>
      <c r="G192" s="230"/>
      <c r="H192" s="230"/>
      <c r="I192" s="165"/>
      <c r="J192" s="271"/>
      <c r="K192" s="271"/>
      <c r="L192" s="271"/>
      <c r="M192" s="271"/>
      <c r="N192" s="270"/>
      <c r="O192" s="262"/>
      <c r="P192" s="270"/>
      <c r="Q192" s="262"/>
      <c r="R192" s="262"/>
      <c r="S192" s="166"/>
      <c r="T192" s="165">
        <f t="shared" si="690"/>
        <v>0</v>
      </c>
      <c r="U192" s="268"/>
      <c r="V192" s="268"/>
      <c r="W192" s="230"/>
      <c r="X192" s="268"/>
      <c r="Y192" s="268"/>
      <c r="Z192" s="227">
        <f t="shared" si="691"/>
        <v>0</v>
      </c>
      <c r="AA192" s="230"/>
      <c r="AB192" s="230"/>
      <c r="AC192" s="268"/>
      <c r="AD192" s="268"/>
      <c r="AE192" s="227">
        <f t="shared" si="692"/>
        <v>0</v>
      </c>
      <c r="AF192" s="230"/>
      <c r="AG192" s="230"/>
      <c r="AH192" s="268"/>
      <c r="AI192" s="268"/>
      <c r="AJ192" s="227">
        <f t="shared" si="693"/>
        <v>0</v>
      </c>
      <c r="AK192" s="230"/>
      <c r="AL192" s="230"/>
      <c r="AM192" s="268"/>
      <c r="AN192" s="268"/>
      <c r="AO192" s="227">
        <f t="shared" si="6"/>
        <v>0</v>
      </c>
      <c r="AP192" s="230"/>
      <c r="AQ192" s="268"/>
      <c r="AR192" s="260"/>
      <c r="AS192" s="262"/>
      <c r="AT192" s="264"/>
      <c r="AU192" s="266"/>
      <c r="AV192" s="266"/>
      <c r="AW192" s="230"/>
      <c r="AX192" s="230"/>
      <c r="AY192" s="167"/>
      <c r="AZ192" s="168"/>
      <c r="BA192" s="169"/>
      <c r="BB192" s="169"/>
      <c r="BC192" s="169"/>
      <c r="BD192" s="169"/>
      <c r="BE192" s="169"/>
      <c r="BF192" s="169"/>
      <c r="BG192" s="169"/>
    </row>
    <row r="193" spans="1:59" s="171" customFormat="1" hidden="1" x14ac:dyDescent="0.2">
      <c r="A193" s="274"/>
      <c r="B193" s="270"/>
      <c r="C193" s="275"/>
      <c r="D193" s="266"/>
      <c r="E193" s="276"/>
      <c r="F193" s="271"/>
      <c r="G193" s="230"/>
      <c r="H193" s="230"/>
      <c r="I193" s="165"/>
      <c r="J193" s="271"/>
      <c r="K193" s="271"/>
      <c r="L193" s="271"/>
      <c r="M193" s="271"/>
      <c r="N193" s="270"/>
      <c r="O193" s="262"/>
      <c r="P193" s="270"/>
      <c r="Q193" s="262"/>
      <c r="R193" s="262"/>
      <c r="S193" s="166"/>
      <c r="T193" s="165">
        <f t="shared" si="690"/>
        <v>0</v>
      </c>
      <c r="U193" s="268"/>
      <c r="V193" s="268"/>
      <c r="W193" s="230"/>
      <c r="X193" s="268"/>
      <c r="Y193" s="268"/>
      <c r="Z193" s="227">
        <f t="shared" si="691"/>
        <v>0</v>
      </c>
      <c r="AA193" s="230"/>
      <c r="AB193" s="230"/>
      <c r="AC193" s="268"/>
      <c r="AD193" s="268"/>
      <c r="AE193" s="227">
        <f t="shared" si="692"/>
        <v>0</v>
      </c>
      <c r="AF193" s="230"/>
      <c r="AG193" s="230"/>
      <c r="AH193" s="268"/>
      <c r="AI193" s="268"/>
      <c r="AJ193" s="227">
        <f t="shared" si="693"/>
        <v>0</v>
      </c>
      <c r="AK193" s="230"/>
      <c r="AL193" s="230"/>
      <c r="AM193" s="268"/>
      <c r="AN193" s="268"/>
      <c r="AO193" s="227">
        <f t="shared" si="6"/>
        <v>0</v>
      </c>
      <c r="AP193" s="230"/>
      <c r="AQ193" s="268"/>
      <c r="AR193" s="260"/>
      <c r="AS193" s="262"/>
      <c r="AT193" s="264"/>
      <c r="AU193" s="266"/>
      <c r="AV193" s="266"/>
      <c r="AW193" s="230"/>
      <c r="AX193" s="230"/>
      <c r="AY193" s="167"/>
      <c r="AZ193" s="168"/>
      <c r="BA193" s="169"/>
      <c r="BB193" s="169"/>
      <c r="BC193" s="169"/>
      <c r="BD193" s="169"/>
      <c r="BE193" s="169"/>
      <c r="BF193" s="169"/>
      <c r="BG193" s="169"/>
    </row>
    <row r="194" spans="1:59" s="171" customFormat="1" hidden="1" x14ac:dyDescent="0.2">
      <c r="A194" s="274">
        <v>62</v>
      </c>
      <c r="B194" s="270"/>
      <c r="C194" s="275" t="e">
        <f>+VLOOKUP(B194,$A$691:$B$730,2,0)</f>
        <v>#N/A</v>
      </c>
      <c r="D194" s="266"/>
      <c r="E194" s="276" t="e">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#VALUE!</v>
      </c>
      <c r="F194" s="271"/>
      <c r="G194" s="230"/>
      <c r="H194" s="230"/>
      <c r="I194" s="165"/>
      <c r="J194" s="271"/>
      <c r="K194" s="270"/>
      <c r="L194" s="271"/>
      <c r="M194" s="271"/>
      <c r="N194" s="270"/>
      <c r="O194" s="262">
        <f t="shared" si="750"/>
        <v>0</v>
      </c>
      <c r="P194" s="270"/>
      <c r="Q194" s="262">
        <f t="shared" ref="Q194" si="934">IF(P194="ALTO",5,IF(P194="MEDIO-ALTO",4,IF(P194="MEDIO",3,IF(P194="MEDIO-BAJO",2,IF(P194="BAJO",1,0)))))</f>
        <v>0</v>
      </c>
      <c r="R194" s="262">
        <f t="shared" ref="R194" si="935">Q194*O194</f>
        <v>0</v>
      </c>
      <c r="S194" s="166"/>
      <c r="T194" s="165">
        <f t="shared" si="690"/>
        <v>0</v>
      </c>
      <c r="U194" s="268" t="e">
        <f t="shared" ref="U194:U254" si="936">ROUND(AVERAGEIF(T194:T196,"&gt;0"),0)</f>
        <v>#DIV/0!</v>
      </c>
      <c r="V194" s="268" t="e">
        <f t="shared" ref="V194:V254" si="937">U194*0.6</f>
        <v>#DIV/0!</v>
      </c>
      <c r="W194" s="230"/>
      <c r="X194" s="268" t="e">
        <f t="shared" ref="X194" si="938">IF(S194="No_existen",5*$X$10,Y194*$X$10)</f>
        <v>#DIV/0!</v>
      </c>
      <c r="Y194" s="268" t="e">
        <f t="shared" ref="Y194:Y230" si="939">ROUND(AVERAGEIF(Z194:Z196,"&gt;0"),0)</f>
        <v>#DIV/0!</v>
      </c>
      <c r="Z194" s="227">
        <f t="shared" si="691"/>
        <v>0</v>
      </c>
      <c r="AA194" s="230"/>
      <c r="AB194" s="230"/>
      <c r="AC194" s="268" t="e">
        <f t="shared" ref="AC194" si="940">IF(S194="No_existen",5*$AC$10,AD194*$AC$10)</f>
        <v>#DIV/0!</v>
      </c>
      <c r="AD194" s="268" t="e">
        <f t="shared" ref="AD194:AD254" si="941">ROUND(AVERAGEIF(AE194:AE196,"&gt;0"),0)</f>
        <v>#DIV/0!</v>
      </c>
      <c r="AE194" s="227">
        <f t="shared" si="692"/>
        <v>0</v>
      </c>
      <c r="AF194" s="230"/>
      <c r="AG194" s="230"/>
      <c r="AH194" s="268" t="e">
        <f t="shared" ref="AH194" si="942">IF(S194="No_existen",5*$AH$10,AI194*$AH$10)</f>
        <v>#DIV/0!</v>
      </c>
      <c r="AI194" s="268" t="e">
        <f t="shared" ref="AI194" si="943">ROUND(AVERAGEIF(AJ194:AJ196,"&gt;0"),0)</f>
        <v>#DIV/0!</v>
      </c>
      <c r="AJ194" s="227">
        <f t="shared" si="693"/>
        <v>0</v>
      </c>
      <c r="AK194" s="230"/>
      <c r="AL194" s="230"/>
      <c r="AM194" s="268" t="e">
        <f t="shared" ref="AM194" si="944">IF(S194="No_existen",5*$AM$10,AN194*$AM$10)</f>
        <v>#DIV/0!</v>
      </c>
      <c r="AN194" s="268" t="e">
        <f t="shared" ref="AN194" si="945">ROUND(AVERAGEIF(AO194:AO196,"&gt;0"),0)</f>
        <v>#DIV/0!</v>
      </c>
      <c r="AO194" s="227">
        <f t="shared" si="6"/>
        <v>0</v>
      </c>
      <c r="AP194" s="230"/>
      <c r="AQ194" s="268" t="e">
        <f t="shared" ref="AQ194" si="946">ROUND(AVERAGE(U194,Y194,AD194,AI194,AN194),0)</f>
        <v>#DIV/0!</v>
      </c>
      <c r="AR194" s="260" t="e">
        <f t="shared" ref="AR194" si="947">IF(AQ194&lt;1.5,"FUERTE",IF(AND(AQ194&gt;=1.5,AQ194&lt;2.5),"ACEPTABLE",IF(AQ194&gt;=5,"INEXISTENTE","DÉBIL")))</f>
        <v>#DIV/0!</v>
      </c>
      <c r="AS194" s="262">
        <f t="shared" ref="AS194" si="948">IF(R194=0,0,ROUND((R194*AQ194),0))</f>
        <v>0</v>
      </c>
      <c r="AT194" s="264" t="str">
        <f t="shared" ref="AT194" si="949">IF(AS194&gt;=36,"GRAVE", IF(AS194&lt;=10, "LEVE", "MODERADO"))</f>
        <v>LEVE</v>
      </c>
      <c r="AU194" s="266"/>
      <c r="AV194" s="266"/>
      <c r="AW194" s="230"/>
      <c r="AX194" s="230"/>
      <c r="AY194" s="167"/>
      <c r="AZ194" s="168"/>
      <c r="BA194" s="169"/>
      <c r="BB194" s="169"/>
      <c r="BC194" s="169"/>
      <c r="BD194" s="169"/>
      <c r="BE194" s="169"/>
      <c r="BF194" s="169"/>
      <c r="BG194" s="169"/>
    </row>
    <row r="195" spans="1:59" s="171" customFormat="1" hidden="1" x14ac:dyDescent="0.2">
      <c r="A195" s="274"/>
      <c r="B195" s="270"/>
      <c r="C195" s="275"/>
      <c r="D195" s="266"/>
      <c r="E195" s="276"/>
      <c r="F195" s="271"/>
      <c r="G195" s="230"/>
      <c r="H195" s="230"/>
      <c r="I195" s="165"/>
      <c r="J195" s="271"/>
      <c r="K195" s="271"/>
      <c r="L195" s="271"/>
      <c r="M195" s="271"/>
      <c r="N195" s="270"/>
      <c r="O195" s="262"/>
      <c r="P195" s="270"/>
      <c r="Q195" s="262"/>
      <c r="R195" s="262"/>
      <c r="S195" s="166"/>
      <c r="T195" s="165">
        <f t="shared" si="690"/>
        <v>0</v>
      </c>
      <c r="U195" s="268"/>
      <c r="V195" s="268"/>
      <c r="W195" s="230"/>
      <c r="X195" s="268"/>
      <c r="Y195" s="268"/>
      <c r="Z195" s="227">
        <f t="shared" si="691"/>
        <v>0</v>
      </c>
      <c r="AA195" s="230"/>
      <c r="AB195" s="230"/>
      <c r="AC195" s="268"/>
      <c r="AD195" s="268"/>
      <c r="AE195" s="227">
        <f t="shared" si="692"/>
        <v>0</v>
      </c>
      <c r="AF195" s="230"/>
      <c r="AG195" s="230"/>
      <c r="AH195" s="268"/>
      <c r="AI195" s="268"/>
      <c r="AJ195" s="227">
        <f t="shared" si="693"/>
        <v>0</v>
      </c>
      <c r="AK195" s="230"/>
      <c r="AL195" s="230"/>
      <c r="AM195" s="268"/>
      <c r="AN195" s="268"/>
      <c r="AO195" s="227">
        <f t="shared" si="6"/>
        <v>0</v>
      </c>
      <c r="AP195" s="230"/>
      <c r="AQ195" s="268"/>
      <c r="AR195" s="260"/>
      <c r="AS195" s="262"/>
      <c r="AT195" s="264"/>
      <c r="AU195" s="266"/>
      <c r="AV195" s="266"/>
      <c r="AW195" s="230"/>
      <c r="AX195" s="230"/>
      <c r="AY195" s="167"/>
      <c r="AZ195" s="168"/>
      <c r="BA195" s="169"/>
      <c r="BB195" s="169"/>
      <c r="BC195" s="169"/>
      <c r="BD195" s="169"/>
      <c r="BE195" s="169"/>
      <c r="BF195" s="169"/>
      <c r="BG195" s="169"/>
    </row>
    <row r="196" spans="1:59" s="171" customFormat="1" hidden="1" x14ac:dyDescent="0.2">
      <c r="A196" s="274"/>
      <c r="B196" s="270"/>
      <c r="C196" s="275"/>
      <c r="D196" s="266"/>
      <c r="E196" s="276"/>
      <c r="F196" s="271"/>
      <c r="G196" s="230"/>
      <c r="H196" s="230"/>
      <c r="I196" s="165"/>
      <c r="J196" s="271"/>
      <c r="K196" s="271"/>
      <c r="L196" s="271"/>
      <c r="M196" s="271"/>
      <c r="N196" s="270"/>
      <c r="O196" s="262"/>
      <c r="P196" s="270"/>
      <c r="Q196" s="262"/>
      <c r="R196" s="262"/>
      <c r="S196" s="166"/>
      <c r="T196" s="165">
        <f t="shared" si="690"/>
        <v>0</v>
      </c>
      <c r="U196" s="268"/>
      <c r="V196" s="268"/>
      <c r="W196" s="230"/>
      <c r="X196" s="268"/>
      <c r="Y196" s="268"/>
      <c r="Z196" s="227">
        <f t="shared" si="691"/>
        <v>0</v>
      </c>
      <c r="AA196" s="230"/>
      <c r="AB196" s="230"/>
      <c r="AC196" s="268"/>
      <c r="AD196" s="268"/>
      <c r="AE196" s="227">
        <f t="shared" si="692"/>
        <v>0</v>
      </c>
      <c r="AF196" s="230"/>
      <c r="AG196" s="230"/>
      <c r="AH196" s="268"/>
      <c r="AI196" s="268"/>
      <c r="AJ196" s="227">
        <f t="shared" si="693"/>
        <v>0</v>
      </c>
      <c r="AK196" s="230"/>
      <c r="AL196" s="230"/>
      <c r="AM196" s="268"/>
      <c r="AN196" s="268"/>
      <c r="AO196" s="227">
        <f t="shared" si="6"/>
        <v>0</v>
      </c>
      <c r="AP196" s="230"/>
      <c r="AQ196" s="268"/>
      <c r="AR196" s="260"/>
      <c r="AS196" s="262"/>
      <c r="AT196" s="264"/>
      <c r="AU196" s="266"/>
      <c r="AV196" s="266"/>
      <c r="AW196" s="230"/>
      <c r="AX196" s="230"/>
      <c r="AY196" s="167"/>
      <c r="AZ196" s="168"/>
      <c r="BA196" s="169"/>
      <c r="BB196" s="169"/>
      <c r="BC196" s="169"/>
      <c r="BD196" s="169"/>
      <c r="BE196" s="169"/>
      <c r="BF196" s="169"/>
      <c r="BG196" s="169"/>
    </row>
    <row r="197" spans="1:59" s="171" customFormat="1" hidden="1" x14ac:dyDescent="0.2">
      <c r="A197" s="274">
        <v>63</v>
      </c>
      <c r="B197" s="270"/>
      <c r="C197" s="275" t="e">
        <f>+VLOOKUP(B197,$A$691:$B$730,2,0)</f>
        <v>#N/A</v>
      </c>
      <c r="D197" s="266"/>
      <c r="E197" s="276" t="e">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#VALUE!</v>
      </c>
      <c r="F197" s="271"/>
      <c r="G197" s="230"/>
      <c r="H197" s="230"/>
      <c r="I197" s="165"/>
      <c r="J197" s="271"/>
      <c r="K197" s="270"/>
      <c r="L197" s="271"/>
      <c r="M197" s="271"/>
      <c r="N197" s="270"/>
      <c r="O197" s="262">
        <f t="shared" si="764"/>
        <v>0</v>
      </c>
      <c r="P197" s="270"/>
      <c r="Q197" s="262">
        <f t="shared" ref="Q197" si="950">IF(P197="ALTO",5,IF(P197="MEDIO-ALTO",4,IF(P197="MEDIO",3,IF(P197="MEDIO-BAJO",2,IF(P197="BAJO",1,0)))))</f>
        <v>0</v>
      </c>
      <c r="R197" s="262">
        <f t="shared" ref="R197" si="951">Q197*O197</f>
        <v>0</v>
      </c>
      <c r="S197" s="166"/>
      <c r="T197" s="165">
        <f t="shared" si="690"/>
        <v>0</v>
      </c>
      <c r="U197" s="268" t="e">
        <f t="shared" ref="U197:U257" si="952">ROUND(AVERAGEIF(T197:T199,"&gt;0"),0)</f>
        <v>#DIV/0!</v>
      </c>
      <c r="V197" s="268" t="e">
        <f t="shared" ref="V197:V257" si="953">U197*0.6</f>
        <v>#DIV/0!</v>
      </c>
      <c r="W197" s="230"/>
      <c r="X197" s="268" t="e">
        <f t="shared" ref="X197" si="954">IF(S197="No_existen",5*$X$10,Y197*$X$10)</f>
        <v>#DIV/0!</v>
      </c>
      <c r="Y197" s="268" t="e">
        <f t="shared" ref="Y197:Y233" si="955">ROUND(AVERAGEIF(Z197:Z199,"&gt;0"),0)</f>
        <v>#DIV/0!</v>
      </c>
      <c r="Z197" s="227">
        <f t="shared" si="691"/>
        <v>0</v>
      </c>
      <c r="AA197" s="230"/>
      <c r="AB197" s="230"/>
      <c r="AC197" s="268" t="e">
        <f t="shared" ref="AC197" si="956">IF(S197="No_existen",5*$AC$10,AD197*$AC$10)</f>
        <v>#DIV/0!</v>
      </c>
      <c r="AD197" s="268" t="e">
        <f t="shared" ref="AD197:AD257" si="957">ROUND(AVERAGEIF(AE197:AE199,"&gt;0"),0)</f>
        <v>#DIV/0!</v>
      </c>
      <c r="AE197" s="227">
        <f t="shared" si="692"/>
        <v>0</v>
      </c>
      <c r="AF197" s="230"/>
      <c r="AG197" s="230"/>
      <c r="AH197" s="268" t="e">
        <f t="shared" ref="AH197" si="958">IF(S197="No_existen",5*$AH$10,AI197*$AH$10)</f>
        <v>#DIV/0!</v>
      </c>
      <c r="AI197" s="268" t="e">
        <f t="shared" ref="AI197" si="959">ROUND(AVERAGEIF(AJ197:AJ199,"&gt;0"),0)</f>
        <v>#DIV/0!</v>
      </c>
      <c r="AJ197" s="227">
        <f t="shared" si="693"/>
        <v>0</v>
      </c>
      <c r="AK197" s="230"/>
      <c r="AL197" s="230"/>
      <c r="AM197" s="268" t="e">
        <f t="shared" ref="AM197" si="960">IF(S197="No_existen",5*$AM$10,AN197*$AM$10)</f>
        <v>#DIV/0!</v>
      </c>
      <c r="AN197" s="268" t="e">
        <f t="shared" ref="AN197" si="961">ROUND(AVERAGEIF(AO197:AO199,"&gt;0"),0)</f>
        <v>#DIV/0!</v>
      </c>
      <c r="AO197" s="227">
        <f t="shared" si="6"/>
        <v>0</v>
      </c>
      <c r="AP197" s="230"/>
      <c r="AQ197" s="268" t="e">
        <f t="shared" ref="AQ197" si="962">ROUND(AVERAGE(U197,Y197,AD197,AI197,AN197),0)</f>
        <v>#DIV/0!</v>
      </c>
      <c r="AR197" s="260" t="e">
        <f t="shared" ref="AR197" si="963">IF(AQ197&lt;1.5,"FUERTE",IF(AND(AQ197&gt;=1.5,AQ197&lt;2.5),"ACEPTABLE",IF(AQ197&gt;=5,"INEXISTENTE","DÉBIL")))</f>
        <v>#DIV/0!</v>
      </c>
      <c r="AS197" s="262">
        <f t="shared" ref="AS197" si="964">IF(R197=0,0,ROUND((R197*AQ197),0))</f>
        <v>0</v>
      </c>
      <c r="AT197" s="264" t="str">
        <f t="shared" ref="AT197" si="965">IF(AS197&gt;=36,"GRAVE", IF(AS197&lt;=10, "LEVE", "MODERADO"))</f>
        <v>LEVE</v>
      </c>
      <c r="AU197" s="266"/>
      <c r="AV197" s="266"/>
      <c r="AW197" s="230"/>
      <c r="AX197" s="230"/>
      <c r="AY197" s="167"/>
      <c r="AZ197" s="168"/>
      <c r="BA197" s="169"/>
      <c r="BB197" s="169"/>
      <c r="BC197" s="169"/>
      <c r="BD197" s="169"/>
      <c r="BE197" s="169"/>
      <c r="BF197" s="169"/>
      <c r="BG197" s="169"/>
    </row>
    <row r="198" spans="1:59" s="171" customFormat="1" hidden="1" x14ac:dyDescent="0.2">
      <c r="A198" s="274"/>
      <c r="B198" s="270"/>
      <c r="C198" s="275"/>
      <c r="D198" s="266"/>
      <c r="E198" s="276"/>
      <c r="F198" s="271"/>
      <c r="G198" s="230"/>
      <c r="H198" s="230"/>
      <c r="I198" s="165"/>
      <c r="J198" s="271"/>
      <c r="K198" s="271"/>
      <c r="L198" s="271"/>
      <c r="M198" s="271"/>
      <c r="N198" s="270"/>
      <c r="O198" s="262"/>
      <c r="P198" s="270"/>
      <c r="Q198" s="262"/>
      <c r="R198" s="262"/>
      <c r="S198" s="166"/>
      <c r="T198" s="165">
        <f t="shared" si="690"/>
        <v>0</v>
      </c>
      <c r="U198" s="268"/>
      <c r="V198" s="268"/>
      <c r="W198" s="230"/>
      <c r="X198" s="268"/>
      <c r="Y198" s="268"/>
      <c r="Z198" s="227">
        <f t="shared" si="691"/>
        <v>0</v>
      </c>
      <c r="AA198" s="230"/>
      <c r="AB198" s="230"/>
      <c r="AC198" s="268"/>
      <c r="AD198" s="268"/>
      <c r="AE198" s="227">
        <f t="shared" si="692"/>
        <v>0</v>
      </c>
      <c r="AF198" s="230"/>
      <c r="AG198" s="230"/>
      <c r="AH198" s="268"/>
      <c r="AI198" s="268"/>
      <c r="AJ198" s="227">
        <f t="shared" si="693"/>
        <v>0</v>
      </c>
      <c r="AK198" s="230"/>
      <c r="AL198" s="230"/>
      <c r="AM198" s="268"/>
      <c r="AN198" s="268"/>
      <c r="AO198" s="227">
        <f t="shared" si="6"/>
        <v>0</v>
      </c>
      <c r="AP198" s="230"/>
      <c r="AQ198" s="268"/>
      <c r="AR198" s="260"/>
      <c r="AS198" s="262"/>
      <c r="AT198" s="264"/>
      <c r="AU198" s="266"/>
      <c r="AV198" s="266"/>
      <c r="AW198" s="230"/>
      <c r="AX198" s="230"/>
      <c r="AY198" s="167"/>
      <c r="AZ198" s="168"/>
      <c r="BA198" s="169"/>
      <c r="BB198" s="169"/>
      <c r="BC198" s="169"/>
      <c r="BD198" s="169"/>
      <c r="BE198" s="169"/>
      <c r="BF198" s="169"/>
      <c r="BG198" s="169"/>
    </row>
    <row r="199" spans="1:59" s="171" customFormat="1" hidden="1" x14ac:dyDescent="0.2">
      <c r="A199" s="274"/>
      <c r="B199" s="270"/>
      <c r="C199" s="275"/>
      <c r="D199" s="266"/>
      <c r="E199" s="276"/>
      <c r="F199" s="271"/>
      <c r="G199" s="230"/>
      <c r="H199" s="230"/>
      <c r="I199" s="165"/>
      <c r="J199" s="271"/>
      <c r="K199" s="271"/>
      <c r="L199" s="271"/>
      <c r="M199" s="271"/>
      <c r="N199" s="270"/>
      <c r="O199" s="262"/>
      <c r="P199" s="270"/>
      <c r="Q199" s="262"/>
      <c r="R199" s="262"/>
      <c r="S199" s="166"/>
      <c r="T199" s="165">
        <f t="shared" si="690"/>
        <v>0</v>
      </c>
      <c r="U199" s="268"/>
      <c r="V199" s="268"/>
      <c r="W199" s="230"/>
      <c r="X199" s="268"/>
      <c r="Y199" s="268"/>
      <c r="Z199" s="227">
        <f t="shared" si="691"/>
        <v>0</v>
      </c>
      <c r="AA199" s="230"/>
      <c r="AB199" s="230"/>
      <c r="AC199" s="268"/>
      <c r="AD199" s="268"/>
      <c r="AE199" s="227">
        <f t="shared" si="692"/>
        <v>0</v>
      </c>
      <c r="AF199" s="230"/>
      <c r="AG199" s="230"/>
      <c r="AH199" s="268"/>
      <c r="AI199" s="268"/>
      <c r="AJ199" s="227">
        <f t="shared" si="693"/>
        <v>0</v>
      </c>
      <c r="AK199" s="230"/>
      <c r="AL199" s="230"/>
      <c r="AM199" s="268"/>
      <c r="AN199" s="268"/>
      <c r="AO199" s="227">
        <f t="shared" si="6"/>
        <v>0</v>
      </c>
      <c r="AP199" s="230"/>
      <c r="AQ199" s="268"/>
      <c r="AR199" s="260"/>
      <c r="AS199" s="262"/>
      <c r="AT199" s="264"/>
      <c r="AU199" s="266"/>
      <c r="AV199" s="266"/>
      <c r="AW199" s="230"/>
      <c r="AX199" s="230"/>
      <c r="AY199" s="167"/>
      <c r="AZ199" s="168"/>
      <c r="BA199" s="169"/>
      <c r="BB199" s="169"/>
      <c r="BC199" s="169"/>
      <c r="BD199" s="169"/>
      <c r="BE199" s="169"/>
      <c r="BF199" s="169"/>
      <c r="BG199" s="169"/>
    </row>
    <row r="200" spans="1:59" s="171" customFormat="1" hidden="1" x14ac:dyDescent="0.2">
      <c r="A200" s="274">
        <v>64</v>
      </c>
      <c r="B200" s="270"/>
      <c r="C200" s="275" t="e">
        <f>+VLOOKUP(B200,$A$691:$B$730,2,0)</f>
        <v>#N/A</v>
      </c>
      <c r="D200" s="266"/>
      <c r="E200" s="276" t="e">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#VALUE!</v>
      </c>
      <c r="F200" s="271"/>
      <c r="G200" s="230"/>
      <c r="H200" s="230"/>
      <c r="I200" s="165"/>
      <c r="J200" s="271"/>
      <c r="K200" s="270"/>
      <c r="L200" s="271"/>
      <c r="M200" s="271"/>
      <c r="N200" s="270"/>
      <c r="O200" s="262">
        <f t="shared" si="778"/>
        <v>0</v>
      </c>
      <c r="P200" s="270"/>
      <c r="Q200" s="262">
        <f t="shared" ref="Q200" si="966">IF(P200="ALTO",5,IF(P200="MEDIO-ALTO",4,IF(P200="MEDIO",3,IF(P200="MEDIO-BAJO",2,IF(P200="BAJO",1,0)))))</f>
        <v>0</v>
      </c>
      <c r="R200" s="262">
        <f t="shared" ref="R200" si="967">Q200*O200</f>
        <v>0</v>
      </c>
      <c r="S200" s="166"/>
      <c r="T200" s="165">
        <f t="shared" si="690"/>
        <v>0</v>
      </c>
      <c r="U200" s="268" t="e">
        <f t="shared" ref="U200:U260" si="968">ROUND(AVERAGEIF(T200:T202,"&gt;0"),0)</f>
        <v>#DIV/0!</v>
      </c>
      <c r="V200" s="268" t="e">
        <f t="shared" ref="V200:V260" si="969">U200*0.6</f>
        <v>#DIV/0!</v>
      </c>
      <c r="W200" s="230"/>
      <c r="X200" s="268" t="e">
        <f t="shared" ref="X200" si="970">IF(S200="No_existen",5*$X$10,Y200*$X$10)</f>
        <v>#DIV/0!</v>
      </c>
      <c r="Y200" s="268" t="e">
        <f t="shared" ref="Y200:Y236" si="971">ROUND(AVERAGEIF(Z200:Z202,"&gt;0"),0)</f>
        <v>#DIV/0!</v>
      </c>
      <c r="Z200" s="227">
        <f t="shared" si="691"/>
        <v>0</v>
      </c>
      <c r="AA200" s="230"/>
      <c r="AB200" s="230"/>
      <c r="AC200" s="268" t="e">
        <f t="shared" ref="AC200" si="972">IF(S200="No_existen",5*$AC$10,AD200*$AC$10)</f>
        <v>#DIV/0!</v>
      </c>
      <c r="AD200" s="268" t="e">
        <f t="shared" ref="AD200:AD260" si="973">ROUND(AVERAGEIF(AE200:AE202,"&gt;0"),0)</f>
        <v>#DIV/0!</v>
      </c>
      <c r="AE200" s="227">
        <f t="shared" si="692"/>
        <v>0</v>
      </c>
      <c r="AF200" s="230"/>
      <c r="AG200" s="230"/>
      <c r="AH200" s="268" t="e">
        <f t="shared" ref="AH200" si="974">IF(S200="No_existen",5*$AH$10,AI200*$AH$10)</f>
        <v>#DIV/0!</v>
      </c>
      <c r="AI200" s="268" t="e">
        <f t="shared" ref="AI200" si="975">ROUND(AVERAGEIF(AJ200:AJ202,"&gt;0"),0)</f>
        <v>#DIV/0!</v>
      </c>
      <c r="AJ200" s="227">
        <f t="shared" si="693"/>
        <v>0</v>
      </c>
      <c r="AK200" s="230"/>
      <c r="AL200" s="230"/>
      <c r="AM200" s="268" t="e">
        <f t="shared" ref="AM200" si="976">IF(S200="No_existen",5*$AM$10,AN200*$AM$10)</f>
        <v>#DIV/0!</v>
      </c>
      <c r="AN200" s="268" t="e">
        <f t="shared" ref="AN200" si="977">ROUND(AVERAGEIF(AO200:AO202,"&gt;0"),0)</f>
        <v>#DIV/0!</v>
      </c>
      <c r="AO200" s="227">
        <f t="shared" si="6"/>
        <v>0</v>
      </c>
      <c r="AP200" s="230"/>
      <c r="AQ200" s="268" t="e">
        <f t="shared" ref="AQ200" si="978">ROUND(AVERAGE(U200,Y200,AD200,AI200,AN200),0)</f>
        <v>#DIV/0!</v>
      </c>
      <c r="AR200" s="260" t="e">
        <f t="shared" ref="AR200" si="979">IF(AQ200&lt;1.5,"FUERTE",IF(AND(AQ200&gt;=1.5,AQ200&lt;2.5),"ACEPTABLE",IF(AQ200&gt;=5,"INEXISTENTE","DÉBIL")))</f>
        <v>#DIV/0!</v>
      </c>
      <c r="AS200" s="262">
        <f t="shared" ref="AS200" si="980">IF(R200=0,0,ROUND((R200*AQ200),0))</f>
        <v>0</v>
      </c>
      <c r="AT200" s="264" t="str">
        <f t="shared" ref="AT200" si="981">IF(AS200&gt;=36,"GRAVE", IF(AS200&lt;=10, "LEVE", "MODERADO"))</f>
        <v>LEVE</v>
      </c>
      <c r="AU200" s="266"/>
      <c r="AV200" s="266"/>
      <c r="AW200" s="230"/>
      <c r="AX200" s="230"/>
      <c r="AY200" s="167"/>
      <c r="AZ200" s="168"/>
      <c r="BA200" s="169"/>
      <c r="BB200" s="169"/>
      <c r="BC200" s="169"/>
      <c r="BD200" s="169"/>
      <c r="BE200" s="169"/>
      <c r="BF200" s="169"/>
      <c r="BG200" s="169"/>
    </row>
    <row r="201" spans="1:59" s="171" customFormat="1" hidden="1" x14ac:dyDescent="0.2">
      <c r="A201" s="274"/>
      <c r="B201" s="270"/>
      <c r="C201" s="275"/>
      <c r="D201" s="266"/>
      <c r="E201" s="276"/>
      <c r="F201" s="271"/>
      <c r="G201" s="230"/>
      <c r="H201" s="230"/>
      <c r="I201" s="165"/>
      <c r="J201" s="271"/>
      <c r="K201" s="271"/>
      <c r="L201" s="271"/>
      <c r="M201" s="271"/>
      <c r="N201" s="270"/>
      <c r="O201" s="262"/>
      <c r="P201" s="270"/>
      <c r="Q201" s="262"/>
      <c r="R201" s="262"/>
      <c r="S201" s="166"/>
      <c r="T201" s="165">
        <f t="shared" si="690"/>
        <v>0</v>
      </c>
      <c r="U201" s="268"/>
      <c r="V201" s="268"/>
      <c r="W201" s="230"/>
      <c r="X201" s="268"/>
      <c r="Y201" s="268"/>
      <c r="Z201" s="227">
        <f t="shared" si="691"/>
        <v>0</v>
      </c>
      <c r="AA201" s="230"/>
      <c r="AB201" s="230"/>
      <c r="AC201" s="268"/>
      <c r="AD201" s="268"/>
      <c r="AE201" s="227">
        <f t="shared" si="692"/>
        <v>0</v>
      </c>
      <c r="AF201" s="230"/>
      <c r="AG201" s="230"/>
      <c r="AH201" s="268"/>
      <c r="AI201" s="268"/>
      <c r="AJ201" s="227">
        <f t="shared" si="693"/>
        <v>0</v>
      </c>
      <c r="AK201" s="230"/>
      <c r="AL201" s="230"/>
      <c r="AM201" s="268"/>
      <c r="AN201" s="268"/>
      <c r="AO201" s="227">
        <f t="shared" si="6"/>
        <v>0</v>
      </c>
      <c r="AP201" s="230"/>
      <c r="AQ201" s="268"/>
      <c r="AR201" s="260"/>
      <c r="AS201" s="262"/>
      <c r="AT201" s="264"/>
      <c r="AU201" s="266"/>
      <c r="AV201" s="266"/>
      <c r="AW201" s="230"/>
      <c r="AX201" s="230"/>
      <c r="AY201" s="167"/>
      <c r="AZ201" s="168"/>
      <c r="BA201" s="169"/>
      <c r="BB201" s="169"/>
      <c r="BC201" s="169"/>
      <c r="BD201" s="169"/>
      <c r="BE201" s="169"/>
      <c r="BF201" s="169"/>
      <c r="BG201" s="169"/>
    </row>
    <row r="202" spans="1:59" s="171" customFormat="1" hidden="1" x14ac:dyDescent="0.2">
      <c r="A202" s="274"/>
      <c r="B202" s="270"/>
      <c r="C202" s="275"/>
      <c r="D202" s="266"/>
      <c r="E202" s="276"/>
      <c r="F202" s="271"/>
      <c r="G202" s="230"/>
      <c r="H202" s="230"/>
      <c r="I202" s="165"/>
      <c r="J202" s="271"/>
      <c r="K202" s="271"/>
      <c r="L202" s="271"/>
      <c r="M202" s="271"/>
      <c r="N202" s="270"/>
      <c r="O202" s="262"/>
      <c r="P202" s="270"/>
      <c r="Q202" s="262"/>
      <c r="R202" s="262"/>
      <c r="S202" s="166"/>
      <c r="T202" s="165">
        <f t="shared" si="690"/>
        <v>0</v>
      </c>
      <c r="U202" s="268"/>
      <c r="V202" s="268"/>
      <c r="W202" s="230"/>
      <c r="X202" s="268"/>
      <c r="Y202" s="268"/>
      <c r="Z202" s="227">
        <f t="shared" si="691"/>
        <v>0</v>
      </c>
      <c r="AA202" s="230"/>
      <c r="AB202" s="230"/>
      <c r="AC202" s="268"/>
      <c r="AD202" s="268"/>
      <c r="AE202" s="227">
        <f t="shared" si="692"/>
        <v>0</v>
      </c>
      <c r="AF202" s="230"/>
      <c r="AG202" s="230"/>
      <c r="AH202" s="268"/>
      <c r="AI202" s="268"/>
      <c r="AJ202" s="227">
        <f t="shared" si="693"/>
        <v>0</v>
      </c>
      <c r="AK202" s="230"/>
      <c r="AL202" s="230"/>
      <c r="AM202" s="268"/>
      <c r="AN202" s="268"/>
      <c r="AO202" s="227">
        <f t="shared" si="6"/>
        <v>0</v>
      </c>
      <c r="AP202" s="230"/>
      <c r="AQ202" s="268"/>
      <c r="AR202" s="260"/>
      <c r="AS202" s="262"/>
      <c r="AT202" s="264"/>
      <c r="AU202" s="266"/>
      <c r="AV202" s="266"/>
      <c r="AW202" s="230"/>
      <c r="AX202" s="230"/>
      <c r="AY202" s="167"/>
      <c r="AZ202" s="168"/>
      <c r="BA202" s="169"/>
      <c r="BB202" s="169"/>
      <c r="BC202" s="169"/>
      <c r="BD202" s="169"/>
      <c r="BE202" s="169"/>
      <c r="BF202" s="169"/>
      <c r="BG202" s="169"/>
    </row>
    <row r="203" spans="1:59" s="171" customFormat="1" hidden="1" x14ac:dyDescent="0.2">
      <c r="A203" s="274">
        <v>65</v>
      </c>
      <c r="B203" s="270"/>
      <c r="C203" s="275" t="e">
        <f>+VLOOKUP(B203,$A$691:$B$730,2,0)</f>
        <v>#N/A</v>
      </c>
      <c r="D203" s="266"/>
      <c r="E203" s="276" t="e">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#VALUE!</v>
      </c>
      <c r="F203" s="271"/>
      <c r="G203" s="230"/>
      <c r="H203" s="230"/>
      <c r="I203" s="165"/>
      <c r="J203" s="271"/>
      <c r="K203" s="270"/>
      <c r="L203" s="271"/>
      <c r="M203" s="271"/>
      <c r="N203" s="270"/>
      <c r="O203" s="262">
        <f t="shared" si="791"/>
        <v>0</v>
      </c>
      <c r="P203" s="270"/>
      <c r="Q203" s="262">
        <f t="shared" ref="Q203" si="982">IF(P203="ALTO",5,IF(P203="MEDIO-ALTO",4,IF(P203="MEDIO",3,IF(P203="MEDIO-BAJO",2,IF(P203="BAJO",1,0)))))</f>
        <v>0</v>
      </c>
      <c r="R203" s="262">
        <f t="shared" ref="R203" si="983">Q203*O203</f>
        <v>0</v>
      </c>
      <c r="S203" s="166"/>
      <c r="T203" s="165">
        <f t="shared" ref="T203:T266" si="984">IF(S203=$S$665,1,IF(S203=$S$661,5,IF(S203=$S$662,4,IF(S203=$S$663,3,IF(S203=$S$664,2,0)))))</f>
        <v>0</v>
      </c>
      <c r="U203" s="268" t="e">
        <f t="shared" ref="U203:U263" si="985">ROUND(AVERAGEIF(T203:T205,"&gt;0"),0)</f>
        <v>#DIV/0!</v>
      </c>
      <c r="V203" s="268" t="e">
        <f t="shared" ref="V203:V263" si="986">U203*0.6</f>
        <v>#DIV/0!</v>
      </c>
      <c r="W203" s="230"/>
      <c r="X203" s="268" t="e">
        <f t="shared" ref="X203" si="987">IF(S203="No_existen",5*$X$10,Y203*$X$10)</f>
        <v>#DIV/0!</v>
      </c>
      <c r="Y203" s="268" t="e">
        <f t="shared" ref="Y203:Y239" si="988">ROUND(AVERAGEIF(Z203:Z205,"&gt;0"),0)</f>
        <v>#DIV/0!</v>
      </c>
      <c r="Z203" s="227">
        <f t="shared" ref="Z203:Z266" si="989">IF(AA203=$AA$663,1,IF(AA203=$AA$662,2,IF(AA203=$AA$661,4,IF(S203="No_existen",5,0))))</f>
        <v>0</v>
      </c>
      <c r="AA203" s="230"/>
      <c r="AB203" s="230"/>
      <c r="AC203" s="268" t="e">
        <f t="shared" ref="AC203" si="990">IF(S203="No_existen",5*$AC$10,AD203*$AC$10)</f>
        <v>#DIV/0!</v>
      </c>
      <c r="AD203" s="268" t="e">
        <f t="shared" ref="AD203:AD263" si="991">ROUND(AVERAGEIF(AE203:AE205,"&gt;0"),0)</f>
        <v>#DIV/0!</v>
      </c>
      <c r="AE203" s="227">
        <f t="shared" ref="AE203:AE266" si="992">IF(AF203=$AK$662,1,IF(AF203=$AK$661,4,IF(S203="No_existen",5,0)))</f>
        <v>0</v>
      </c>
      <c r="AF203" s="230"/>
      <c r="AG203" s="230"/>
      <c r="AH203" s="268" t="e">
        <f t="shared" ref="AH203" si="993">IF(S203="No_existen",5*$AH$10,AI203*$AH$10)</f>
        <v>#DIV/0!</v>
      </c>
      <c r="AI203" s="268" t="e">
        <f t="shared" ref="AI203" si="994">ROUND(AVERAGEIF(AJ203:AJ205,"&gt;0"),0)</f>
        <v>#DIV/0!</v>
      </c>
      <c r="AJ203" s="227">
        <f t="shared" ref="AJ203:AJ266" si="995">IF(AK203=$AP$661,1,IF(AK203=$AP$662,4,IF(S203="No_existen",5,0)))</f>
        <v>0</v>
      </c>
      <c r="AK203" s="230"/>
      <c r="AL203" s="230"/>
      <c r="AM203" s="268" t="e">
        <f t="shared" ref="AM203" si="996">IF(S203="No_existen",5*$AM$10,AN203*$AM$10)</f>
        <v>#DIV/0!</v>
      </c>
      <c r="AN203" s="268" t="e">
        <f t="shared" ref="AN203" si="997">ROUND(AVERAGEIF(AO203:AO205,"&gt;0"),0)</f>
        <v>#DIV/0!</v>
      </c>
      <c r="AO203" s="227">
        <f t="shared" si="6"/>
        <v>0</v>
      </c>
      <c r="AP203" s="230"/>
      <c r="AQ203" s="268" t="e">
        <f t="shared" ref="AQ203" si="998">ROUND(AVERAGE(U203,Y203,AD203,AI203,AN203),0)</f>
        <v>#DIV/0!</v>
      </c>
      <c r="AR203" s="260" t="e">
        <f t="shared" ref="AR203" si="999">IF(AQ203&lt;1.5,"FUERTE",IF(AND(AQ203&gt;=1.5,AQ203&lt;2.5),"ACEPTABLE",IF(AQ203&gt;=5,"INEXISTENTE","DÉBIL")))</f>
        <v>#DIV/0!</v>
      </c>
      <c r="AS203" s="262">
        <f t="shared" ref="AS203" si="1000">IF(R203=0,0,ROUND((R203*AQ203),0))</f>
        <v>0</v>
      </c>
      <c r="AT203" s="264" t="str">
        <f t="shared" ref="AT203" si="1001">IF(AS203&gt;=36,"GRAVE", IF(AS203&lt;=10, "LEVE", "MODERADO"))</f>
        <v>LEVE</v>
      </c>
      <c r="AU203" s="266"/>
      <c r="AV203" s="266"/>
      <c r="AW203" s="230"/>
      <c r="AX203" s="230"/>
      <c r="AY203" s="167"/>
      <c r="AZ203" s="168"/>
      <c r="BA203" s="169"/>
      <c r="BB203" s="169"/>
      <c r="BC203" s="169"/>
      <c r="BD203" s="169"/>
      <c r="BE203" s="169"/>
      <c r="BF203" s="169"/>
      <c r="BG203" s="169"/>
    </row>
    <row r="204" spans="1:59" s="171" customFormat="1" hidden="1" x14ac:dyDescent="0.2">
      <c r="A204" s="274"/>
      <c r="B204" s="270"/>
      <c r="C204" s="275"/>
      <c r="D204" s="266"/>
      <c r="E204" s="276"/>
      <c r="F204" s="271"/>
      <c r="G204" s="230"/>
      <c r="H204" s="230"/>
      <c r="I204" s="165"/>
      <c r="J204" s="271"/>
      <c r="K204" s="271"/>
      <c r="L204" s="271"/>
      <c r="M204" s="271"/>
      <c r="N204" s="270"/>
      <c r="O204" s="262"/>
      <c r="P204" s="270"/>
      <c r="Q204" s="262"/>
      <c r="R204" s="262"/>
      <c r="S204" s="166"/>
      <c r="T204" s="165">
        <f t="shared" si="984"/>
        <v>0</v>
      </c>
      <c r="U204" s="268"/>
      <c r="V204" s="268"/>
      <c r="W204" s="230"/>
      <c r="X204" s="268"/>
      <c r="Y204" s="268"/>
      <c r="Z204" s="227">
        <f t="shared" si="989"/>
        <v>0</v>
      </c>
      <c r="AA204" s="230"/>
      <c r="AB204" s="230"/>
      <c r="AC204" s="268"/>
      <c r="AD204" s="268"/>
      <c r="AE204" s="227">
        <f t="shared" si="992"/>
        <v>0</v>
      </c>
      <c r="AF204" s="230"/>
      <c r="AG204" s="230"/>
      <c r="AH204" s="268"/>
      <c r="AI204" s="268"/>
      <c r="AJ204" s="227">
        <f t="shared" si="995"/>
        <v>0</v>
      </c>
      <c r="AK204" s="230"/>
      <c r="AL204" s="230"/>
      <c r="AM204" s="268"/>
      <c r="AN204" s="268"/>
      <c r="AO204" s="227">
        <f t="shared" ref="AO204:AO267" si="1002">IF(AP204="Preventivo",1,IF(AP204="Detectivo",4, IF(S204="No_existen",5,0)))</f>
        <v>0</v>
      </c>
      <c r="AP204" s="230"/>
      <c r="AQ204" s="268"/>
      <c r="AR204" s="260"/>
      <c r="AS204" s="262"/>
      <c r="AT204" s="264"/>
      <c r="AU204" s="266"/>
      <c r="AV204" s="266"/>
      <c r="AW204" s="230"/>
      <c r="AX204" s="230"/>
      <c r="AY204" s="167"/>
      <c r="AZ204" s="168"/>
      <c r="BA204" s="169"/>
      <c r="BB204" s="169"/>
      <c r="BC204" s="169"/>
      <c r="BD204" s="169"/>
      <c r="BE204" s="169"/>
      <c r="BF204" s="169"/>
      <c r="BG204" s="169"/>
    </row>
    <row r="205" spans="1:59" s="171" customFormat="1" hidden="1" x14ac:dyDescent="0.2">
      <c r="A205" s="274"/>
      <c r="B205" s="270"/>
      <c r="C205" s="275"/>
      <c r="D205" s="266"/>
      <c r="E205" s="276"/>
      <c r="F205" s="271"/>
      <c r="G205" s="230"/>
      <c r="H205" s="230"/>
      <c r="I205" s="165"/>
      <c r="J205" s="271"/>
      <c r="K205" s="271"/>
      <c r="L205" s="271"/>
      <c r="M205" s="271"/>
      <c r="N205" s="270"/>
      <c r="O205" s="262"/>
      <c r="P205" s="270"/>
      <c r="Q205" s="262"/>
      <c r="R205" s="262"/>
      <c r="S205" s="166"/>
      <c r="T205" s="165">
        <f t="shared" si="984"/>
        <v>0</v>
      </c>
      <c r="U205" s="268"/>
      <c r="V205" s="268"/>
      <c r="W205" s="230"/>
      <c r="X205" s="268"/>
      <c r="Y205" s="268"/>
      <c r="Z205" s="227">
        <f t="shared" si="989"/>
        <v>0</v>
      </c>
      <c r="AA205" s="230"/>
      <c r="AB205" s="230"/>
      <c r="AC205" s="268"/>
      <c r="AD205" s="268"/>
      <c r="AE205" s="227">
        <f t="shared" si="992"/>
        <v>0</v>
      </c>
      <c r="AF205" s="230"/>
      <c r="AG205" s="230"/>
      <c r="AH205" s="268"/>
      <c r="AI205" s="268"/>
      <c r="AJ205" s="227">
        <f t="shared" si="995"/>
        <v>0</v>
      </c>
      <c r="AK205" s="230"/>
      <c r="AL205" s="230"/>
      <c r="AM205" s="268"/>
      <c r="AN205" s="268"/>
      <c r="AO205" s="227">
        <f t="shared" si="1002"/>
        <v>0</v>
      </c>
      <c r="AP205" s="230"/>
      <c r="AQ205" s="268"/>
      <c r="AR205" s="260"/>
      <c r="AS205" s="262"/>
      <c r="AT205" s="264"/>
      <c r="AU205" s="266"/>
      <c r="AV205" s="266"/>
      <c r="AW205" s="230"/>
      <c r="AX205" s="230"/>
      <c r="AY205" s="167"/>
      <c r="AZ205" s="168"/>
      <c r="BA205" s="169"/>
      <c r="BB205" s="169"/>
      <c r="BC205" s="169"/>
      <c r="BD205" s="169"/>
      <c r="BE205" s="169"/>
      <c r="BF205" s="169"/>
      <c r="BG205" s="169"/>
    </row>
    <row r="206" spans="1:59" s="171" customFormat="1" hidden="1" x14ac:dyDescent="0.2">
      <c r="A206" s="274">
        <v>66</v>
      </c>
      <c r="B206" s="270"/>
      <c r="C206" s="275" t="e">
        <f>+VLOOKUP(B206,$A$691:$B$730,2,0)</f>
        <v>#N/A</v>
      </c>
      <c r="D206" s="266"/>
      <c r="E206" s="276" t="e">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#VALUE!</v>
      </c>
      <c r="F206" s="271"/>
      <c r="G206" s="230"/>
      <c r="H206" s="230"/>
      <c r="I206" s="165"/>
      <c r="J206" s="271"/>
      <c r="K206" s="270"/>
      <c r="L206" s="271"/>
      <c r="M206" s="271"/>
      <c r="N206" s="270"/>
      <c r="O206" s="262">
        <f t="shared" si="804"/>
        <v>0</v>
      </c>
      <c r="P206" s="270"/>
      <c r="Q206" s="262">
        <f t="shared" ref="Q206" si="1003">IF(P206="ALTO",5,IF(P206="MEDIO-ALTO",4,IF(P206="MEDIO",3,IF(P206="MEDIO-BAJO",2,IF(P206="BAJO",1,0)))))</f>
        <v>0</v>
      </c>
      <c r="R206" s="262">
        <f t="shared" ref="R206" si="1004">Q206*O206</f>
        <v>0</v>
      </c>
      <c r="S206" s="166"/>
      <c r="T206" s="165">
        <f t="shared" si="984"/>
        <v>0</v>
      </c>
      <c r="U206" s="268" t="e">
        <f t="shared" ref="U206:U266" si="1005">ROUND(AVERAGEIF(T206:T208,"&gt;0"),0)</f>
        <v>#DIV/0!</v>
      </c>
      <c r="V206" s="268" t="e">
        <f t="shared" ref="V206:V266" si="1006">U206*0.6</f>
        <v>#DIV/0!</v>
      </c>
      <c r="W206" s="230"/>
      <c r="X206" s="268" t="e">
        <f t="shared" ref="X206" si="1007">IF(S206="No_existen",5*$X$10,Y206*$X$10)</f>
        <v>#DIV/0!</v>
      </c>
      <c r="Y206" s="268" t="e">
        <f t="shared" ref="Y206:Y242" si="1008">ROUND(AVERAGEIF(Z206:Z208,"&gt;0"),0)</f>
        <v>#DIV/0!</v>
      </c>
      <c r="Z206" s="227">
        <f t="shared" si="989"/>
        <v>0</v>
      </c>
      <c r="AA206" s="230"/>
      <c r="AB206" s="230"/>
      <c r="AC206" s="268" t="e">
        <f t="shared" ref="AC206" si="1009">IF(S206="No_existen",5*$AC$10,AD206*$AC$10)</f>
        <v>#DIV/0!</v>
      </c>
      <c r="AD206" s="268" t="e">
        <f t="shared" ref="AD206:AD266" si="1010">ROUND(AVERAGEIF(AE206:AE208,"&gt;0"),0)</f>
        <v>#DIV/0!</v>
      </c>
      <c r="AE206" s="227">
        <f t="shared" si="992"/>
        <v>0</v>
      </c>
      <c r="AF206" s="230"/>
      <c r="AG206" s="230"/>
      <c r="AH206" s="268" t="e">
        <f t="shared" ref="AH206" si="1011">IF(S206="No_existen",5*$AH$10,AI206*$AH$10)</f>
        <v>#DIV/0!</v>
      </c>
      <c r="AI206" s="268" t="e">
        <f t="shared" ref="AI206" si="1012">ROUND(AVERAGEIF(AJ206:AJ208,"&gt;0"),0)</f>
        <v>#DIV/0!</v>
      </c>
      <c r="AJ206" s="227">
        <f t="shared" si="995"/>
        <v>0</v>
      </c>
      <c r="AK206" s="230"/>
      <c r="AL206" s="230"/>
      <c r="AM206" s="268" t="e">
        <f t="shared" ref="AM206" si="1013">IF(S206="No_existen",5*$AM$10,AN206*$AM$10)</f>
        <v>#DIV/0!</v>
      </c>
      <c r="AN206" s="268" t="e">
        <f t="shared" ref="AN206" si="1014">ROUND(AVERAGEIF(AO206:AO208,"&gt;0"),0)</f>
        <v>#DIV/0!</v>
      </c>
      <c r="AO206" s="227">
        <f t="shared" si="1002"/>
        <v>0</v>
      </c>
      <c r="AP206" s="230"/>
      <c r="AQ206" s="268" t="e">
        <f t="shared" ref="AQ206" si="1015">ROUND(AVERAGE(U206,Y206,AD206,AI206,AN206),0)</f>
        <v>#DIV/0!</v>
      </c>
      <c r="AR206" s="260" t="e">
        <f t="shared" ref="AR206" si="1016">IF(AQ206&lt;1.5,"FUERTE",IF(AND(AQ206&gt;=1.5,AQ206&lt;2.5),"ACEPTABLE",IF(AQ206&gt;=5,"INEXISTENTE","DÉBIL")))</f>
        <v>#DIV/0!</v>
      </c>
      <c r="AS206" s="262">
        <f t="shared" ref="AS206" si="1017">IF(R206=0,0,ROUND((R206*AQ206),0))</f>
        <v>0</v>
      </c>
      <c r="AT206" s="264" t="str">
        <f t="shared" ref="AT206" si="1018">IF(AS206&gt;=36,"GRAVE", IF(AS206&lt;=10, "LEVE", "MODERADO"))</f>
        <v>LEVE</v>
      </c>
      <c r="AU206" s="266"/>
      <c r="AV206" s="266"/>
      <c r="AW206" s="230"/>
      <c r="AX206" s="230"/>
      <c r="AY206" s="167"/>
      <c r="AZ206" s="168"/>
      <c r="BA206" s="169"/>
      <c r="BB206" s="169"/>
      <c r="BC206" s="169"/>
      <c r="BD206" s="169"/>
      <c r="BE206" s="169"/>
      <c r="BF206" s="169"/>
      <c r="BG206" s="169"/>
    </row>
    <row r="207" spans="1:59" s="171" customFormat="1" hidden="1" x14ac:dyDescent="0.2">
      <c r="A207" s="274"/>
      <c r="B207" s="270"/>
      <c r="C207" s="275"/>
      <c r="D207" s="266"/>
      <c r="E207" s="276"/>
      <c r="F207" s="271"/>
      <c r="G207" s="230"/>
      <c r="H207" s="230"/>
      <c r="I207" s="165"/>
      <c r="J207" s="271"/>
      <c r="K207" s="271"/>
      <c r="L207" s="271"/>
      <c r="M207" s="271"/>
      <c r="N207" s="270"/>
      <c r="O207" s="262"/>
      <c r="P207" s="270"/>
      <c r="Q207" s="262"/>
      <c r="R207" s="262"/>
      <c r="S207" s="166"/>
      <c r="T207" s="165">
        <f t="shared" si="984"/>
        <v>0</v>
      </c>
      <c r="U207" s="268"/>
      <c r="V207" s="268"/>
      <c r="W207" s="230"/>
      <c r="X207" s="268"/>
      <c r="Y207" s="268"/>
      <c r="Z207" s="227">
        <f t="shared" si="989"/>
        <v>0</v>
      </c>
      <c r="AA207" s="230"/>
      <c r="AB207" s="230"/>
      <c r="AC207" s="268"/>
      <c r="AD207" s="268"/>
      <c r="AE207" s="227">
        <f t="shared" si="992"/>
        <v>0</v>
      </c>
      <c r="AF207" s="230"/>
      <c r="AG207" s="230"/>
      <c r="AH207" s="268"/>
      <c r="AI207" s="268"/>
      <c r="AJ207" s="227">
        <f t="shared" si="995"/>
        <v>0</v>
      </c>
      <c r="AK207" s="230"/>
      <c r="AL207" s="230"/>
      <c r="AM207" s="268"/>
      <c r="AN207" s="268"/>
      <c r="AO207" s="227">
        <f t="shared" si="1002"/>
        <v>0</v>
      </c>
      <c r="AP207" s="230"/>
      <c r="AQ207" s="268"/>
      <c r="AR207" s="260"/>
      <c r="AS207" s="262"/>
      <c r="AT207" s="264"/>
      <c r="AU207" s="266"/>
      <c r="AV207" s="266"/>
      <c r="AW207" s="230"/>
      <c r="AX207" s="230"/>
      <c r="AY207" s="167"/>
      <c r="AZ207" s="168"/>
      <c r="BA207" s="169"/>
      <c r="BB207" s="169"/>
      <c r="BC207" s="169"/>
      <c r="BD207" s="169"/>
      <c r="BE207" s="169"/>
      <c r="BF207" s="169"/>
      <c r="BG207" s="169"/>
    </row>
    <row r="208" spans="1:59" s="171" customFormat="1" hidden="1" x14ac:dyDescent="0.2">
      <c r="A208" s="274"/>
      <c r="B208" s="270"/>
      <c r="C208" s="275"/>
      <c r="D208" s="266"/>
      <c r="E208" s="276"/>
      <c r="F208" s="271"/>
      <c r="G208" s="230"/>
      <c r="H208" s="230"/>
      <c r="I208" s="165"/>
      <c r="J208" s="271"/>
      <c r="K208" s="271"/>
      <c r="L208" s="271"/>
      <c r="M208" s="271"/>
      <c r="N208" s="270"/>
      <c r="O208" s="262"/>
      <c r="P208" s="270"/>
      <c r="Q208" s="262"/>
      <c r="R208" s="262"/>
      <c r="S208" s="166"/>
      <c r="T208" s="165">
        <f t="shared" si="984"/>
        <v>0</v>
      </c>
      <c r="U208" s="268"/>
      <c r="V208" s="268"/>
      <c r="W208" s="230"/>
      <c r="X208" s="268"/>
      <c r="Y208" s="268"/>
      <c r="Z208" s="227">
        <f t="shared" si="989"/>
        <v>0</v>
      </c>
      <c r="AA208" s="230"/>
      <c r="AB208" s="230"/>
      <c r="AC208" s="268"/>
      <c r="AD208" s="268"/>
      <c r="AE208" s="227">
        <f t="shared" si="992"/>
        <v>0</v>
      </c>
      <c r="AF208" s="230"/>
      <c r="AG208" s="230"/>
      <c r="AH208" s="268"/>
      <c r="AI208" s="268"/>
      <c r="AJ208" s="227">
        <f t="shared" si="995"/>
        <v>0</v>
      </c>
      <c r="AK208" s="230"/>
      <c r="AL208" s="230"/>
      <c r="AM208" s="268"/>
      <c r="AN208" s="268"/>
      <c r="AO208" s="227">
        <f t="shared" si="1002"/>
        <v>0</v>
      </c>
      <c r="AP208" s="230"/>
      <c r="AQ208" s="268"/>
      <c r="AR208" s="260"/>
      <c r="AS208" s="262"/>
      <c r="AT208" s="264"/>
      <c r="AU208" s="266"/>
      <c r="AV208" s="266"/>
      <c r="AW208" s="230"/>
      <c r="AX208" s="230"/>
      <c r="AY208" s="167"/>
      <c r="AZ208" s="168"/>
      <c r="BA208" s="169"/>
      <c r="BB208" s="169"/>
      <c r="BC208" s="169"/>
      <c r="BD208" s="169"/>
      <c r="BE208" s="169"/>
      <c r="BF208" s="169"/>
      <c r="BG208" s="169"/>
    </row>
    <row r="209" spans="1:59" s="171" customFormat="1" hidden="1" x14ac:dyDescent="0.2">
      <c r="A209" s="274">
        <v>67</v>
      </c>
      <c r="B209" s="270"/>
      <c r="C209" s="275" t="e">
        <f>+VLOOKUP(B209,$A$691:$B$730,2,0)</f>
        <v>#N/A</v>
      </c>
      <c r="D209" s="266"/>
      <c r="E209" s="276" t="e">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#VALUE!</v>
      </c>
      <c r="F209" s="271"/>
      <c r="G209" s="230"/>
      <c r="H209" s="230"/>
      <c r="I209" s="165"/>
      <c r="J209" s="271"/>
      <c r="K209" s="270"/>
      <c r="L209" s="271"/>
      <c r="M209" s="271"/>
      <c r="N209" s="270"/>
      <c r="O209" s="262">
        <f t="shared" si="817"/>
        <v>0</v>
      </c>
      <c r="P209" s="270"/>
      <c r="Q209" s="262">
        <f t="shared" ref="Q209" si="1019">IF(P209="ALTO",5,IF(P209="MEDIO-ALTO",4,IF(P209="MEDIO",3,IF(P209="MEDIO-BAJO",2,IF(P209="BAJO",1,0)))))</f>
        <v>0</v>
      </c>
      <c r="R209" s="262">
        <f t="shared" ref="R209" si="1020">Q209*O209</f>
        <v>0</v>
      </c>
      <c r="S209" s="166"/>
      <c r="T209" s="165">
        <f t="shared" si="984"/>
        <v>0</v>
      </c>
      <c r="U209" s="268" t="e">
        <f t="shared" ref="U209:U269" si="1021">ROUND(AVERAGEIF(T209:T211,"&gt;0"),0)</f>
        <v>#DIV/0!</v>
      </c>
      <c r="V209" s="268" t="e">
        <f t="shared" ref="V209:V269" si="1022">U209*0.6</f>
        <v>#DIV/0!</v>
      </c>
      <c r="W209" s="230"/>
      <c r="X209" s="268" t="e">
        <f t="shared" ref="X209" si="1023">IF(S209="No_existen",5*$X$10,Y209*$X$10)</f>
        <v>#DIV/0!</v>
      </c>
      <c r="Y209" s="268" t="e">
        <f t="shared" ref="Y209:Y245" si="1024">ROUND(AVERAGEIF(Z209:Z211,"&gt;0"),0)</f>
        <v>#DIV/0!</v>
      </c>
      <c r="Z209" s="227">
        <f t="shared" si="989"/>
        <v>0</v>
      </c>
      <c r="AA209" s="230"/>
      <c r="AB209" s="230"/>
      <c r="AC209" s="268" t="e">
        <f t="shared" ref="AC209" si="1025">IF(S209="No_existen",5*$AC$10,AD209*$AC$10)</f>
        <v>#DIV/0!</v>
      </c>
      <c r="AD209" s="268" t="e">
        <f t="shared" ref="AD209:AD269" si="1026">ROUND(AVERAGEIF(AE209:AE211,"&gt;0"),0)</f>
        <v>#DIV/0!</v>
      </c>
      <c r="AE209" s="227">
        <f t="shared" si="992"/>
        <v>0</v>
      </c>
      <c r="AF209" s="230"/>
      <c r="AG209" s="230"/>
      <c r="AH209" s="268" t="e">
        <f t="shared" ref="AH209" si="1027">IF(S209="No_existen",5*$AH$10,AI209*$AH$10)</f>
        <v>#DIV/0!</v>
      </c>
      <c r="AI209" s="268" t="e">
        <f t="shared" ref="AI209" si="1028">ROUND(AVERAGEIF(AJ209:AJ211,"&gt;0"),0)</f>
        <v>#DIV/0!</v>
      </c>
      <c r="AJ209" s="227">
        <f t="shared" si="995"/>
        <v>0</v>
      </c>
      <c r="AK209" s="230"/>
      <c r="AL209" s="230"/>
      <c r="AM209" s="268" t="e">
        <f t="shared" ref="AM209" si="1029">IF(S209="No_existen",5*$AM$10,AN209*$AM$10)</f>
        <v>#DIV/0!</v>
      </c>
      <c r="AN209" s="268" t="e">
        <f t="shared" ref="AN209" si="1030">ROUND(AVERAGEIF(AO209:AO211,"&gt;0"),0)</f>
        <v>#DIV/0!</v>
      </c>
      <c r="AO209" s="227">
        <f t="shared" si="1002"/>
        <v>0</v>
      </c>
      <c r="AP209" s="230"/>
      <c r="AQ209" s="268" t="e">
        <f t="shared" ref="AQ209" si="1031">ROUND(AVERAGE(U209,Y209,AD209,AI209,AN209),0)</f>
        <v>#DIV/0!</v>
      </c>
      <c r="AR209" s="260" t="e">
        <f t="shared" ref="AR209" si="1032">IF(AQ209&lt;1.5,"FUERTE",IF(AND(AQ209&gt;=1.5,AQ209&lt;2.5),"ACEPTABLE",IF(AQ209&gt;=5,"INEXISTENTE","DÉBIL")))</f>
        <v>#DIV/0!</v>
      </c>
      <c r="AS209" s="262">
        <f t="shared" ref="AS209" si="1033">IF(R209=0,0,ROUND((R209*AQ209),0))</f>
        <v>0</v>
      </c>
      <c r="AT209" s="264" t="str">
        <f t="shared" ref="AT209" si="1034">IF(AS209&gt;=36,"GRAVE", IF(AS209&lt;=10, "LEVE", "MODERADO"))</f>
        <v>LEVE</v>
      </c>
      <c r="AU209" s="266"/>
      <c r="AV209" s="266"/>
      <c r="AW209" s="230"/>
      <c r="AX209" s="230"/>
      <c r="AY209" s="167"/>
      <c r="AZ209" s="168"/>
      <c r="BA209" s="169"/>
      <c r="BB209" s="169"/>
      <c r="BC209" s="169"/>
      <c r="BD209" s="169"/>
      <c r="BE209" s="169"/>
      <c r="BF209" s="169"/>
      <c r="BG209" s="169"/>
    </row>
    <row r="210" spans="1:59" s="171" customFormat="1" hidden="1" x14ac:dyDescent="0.2">
      <c r="A210" s="274"/>
      <c r="B210" s="270"/>
      <c r="C210" s="275"/>
      <c r="D210" s="266"/>
      <c r="E210" s="276"/>
      <c r="F210" s="271"/>
      <c r="G210" s="230"/>
      <c r="H210" s="230"/>
      <c r="I210" s="165"/>
      <c r="J210" s="271"/>
      <c r="K210" s="271"/>
      <c r="L210" s="271"/>
      <c r="M210" s="271"/>
      <c r="N210" s="270"/>
      <c r="O210" s="262"/>
      <c r="P210" s="270"/>
      <c r="Q210" s="262"/>
      <c r="R210" s="262"/>
      <c r="S210" s="166"/>
      <c r="T210" s="165">
        <f t="shared" si="984"/>
        <v>0</v>
      </c>
      <c r="U210" s="268"/>
      <c r="V210" s="268"/>
      <c r="W210" s="230"/>
      <c r="X210" s="268"/>
      <c r="Y210" s="268"/>
      <c r="Z210" s="227">
        <f t="shared" si="989"/>
        <v>0</v>
      </c>
      <c r="AA210" s="230"/>
      <c r="AB210" s="230"/>
      <c r="AC210" s="268"/>
      <c r="AD210" s="268"/>
      <c r="AE210" s="227">
        <f t="shared" si="992"/>
        <v>0</v>
      </c>
      <c r="AF210" s="230"/>
      <c r="AG210" s="230"/>
      <c r="AH210" s="268"/>
      <c r="AI210" s="268"/>
      <c r="AJ210" s="227">
        <f t="shared" si="995"/>
        <v>0</v>
      </c>
      <c r="AK210" s="230"/>
      <c r="AL210" s="230"/>
      <c r="AM210" s="268"/>
      <c r="AN210" s="268"/>
      <c r="AO210" s="227">
        <f t="shared" si="1002"/>
        <v>0</v>
      </c>
      <c r="AP210" s="230"/>
      <c r="AQ210" s="268"/>
      <c r="AR210" s="260"/>
      <c r="AS210" s="262"/>
      <c r="AT210" s="264"/>
      <c r="AU210" s="266"/>
      <c r="AV210" s="266"/>
      <c r="AW210" s="230"/>
      <c r="AX210" s="230"/>
      <c r="AY210" s="167"/>
      <c r="AZ210" s="168"/>
      <c r="BA210" s="169"/>
      <c r="BB210" s="169"/>
      <c r="BC210" s="169"/>
      <c r="BD210" s="169"/>
      <c r="BE210" s="169"/>
      <c r="BF210" s="169"/>
      <c r="BG210" s="169"/>
    </row>
    <row r="211" spans="1:59" s="171" customFormat="1" hidden="1" x14ac:dyDescent="0.2">
      <c r="A211" s="274"/>
      <c r="B211" s="270"/>
      <c r="C211" s="275"/>
      <c r="D211" s="266"/>
      <c r="E211" s="276"/>
      <c r="F211" s="271"/>
      <c r="G211" s="230"/>
      <c r="H211" s="230"/>
      <c r="I211" s="165"/>
      <c r="J211" s="271"/>
      <c r="K211" s="271"/>
      <c r="L211" s="271"/>
      <c r="M211" s="271"/>
      <c r="N211" s="270"/>
      <c r="O211" s="262"/>
      <c r="P211" s="270"/>
      <c r="Q211" s="262"/>
      <c r="R211" s="262"/>
      <c r="S211" s="166"/>
      <c r="T211" s="165">
        <f t="shared" si="984"/>
        <v>0</v>
      </c>
      <c r="U211" s="268"/>
      <c r="V211" s="268"/>
      <c r="W211" s="230"/>
      <c r="X211" s="268"/>
      <c r="Y211" s="268"/>
      <c r="Z211" s="227">
        <f t="shared" si="989"/>
        <v>0</v>
      </c>
      <c r="AA211" s="230"/>
      <c r="AB211" s="230"/>
      <c r="AC211" s="268"/>
      <c r="AD211" s="268"/>
      <c r="AE211" s="227">
        <f t="shared" si="992"/>
        <v>0</v>
      </c>
      <c r="AF211" s="230"/>
      <c r="AG211" s="230"/>
      <c r="AH211" s="268"/>
      <c r="AI211" s="268"/>
      <c r="AJ211" s="227">
        <f t="shared" si="995"/>
        <v>0</v>
      </c>
      <c r="AK211" s="230"/>
      <c r="AL211" s="230"/>
      <c r="AM211" s="268"/>
      <c r="AN211" s="268"/>
      <c r="AO211" s="227">
        <f t="shared" si="1002"/>
        <v>0</v>
      </c>
      <c r="AP211" s="230"/>
      <c r="AQ211" s="268"/>
      <c r="AR211" s="260"/>
      <c r="AS211" s="262"/>
      <c r="AT211" s="264"/>
      <c r="AU211" s="266"/>
      <c r="AV211" s="266"/>
      <c r="AW211" s="230"/>
      <c r="AX211" s="230"/>
      <c r="AY211" s="167"/>
      <c r="AZ211" s="168"/>
      <c r="BA211" s="169"/>
      <c r="BB211" s="169"/>
      <c r="BC211" s="169"/>
      <c r="BD211" s="169"/>
      <c r="BE211" s="169"/>
      <c r="BF211" s="169"/>
      <c r="BG211" s="169"/>
    </row>
    <row r="212" spans="1:59" s="171" customFormat="1" hidden="1" x14ac:dyDescent="0.2">
      <c r="A212" s="274">
        <v>68</v>
      </c>
      <c r="B212" s="270"/>
      <c r="C212" s="275" t="e">
        <f>+VLOOKUP(B212,$A$691:$B$730,2,0)</f>
        <v>#N/A</v>
      </c>
      <c r="D212" s="266"/>
      <c r="E212" s="276" t="e">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#VALUE!</v>
      </c>
      <c r="F212" s="271"/>
      <c r="G212" s="230"/>
      <c r="H212" s="230"/>
      <c r="I212" s="165"/>
      <c r="J212" s="271"/>
      <c r="K212" s="270"/>
      <c r="L212" s="271"/>
      <c r="M212" s="271"/>
      <c r="N212" s="270"/>
      <c r="O212" s="262">
        <f t="shared" si="830"/>
        <v>0</v>
      </c>
      <c r="P212" s="270"/>
      <c r="Q212" s="262">
        <f t="shared" ref="Q212" si="1035">IF(P212="ALTO",5,IF(P212="MEDIO-ALTO",4,IF(P212="MEDIO",3,IF(P212="MEDIO-BAJO",2,IF(P212="BAJO",1,0)))))</f>
        <v>0</v>
      </c>
      <c r="R212" s="262">
        <f t="shared" ref="R212" si="1036">Q212*O212</f>
        <v>0</v>
      </c>
      <c r="S212" s="166"/>
      <c r="T212" s="165">
        <f t="shared" si="984"/>
        <v>0</v>
      </c>
      <c r="U212" s="268" t="e">
        <f t="shared" ref="U212:U272" si="1037">ROUND(AVERAGEIF(T212:T214,"&gt;0"),0)</f>
        <v>#DIV/0!</v>
      </c>
      <c r="V212" s="268" t="e">
        <f t="shared" ref="V212:V272" si="1038">U212*0.6</f>
        <v>#DIV/0!</v>
      </c>
      <c r="W212" s="230"/>
      <c r="X212" s="268" t="e">
        <f t="shared" ref="X212" si="1039">IF(S212="No_existen",5*$X$10,Y212*$X$10)</f>
        <v>#DIV/0!</v>
      </c>
      <c r="Y212" s="268" t="e">
        <f t="shared" ref="Y212:Y248" si="1040">ROUND(AVERAGEIF(Z212:Z214,"&gt;0"),0)</f>
        <v>#DIV/0!</v>
      </c>
      <c r="Z212" s="227">
        <f t="shared" si="989"/>
        <v>0</v>
      </c>
      <c r="AA212" s="230"/>
      <c r="AB212" s="230"/>
      <c r="AC212" s="268" t="e">
        <f t="shared" ref="AC212" si="1041">IF(S212="No_existen",5*$AC$10,AD212*$AC$10)</f>
        <v>#DIV/0!</v>
      </c>
      <c r="AD212" s="268" t="e">
        <f t="shared" ref="AD212:AD272" si="1042">ROUND(AVERAGEIF(AE212:AE214,"&gt;0"),0)</f>
        <v>#DIV/0!</v>
      </c>
      <c r="AE212" s="227">
        <f t="shared" si="992"/>
        <v>0</v>
      </c>
      <c r="AF212" s="230"/>
      <c r="AG212" s="230"/>
      <c r="AH212" s="268" t="e">
        <f t="shared" ref="AH212" si="1043">IF(S212="No_existen",5*$AH$10,AI212*$AH$10)</f>
        <v>#DIV/0!</v>
      </c>
      <c r="AI212" s="268" t="e">
        <f t="shared" ref="AI212" si="1044">ROUND(AVERAGEIF(AJ212:AJ214,"&gt;0"),0)</f>
        <v>#DIV/0!</v>
      </c>
      <c r="AJ212" s="227">
        <f t="shared" si="995"/>
        <v>0</v>
      </c>
      <c r="AK212" s="230"/>
      <c r="AL212" s="230"/>
      <c r="AM212" s="268" t="e">
        <f t="shared" ref="AM212" si="1045">IF(S212="No_existen",5*$AM$10,AN212*$AM$10)</f>
        <v>#DIV/0!</v>
      </c>
      <c r="AN212" s="268" t="e">
        <f t="shared" ref="AN212" si="1046">ROUND(AVERAGEIF(AO212:AO214,"&gt;0"),0)</f>
        <v>#DIV/0!</v>
      </c>
      <c r="AO212" s="227">
        <f t="shared" si="1002"/>
        <v>0</v>
      </c>
      <c r="AP212" s="230"/>
      <c r="AQ212" s="268" t="e">
        <f t="shared" ref="AQ212" si="1047">ROUND(AVERAGE(U212,Y212,AD212,AI212,AN212),0)</f>
        <v>#DIV/0!</v>
      </c>
      <c r="AR212" s="260" t="e">
        <f t="shared" ref="AR212" si="1048">IF(AQ212&lt;1.5,"FUERTE",IF(AND(AQ212&gt;=1.5,AQ212&lt;2.5),"ACEPTABLE",IF(AQ212&gt;=5,"INEXISTENTE","DÉBIL")))</f>
        <v>#DIV/0!</v>
      </c>
      <c r="AS212" s="262">
        <f t="shared" ref="AS212" si="1049">IF(R212=0,0,ROUND((R212*AQ212),0))</f>
        <v>0</v>
      </c>
      <c r="AT212" s="264" t="str">
        <f t="shared" ref="AT212" si="1050">IF(AS212&gt;=36,"GRAVE", IF(AS212&lt;=10, "LEVE", "MODERADO"))</f>
        <v>LEVE</v>
      </c>
      <c r="AU212" s="266"/>
      <c r="AV212" s="266"/>
      <c r="AW212" s="230"/>
      <c r="AX212" s="230"/>
      <c r="AY212" s="167"/>
      <c r="AZ212" s="168"/>
      <c r="BA212" s="169"/>
      <c r="BB212" s="169"/>
      <c r="BC212" s="169"/>
      <c r="BD212" s="169"/>
      <c r="BE212" s="169"/>
      <c r="BF212" s="169"/>
      <c r="BG212" s="169"/>
    </row>
    <row r="213" spans="1:59" s="171" customFormat="1" hidden="1" x14ac:dyDescent="0.2">
      <c r="A213" s="274"/>
      <c r="B213" s="270"/>
      <c r="C213" s="275"/>
      <c r="D213" s="266"/>
      <c r="E213" s="276"/>
      <c r="F213" s="271"/>
      <c r="G213" s="230"/>
      <c r="H213" s="230"/>
      <c r="I213" s="165"/>
      <c r="J213" s="271"/>
      <c r="K213" s="271"/>
      <c r="L213" s="271"/>
      <c r="M213" s="271"/>
      <c r="N213" s="270"/>
      <c r="O213" s="262"/>
      <c r="P213" s="270"/>
      <c r="Q213" s="262"/>
      <c r="R213" s="262"/>
      <c r="S213" s="166"/>
      <c r="T213" s="165">
        <f t="shared" si="984"/>
        <v>0</v>
      </c>
      <c r="U213" s="268"/>
      <c r="V213" s="268"/>
      <c r="W213" s="230"/>
      <c r="X213" s="268"/>
      <c r="Y213" s="268"/>
      <c r="Z213" s="227">
        <f t="shared" si="989"/>
        <v>0</v>
      </c>
      <c r="AA213" s="230"/>
      <c r="AB213" s="230"/>
      <c r="AC213" s="268"/>
      <c r="AD213" s="268"/>
      <c r="AE213" s="227">
        <f t="shared" si="992"/>
        <v>0</v>
      </c>
      <c r="AF213" s="230"/>
      <c r="AG213" s="230"/>
      <c r="AH213" s="268"/>
      <c r="AI213" s="268"/>
      <c r="AJ213" s="227">
        <f t="shared" si="995"/>
        <v>0</v>
      </c>
      <c r="AK213" s="230"/>
      <c r="AL213" s="230"/>
      <c r="AM213" s="268"/>
      <c r="AN213" s="268"/>
      <c r="AO213" s="227">
        <f t="shared" si="1002"/>
        <v>0</v>
      </c>
      <c r="AP213" s="230"/>
      <c r="AQ213" s="268"/>
      <c r="AR213" s="260"/>
      <c r="AS213" s="262"/>
      <c r="AT213" s="264"/>
      <c r="AU213" s="266"/>
      <c r="AV213" s="266"/>
      <c r="AW213" s="230"/>
      <c r="AX213" s="230"/>
      <c r="AY213" s="167"/>
      <c r="AZ213" s="168"/>
      <c r="BA213" s="169"/>
      <c r="BB213" s="169"/>
      <c r="BC213" s="169"/>
      <c r="BD213" s="169"/>
      <c r="BE213" s="169"/>
      <c r="BF213" s="169"/>
      <c r="BG213" s="169"/>
    </row>
    <row r="214" spans="1:59" s="171" customFormat="1" hidden="1" x14ac:dyDescent="0.2">
      <c r="A214" s="274"/>
      <c r="B214" s="270"/>
      <c r="C214" s="275"/>
      <c r="D214" s="266"/>
      <c r="E214" s="276"/>
      <c r="F214" s="271"/>
      <c r="G214" s="230"/>
      <c r="H214" s="230"/>
      <c r="I214" s="165"/>
      <c r="J214" s="271"/>
      <c r="K214" s="271"/>
      <c r="L214" s="271"/>
      <c r="M214" s="271"/>
      <c r="N214" s="270"/>
      <c r="O214" s="262"/>
      <c r="P214" s="270"/>
      <c r="Q214" s="262"/>
      <c r="R214" s="262"/>
      <c r="S214" s="166"/>
      <c r="T214" s="165">
        <f t="shared" si="984"/>
        <v>0</v>
      </c>
      <c r="U214" s="268"/>
      <c r="V214" s="268"/>
      <c r="W214" s="230"/>
      <c r="X214" s="268"/>
      <c r="Y214" s="268"/>
      <c r="Z214" s="227">
        <f t="shared" si="989"/>
        <v>0</v>
      </c>
      <c r="AA214" s="230"/>
      <c r="AB214" s="230"/>
      <c r="AC214" s="268"/>
      <c r="AD214" s="268"/>
      <c r="AE214" s="227">
        <f t="shared" si="992"/>
        <v>0</v>
      </c>
      <c r="AF214" s="230"/>
      <c r="AG214" s="230"/>
      <c r="AH214" s="268"/>
      <c r="AI214" s="268"/>
      <c r="AJ214" s="227">
        <f t="shared" si="995"/>
        <v>0</v>
      </c>
      <c r="AK214" s="230"/>
      <c r="AL214" s="230"/>
      <c r="AM214" s="268"/>
      <c r="AN214" s="268"/>
      <c r="AO214" s="227">
        <f t="shared" si="1002"/>
        <v>0</v>
      </c>
      <c r="AP214" s="230"/>
      <c r="AQ214" s="268"/>
      <c r="AR214" s="260"/>
      <c r="AS214" s="262"/>
      <c r="AT214" s="264"/>
      <c r="AU214" s="266"/>
      <c r="AV214" s="266"/>
      <c r="AW214" s="230"/>
      <c r="AX214" s="230"/>
      <c r="AY214" s="167"/>
      <c r="AZ214" s="168"/>
      <c r="BA214" s="169"/>
      <c r="BB214" s="169"/>
      <c r="BC214" s="169"/>
      <c r="BD214" s="169"/>
      <c r="BE214" s="169"/>
      <c r="BF214" s="169"/>
      <c r="BG214" s="169"/>
    </row>
    <row r="215" spans="1:59" s="171" customFormat="1" hidden="1" x14ac:dyDescent="0.2">
      <c r="A215" s="274">
        <v>69</v>
      </c>
      <c r="B215" s="270"/>
      <c r="C215" s="275" t="e">
        <f>+VLOOKUP(B215,$A$691:$B$730,2,0)</f>
        <v>#N/A</v>
      </c>
      <c r="D215" s="266"/>
      <c r="E215" s="276" t="e">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#VALUE!</v>
      </c>
      <c r="F215" s="271"/>
      <c r="G215" s="230"/>
      <c r="H215" s="230"/>
      <c r="I215" s="165"/>
      <c r="J215" s="271"/>
      <c r="K215" s="270"/>
      <c r="L215" s="271"/>
      <c r="M215" s="271"/>
      <c r="N215" s="270"/>
      <c r="O215" s="262">
        <f t="shared" si="843"/>
        <v>0</v>
      </c>
      <c r="P215" s="270"/>
      <c r="Q215" s="262">
        <f t="shared" ref="Q215" si="1051">IF(P215="ALTO",5,IF(P215="MEDIO-ALTO",4,IF(P215="MEDIO",3,IF(P215="MEDIO-BAJO",2,IF(P215="BAJO",1,0)))))</f>
        <v>0</v>
      </c>
      <c r="R215" s="262">
        <f t="shared" ref="R215" si="1052">Q215*O215</f>
        <v>0</v>
      </c>
      <c r="S215" s="166"/>
      <c r="T215" s="165">
        <f t="shared" si="984"/>
        <v>0</v>
      </c>
      <c r="U215" s="268" t="e">
        <f t="shared" ref="U215:U275" si="1053">ROUND(AVERAGEIF(T215:T217,"&gt;0"),0)</f>
        <v>#DIV/0!</v>
      </c>
      <c r="V215" s="268" t="e">
        <f t="shared" ref="V215:V275" si="1054">U215*0.6</f>
        <v>#DIV/0!</v>
      </c>
      <c r="W215" s="230"/>
      <c r="X215" s="268" t="e">
        <f t="shared" ref="X215" si="1055">IF(S215="No_existen",5*$X$10,Y215*$X$10)</f>
        <v>#DIV/0!</v>
      </c>
      <c r="Y215" s="268" t="e">
        <f t="shared" ref="Y215:Y251" si="1056">ROUND(AVERAGEIF(Z215:Z217,"&gt;0"),0)</f>
        <v>#DIV/0!</v>
      </c>
      <c r="Z215" s="227">
        <f t="shared" si="989"/>
        <v>0</v>
      </c>
      <c r="AA215" s="230"/>
      <c r="AB215" s="230"/>
      <c r="AC215" s="268" t="e">
        <f t="shared" ref="AC215" si="1057">IF(S215="No_existen",5*$AC$10,AD215*$AC$10)</f>
        <v>#DIV/0!</v>
      </c>
      <c r="AD215" s="268" t="e">
        <f t="shared" ref="AD215:AD275" si="1058">ROUND(AVERAGEIF(AE215:AE217,"&gt;0"),0)</f>
        <v>#DIV/0!</v>
      </c>
      <c r="AE215" s="227">
        <f t="shared" si="992"/>
        <v>0</v>
      </c>
      <c r="AF215" s="230"/>
      <c r="AG215" s="230"/>
      <c r="AH215" s="268" t="e">
        <f t="shared" ref="AH215" si="1059">IF(S215="No_existen",5*$AH$10,AI215*$AH$10)</f>
        <v>#DIV/0!</v>
      </c>
      <c r="AI215" s="268" t="e">
        <f t="shared" ref="AI215" si="1060">ROUND(AVERAGEIF(AJ215:AJ217,"&gt;0"),0)</f>
        <v>#DIV/0!</v>
      </c>
      <c r="AJ215" s="227">
        <f t="shared" si="995"/>
        <v>0</v>
      </c>
      <c r="AK215" s="230"/>
      <c r="AL215" s="230"/>
      <c r="AM215" s="268" t="e">
        <f t="shared" ref="AM215" si="1061">IF(S215="No_existen",5*$AM$10,AN215*$AM$10)</f>
        <v>#DIV/0!</v>
      </c>
      <c r="AN215" s="268" t="e">
        <f t="shared" ref="AN215" si="1062">ROUND(AVERAGEIF(AO215:AO217,"&gt;0"),0)</f>
        <v>#DIV/0!</v>
      </c>
      <c r="AO215" s="227">
        <f t="shared" si="1002"/>
        <v>0</v>
      </c>
      <c r="AP215" s="230"/>
      <c r="AQ215" s="268" t="e">
        <f t="shared" ref="AQ215" si="1063">ROUND(AVERAGE(U215,Y215,AD215,AI215,AN215),0)</f>
        <v>#DIV/0!</v>
      </c>
      <c r="AR215" s="260" t="e">
        <f t="shared" ref="AR215" si="1064">IF(AQ215&lt;1.5,"FUERTE",IF(AND(AQ215&gt;=1.5,AQ215&lt;2.5),"ACEPTABLE",IF(AQ215&gt;=5,"INEXISTENTE","DÉBIL")))</f>
        <v>#DIV/0!</v>
      </c>
      <c r="AS215" s="262">
        <f t="shared" ref="AS215" si="1065">IF(R215=0,0,ROUND((R215*AQ215),0))</f>
        <v>0</v>
      </c>
      <c r="AT215" s="264" t="str">
        <f t="shared" ref="AT215" si="1066">IF(AS215&gt;=36,"GRAVE", IF(AS215&lt;=10, "LEVE", "MODERADO"))</f>
        <v>LEVE</v>
      </c>
      <c r="AU215" s="266"/>
      <c r="AV215" s="266"/>
      <c r="AW215" s="230"/>
      <c r="AX215" s="230"/>
      <c r="AY215" s="167"/>
      <c r="AZ215" s="168"/>
      <c r="BA215" s="169"/>
      <c r="BB215" s="169"/>
      <c r="BC215" s="169"/>
      <c r="BD215" s="169"/>
      <c r="BE215" s="169"/>
      <c r="BF215" s="169"/>
      <c r="BG215" s="169"/>
    </row>
    <row r="216" spans="1:59" s="171" customFormat="1" hidden="1" x14ac:dyDescent="0.2">
      <c r="A216" s="274"/>
      <c r="B216" s="270"/>
      <c r="C216" s="275"/>
      <c r="D216" s="266"/>
      <c r="E216" s="276"/>
      <c r="F216" s="271"/>
      <c r="G216" s="230"/>
      <c r="H216" s="230"/>
      <c r="I216" s="165"/>
      <c r="J216" s="271"/>
      <c r="K216" s="271"/>
      <c r="L216" s="271"/>
      <c r="M216" s="271"/>
      <c r="N216" s="270"/>
      <c r="O216" s="262"/>
      <c r="P216" s="270"/>
      <c r="Q216" s="262"/>
      <c r="R216" s="262"/>
      <c r="S216" s="166"/>
      <c r="T216" s="165">
        <f t="shared" si="984"/>
        <v>0</v>
      </c>
      <c r="U216" s="268"/>
      <c r="V216" s="268"/>
      <c r="W216" s="230"/>
      <c r="X216" s="268"/>
      <c r="Y216" s="268"/>
      <c r="Z216" s="227">
        <f t="shared" si="989"/>
        <v>0</v>
      </c>
      <c r="AA216" s="230"/>
      <c r="AB216" s="230"/>
      <c r="AC216" s="268"/>
      <c r="AD216" s="268"/>
      <c r="AE216" s="227">
        <f t="shared" si="992"/>
        <v>0</v>
      </c>
      <c r="AF216" s="230"/>
      <c r="AG216" s="230"/>
      <c r="AH216" s="268"/>
      <c r="AI216" s="268"/>
      <c r="AJ216" s="227">
        <f t="shared" si="995"/>
        <v>0</v>
      </c>
      <c r="AK216" s="230"/>
      <c r="AL216" s="230"/>
      <c r="AM216" s="268"/>
      <c r="AN216" s="268"/>
      <c r="AO216" s="227">
        <f t="shared" si="1002"/>
        <v>0</v>
      </c>
      <c r="AP216" s="230"/>
      <c r="AQ216" s="268"/>
      <c r="AR216" s="260"/>
      <c r="AS216" s="262"/>
      <c r="AT216" s="264"/>
      <c r="AU216" s="266"/>
      <c r="AV216" s="266"/>
      <c r="AW216" s="230"/>
      <c r="AX216" s="230"/>
      <c r="AY216" s="167"/>
      <c r="AZ216" s="168"/>
      <c r="BA216" s="169"/>
      <c r="BB216" s="169"/>
      <c r="BC216" s="169"/>
      <c r="BD216" s="169"/>
      <c r="BE216" s="169"/>
      <c r="BF216" s="169"/>
      <c r="BG216" s="169"/>
    </row>
    <row r="217" spans="1:59" s="171" customFormat="1" hidden="1" x14ac:dyDescent="0.2">
      <c r="A217" s="274"/>
      <c r="B217" s="270"/>
      <c r="C217" s="275"/>
      <c r="D217" s="266"/>
      <c r="E217" s="276"/>
      <c r="F217" s="271"/>
      <c r="G217" s="230"/>
      <c r="H217" s="230"/>
      <c r="I217" s="165"/>
      <c r="J217" s="271"/>
      <c r="K217" s="271"/>
      <c r="L217" s="271"/>
      <c r="M217" s="271"/>
      <c r="N217" s="270"/>
      <c r="O217" s="262"/>
      <c r="P217" s="270"/>
      <c r="Q217" s="262"/>
      <c r="R217" s="262"/>
      <c r="S217" s="166"/>
      <c r="T217" s="165">
        <f t="shared" si="984"/>
        <v>0</v>
      </c>
      <c r="U217" s="268"/>
      <c r="V217" s="268"/>
      <c r="W217" s="230"/>
      <c r="X217" s="268"/>
      <c r="Y217" s="268"/>
      <c r="Z217" s="227">
        <f t="shared" si="989"/>
        <v>0</v>
      </c>
      <c r="AA217" s="230"/>
      <c r="AB217" s="230"/>
      <c r="AC217" s="268"/>
      <c r="AD217" s="268"/>
      <c r="AE217" s="227">
        <f t="shared" si="992"/>
        <v>0</v>
      </c>
      <c r="AF217" s="230"/>
      <c r="AG217" s="230"/>
      <c r="AH217" s="268"/>
      <c r="AI217" s="268"/>
      <c r="AJ217" s="227">
        <f t="shared" si="995"/>
        <v>0</v>
      </c>
      <c r="AK217" s="230"/>
      <c r="AL217" s="230"/>
      <c r="AM217" s="268"/>
      <c r="AN217" s="268"/>
      <c r="AO217" s="227">
        <f t="shared" si="1002"/>
        <v>0</v>
      </c>
      <c r="AP217" s="230"/>
      <c r="AQ217" s="268"/>
      <c r="AR217" s="260"/>
      <c r="AS217" s="262"/>
      <c r="AT217" s="264"/>
      <c r="AU217" s="266"/>
      <c r="AV217" s="266"/>
      <c r="AW217" s="230"/>
      <c r="AX217" s="230"/>
      <c r="AY217" s="167"/>
      <c r="AZ217" s="168"/>
      <c r="BA217" s="169"/>
      <c r="BB217" s="169"/>
      <c r="BC217" s="169"/>
      <c r="BD217" s="169"/>
      <c r="BE217" s="169"/>
      <c r="BF217" s="169"/>
      <c r="BG217" s="169"/>
    </row>
    <row r="218" spans="1:59" s="171" customFormat="1" hidden="1" x14ac:dyDescent="0.2">
      <c r="A218" s="274">
        <v>70</v>
      </c>
      <c r="B218" s="270"/>
      <c r="C218" s="275" t="e">
        <f>+VLOOKUP(B218,$A$691:$B$730,2,0)</f>
        <v>#N/A</v>
      </c>
      <c r="D218" s="266"/>
      <c r="E218" s="276" t="e">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#VALUE!</v>
      </c>
      <c r="F218" s="271"/>
      <c r="G218" s="230"/>
      <c r="H218" s="230"/>
      <c r="I218" s="165"/>
      <c r="J218" s="271"/>
      <c r="K218" s="270"/>
      <c r="L218" s="271"/>
      <c r="M218" s="271"/>
      <c r="N218" s="270"/>
      <c r="O218" s="262">
        <f t="shared" si="856"/>
        <v>0</v>
      </c>
      <c r="P218" s="270"/>
      <c r="Q218" s="262">
        <f t="shared" ref="Q218" si="1067">IF(P218="ALTO",5,IF(P218="MEDIO-ALTO",4,IF(P218="MEDIO",3,IF(P218="MEDIO-BAJO",2,IF(P218="BAJO",1,0)))))</f>
        <v>0</v>
      </c>
      <c r="R218" s="262">
        <f t="shared" ref="R218" si="1068">Q218*O218</f>
        <v>0</v>
      </c>
      <c r="S218" s="166"/>
      <c r="T218" s="165">
        <f t="shared" si="984"/>
        <v>0</v>
      </c>
      <c r="U218" s="268" t="e">
        <f t="shared" ref="U218:U278" si="1069">ROUND(AVERAGEIF(T218:T220,"&gt;0"),0)</f>
        <v>#DIV/0!</v>
      </c>
      <c r="V218" s="268" t="e">
        <f t="shared" ref="V218:V278" si="1070">U218*0.6</f>
        <v>#DIV/0!</v>
      </c>
      <c r="W218" s="230"/>
      <c r="X218" s="268" t="e">
        <f t="shared" ref="X218" si="1071">IF(S218="No_existen",5*$X$10,Y218*$X$10)</f>
        <v>#DIV/0!</v>
      </c>
      <c r="Y218" s="268" t="e">
        <f t="shared" ref="Y218:Y254" si="1072">ROUND(AVERAGEIF(Z218:Z220,"&gt;0"),0)</f>
        <v>#DIV/0!</v>
      </c>
      <c r="Z218" s="227">
        <f t="shared" si="989"/>
        <v>0</v>
      </c>
      <c r="AA218" s="230"/>
      <c r="AB218" s="230"/>
      <c r="AC218" s="268" t="e">
        <f t="shared" ref="AC218" si="1073">IF(S218="No_existen",5*$AC$10,AD218*$AC$10)</f>
        <v>#DIV/0!</v>
      </c>
      <c r="AD218" s="268" t="e">
        <f t="shared" ref="AD218:AD278" si="1074">ROUND(AVERAGEIF(AE218:AE220,"&gt;0"),0)</f>
        <v>#DIV/0!</v>
      </c>
      <c r="AE218" s="227">
        <f t="shared" si="992"/>
        <v>0</v>
      </c>
      <c r="AF218" s="230"/>
      <c r="AG218" s="230"/>
      <c r="AH218" s="268" t="e">
        <f t="shared" ref="AH218" si="1075">IF(S218="No_existen",5*$AH$10,AI218*$AH$10)</f>
        <v>#DIV/0!</v>
      </c>
      <c r="AI218" s="268" t="e">
        <f t="shared" ref="AI218" si="1076">ROUND(AVERAGEIF(AJ218:AJ220,"&gt;0"),0)</f>
        <v>#DIV/0!</v>
      </c>
      <c r="AJ218" s="227">
        <f t="shared" si="995"/>
        <v>0</v>
      </c>
      <c r="AK218" s="230"/>
      <c r="AL218" s="230"/>
      <c r="AM218" s="268" t="e">
        <f t="shared" ref="AM218" si="1077">IF(S218="No_existen",5*$AM$10,AN218*$AM$10)</f>
        <v>#DIV/0!</v>
      </c>
      <c r="AN218" s="268" t="e">
        <f t="shared" ref="AN218" si="1078">ROUND(AVERAGEIF(AO218:AO220,"&gt;0"),0)</f>
        <v>#DIV/0!</v>
      </c>
      <c r="AO218" s="227">
        <f t="shared" si="1002"/>
        <v>0</v>
      </c>
      <c r="AP218" s="230"/>
      <c r="AQ218" s="268" t="e">
        <f t="shared" ref="AQ218" si="1079">ROUND(AVERAGE(U218,Y218,AD218,AI218,AN218),0)</f>
        <v>#DIV/0!</v>
      </c>
      <c r="AR218" s="260" t="e">
        <f t="shared" ref="AR218" si="1080">IF(AQ218&lt;1.5,"FUERTE",IF(AND(AQ218&gt;=1.5,AQ218&lt;2.5),"ACEPTABLE",IF(AQ218&gt;=5,"INEXISTENTE","DÉBIL")))</f>
        <v>#DIV/0!</v>
      </c>
      <c r="AS218" s="262">
        <f t="shared" ref="AS218" si="1081">IF(R218=0,0,ROUND((R218*AQ218),0))</f>
        <v>0</v>
      </c>
      <c r="AT218" s="264" t="str">
        <f t="shared" ref="AT218" si="1082">IF(AS218&gt;=36,"GRAVE", IF(AS218&lt;=10, "LEVE", "MODERADO"))</f>
        <v>LEVE</v>
      </c>
      <c r="AU218" s="266"/>
      <c r="AV218" s="266"/>
      <c r="AW218" s="230"/>
      <c r="AX218" s="230"/>
      <c r="AY218" s="167"/>
      <c r="AZ218" s="168"/>
      <c r="BA218" s="169"/>
      <c r="BB218" s="169"/>
      <c r="BC218" s="169"/>
      <c r="BD218" s="169"/>
      <c r="BE218" s="169"/>
      <c r="BF218" s="169"/>
      <c r="BG218" s="169"/>
    </row>
    <row r="219" spans="1:59" s="171" customFormat="1" hidden="1" x14ac:dyDescent="0.2">
      <c r="A219" s="274"/>
      <c r="B219" s="270"/>
      <c r="C219" s="275"/>
      <c r="D219" s="266"/>
      <c r="E219" s="276"/>
      <c r="F219" s="271"/>
      <c r="G219" s="230"/>
      <c r="H219" s="230"/>
      <c r="I219" s="165"/>
      <c r="J219" s="271"/>
      <c r="K219" s="271"/>
      <c r="L219" s="271"/>
      <c r="M219" s="271"/>
      <c r="N219" s="270"/>
      <c r="O219" s="262"/>
      <c r="P219" s="270"/>
      <c r="Q219" s="262"/>
      <c r="R219" s="262"/>
      <c r="S219" s="166"/>
      <c r="T219" s="165">
        <f t="shared" si="984"/>
        <v>0</v>
      </c>
      <c r="U219" s="268"/>
      <c r="V219" s="268"/>
      <c r="W219" s="230"/>
      <c r="X219" s="268"/>
      <c r="Y219" s="268"/>
      <c r="Z219" s="227">
        <f t="shared" si="989"/>
        <v>0</v>
      </c>
      <c r="AA219" s="230"/>
      <c r="AB219" s="230"/>
      <c r="AC219" s="268"/>
      <c r="AD219" s="268"/>
      <c r="AE219" s="227">
        <f t="shared" si="992"/>
        <v>0</v>
      </c>
      <c r="AF219" s="230"/>
      <c r="AG219" s="230"/>
      <c r="AH219" s="268"/>
      <c r="AI219" s="268"/>
      <c r="AJ219" s="227">
        <f t="shared" si="995"/>
        <v>0</v>
      </c>
      <c r="AK219" s="230"/>
      <c r="AL219" s="230"/>
      <c r="AM219" s="268"/>
      <c r="AN219" s="268"/>
      <c r="AO219" s="227">
        <f t="shared" si="1002"/>
        <v>0</v>
      </c>
      <c r="AP219" s="230"/>
      <c r="AQ219" s="268"/>
      <c r="AR219" s="260"/>
      <c r="AS219" s="262"/>
      <c r="AT219" s="264"/>
      <c r="AU219" s="266"/>
      <c r="AV219" s="266"/>
      <c r="AW219" s="230"/>
      <c r="AX219" s="230"/>
      <c r="AY219" s="167"/>
      <c r="AZ219" s="168"/>
      <c r="BA219" s="169"/>
      <c r="BB219" s="169"/>
      <c r="BC219" s="169"/>
      <c r="BD219" s="169"/>
      <c r="BE219" s="169"/>
      <c r="BF219" s="169"/>
      <c r="BG219" s="169"/>
    </row>
    <row r="220" spans="1:59" s="171" customFormat="1" hidden="1" x14ac:dyDescent="0.2">
      <c r="A220" s="274"/>
      <c r="B220" s="270"/>
      <c r="C220" s="275"/>
      <c r="D220" s="266"/>
      <c r="E220" s="276"/>
      <c r="F220" s="271"/>
      <c r="G220" s="230"/>
      <c r="H220" s="230"/>
      <c r="I220" s="165"/>
      <c r="J220" s="271"/>
      <c r="K220" s="271"/>
      <c r="L220" s="271"/>
      <c r="M220" s="271"/>
      <c r="N220" s="270"/>
      <c r="O220" s="262"/>
      <c r="P220" s="270"/>
      <c r="Q220" s="262"/>
      <c r="R220" s="262"/>
      <c r="S220" s="166"/>
      <c r="T220" s="165">
        <f t="shared" si="984"/>
        <v>0</v>
      </c>
      <c r="U220" s="268"/>
      <c r="V220" s="268"/>
      <c r="W220" s="230"/>
      <c r="X220" s="268"/>
      <c r="Y220" s="268"/>
      <c r="Z220" s="227">
        <f t="shared" si="989"/>
        <v>0</v>
      </c>
      <c r="AA220" s="230"/>
      <c r="AB220" s="230"/>
      <c r="AC220" s="268"/>
      <c r="AD220" s="268"/>
      <c r="AE220" s="227">
        <f t="shared" si="992"/>
        <v>0</v>
      </c>
      <c r="AF220" s="230"/>
      <c r="AG220" s="230"/>
      <c r="AH220" s="268"/>
      <c r="AI220" s="268"/>
      <c r="AJ220" s="227">
        <f t="shared" si="995"/>
        <v>0</v>
      </c>
      <c r="AK220" s="230"/>
      <c r="AL220" s="230"/>
      <c r="AM220" s="268"/>
      <c r="AN220" s="268"/>
      <c r="AO220" s="227">
        <f t="shared" si="1002"/>
        <v>0</v>
      </c>
      <c r="AP220" s="230"/>
      <c r="AQ220" s="268"/>
      <c r="AR220" s="260"/>
      <c r="AS220" s="262"/>
      <c r="AT220" s="264"/>
      <c r="AU220" s="266"/>
      <c r="AV220" s="266"/>
      <c r="AW220" s="230"/>
      <c r="AX220" s="230"/>
      <c r="AY220" s="167"/>
      <c r="AZ220" s="168"/>
      <c r="BA220" s="169"/>
      <c r="BB220" s="169"/>
      <c r="BC220" s="169"/>
      <c r="BD220" s="169"/>
      <c r="BE220" s="169"/>
      <c r="BF220" s="169"/>
      <c r="BG220" s="169"/>
    </row>
    <row r="221" spans="1:59" s="171" customFormat="1" hidden="1" x14ac:dyDescent="0.2">
      <c r="A221" s="274">
        <v>71</v>
      </c>
      <c r="B221" s="270"/>
      <c r="C221" s="275" t="e">
        <f>+VLOOKUP(B221,$A$691:$B$730,2,0)</f>
        <v>#N/A</v>
      </c>
      <c r="D221" s="266"/>
      <c r="E221" s="276" t="e">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#VALUE!</v>
      </c>
      <c r="F221" s="271"/>
      <c r="G221" s="230"/>
      <c r="H221" s="230"/>
      <c r="I221" s="165"/>
      <c r="J221" s="271"/>
      <c r="K221" s="270"/>
      <c r="L221" s="271"/>
      <c r="M221" s="271"/>
      <c r="N221" s="270"/>
      <c r="O221" s="262">
        <f t="shared" ref="O221:O263" si="1083">IF(N221="ALTA",5,IF(N221="MEDIO ALTA",4,IF(N221="MEDIA",3,IF(N221="MEDIO BAJA",2,IF(N221="BAJA",1,0)))))</f>
        <v>0</v>
      </c>
      <c r="P221" s="270"/>
      <c r="Q221" s="262">
        <f t="shared" ref="Q221" si="1084">IF(P221="ALTO",5,IF(P221="MEDIO-ALTO",4,IF(P221="MEDIO",3,IF(P221="MEDIO-BAJO",2,IF(P221="BAJO",1,0)))))</f>
        <v>0</v>
      </c>
      <c r="R221" s="262">
        <f t="shared" ref="R221" si="1085">Q221*O221</f>
        <v>0</v>
      </c>
      <c r="S221" s="166"/>
      <c r="T221" s="165">
        <f t="shared" si="984"/>
        <v>0</v>
      </c>
      <c r="U221" s="268" t="e">
        <f t="shared" ref="U221:U281" si="1086">ROUND(AVERAGEIF(T221:T223,"&gt;0"),0)</f>
        <v>#DIV/0!</v>
      </c>
      <c r="V221" s="268" t="e">
        <f t="shared" ref="V221:V281" si="1087">U221*0.6</f>
        <v>#DIV/0!</v>
      </c>
      <c r="W221" s="230"/>
      <c r="X221" s="268" t="e">
        <f t="shared" ref="X221" si="1088">IF(S221="No_existen",5*$X$10,Y221*$X$10)</f>
        <v>#DIV/0!</v>
      </c>
      <c r="Y221" s="268" t="e">
        <f t="shared" ref="Y221:Y257" si="1089">ROUND(AVERAGEIF(Z221:Z223,"&gt;0"),0)</f>
        <v>#DIV/0!</v>
      </c>
      <c r="Z221" s="227">
        <f t="shared" si="989"/>
        <v>0</v>
      </c>
      <c r="AA221" s="230"/>
      <c r="AB221" s="230"/>
      <c r="AC221" s="268" t="e">
        <f t="shared" ref="AC221" si="1090">IF(S221="No_existen",5*$AC$10,AD221*$AC$10)</f>
        <v>#DIV/0!</v>
      </c>
      <c r="AD221" s="268" t="e">
        <f t="shared" ref="AD221:AD281" si="1091">ROUND(AVERAGEIF(AE221:AE223,"&gt;0"),0)</f>
        <v>#DIV/0!</v>
      </c>
      <c r="AE221" s="227">
        <f t="shared" si="992"/>
        <v>0</v>
      </c>
      <c r="AF221" s="230"/>
      <c r="AG221" s="230"/>
      <c r="AH221" s="268" t="e">
        <f t="shared" ref="AH221" si="1092">IF(S221="No_existen",5*$AH$10,AI221*$AH$10)</f>
        <v>#DIV/0!</v>
      </c>
      <c r="AI221" s="268" t="e">
        <f t="shared" ref="AI221" si="1093">ROUND(AVERAGEIF(AJ221:AJ223,"&gt;0"),0)</f>
        <v>#DIV/0!</v>
      </c>
      <c r="AJ221" s="227">
        <f t="shared" si="995"/>
        <v>0</v>
      </c>
      <c r="AK221" s="230"/>
      <c r="AL221" s="230"/>
      <c r="AM221" s="268" t="e">
        <f t="shared" ref="AM221" si="1094">IF(S221="No_existen",5*$AM$10,AN221*$AM$10)</f>
        <v>#DIV/0!</v>
      </c>
      <c r="AN221" s="268" t="e">
        <f t="shared" ref="AN221" si="1095">ROUND(AVERAGEIF(AO221:AO223,"&gt;0"),0)</f>
        <v>#DIV/0!</v>
      </c>
      <c r="AO221" s="227">
        <f t="shared" si="1002"/>
        <v>0</v>
      </c>
      <c r="AP221" s="230"/>
      <c r="AQ221" s="268" t="e">
        <f t="shared" ref="AQ221" si="1096">ROUND(AVERAGE(U221,Y221,AD221,AI221,AN221),0)</f>
        <v>#DIV/0!</v>
      </c>
      <c r="AR221" s="260" t="e">
        <f t="shared" ref="AR221" si="1097">IF(AQ221&lt;1.5,"FUERTE",IF(AND(AQ221&gt;=1.5,AQ221&lt;2.5),"ACEPTABLE",IF(AQ221&gt;=5,"INEXISTENTE","DÉBIL")))</f>
        <v>#DIV/0!</v>
      </c>
      <c r="AS221" s="262">
        <f t="shared" ref="AS221" si="1098">IF(R221=0,0,ROUND((R221*AQ221),0))</f>
        <v>0</v>
      </c>
      <c r="AT221" s="264" t="str">
        <f t="shared" ref="AT221" si="1099">IF(AS221&gt;=36,"GRAVE", IF(AS221&lt;=10, "LEVE", "MODERADO"))</f>
        <v>LEVE</v>
      </c>
      <c r="AU221" s="266"/>
      <c r="AV221" s="266"/>
      <c r="AW221" s="230"/>
      <c r="AX221" s="230"/>
      <c r="AY221" s="167"/>
      <c r="AZ221" s="168"/>
      <c r="BA221" s="169"/>
      <c r="BB221" s="169"/>
      <c r="BC221" s="169"/>
      <c r="BD221" s="169"/>
      <c r="BE221" s="169"/>
      <c r="BF221" s="169"/>
      <c r="BG221" s="169"/>
    </row>
    <row r="222" spans="1:59" s="171" customFormat="1" hidden="1" x14ac:dyDescent="0.2">
      <c r="A222" s="274"/>
      <c r="B222" s="270"/>
      <c r="C222" s="275"/>
      <c r="D222" s="266"/>
      <c r="E222" s="276"/>
      <c r="F222" s="271"/>
      <c r="G222" s="230"/>
      <c r="H222" s="230"/>
      <c r="I222" s="165"/>
      <c r="J222" s="271"/>
      <c r="K222" s="271"/>
      <c r="L222" s="271"/>
      <c r="M222" s="271"/>
      <c r="N222" s="270"/>
      <c r="O222" s="262"/>
      <c r="P222" s="270"/>
      <c r="Q222" s="262"/>
      <c r="R222" s="262"/>
      <c r="S222" s="166"/>
      <c r="T222" s="165">
        <f t="shared" si="984"/>
        <v>0</v>
      </c>
      <c r="U222" s="268"/>
      <c r="V222" s="268"/>
      <c r="W222" s="230"/>
      <c r="X222" s="268"/>
      <c r="Y222" s="268"/>
      <c r="Z222" s="227">
        <f t="shared" si="989"/>
        <v>0</v>
      </c>
      <c r="AA222" s="230"/>
      <c r="AB222" s="230"/>
      <c r="AC222" s="268"/>
      <c r="AD222" s="268"/>
      <c r="AE222" s="227">
        <f t="shared" si="992"/>
        <v>0</v>
      </c>
      <c r="AF222" s="230"/>
      <c r="AG222" s="230"/>
      <c r="AH222" s="268"/>
      <c r="AI222" s="268"/>
      <c r="AJ222" s="227">
        <f t="shared" si="995"/>
        <v>0</v>
      </c>
      <c r="AK222" s="230"/>
      <c r="AL222" s="230"/>
      <c r="AM222" s="268"/>
      <c r="AN222" s="268"/>
      <c r="AO222" s="227">
        <f t="shared" si="1002"/>
        <v>0</v>
      </c>
      <c r="AP222" s="230"/>
      <c r="AQ222" s="268"/>
      <c r="AR222" s="260"/>
      <c r="AS222" s="262"/>
      <c r="AT222" s="264"/>
      <c r="AU222" s="266"/>
      <c r="AV222" s="266"/>
      <c r="AW222" s="230"/>
      <c r="AX222" s="230"/>
      <c r="AY222" s="167"/>
      <c r="AZ222" s="168"/>
      <c r="BA222" s="169"/>
      <c r="BB222" s="169"/>
      <c r="BC222" s="169"/>
      <c r="BD222" s="169"/>
      <c r="BE222" s="169"/>
      <c r="BF222" s="169"/>
      <c r="BG222" s="169"/>
    </row>
    <row r="223" spans="1:59" s="171" customFormat="1" hidden="1" x14ac:dyDescent="0.2">
      <c r="A223" s="274"/>
      <c r="B223" s="270"/>
      <c r="C223" s="275"/>
      <c r="D223" s="266"/>
      <c r="E223" s="276"/>
      <c r="F223" s="271"/>
      <c r="G223" s="230"/>
      <c r="H223" s="230"/>
      <c r="I223" s="165"/>
      <c r="J223" s="271"/>
      <c r="K223" s="271"/>
      <c r="L223" s="271"/>
      <c r="M223" s="271"/>
      <c r="N223" s="270"/>
      <c r="O223" s="262"/>
      <c r="P223" s="270"/>
      <c r="Q223" s="262"/>
      <c r="R223" s="262"/>
      <c r="S223" s="166"/>
      <c r="T223" s="165">
        <f t="shared" si="984"/>
        <v>0</v>
      </c>
      <c r="U223" s="268"/>
      <c r="V223" s="268"/>
      <c r="W223" s="230"/>
      <c r="X223" s="268"/>
      <c r="Y223" s="268"/>
      <c r="Z223" s="227">
        <f t="shared" si="989"/>
        <v>0</v>
      </c>
      <c r="AA223" s="230"/>
      <c r="AB223" s="230"/>
      <c r="AC223" s="268"/>
      <c r="AD223" s="268"/>
      <c r="AE223" s="227">
        <f t="shared" si="992"/>
        <v>0</v>
      </c>
      <c r="AF223" s="230"/>
      <c r="AG223" s="230"/>
      <c r="AH223" s="268"/>
      <c r="AI223" s="268"/>
      <c r="AJ223" s="227">
        <f t="shared" si="995"/>
        <v>0</v>
      </c>
      <c r="AK223" s="230"/>
      <c r="AL223" s="230"/>
      <c r="AM223" s="268"/>
      <c r="AN223" s="268"/>
      <c r="AO223" s="227">
        <f t="shared" si="1002"/>
        <v>0</v>
      </c>
      <c r="AP223" s="230"/>
      <c r="AQ223" s="268"/>
      <c r="AR223" s="260"/>
      <c r="AS223" s="262"/>
      <c r="AT223" s="264"/>
      <c r="AU223" s="266"/>
      <c r="AV223" s="266"/>
      <c r="AW223" s="230"/>
      <c r="AX223" s="230"/>
      <c r="AY223" s="167"/>
      <c r="AZ223" s="168"/>
      <c r="BA223" s="169"/>
      <c r="BB223" s="169"/>
      <c r="BC223" s="169"/>
      <c r="BD223" s="169"/>
      <c r="BE223" s="169"/>
      <c r="BF223" s="169"/>
      <c r="BG223" s="169"/>
    </row>
    <row r="224" spans="1:59" s="171" customFormat="1" hidden="1" x14ac:dyDescent="0.2">
      <c r="A224" s="274">
        <v>72</v>
      </c>
      <c r="B224" s="270"/>
      <c r="C224" s="275" t="e">
        <f>+VLOOKUP(B224,$A$691:$B$730,2,0)</f>
        <v>#N/A</v>
      </c>
      <c r="D224" s="266"/>
      <c r="E224" s="276" t="e">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#VALUE!</v>
      </c>
      <c r="F224" s="271"/>
      <c r="G224" s="230"/>
      <c r="H224" s="230"/>
      <c r="I224" s="165"/>
      <c r="J224" s="271"/>
      <c r="K224" s="270"/>
      <c r="L224" s="271"/>
      <c r="M224" s="271"/>
      <c r="N224" s="270"/>
      <c r="O224" s="262">
        <f t="shared" ref="O224:O266" si="1100">IF(N224="ALTA",5,IF(N224="MEDIO ALTA",4,IF(N224="MEDIA",3,IF(N224="MEDIO BAJA",2,IF(N224="BAJA",1,0)))))</f>
        <v>0</v>
      </c>
      <c r="P224" s="270"/>
      <c r="Q224" s="262">
        <f t="shared" ref="Q224" si="1101">IF(P224="ALTO",5,IF(P224="MEDIO-ALTO",4,IF(P224="MEDIO",3,IF(P224="MEDIO-BAJO",2,IF(P224="BAJO",1,0)))))</f>
        <v>0</v>
      </c>
      <c r="R224" s="262">
        <f t="shared" ref="R224" si="1102">Q224*O224</f>
        <v>0</v>
      </c>
      <c r="S224" s="166"/>
      <c r="T224" s="165">
        <f t="shared" si="984"/>
        <v>0</v>
      </c>
      <c r="U224" s="268" t="e">
        <f t="shared" ref="U224:U284" si="1103">ROUND(AVERAGEIF(T224:T226,"&gt;0"),0)</f>
        <v>#DIV/0!</v>
      </c>
      <c r="V224" s="268" t="e">
        <f t="shared" ref="V224:V284" si="1104">U224*0.6</f>
        <v>#DIV/0!</v>
      </c>
      <c r="W224" s="230"/>
      <c r="X224" s="268" t="e">
        <f t="shared" ref="X224" si="1105">IF(S224="No_existen",5*$X$10,Y224*$X$10)</f>
        <v>#DIV/0!</v>
      </c>
      <c r="Y224" s="268" t="e">
        <f t="shared" ref="Y224:Y260" si="1106">ROUND(AVERAGEIF(Z224:Z226,"&gt;0"),0)</f>
        <v>#DIV/0!</v>
      </c>
      <c r="Z224" s="227">
        <f t="shared" si="989"/>
        <v>0</v>
      </c>
      <c r="AA224" s="230"/>
      <c r="AB224" s="230"/>
      <c r="AC224" s="268" t="e">
        <f t="shared" ref="AC224" si="1107">IF(S224="No_existen",5*$AC$10,AD224*$AC$10)</f>
        <v>#DIV/0!</v>
      </c>
      <c r="AD224" s="268" t="e">
        <f t="shared" ref="AD224:AD284" si="1108">ROUND(AVERAGEIF(AE224:AE226,"&gt;0"),0)</f>
        <v>#DIV/0!</v>
      </c>
      <c r="AE224" s="227">
        <f t="shared" si="992"/>
        <v>0</v>
      </c>
      <c r="AF224" s="230"/>
      <c r="AG224" s="230"/>
      <c r="AH224" s="268" t="e">
        <f t="shared" ref="AH224" si="1109">IF(S224="No_existen",5*$AH$10,AI224*$AH$10)</f>
        <v>#DIV/0!</v>
      </c>
      <c r="AI224" s="268" t="e">
        <f t="shared" ref="AI224" si="1110">ROUND(AVERAGEIF(AJ224:AJ226,"&gt;0"),0)</f>
        <v>#DIV/0!</v>
      </c>
      <c r="AJ224" s="227">
        <f t="shared" si="995"/>
        <v>0</v>
      </c>
      <c r="AK224" s="230"/>
      <c r="AL224" s="230"/>
      <c r="AM224" s="268" t="e">
        <f t="shared" ref="AM224" si="1111">IF(S224="No_existen",5*$AM$10,AN224*$AM$10)</f>
        <v>#DIV/0!</v>
      </c>
      <c r="AN224" s="268" t="e">
        <f t="shared" ref="AN224" si="1112">ROUND(AVERAGEIF(AO224:AO226,"&gt;0"),0)</f>
        <v>#DIV/0!</v>
      </c>
      <c r="AO224" s="227">
        <f t="shared" si="1002"/>
        <v>0</v>
      </c>
      <c r="AP224" s="230"/>
      <c r="AQ224" s="268" t="e">
        <f t="shared" ref="AQ224" si="1113">ROUND(AVERAGE(U224,Y224,AD224,AI224,AN224),0)</f>
        <v>#DIV/0!</v>
      </c>
      <c r="AR224" s="260" t="e">
        <f t="shared" ref="AR224" si="1114">IF(AQ224&lt;1.5,"FUERTE",IF(AND(AQ224&gt;=1.5,AQ224&lt;2.5),"ACEPTABLE",IF(AQ224&gt;=5,"INEXISTENTE","DÉBIL")))</f>
        <v>#DIV/0!</v>
      </c>
      <c r="AS224" s="262">
        <f t="shared" ref="AS224" si="1115">IF(R224=0,0,ROUND((R224*AQ224),0))</f>
        <v>0</v>
      </c>
      <c r="AT224" s="264" t="str">
        <f t="shared" ref="AT224" si="1116">IF(AS224&gt;=36,"GRAVE", IF(AS224&lt;=10, "LEVE", "MODERADO"))</f>
        <v>LEVE</v>
      </c>
      <c r="AU224" s="266"/>
      <c r="AV224" s="266"/>
      <c r="AW224" s="230"/>
      <c r="AX224" s="230"/>
      <c r="AY224" s="167"/>
      <c r="AZ224" s="168"/>
      <c r="BA224" s="169"/>
      <c r="BB224" s="169"/>
      <c r="BC224" s="169"/>
      <c r="BD224" s="169"/>
      <c r="BE224" s="169"/>
      <c r="BF224" s="169"/>
      <c r="BG224" s="169"/>
    </row>
    <row r="225" spans="1:59" s="171" customFormat="1" hidden="1" x14ac:dyDescent="0.2">
      <c r="A225" s="274"/>
      <c r="B225" s="270"/>
      <c r="C225" s="275"/>
      <c r="D225" s="266"/>
      <c r="E225" s="276"/>
      <c r="F225" s="271"/>
      <c r="G225" s="230"/>
      <c r="H225" s="230"/>
      <c r="I225" s="165"/>
      <c r="J225" s="271"/>
      <c r="K225" s="271"/>
      <c r="L225" s="271"/>
      <c r="M225" s="271"/>
      <c r="N225" s="270"/>
      <c r="O225" s="262"/>
      <c r="P225" s="270"/>
      <c r="Q225" s="262"/>
      <c r="R225" s="262"/>
      <c r="S225" s="166"/>
      <c r="T225" s="165">
        <f t="shared" si="984"/>
        <v>0</v>
      </c>
      <c r="U225" s="268"/>
      <c r="V225" s="268"/>
      <c r="W225" s="230"/>
      <c r="X225" s="268"/>
      <c r="Y225" s="268"/>
      <c r="Z225" s="227">
        <f t="shared" si="989"/>
        <v>0</v>
      </c>
      <c r="AA225" s="230"/>
      <c r="AB225" s="230"/>
      <c r="AC225" s="268"/>
      <c r="AD225" s="268"/>
      <c r="AE225" s="227">
        <f t="shared" si="992"/>
        <v>0</v>
      </c>
      <c r="AF225" s="230"/>
      <c r="AG225" s="230"/>
      <c r="AH225" s="268"/>
      <c r="AI225" s="268"/>
      <c r="AJ225" s="227">
        <f t="shared" si="995"/>
        <v>0</v>
      </c>
      <c r="AK225" s="230"/>
      <c r="AL225" s="230"/>
      <c r="AM225" s="268"/>
      <c r="AN225" s="268"/>
      <c r="AO225" s="227">
        <f t="shared" si="1002"/>
        <v>0</v>
      </c>
      <c r="AP225" s="230"/>
      <c r="AQ225" s="268"/>
      <c r="AR225" s="260"/>
      <c r="AS225" s="262"/>
      <c r="AT225" s="264"/>
      <c r="AU225" s="266"/>
      <c r="AV225" s="266"/>
      <c r="AW225" s="230"/>
      <c r="AX225" s="230"/>
      <c r="AY225" s="167"/>
      <c r="AZ225" s="168"/>
      <c r="BA225" s="169"/>
      <c r="BB225" s="169"/>
      <c r="BC225" s="169"/>
      <c r="BD225" s="169"/>
      <c r="BE225" s="169"/>
      <c r="BF225" s="169"/>
      <c r="BG225" s="169"/>
    </row>
    <row r="226" spans="1:59" s="171" customFormat="1" hidden="1" x14ac:dyDescent="0.2">
      <c r="A226" s="274"/>
      <c r="B226" s="270"/>
      <c r="C226" s="275"/>
      <c r="D226" s="266"/>
      <c r="E226" s="276"/>
      <c r="F226" s="271"/>
      <c r="G226" s="230"/>
      <c r="H226" s="230"/>
      <c r="I226" s="165"/>
      <c r="J226" s="271"/>
      <c r="K226" s="271"/>
      <c r="L226" s="271"/>
      <c r="M226" s="271"/>
      <c r="N226" s="270"/>
      <c r="O226" s="262"/>
      <c r="P226" s="270"/>
      <c r="Q226" s="262"/>
      <c r="R226" s="262"/>
      <c r="S226" s="166"/>
      <c r="T226" s="165">
        <f t="shared" si="984"/>
        <v>0</v>
      </c>
      <c r="U226" s="268"/>
      <c r="V226" s="268"/>
      <c r="W226" s="230"/>
      <c r="X226" s="268"/>
      <c r="Y226" s="268"/>
      <c r="Z226" s="227">
        <f t="shared" si="989"/>
        <v>0</v>
      </c>
      <c r="AA226" s="230"/>
      <c r="AB226" s="230"/>
      <c r="AC226" s="268"/>
      <c r="AD226" s="268"/>
      <c r="AE226" s="227">
        <f t="shared" si="992"/>
        <v>0</v>
      </c>
      <c r="AF226" s="230"/>
      <c r="AG226" s="230"/>
      <c r="AH226" s="268"/>
      <c r="AI226" s="268"/>
      <c r="AJ226" s="227">
        <f t="shared" si="995"/>
        <v>0</v>
      </c>
      <c r="AK226" s="230"/>
      <c r="AL226" s="230"/>
      <c r="AM226" s="268"/>
      <c r="AN226" s="268"/>
      <c r="AO226" s="227">
        <f t="shared" si="1002"/>
        <v>0</v>
      </c>
      <c r="AP226" s="230"/>
      <c r="AQ226" s="268"/>
      <c r="AR226" s="260"/>
      <c r="AS226" s="262"/>
      <c r="AT226" s="264"/>
      <c r="AU226" s="266"/>
      <c r="AV226" s="266"/>
      <c r="AW226" s="230"/>
      <c r="AX226" s="230"/>
      <c r="AY226" s="167"/>
      <c r="AZ226" s="168"/>
      <c r="BA226" s="169"/>
      <c r="BB226" s="169"/>
      <c r="BC226" s="169"/>
      <c r="BD226" s="169"/>
      <c r="BE226" s="169"/>
      <c r="BF226" s="169"/>
      <c r="BG226" s="169"/>
    </row>
    <row r="227" spans="1:59" s="171" customFormat="1" hidden="1" x14ac:dyDescent="0.2">
      <c r="A227" s="274">
        <v>73</v>
      </c>
      <c r="B227" s="270"/>
      <c r="C227" s="275" t="e">
        <f>+VLOOKUP(B227,$A$691:$B$730,2,0)</f>
        <v>#N/A</v>
      </c>
      <c r="D227" s="266"/>
      <c r="E227" s="276" t="e">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#VALUE!</v>
      </c>
      <c r="F227" s="271"/>
      <c r="G227" s="230"/>
      <c r="H227" s="230"/>
      <c r="I227" s="165"/>
      <c r="J227" s="271"/>
      <c r="K227" s="270"/>
      <c r="L227" s="271"/>
      <c r="M227" s="271"/>
      <c r="N227" s="270"/>
      <c r="O227" s="262">
        <f t="shared" ref="O227" si="1117">IF(N227="ALTA",5,IF(N227="MEDIO ALTA",4,IF(N227="MEDIA",3,IF(N227="MEDIO BAJA",2,IF(N227="BAJA",1,0)))))</f>
        <v>0</v>
      </c>
      <c r="P227" s="270"/>
      <c r="Q227" s="262">
        <f t="shared" ref="Q227" si="1118">IF(P227="ALTO",5,IF(P227="MEDIO-ALTO",4,IF(P227="MEDIO",3,IF(P227="MEDIO-BAJO",2,IF(P227="BAJO",1,0)))))</f>
        <v>0</v>
      </c>
      <c r="R227" s="262">
        <f t="shared" ref="R227" si="1119">Q227*O227</f>
        <v>0</v>
      </c>
      <c r="S227" s="166"/>
      <c r="T227" s="165">
        <f t="shared" si="984"/>
        <v>0</v>
      </c>
      <c r="U227" s="268" t="e">
        <f t="shared" ref="U227:U287" si="1120">ROUND(AVERAGEIF(T227:T229,"&gt;0"),0)</f>
        <v>#DIV/0!</v>
      </c>
      <c r="V227" s="268" t="e">
        <f t="shared" ref="V227:V287" si="1121">U227*0.6</f>
        <v>#DIV/0!</v>
      </c>
      <c r="W227" s="230"/>
      <c r="X227" s="268" t="e">
        <f t="shared" ref="X227" si="1122">IF(S227="No_existen",5*$X$10,Y227*$X$10)</f>
        <v>#DIV/0!</v>
      </c>
      <c r="Y227" s="268" t="e">
        <f t="shared" ref="Y227" si="1123">ROUND(AVERAGEIF(Z227:Z229,"&gt;0"),0)</f>
        <v>#DIV/0!</v>
      </c>
      <c r="Z227" s="227">
        <f t="shared" si="989"/>
        <v>0</v>
      </c>
      <c r="AA227" s="230"/>
      <c r="AB227" s="230"/>
      <c r="AC227" s="268" t="e">
        <f t="shared" ref="AC227" si="1124">IF(S227="No_existen",5*$AC$10,AD227*$AC$10)</f>
        <v>#DIV/0!</v>
      </c>
      <c r="AD227" s="268" t="e">
        <f t="shared" ref="AD227:AD287" si="1125">ROUND(AVERAGEIF(AE227:AE229,"&gt;0"),0)</f>
        <v>#DIV/0!</v>
      </c>
      <c r="AE227" s="227">
        <f t="shared" si="992"/>
        <v>0</v>
      </c>
      <c r="AF227" s="230"/>
      <c r="AG227" s="230"/>
      <c r="AH227" s="268" t="e">
        <f t="shared" ref="AH227" si="1126">IF(S227="No_existen",5*$AH$10,AI227*$AH$10)</f>
        <v>#DIV/0!</v>
      </c>
      <c r="AI227" s="268" t="e">
        <f t="shared" ref="AI227" si="1127">ROUND(AVERAGEIF(AJ227:AJ229,"&gt;0"),0)</f>
        <v>#DIV/0!</v>
      </c>
      <c r="AJ227" s="227">
        <f t="shared" si="995"/>
        <v>0</v>
      </c>
      <c r="AK227" s="230"/>
      <c r="AL227" s="230"/>
      <c r="AM227" s="268" t="e">
        <f t="shared" ref="AM227" si="1128">IF(S227="No_existen",5*$AM$10,AN227*$AM$10)</f>
        <v>#DIV/0!</v>
      </c>
      <c r="AN227" s="268" t="e">
        <f t="shared" ref="AN227" si="1129">ROUND(AVERAGEIF(AO227:AO229,"&gt;0"),0)</f>
        <v>#DIV/0!</v>
      </c>
      <c r="AO227" s="227">
        <f t="shared" si="1002"/>
        <v>0</v>
      </c>
      <c r="AP227" s="230"/>
      <c r="AQ227" s="268" t="e">
        <f t="shared" ref="AQ227" si="1130">ROUND(AVERAGE(U227,Y227,AD227,AI227,AN227),0)</f>
        <v>#DIV/0!</v>
      </c>
      <c r="AR227" s="260" t="e">
        <f t="shared" ref="AR227" si="1131">IF(AQ227&lt;1.5,"FUERTE",IF(AND(AQ227&gt;=1.5,AQ227&lt;2.5),"ACEPTABLE",IF(AQ227&gt;=5,"INEXISTENTE","DÉBIL")))</f>
        <v>#DIV/0!</v>
      </c>
      <c r="AS227" s="262">
        <f t="shared" ref="AS227" si="1132">IF(R227=0,0,ROUND((R227*AQ227),0))</f>
        <v>0</v>
      </c>
      <c r="AT227" s="264" t="str">
        <f t="shared" ref="AT227" si="1133">IF(AS227&gt;=36,"GRAVE", IF(AS227&lt;=10, "LEVE", "MODERADO"))</f>
        <v>LEVE</v>
      </c>
      <c r="AU227" s="266"/>
      <c r="AV227" s="266"/>
      <c r="AW227" s="230"/>
      <c r="AX227" s="230"/>
      <c r="AY227" s="167"/>
      <c r="AZ227" s="168"/>
      <c r="BA227" s="169"/>
      <c r="BB227" s="169"/>
      <c r="BC227" s="169"/>
      <c r="BD227" s="169"/>
      <c r="BE227" s="169"/>
      <c r="BF227" s="169"/>
      <c r="BG227" s="169"/>
    </row>
    <row r="228" spans="1:59" s="171" customFormat="1" hidden="1" x14ac:dyDescent="0.2">
      <c r="A228" s="274"/>
      <c r="B228" s="270"/>
      <c r="C228" s="275"/>
      <c r="D228" s="266"/>
      <c r="E228" s="276"/>
      <c r="F228" s="271"/>
      <c r="G228" s="230"/>
      <c r="H228" s="230"/>
      <c r="I228" s="165"/>
      <c r="J228" s="271"/>
      <c r="K228" s="271"/>
      <c r="L228" s="271"/>
      <c r="M228" s="271"/>
      <c r="N228" s="270"/>
      <c r="O228" s="262"/>
      <c r="P228" s="270"/>
      <c r="Q228" s="262"/>
      <c r="R228" s="262"/>
      <c r="S228" s="166"/>
      <c r="T228" s="165">
        <f t="shared" si="984"/>
        <v>0</v>
      </c>
      <c r="U228" s="268"/>
      <c r="V228" s="268"/>
      <c r="W228" s="230"/>
      <c r="X228" s="268"/>
      <c r="Y228" s="268"/>
      <c r="Z228" s="227">
        <f t="shared" si="989"/>
        <v>0</v>
      </c>
      <c r="AA228" s="230"/>
      <c r="AB228" s="230"/>
      <c r="AC228" s="268"/>
      <c r="AD228" s="268"/>
      <c r="AE228" s="227">
        <f t="shared" si="992"/>
        <v>0</v>
      </c>
      <c r="AF228" s="230"/>
      <c r="AG228" s="230"/>
      <c r="AH228" s="268"/>
      <c r="AI228" s="268"/>
      <c r="AJ228" s="227">
        <f t="shared" si="995"/>
        <v>0</v>
      </c>
      <c r="AK228" s="230"/>
      <c r="AL228" s="230"/>
      <c r="AM228" s="268"/>
      <c r="AN228" s="268"/>
      <c r="AO228" s="227">
        <f t="shared" si="1002"/>
        <v>0</v>
      </c>
      <c r="AP228" s="230"/>
      <c r="AQ228" s="268"/>
      <c r="AR228" s="260"/>
      <c r="AS228" s="262"/>
      <c r="AT228" s="264"/>
      <c r="AU228" s="266"/>
      <c r="AV228" s="266"/>
      <c r="AW228" s="230"/>
      <c r="AX228" s="230"/>
      <c r="AY228" s="167"/>
      <c r="AZ228" s="168"/>
      <c r="BA228" s="169"/>
      <c r="BB228" s="169"/>
      <c r="BC228" s="169"/>
      <c r="BD228" s="169"/>
      <c r="BE228" s="169"/>
      <c r="BF228" s="169"/>
      <c r="BG228" s="169"/>
    </row>
    <row r="229" spans="1:59" s="171" customFormat="1" hidden="1" x14ac:dyDescent="0.2">
      <c r="A229" s="274"/>
      <c r="B229" s="270"/>
      <c r="C229" s="275"/>
      <c r="D229" s="266"/>
      <c r="E229" s="276"/>
      <c r="F229" s="271"/>
      <c r="G229" s="230"/>
      <c r="H229" s="230"/>
      <c r="I229" s="165"/>
      <c r="J229" s="271"/>
      <c r="K229" s="271"/>
      <c r="L229" s="271"/>
      <c r="M229" s="271"/>
      <c r="N229" s="270"/>
      <c r="O229" s="262"/>
      <c r="P229" s="270"/>
      <c r="Q229" s="262"/>
      <c r="R229" s="262"/>
      <c r="S229" s="166"/>
      <c r="T229" s="165">
        <f t="shared" si="984"/>
        <v>0</v>
      </c>
      <c r="U229" s="268"/>
      <c r="V229" s="268"/>
      <c r="W229" s="230"/>
      <c r="X229" s="268"/>
      <c r="Y229" s="268"/>
      <c r="Z229" s="227">
        <f t="shared" si="989"/>
        <v>0</v>
      </c>
      <c r="AA229" s="230"/>
      <c r="AB229" s="230"/>
      <c r="AC229" s="268"/>
      <c r="AD229" s="268"/>
      <c r="AE229" s="227">
        <f t="shared" si="992"/>
        <v>0</v>
      </c>
      <c r="AF229" s="230"/>
      <c r="AG229" s="230"/>
      <c r="AH229" s="268"/>
      <c r="AI229" s="268"/>
      <c r="AJ229" s="227">
        <f t="shared" si="995"/>
        <v>0</v>
      </c>
      <c r="AK229" s="230"/>
      <c r="AL229" s="230"/>
      <c r="AM229" s="268"/>
      <c r="AN229" s="268"/>
      <c r="AO229" s="227">
        <f t="shared" si="1002"/>
        <v>0</v>
      </c>
      <c r="AP229" s="230"/>
      <c r="AQ229" s="268"/>
      <c r="AR229" s="260"/>
      <c r="AS229" s="262"/>
      <c r="AT229" s="264"/>
      <c r="AU229" s="266"/>
      <c r="AV229" s="266"/>
      <c r="AW229" s="230"/>
      <c r="AX229" s="230"/>
      <c r="AY229" s="167"/>
      <c r="AZ229" s="168"/>
      <c r="BA229" s="169"/>
      <c r="BB229" s="169"/>
      <c r="BC229" s="169"/>
      <c r="BD229" s="169"/>
      <c r="BE229" s="169"/>
      <c r="BF229" s="169"/>
      <c r="BG229" s="169"/>
    </row>
    <row r="230" spans="1:59" s="171" customFormat="1" hidden="1" x14ac:dyDescent="0.2">
      <c r="A230" s="274">
        <v>74</v>
      </c>
      <c r="B230" s="270"/>
      <c r="C230" s="275" t="e">
        <f>+VLOOKUP(B230,$A$691:$B$730,2,0)</f>
        <v>#N/A</v>
      </c>
      <c r="D230" s="266"/>
      <c r="E230" s="276" t="e">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#VALUE!</v>
      </c>
      <c r="F230" s="271"/>
      <c r="G230" s="230"/>
      <c r="H230" s="230"/>
      <c r="I230" s="165"/>
      <c r="J230" s="271"/>
      <c r="K230" s="270"/>
      <c r="L230" s="271"/>
      <c r="M230" s="271"/>
      <c r="N230" s="270"/>
      <c r="O230" s="262">
        <f t="shared" ref="O230" si="1134">IF(N230="ALTA",5,IF(N230="MEDIO ALTA",4,IF(N230="MEDIA",3,IF(N230="MEDIO BAJA",2,IF(N230="BAJA",1,0)))))</f>
        <v>0</v>
      </c>
      <c r="P230" s="270"/>
      <c r="Q230" s="262">
        <f t="shared" ref="Q230" si="1135">IF(P230="ALTO",5,IF(P230="MEDIO-ALTO",4,IF(P230="MEDIO",3,IF(P230="MEDIO-BAJO",2,IF(P230="BAJO",1,0)))))</f>
        <v>0</v>
      </c>
      <c r="R230" s="262">
        <f t="shared" ref="R230" si="1136">Q230*O230</f>
        <v>0</v>
      </c>
      <c r="S230" s="166"/>
      <c r="T230" s="165">
        <f t="shared" si="984"/>
        <v>0</v>
      </c>
      <c r="U230" s="268" t="e">
        <f t="shared" ref="U230:U290" si="1137">ROUND(AVERAGEIF(T230:T232,"&gt;0"),0)</f>
        <v>#DIV/0!</v>
      </c>
      <c r="V230" s="268" t="e">
        <f t="shared" ref="V230:V290" si="1138">U230*0.6</f>
        <v>#DIV/0!</v>
      </c>
      <c r="W230" s="230"/>
      <c r="X230" s="268" t="e">
        <f t="shared" ref="X230" si="1139">IF(S230="No_existen",5*$X$10,Y230*$X$10)</f>
        <v>#DIV/0!</v>
      </c>
      <c r="Y230" s="268" t="e">
        <f t="shared" si="939"/>
        <v>#DIV/0!</v>
      </c>
      <c r="Z230" s="227">
        <f t="shared" si="989"/>
        <v>0</v>
      </c>
      <c r="AA230" s="230"/>
      <c r="AB230" s="230"/>
      <c r="AC230" s="268" t="e">
        <f t="shared" ref="AC230" si="1140">IF(S230="No_existen",5*$AC$10,AD230*$AC$10)</f>
        <v>#DIV/0!</v>
      </c>
      <c r="AD230" s="268" t="e">
        <f t="shared" ref="AD230:AD290" si="1141">ROUND(AVERAGEIF(AE230:AE232,"&gt;0"),0)</f>
        <v>#DIV/0!</v>
      </c>
      <c r="AE230" s="227">
        <f t="shared" si="992"/>
        <v>0</v>
      </c>
      <c r="AF230" s="230"/>
      <c r="AG230" s="230"/>
      <c r="AH230" s="268" t="e">
        <f t="shared" ref="AH230" si="1142">IF(S230="No_existen",5*$AH$10,AI230*$AH$10)</f>
        <v>#DIV/0!</v>
      </c>
      <c r="AI230" s="268" t="e">
        <f t="shared" ref="AI230" si="1143">ROUND(AVERAGEIF(AJ230:AJ232,"&gt;0"),0)</f>
        <v>#DIV/0!</v>
      </c>
      <c r="AJ230" s="227">
        <f t="shared" si="995"/>
        <v>0</v>
      </c>
      <c r="AK230" s="230"/>
      <c r="AL230" s="230"/>
      <c r="AM230" s="268" t="e">
        <f t="shared" ref="AM230" si="1144">IF(S230="No_existen",5*$AM$10,AN230*$AM$10)</f>
        <v>#DIV/0!</v>
      </c>
      <c r="AN230" s="268" t="e">
        <f t="shared" ref="AN230" si="1145">ROUND(AVERAGEIF(AO230:AO232,"&gt;0"),0)</f>
        <v>#DIV/0!</v>
      </c>
      <c r="AO230" s="227">
        <f t="shared" si="1002"/>
        <v>0</v>
      </c>
      <c r="AP230" s="230"/>
      <c r="AQ230" s="268" t="e">
        <f t="shared" ref="AQ230" si="1146">ROUND(AVERAGE(U230,Y230,AD230,AI230,AN230),0)</f>
        <v>#DIV/0!</v>
      </c>
      <c r="AR230" s="260" t="e">
        <f t="shared" ref="AR230" si="1147">IF(AQ230&lt;1.5,"FUERTE",IF(AND(AQ230&gt;=1.5,AQ230&lt;2.5),"ACEPTABLE",IF(AQ230&gt;=5,"INEXISTENTE","DÉBIL")))</f>
        <v>#DIV/0!</v>
      </c>
      <c r="AS230" s="262">
        <f t="shared" ref="AS230" si="1148">IF(R230=0,0,ROUND((R230*AQ230),0))</f>
        <v>0</v>
      </c>
      <c r="AT230" s="264" t="str">
        <f t="shared" ref="AT230" si="1149">IF(AS230&gt;=36,"GRAVE", IF(AS230&lt;=10, "LEVE", "MODERADO"))</f>
        <v>LEVE</v>
      </c>
      <c r="AU230" s="266"/>
      <c r="AV230" s="266"/>
      <c r="AW230" s="230"/>
      <c r="AX230" s="230"/>
      <c r="AY230" s="167"/>
      <c r="AZ230" s="168"/>
      <c r="BA230" s="169"/>
      <c r="BB230" s="169"/>
      <c r="BC230" s="169"/>
      <c r="BD230" s="169"/>
      <c r="BE230" s="169"/>
      <c r="BF230" s="169"/>
      <c r="BG230" s="169"/>
    </row>
    <row r="231" spans="1:59" s="171" customFormat="1" hidden="1" x14ac:dyDescent="0.2">
      <c r="A231" s="274"/>
      <c r="B231" s="270"/>
      <c r="C231" s="275"/>
      <c r="D231" s="266"/>
      <c r="E231" s="276"/>
      <c r="F231" s="271"/>
      <c r="G231" s="230"/>
      <c r="H231" s="230"/>
      <c r="I231" s="165"/>
      <c r="J231" s="271"/>
      <c r="K231" s="271"/>
      <c r="L231" s="271"/>
      <c r="M231" s="271"/>
      <c r="N231" s="270"/>
      <c r="O231" s="262"/>
      <c r="P231" s="270"/>
      <c r="Q231" s="262"/>
      <c r="R231" s="262"/>
      <c r="S231" s="166"/>
      <c r="T231" s="165">
        <f t="shared" si="984"/>
        <v>0</v>
      </c>
      <c r="U231" s="268"/>
      <c r="V231" s="268"/>
      <c r="W231" s="230"/>
      <c r="X231" s="268"/>
      <c r="Y231" s="268"/>
      <c r="Z231" s="227">
        <f t="shared" si="989"/>
        <v>0</v>
      </c>
      <c r="AA231" s="230"/>
      <c r="AB231" s="230"/>
      <c r="AC231" s="268"/>
      <c r="AD231" s="268"/>
      <c r="AE231" s="227">
        <f t="shared" si="992"/>
        <v>0</v>
      </c>
      <c r="AF231" s="230"/>
      <c r="AG231" s="230"/>
      <c r="AH231" s="268"/>
      <c r="AI231" s="268"/>
      <c r="AJ231" s="227">
        <f t="shared" si="995"/>
        <v>0</v>
      </c>
      <c r="AK231" s="230"/>
      <c r="AL231" s="230"/>
      <c r="AM231" s="268"/>
      <c r="AN231" s="268"/>
      <c r="AO231" s="227">
        <f t="shared" si="1002"/>
        <v>0</v>
      </c>
      <c r="AP231" s="230"/>
      <c r="AQ231" s="268"/>
      <c r="AR231" s="260"/>
      <c r="AS231" s="262"/>
      <c r="AT231" s="264"/>
      <c r="AU231" s="266"/>
      <c r="AV231" s="266"/>
      <c r="AW231" s="230"/>
      <c r="AX231" s="230"/>
      <c r="AY231" s="167"/>
      <c r="AZ231" s="168"/>
      <c r="BA231" s="169"/>
      <c r="BB231" s="169"/>
      <c r="BC231" s="169"/>
      <c r="BD231" s="169"/>
      <c r="BE231" s="169"/>
      <c r="BF231" s="169"/>
      <c r="BG231" s="169"/>
    </row>
    <row r="232" spans="1:59" s="171" customFormat="1" hidden="1" x14ac:dyDescent="0.2">
      <c r="A232" s="274"/>
      <c r="B232" s="270"/>
      <c r="C232" s="275"/>
      <c r="D232" s="266"/>
      <c r="E232" s="276"/>
      <c r="F232" s="271"/>
      <c r="G232" s="230"/>
      <c r="H232" s="230"/>
      <c r="I232" s="165"/>
      <c r="J232" s="271"/>
      <c r="K232" s="271"/>
      <c r="L232" s="271"/>
      <c r="M232" s="271"/>
      <c r="N232" s="270"/>
      <c r="O232" s="262"/>
      <c r="P232" s="270"/>
      <c r="Q232" s="262"/>
      <c r="R232" s="262"/>
      <c r="S232" s="166"/>
      <c r="T232" s="165">
        <f t="shared" si="984"/>
        <v>0</v>
      </c>
      <c r="U232" s="268"/>
      <c r="V232" s="268"/>
      <c r="W232" s="230"/>
      <c r="X232" s="268"/>
      <c r="Y232" s="268"/>
      <c r="Z232" s="227">
        <f t="shared" si="989"/>
        <v>0</v>
      </c>
      <c r="AA232" s="230"/>
      <c r="AB232" s="230"/>
      <c r="AC232" s="268"/>
      <c r="AD232" s="268"/>
      <c r="AE232" s="227">
        <f t="shared" si="992"/>
        <v>0</v>
      </c>
      <c r="AF232" s="230"/>
      <c r="AG232" s="230"/>
      <c r="AH232" s="268"/>
      <c r="AI232" s="268"/>
      <c r="AJ232" s="227">
        <f t="shared" si="995"/>
        <v>0</v>
      </c>
      <c r="AK232" s="230"/>
      <c r="AL232" s="230"/>
      <c r="AM232" s="268"/>
      <c r="AN232" s="268"/>
      <c r="AO232" s="227">
        <f t="shared" si="1002"/>
        <v>0</v>
      </c>
      <c r="AP232" s="230"/>
      <c r="AQ232" s="268"/>
      <c r="AR232" s="260"/>
      <c r="AS232" s="262"/>
      <c r="AT232" s="264"/>
      <c r="AU232" s="266"/>
      <c r="AV232" s="266"/>
      <c r="AW232" s="230"/>
      <c r="AX232" s="230"/>
      <c r="AY232" s="167"/>
      <c r="AZ232" s="168"/>
      <c r="BA232" s="169"/>
      <c r="BB232" s="169"/>
      <c r="BC232" s="169"/>
      <c r="BD232" s="169"/>
      <c r="BE232" s="169"/>
      <c r="BF232" s="169"/>
      <c r="BG232" s="169"/>
    </row>
    <row r="233" spans="1:59" s="171" customFormat="1" hidden="1" x14ac:dyDescent="0.2">
      <c r="A233" s="274">
        <v>75</v>
      </c>
      <c r="B233" s="270"/>
      <c r="C233" s="275" t="e">
        <f>+VLOOKUP(B233,$A$691:$B$730,2,0)</f>
        <v>#N/A</v>
      </c>
      <c r="D233" s="266"/>
      <c r="E233" s="276" t="e">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#VALUE!</v>
      </c>
      <c r="F233" s="271"/>
      <c r="G233" s="230"/>
      <c r="H233" s="230"/>
      <c r="I233" s="165"/>
      <c r="J233" s="271"/>
      <c r="K233" s="270"/>
      <c r="L233" s="271"/>
      <c r="M233" s="271"/>
      <c r="N233" s="270"/>
      <c r="O233" s="262">
        <f t="shared" ref="O233" si="1150">IF(N233="ALTA",5,IF(N233="MEDIO ALTA",4,IF(N233="MEDIA",3,IF(N233="MEDIO BAJA",2,IF(N233="BAJA",1,0)))))</f>
        <v>0</v>
      </c>
      <c r="P233" s="270"/>
      <c r="Q233" s="262">
        <f t="shared" ref="Q233" si="1151">IF(P233="ALTO",5,IF(P233="MEDIO-ALTO",4,IF(P233="MEDIO",3,IF(P233="MEDIO-BAJO",2,IF(P233="BAJO",1,0)))))</f>
        <v>0</v>
      </c>
      <c r="R233" s="262">
        <f t="shared" ref="R233" si="1152">Q233*O233</f>
        <v>0</v>
      </c>
      <c r="S233" s="166"/>
      <c r="T233" s="165">
        <f t="shared" si="984"/>
        <v>0</v>
      </c>
      <c r="U233" s="268" t="e">
        <f t="shared" ref="U233:U293" si="1153">ROUND(AVERAGEIF(T233:T235,"&gt;0"),0)</f>
        <v>#DIV/0!</v>
      </c>
      <c r="V233" s="268" t="e">
        <f t="shared" ref="V233:V293" si="1154">U233*0.6</f>
        <v>#DIV/0!</v>
      </c>
      <c r="W233" s="230"/>
      <c r="X233" s="268" t="e">
        <f t="shared" ref="X233" si="1155">IF(S233="No_existen",5*$X$10,Y233*$X$10)</f>
        <v>#DIV/0!</v>
      </c>
      <c r="Y233" s="268" t="e">
        <f t="shared" si="955"/>
        <v>#DIV/0!</v>
      </c>
      <c r="Z233" s="227">
        <f t="shared" si="989"/>
        <v>0</v>
      </c>
      <c r="AA233" s="230"/>
      <c r="AB233" s="230"/>
      <c r="AC233" s="268" t="e">
        <f t="shared" ref="AC233" si="1156">IF(S233="No_existen",5*$AC$10,AD233*$AC$10)</f>
        <v>#DIV/0!</v>
      </c>
      <c r="AD233" s="268" t="e">
        <f t="shared" ref="AD233:AD293" si="1157">ROUND(AVERAGEIF(AE233:AE235,"&gt;0"),0)</f>
        <v>#DIV/0!</v>
      </c>
      <c r="AE233" s="227">
        <f t="shared" si="992"/>
        <v>0</v>
      </c>
      <c r="AF233" s="230"/>
      <c r="AG233" s="230"/>
      <c r="AH233" s="268" t="e">
        <f t="shared" ref="AH233" si="1158">IF(S233="No_existen",5*$AH$10,AI233*$AH$10)</f>
        <v>#DIV/0!</v>
      </c>
      <c r="AI233" s="268" t="e">
        <f t="shared" ref="AI233" si="1159">ROUND(AVERAGEIF(AJ233:AJ235,"&gt;0"),0)</f>
        <v>#DIV/0!</v>
      </c>
      <c r="AJ233" s="227">
        <f t="shared" si="995"/>
        <v>0</v>
      </c>
      <c r="AK233" s="230"/>
      <c r="AL233" s="230"/>
      <c r="AM233" s="268" t="e">
        <f t="shared" ref="AM233" si="1160">IF(S233="No_existen",5*$AM$10,AN233*$AM$10)</f>
        <v>#DIV/0!</v>
      </c>
      <c r="AN233" s="268" t="e">
        <f t="shared" ref="AN233" si="1161">ROUND(AVERAGEIF(AO233:AO235,"&gt;0"),0)</f>
        <v>#DIV/0!</v>
      </c>
      <c r="AO233" s="227">
        <f t="shared" si="1002"/>
        <v>0</v>
      </c>
      <c r="AP233" s="230"/>
      <c r="AQ233" s="268" t="e">
        <f t="shared" ref="AQ233" si="1162">ROUND(AVERAGE(U233,Y233,AD233,AI233,AN233),0)</f>
        <v>#DIV/0!</v>
      </c>
      <c r="AR233" s="260" t="e">
        <f t="shared" ref="AR233" si="1163">IF(AQ233&lt;1.5,"FUERTE",IF(AND(AQ233&gt;=1.5,AQ233&lt;2.5),"ACEPTABLE",IF(AQ233&gt;=5,"INEXISTENTE","DÉBIL")))</f>
        <v>#DIV/0!</v>
      </c>
      <c r="AS233" s="262">
        <f t="shared" ref="AS233" si="1164">IF(R233=0,0,ROUND((R233*AQ233),0))</f>
        <v>0</v>
      </c>
      <c r="AT233" s="264" t="str">
        <f t="shared" ref="AT233" si="1165">IF(AS233&gt;=36,"GRAVE", IF(AS233&lt;=10, "LEVE", "MODERADO"))</f>
        <v>LEVE</v>
      </c>
      <c r="AU233" s="266"/>
      <c r="AV233" s="266"/>
      <c r="AW233" s="230"/>
      <c r="AX233" s="230"/>
      <c r="AY233" s="167"/>
      <c r="AZ233" s="168"/>
      <c r="BA233" s="169"/>
      <c r="BB233" s="169"/>
      <c r="BC233" s="169"/>
      <c r="BD233" s="169"/>
      <c r="BE233" s="169"/>
      <c r="BF233" s="169"/>
      <c r="BG233" s="169"/>
    </row>
    <row r="234" spans="1:59" s="171" customFormat="1" hidden="1" x14ac:dyDescent="0.2">
      <c r="A234" s="274"/>
      <c r="B234" s="270"/>
      <c r="C234" s="275"/>
      <c r="D234" s="266"/>
      <c r="E234" s="276"/>
      <c r="F234" s="271"/>
      <c r="G234" s="230"/>
      <c r="H234" s="230"/>
      <c r="I234" s="165"/>
      <c r="J234" s="271"/>
      <c r="K234" s="271"/>
      <c r="L234" s="271"/>
      <c r="M234" s="271"/>
      <c r="N234" s="270"/>
      <c r="O234" s="262"/>
      <c r="P234" s="270"/>
      <c r="Q234" s="262"/>
      <c r="R234" s="262"/>
      <c r="S234" s="166"/>
      <c r="T234" s="165">
        <f t="shared" si="984"/>
        <v>0</v>
      </c>
      <c r="U234" s="268"/>
      <c r="V234" s="268"/>
      <c r="W234" s="230"/>
      <c r="X234" s="268"/>
      <c r="Y234" s="268"/>
      <c r="Z234" s="227">
        <f t="shared" si="989"/>
        <v>0</v>
      </c>
      <c r="AA234" s="230"/>
      <c r="AB234" s="230"/>
      <c r="AC234" s="268"/>
      <c r="AD234" s="268"/>
      <c r="AE234" s="227">
        <f t="shared" si="992"/>
        <v>0</v>
      </c>
      <c r="AF234" s="230"/>
      <c r="AG234" s="230"/>
      <c r="AH234" s="268"/>
      <c r="AI234" s="268"/>
      <c r="AJ234" s="227">
        <f t="shared" si="995"/>
        <v>0</v>
      </c>
      <c r="AK234" s="230"/>
      <c r="AL234" s="230"/>
      <c r="AM234" s="268"/>
      <c r="AN234" s="268"/>
      <c r="AO234" s="227">
        <f t="shared" si="1002"/>
        <v>0</v>
      </c>
      <c r="AP234" s="230"/>
      <c r="AQ234" s="268"/>
      <c r="AR234" s="260"/>
      <c r="AS234" s="262"/>
      <c r="AT234" s="264"/>
      <c r="AU234" s="266"/>
      <c r="AV234" s="266"/>
      <c r="AW234" s="230"/>
      <c r="AX234" s="230"/>
      <c r="AY234" s="167"/>
      <c r="AZ234" s="168"/>
      <c r="BA234" s="169"/>
      <c r="BB234" s="169"/>
      <c r="BC234" s="169"/>
      <c r="BD234" s="169"/>
      <c r="BE234" s="169"/>
      <c r="BF234" s="169"/>
      <c r="BG234" s="169"/>
    </row>
    <row r="235" spans="1:59" s="171" customFormat="1" hidden="1" x14ac:dyDescent="0.2">
      <c r="A235" s="274"/>
      <c r="B235" s="270"/>
      <c r="C235" s="275"/>
      <c r="D235" s="266"/>
      <c r="E235" s="276"/>
      <c r="F235" s="271"/>
      <c r="G235" s="230"/>
      <c r="H235" s="230"/>
      <c r="I235" s="165"/>
      <c r="J235" s="271"/>
      <c r="K235" s="271"/>
      <c r="L235" s="271"/>
      <c r="M235" s="271"/>
      <c r="N235" s="270"/>
      <c r="O235" s="262"/>
      <c r="P235" s="270"/>
      <c r="Q235" s="262"/>
      <c r="R235" s="262"/>
      <c r="S235" s="166"/>
      <c r="T235" s="165">
        <f t="shared" si="984"/>
        <v>0</v>
      </c>
      <c r="U235" s="268"/>
      <c r="V235" s="268"/>
      <c r="W235" s="230"/>
      <c r="X235" s="268"/>
      <c r="Y235" s="268"/>
      <c r="Z235" s="227">
        <f t="shared" si="989"/>
        <v>0</v>
      </c>
      <c r="AA235" s="230"/>
      <c r="AB235" s="230"/>
      <c r="AC235" s="268"/>
      <c r="AD235" s="268"/>
      <c r="AE235" s="227">
        <f t="shared" si="992"/>
        <v>0</v>
      </c>
      <c r="AF235" s="230"/>
      <c r="AG235" s="230"/>
      <c r="AH235" s="268"/>
      <c r="AI235" s="268"/>
      <c r="AJ235" s="227">
        <f t="shared" si="995"/>
        <v>0</v>
      </c>
      <c r="AK235" s="230"/>
      <c r="AL235" s="230"/>
      <c r="AM235" s="268"/>
      <c r="AN235" s="268"/>
      <c r="AO235" s="227">
        <f t="shared" si="1002"/>
        <v>0</v>
      </c>
      <c r="AP235" s="230"/>
      <c r="AQ235" s="268"/>
      <c r="AR235" s="260"/>
      <c r="AS235" s="262"/>
      <c r="AT235" s="264"/>
      <c r="AU235" s="266"/>
      <c r="AV235" s="266"/>
      <c r="AW235" s="230"/>
      <c r="AX235" s="230"/>
      <c r="AY235" s="167"/>
      <c r="AZ235" s="168"/>
      <c r="BA235" s="169"/>
      <c r="BB235" s="169"/>
      <c r="BC235" s="169"/>
      <c r="BD235" s="169"/>
      <c r="BE235" s="169"/>
      <c r="BF235" s="169"/>
      <c r="BG235" s="169"/>
    </row>
    <row r="236" spans="1:59" s="171" customFormat="1" hidden="1" x14ac:dyDescent="0.2">
      <c r="A236" s="274">
        <v>76</v>
      </c>
      <c r="B236" s="270"/>
      <c r="C236" s="275" t="e">
        <f>+VLOOKUP(B236,$A$691:$B$730,2,0)</f>
        <v>#N/A</v>
      </c>
      <c r="D236" s="266"/>
      <c r="E236" s="276" t="e">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#VALUE!</v>
      </c>
      <c r="F236" s="271"/>
      <c r="G236" s="230"/>
      <c r="H236" s="230"/>
      <c r="I236" s="165"/>
      <c r="J236" s="271"/>
      <c r="K236" s="270"/>
      <c r="L236" s="271"/>
      <c r="M236" s="271"/>
      <c r="N236" s="270"/>
      <c r="O236" s="262">
        <f t="shared" ref="O236" si="1166">IF(N236="ALTA",5,IF(N236="MEDIO ALTA",4,IF(N236="MEDIA",3,IF(N236="MEDIO BAJA",2,IF(N236="BAJA",1,0)))))</f>
        <v>0</v>
      </c>
      <c r="P236" s="270"/>
      <c r="Q236" s="262">
        <f t="shared" ref="Q236" si="1167">IF(P236="ALTO",5,IF(P236="MEDIO-ALTO",4,IF(P236="MEDIO",3,IF(P236="MEDIO-BAJO",2,IF(P236="BAJO",1,0)))))</f>
        <v>0</v>
      </c>
      <c r="R236" s="262">
        <f t="shared" ref="R236" si="1168">Q236*O236</f>
        <v>0</v>
      </c>
      <c r="S236" s="166"/>
      <c r="T236" s="165">
        <f t="shared" si="984"/>
        <v>0</v>
      </c>
      <c r="U236" s="268" t="e">
        <f t="shared" ref="U236:U296" si="1169">ROUND(AVERAGEIF(T236:T238,"&gt;0"),0)</f>
        <v>#DIV/0!</v>
      </c>
      <c r="V236" s="268" t="e">
        <f t="shared" ref="V236:V296" si="1170">U236*0.6</f>
        <v>#DIV/0!</v>
      </c>
      <c r="W236" s="230"/>
      <c r="X236" s="268" t="e">
        <f t="shared" ref="X236" si="1171">IF(S236="No_existen",5*$X$10,Y236*$X$10)</f>
        <v>#DIV/0!</v>
      </c>
      <c r="Y236" s="268" t="e">
        <f t="shared" si="971"/>
        <v>#DIV/0!</v>
      </c>
      <c r="Z236" s="227">
        <f t="shared" si="989"/>
        <v>0</v>
      </c>
      <c r="AA236" s="230"/>
      <c r="AB236" s="230"/>
      <c r="AC236" s="268" t="e">
        <f t="shared" ref="AC236" si="1172">IF(S236="No_existen",5*$AC$10,AD236*$AC$10)</f>
        <v>#DIV/0!</v>
      </c>
      <c r="AD236" s="268" t="e">
        <f t="shared" ref="AD236:AD296" si="1173">ROUND(AVERAGEIF(AE236:AE238,"&gt;0"),0)</f>
        <v>#DIV/0!</v>
      </c>
      <c r="AE236" s="227">
        <f t="shared" si="992"/>
        <v>0</v>
      </c>
      <c r="AF236" s="230"/>
      <c r="AG236" s="230"/>
      <c r="AH236" s="268" t="e">
        <f t="shared" ref="AH236" si="1174">IF(S236="No_existen",5*$AH$10,AI236*$AH$10)</f>
        <v>#DIV/0!</v>
      </c>
      <c r="AI236" s="268" t="e">
        <f t="shared" ref="AI236" si="1175">ROUND(AVERAGEIF(AJ236:AJ238,"&gt;0"),0)</f>
        <v>#DIV/0!</v>
      </c>
      <c r="AJ236" s="227">
        <f t="shared" si="995"/>
        <v>0</v>
      </c>
      <c r="AK236" s="230"/>
      <c r="AL236" s="230"/>
      <c r="AM236" s="268" t="e">
        <f t="shared" ref="AM236" si="1176">IF(S236="No_existen",5*$AM$10,AN236*$AM$10)</f>
        <v>#DIV/0!</v>
      </c>
      <c r="AN236" s="268" t="e">
        <f t="shared" ref="AN236" si="1177">ROUND(AVERAGEIF(AO236:AO238,"&gt;0"),0)</f>
        <v>#DIV/0!</v>
      </c>
      <c r="AO236" s="227">
        <f t="shared" si="1002"/>
        <v>0</v>
      </c>
      <c r="AP236" s="230"/>
      <c r="AQ236" s="268" t="e">
        <f t="shared" ref="AQ236" si="1178">ROUND(AVERAGE(U236,Y236,AD236,AI236,AN236),0)</f>
        <v>#DIV/0!</v>
      </c>
      <c r="AR236" s="260" t="e">
        <f t="shared" ref="AR236" si="1179">IF(AQ236&lt;1.5,"FUERTE",IF(AND(AQ236&gt;=1.5,AQ236&lt;2.5),"ACEPTABLE",IF(AQ236&gt;=5,"INEXISTENTE","DÉBIL")))</f>
        <v>#DIV/0!</v>
      </c>
      <c r="AS236" s="262">
        <f t="shared" ref="AS236" si="1180">IF(R236=0,0,ROUND((R236*AQ236),0))</f>
        <v>0</v>
      </c>
      <c r="AT236" s="264" t="str">
        <f t="shared" ref="AT236" si="1181">IF(AS236&gt;=36,"GRAVE", IF(AS236&lt;=10, "LEVE", "MODERADO"))</f>
        <v>LEVE</v>
      </c>
      <c r="AU236" s="266"/>
      <c r="AV236" s="266"/>
      <c r="AW236" s="230"/>
      <c r="AX236" s="230"/>
      <c r="AY236" s="167"/>
      <c r="AZ236" s="168"/>
      <c r="BA236" s="169"/>
      <c r="BB236" s="169"/>
      <c r="BC236" s="169"/>
      <c r="BD236" s="169"/>
      <c r="BE236" s="169"/>
      <c r="BF236" s="169"/>
      <c r="BG236" s="169"/>
    </row>
    <row r="237" spans="1:59" s="171" customFormat="1" hidden="1" x14ac:dyDescent="0.2">
      <c r="A237" s="274"/>
      <c r="B237" s="270"/>
      <c r="C237" s="275"/>
      <c r="D237" s="266"/>
      <c r="E237" s="276"/>
      <c r="F237" s="271"/>
      <c r="G237" s="230"/>
      <c r="H237" s="230"/>
      <c r="I237" s="165"/>
      <c r="J237" s="271"/>
      <c r="K237" s="271"/>
      <c r="L237" s="271"/>
      <c r="M237" s="271"/>
      <c r="N237" s="270"/>
      <c r="O237" s="262"/>
      <c r="P237" s="270"/>
      <c r="Q237" s="262"/>
      <c r="R237" s="262"/>
      <c r="S237" s="166"/>
      <c r="T237" s="165">
        <f t="shared" si="984"/>
        <v>0</v>
      </c>
      <c r="U237" s="268"/>
      <c r="V237" s="268"/>
      <c r="W237" s="230"/>
      <c r="X237" s="268"/>
      <c r="Y237" s="268"/>
      <c r="Z237" s="227">
        <f t="shared" si="989"/>
        <v>0</v>
      </c>
      <c r="AA237" s="230"/>
      <c r="AB237" s="230"/>
      <c r="AC237" s="268"/>
      <c r="AD237" s="268"/>
      <c r="AE237" s="227">
        <f t="shared" si="992"/>
        <v>0</v>
      </c>
      <c r="AF237" s="230"/>
      <c r="AG237" s="230"/>
      <c r="AH237" s="268"/>
      <c r="AI237" s="268"/>
      <c r="AJ237" s="227">
        <f t="shared" si="995"/>
        <v>0</v>
      </c>
      <c r="AK237" s="230"/>
      <c r="AL237" s="230"/>
      <c r="AM237" s="268"/>
      <c r="AN237" s="268"/>
      <c r="AO237" s="227">
        <f t="shared" si="1002"/>
        <v>0</v>
      </c>
      <c r="AP237" s="230"/>
      <c r="AQ237" s="268"/>
      <c r="AR237" s="260"/>
      <c r="AS237" s="262"/>
      <c r="AT237" s="264"/>
      <c r="AU237" s="266"/>
      <c r="AV237" s="266"/>
      <c r="AW237" s="230"/>
      <c r="AX237" s="230"/>
      <c r="AY237" s="167"/>
      <c r="AZ237" s="168"/>
      <c r="BA237" s="169"/>
      <c r="BB237" s="169"/>
      <c r="BC237" s="169"/>
      <c r="BD237" s="169"/>
      <c r="BE237" s="169"/>
      <c r="BF237" s="169"/>
      <c r="BG237" s="169"/>
    </row>
    <row r="238" spans="1:59" s="171" customFormat="1" hidden="1" x14ac:dyDescent="0.2">
      <c r="A238" s="274"/>
      <c r="B238" s="270"/>
      <c r="C238" s="275"/>
      <c r="D238" s="266"/>
      <c r="E238" s="276"/>
      <c r="F238" s="271"/>
      <c r="G238" s="230"/>
      <c r="H238" s="230"/>
      <c r="I238" s="165"/>
      <c r="J238" s="271"/>
      <c r="K238" s="271"/>
      <c r="L238" s="271"/>
      <c r="M238" s="271"/>
      <c r="N238" s="270"/>
      <c r="O238" s="262"/>
      <c r="P238" s="270"/>
      <c r="Q238" s="262"/>
      <c r="R238" s="262"/>
      <c r="S238" s="166"/>
      <c r="T238" s="165">
        <f t="shared" si="984"/>
        <v>0</v>
      </c>
      <c r="U238" s="268"/>
      <c r="V238" s="268"/>
      <c r="W238" s="230"/>
      <c r="X238" s="268"/>
      <c r="Y238" s="268"/>
      <c r="Z238" s="227">
        <f t="shared" si="989"/>
        <v>0</v>
      </c>
      <c r="AA238" s="230"/>
      <c r="AB238" s="230"/>
      <c r="AC238" s="268"/>
      <c r="AD238" s="268"/>
      <c r="AE238" s="227">
        <f t="shared" si="992"/>
        <v>0</v>
      </c>
      <c r="AF238" s="230"/>
      <c r="AG238" s="230"/>
      <c r="AH238" s="268"/>
      <c r="AI238" s="268"/>
      <c r="AJ238" s="227">
        <f t="shared" si="995"/>
        <v>0</v>
      </c>
      <c r="AK238" s="230"/>
      <c r="AL238" s="230"/>
      <c r="AM238" s="268"/>
      <c r="AN238" s="268"/>
      <c r="AO238" s="227">
        <f t="shared" si="1002"/>
        <v>0</v>
      </c>
      <c r="AP238" s="230"/>
      <c r="AQ238" s="268"/>
      <c r="AR238" s="260"/>
      <c r="AS238" s="262"/>
      <c r="AT238" s="264"/>
      <c r="AU238" s="266"/>
      <c r="AV238" s="266"/>
      <c r="AW238" s="230"/>
      <c r="AX238" s="230"/>
      <c r="AY238" s="167"/>
      <c r="AZ238" s="168"/>
      <c r="BA238" s="169"/>
      <c r="BB238" s="169"/>
      <c r="BC238" s="169"/>
      <c r="BD238" s="169"/>
      <c r="BE238" s="169"/>
      <c r="BF238" s="169"/>
      <c r="BG238" s="169"/>
    </row>
    <row r="239" spans="1:59" s="171" customFormat="1" hidden="1" x14ac:dyDescent="0.2">
      <c r="A239" s="274">
        <v>77</v>
      </c>
      <c r="B239" s="270"/>
      <c r="C239" s="275" t="e">
        <f>+VLOOKUP(B239,$A$691:$B$730,2,0)</f>
        <v>#N/A</v>
      </c>
      <c r="D239" s="266"/>
      <c r="E239" s="276" t="e">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#VALUE!</v>
      </c>
      <c r="F239" s="271"/>
      <c r="G239" s="230"/>
      <c r="H239" s="230"/>
      <c r="I239" s="165"/>
      <c r="J239" s="271"/>
      <c r="K239" s="270"/>
      <c r="L239" s="271"/>
      <c r="M239" s="271"/>
      <c r="N239" s="270"/>
      <c r="O239" s="262">
        <f t="shared" ref="O239" si="1182">IF(N239="ALTA",5,IF(N239="MEDIO ALTA",4,IF(N239="MEDIA",3,IF(N239="MEDIO BAJA",2,IF(N239="BAJA",1,0)))))</f>
        <v>0</v>
      </c>
      <c r="P239" s="270"/>
      <c r="Q239" s="262">
        <f t="shared" ref="Q239" si="1183">IF(P239="ALTO",5,IF(P239="MEDIO-ALTO",4,IF(P239="MEDIO",3,IF(P239="MEDIO-BAJO",2,IF(P239="BAJO",1,0)))))</f>
        <v>0</v>
      </c>
      <c r="R239" s="262">
        <f t="shared" ref="R239" si="1184">Q239*O239</f>
        <v>0</v>
      </c>
      <c r="S239" s="166"/>
      <c r="T239" s="165">
        <f t="shared" si="984"/>
        <v>0</v>
      </c>
      <c r="U239" s="268" t="e">
        <f t="shared" ref="U239:U299" si="1185">ROUND(AVERAGEIF(T239:T241,"&gt;0"),0)</f>
        <v>#DIV/0!</v>
      </c>
      <c r="V239" s="268" t="e">
        <f t="shared" ref="V239:V299" si="1186">U239*0.6</f>
        <v>#DIV/0!</v>
      </c>
      <c r="W239" s="230"/>
      <c r="X239" s="268" t="e">
        <f t="shared" ref="X239" si="1187">IF(S239="No_existen",5*$X$10,Y239*$X$10)</f>
        <v>#DIV/0!</v>
      </c>
      <c r="Y239" s="268" t="e">
        <f t="shared" si="988"/>
        <v>#DIV/0!</v>
      </c>
      <c r="Z239" s="227">
        <f t="shared" si="989"/>
        <v>0</v>
      </c>
      <c r="AA239" s="230"/>
      <c r="AB239" s="230"/>
      <c r="AC239" s="268" t="e">
        <f t="shared" ref="AC239" si="1188">IF(S239="No_existen",5*$AC$10,AD239*$AC$10)</f>
        <v>#DIV/0!</v>
      </c>
      <c r="AD239" s="268" t="e">
        <f t="shared" ref="AD239:AD299" si="1189">ROUND(AVERAGEIF(AE239:AE241,"&gt;0"),0)</f>
        <v>#DIV/0!</v>
      </c>
      <c r="AE239" s="227">
        <f t="shared" si="992"/>
        <v>0</v>
      </c>
      <c r="AF239" s="230"/>
      <c r="AG239" s="230"/>
      <c r="AH239" s="268" t="e">
        <f t="shared" ref="AH239" si="1190">IF(S239="No_existen",5*$AH$10,AI239*$AH$10)</f>
        <v>#DIV/0!</v>
      </c>
      <c r="AI239" s="268" t="e">
        <f t="shared" ref="AI239" si="1191">ROUND(AVERAGEIF(AJ239:AJ241,"&gt;0"),0)</f>
        <v>#DIV/0!</v>
      </c>
      <c r="AJ239" s="227">
        <f t="shared" si="995"/>
        <v>0</v>
      </c>
      <c r="AK239" s="230"/>
      <c r="AL239" s="230"/>
      <c r="AM239" s="268" t="e">
        <f t="shared" ref="AM239" si="1192">IF(S239="No_existen",5*$AM$10,AN239*$AM$10)</f>
        <v>#DIV/0!</v>
      </c>
      <c r="AN239" s="268" t="e">
        <f t="shared" ref="AN239" si="1193">ROUND(AVERAGEIF(AO239:AO241,"&gt;0"),0)</f>
        <v>#DIV/0!</v>
      </c>
      <c r="AO239" s="227">
        <f t="shared" si="1002"/>
        <v>0</v>
      </c>
      <c r="AP239" s="230"/>
      <c r="AQ239" s="268" t="e">
        <f t="shared" ref="AQ239" si="1194">ROUND(AVERAGE(U239,Y239,AD239,AI239,AN239),0)</f>
        <v>#DIV/0!</v>
      </c>
      <c r="AR239" s="260" t="e">
        <f t="shared" ref="AR239" si="1195">IF(AQ239&lt;1.5,"FUERTE",IF(AND(AQ239&gt;=1.5,AQ239&lt;2.5),"ACEPTABLE",IF(AQ239&gt;=5,"INEXISTENTE","DÉBIL")))</f>
        <v>#DIV/0!</v>
      </c>
      <c r="AS239" s="262">
        <f t="shared" ref="AS239" si="1196">IF(R239=0,0,ROUND((R239*AQ239),0))</f>
        <v>0</v>
      </c>
      <c r="AT239" s="264" t="str">
        <f t="shared" ref="AT239" si="1197">IF(AS239&gt;=36,"GRAVE", IF(AS239&lt;=10, "LEVE", "MODERADO"))</f>
        <v>LEVE</v>
      </c>
      <c r="AU239" s="266"/>
      <c r="AV239" s="266"/>
      <c r="AW239" s="230"/>
      <c r="AX239" s="230"/>
      <c r="AY239" s="167"/>
      <c r="AZ239" s="168"/>
      <c r="BA239" s="169"/>
      <c r="BB239" s="169"/>
      <c r="BC239" s="169"/>
      <c r="BD239" s="169"/>
      <c r="BE239" s="169"/>
      <c r="BF239" s="169"/>
      <c r="BG239" s="169"/>
    </row>
    <row r="240" spans="1:59" s="171" customFormat="1" hidden="1" x14ac:dyDescent="0.2">
      <c r="A240" s="274"/>
      <c r="B240" s="270"/>
      <c r="C240" s="275"/>
      <c r="D240" s="266"/>
      <c r="E240" s="276"/>
      <c r="F240" s="271"/>
      <c r="G240" s="230"/>
      <c r="H240" s="230"/>
      <c r="I240" s="165"/>
      <c r="J240" s="271"/>
      <c r="K240" s="271"/>
      <c r="L240" s="271"/>
      <c r="M240" s="271"/>
      <c r="N240" s="270"/>
      <c r="O240" s="262"/>
      <c r="P240" s="270"/>
      <c r="Q240" s="262"/>
      <c r="R240" s="262"/>
      <c r="S240" s="166"/>
      <c r="T240" s="165">
        <f t="shared" si="984"/>
        <v>0</v>
      </c>
      <c r="U240" s="268"/>
      <c r="V240" s="268"/>
      <c r="W240" s="230"/>
      <c r="X240" s="268"/>
      <c r="Y240" s="268"/>
      <c r="Z240" s="227">
        <f t="shared" si="989"/>
        <v>0</v>
      </c>
      <c r="AA240" s="230"/>
      <c r="AB240" s="230"/>
      <c r="AC240" s="268"/>
      <c r="AD240" s="268"/>
      <c r="AE240" s="227">
        <f t="shared" si="992"/>
        <v>0</v>
      </c>
      <c r="AF240" s="230"/>
      <c r="AG240" s="230"/>
      <c r="AH240" s="268"/>
      <c r="AI240" s="268"/>
      <c r="AJ240" s="227">
        <f t="shared" si="995"/>
        <v>0</v>
      </c>
      <c r="AK240" s="230"/>
      <c r="AL240" s="230"/>
      <c r="AM240" s="268"/>
      <c r="AN240" s="268"/>
      <c r="AO240" s="227">
        <f t="shared" si="1002"/>
        <v>0</v>
      </c>
      <c r="AP240" s="230"/>
      <c r="AQ240" s="268"/>
      <c r="AR240" s="260"/>
      <c r="AS240" s="262"/>
      <c r="AT240" s="264"/>
      <c r="AU240" s="266"/>
      <c r="AV240" s="266"/>
      <c r="AW240" s="230"/>
      <c r="AX240" s="230"/>
      <c r="AY240" s="167"/>
      <c r="AZ240" s="168"/>
      <c r="BA240" s="169"/>
      <c r="BB240" s="169"/>
      <c r="BC240" s="169"/>
      <c r="BD240" s="169"/>
      <c r="BE240" s="169"/>
      <c r="BF240" s="169"/>
      <c r="BG240" s="169"/>
    </row>
    <row r="241" spans="1:59" s="171" customFormat="1" hidden="1" x14ac:dyDescent="0.2">
      <c r="A241" s="274"/>
      <c r="B241" s="270"/>
      <c r="C241" s="275"/>
      <c r="D241" s="266"/>
      <c r="E241" s="276"/>
      <c r="F241" s="271"/>
      <c r="G241" s="230"/>
      <c r="H241" s="230"/>
      <c r="I241" s="165"/>
      <c r="J241" s="271"/>
      <c r="K241" s="271"/>
      <c r="L241" s="271"/>
      <c r="M241" s="271"/>
      <c r="N241" s="270"/>
      <c r="O241" s="262"/>
      <c r="P241" s="270"/>
      <c r="Q241" s="262"/>
      <c r="R241" s="262"/>
      <c r="S241" s="166"/>
      <c r="T241" s="165">
        <f t="shared" si="984"/>
        <v>0</v>
      </c>
      <c r="U241" s="268"/>
      <c r="V241" s="268"/>
      <c r="W241" s="230"/>
      <c r="X241" s="268"/>
      <c r="Y241" s="268"/>
      <c r="Z241" s="227">
        <f t="shared" si="989"/>
        <v>0</v>
      </c>
      <c r="AA241" s="230"/>
      <c r="AB241" s="230"/>
      <c r="AC241" s="268"/>
      <c r="AD241" s="268"/>
      <c r="AE241" s="227">
        <f t="shared" si="992"/>
        <v>0</v>
      </c>
      <c r="AF241" s="230"/>
      <c r="AG241" s="230"/>
      <c r="AH241" s="268"/>
      <c r="AI241" s="268"/>
      <c r="AJ241" s="227">
        <f t="shared" si="995"/>
        <v>0</v>
      </c>
      <c r="AK241" s="230"/>
      <c r="AL241" s="230"/>
      <c r="AM241" s="268"/>
      <c r="AN241" s="268"/>
      <c r="AO241" s="227">
        <f t="shared" si="1002"/>
        <v>0</v>
      </c>
      <c r="AP241" s="230"/>
      <c r="AQ241" s="268"/>
      <c r="AR241" s="260"/>
      <c r="AS241" s="262"/>
      <c r="AT241" s="264"/>
      <c r="AU241" s="266"/>
      <c r="AV241" s="266"/>
      <c r="AW241" s="230"/>
      <c r="AX241" s="230"/>
      <c r="AY241" s="167"/>
      <c r="AZ241" s="168"/>
      <c r="BA241" s="169"/>
      <c r="BB241" s="169"/>
      <c r="BC241" s="169"/>
      <c r="BD241" s="169"/>
      <c r="BE241" s="169"/>
      <c r="BF241" s="169"/>
      <c r="BG241" s="169"/>
    </row>
    <row r="242" spans="1:59" s="171" customFormat="1" hidden="1" x14ac:dyDescent="0.2">
      <c r="A242" s="274">
        <v>78</v>
      </c>
      <c r="B242" s="270"/>
      <c r="C242" s="275" t="e">
        <f>+VLOOKUP(B242,$A$691:$B$730,2,0)</f>
        <v>#N/A</v>
      </c>
      <c r="D242" s="266"/>
      <c r="E242" s="276" t="e">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#VALUE!</v>
      </c>
      <c r="F242" s="271"/>
      <c r="G242" s="230"/>
      <c r="H242" s="230"/>
      <c r="I242" s="165"/>
      <c r="J242" s="271"/>
      <c r="K242" s="270"/>
      <c r="L242" s="271"/>
      <c r="M242" s="271"/>
      <c r="N242" s="270"/>
      <c r="O242" s="262">
        <f t="shared" ref="O242" si="1198">IF(N242="ALTA",5,IF(N242="MEDIO ALTA",4,IF(N242="MEDIA",3,IF(N242="MEDIO BAJA",2,IF(N242="BAJA",1,0)))))</f>
        <v>0</v>
      </c>
      <c r="P242" s="270"/>
      <c r="Q242" s="262">
        <f t="shared" ref="Q242" si="1199">IF(P242="ALTO",5,IF(P242="MEDIO-ALTO",4,IF(P242="MEDIO",3,IF(P242="MEDIO-BAJO",2,IF(P242="BAJO",1,0)))))</f>
        <v>0</v>
      </c>
      <c r="R242" s="262">
        <f t="shared" ref="R242" si="1200">Q242*O242</f>
        <v>0</v>
      </c>
      <c r="S242" s="166"/>
      <c r="T242" s="165">
        <f t="shared" si="984"/>
        <v>0</v>
      </c>
      <c r="U242" s="268" t="e">
        <f t="shared" ref="U242:U302" si="1201">ROUND(AVERAGEIF(T242:T244,"&gt;0"),0)</f>
        <v>#DIV/0!</v>
      </c>
      <c r="V242" s="268" t="e">
        <f t="shared" ref="V242:V302" si="1202">U242*0.6</f>
        <v>#DIV/0!</v>
      </c>
      <c r="W242" s="230"/>
      <c r="X242" s="268" t="e">
        <f t="shared" ref="X242" si="1203">IF(S242="No_existen",5*$X$10,Y242*$X$10)</f>
        <v>#DIV/0!</v>
      </c>
      <c r="Y242" s="268" t="e">
        <f t="shared" si="1008"/>
        <v>#DIV/0!</v>
      </c>
      <c r="Z242" s="227">
        <f t="shared" si="989"/>
        <v>0</v>
      </c>
      <c r="AA242" s="230"/>
      <c r="AB242" s="230"/>
      <c r="AC242" s="268" t="e">
        <f t="shared" ref="AC242" si="1204">IF(S242="No_existen",5*$AC$10,AD242*$AC$10)</f>
        <v>#DIV/0!</v>
      </c>
      <c r="AD242" s="268" t="e">
        <f t="shared" ref="AD242:AD302" si="1205">ROUND(AVERAGEIF(AE242:AE244,"&gt;0"),0)</f>
        <v>#DIV/0!</v>
      </c>
      <c r="AE242" s="227">
        <f t="shared" si="992"/>
        <v>0</v>
      </c>
      <c r="AF242" s="230"/>
      <c r="AG242" s="230"/>
      <c r="AH242" s="268" t="e">
        <f t="shared" ref="AH242" si="1206">IF(S242="No_existen",5*$AH$10,AI242*$AH$10)</f>
        <v>#DIV/0!</v>
      </c>
      <c r="AI242" s="268" t="e">
        <f t="shared" ref="AI242" si="1207">ROUND(AVERAGEIF(AJ242:AJ244,"&gt;0"),0)</f>
        <v>#DIV/0!</v>
      </c>
      <c r="AJ242" s="227">
        <f t="shared" si="995"/>
        <v>0</v>
      </c>
      <c r="AK242" s="230"/>
      <c r="AL242" s="230"/>
      <c r="AM242" s="268" t="e">
        <f t="shared" ref="AM242" si="1208">IF(S242="No_existen",5*$AM$10,AN242*$AM$10)</f>
        <v>#DIV/0!</v>
      </c>
      <c r="AN242" s="268" t="e">
        <f t="shared" ref="AN242" si="1209">ROUND(AVERAGEIF(AO242:AO244,"&gt;0"),0)</f>
        <v>#DIV/0!</v>
      </c>
      <c r="AO242" s="227">
        <f t="shared" si="1002"/>
        <v>0</v>
      </c>
      <c r="AP242" s="230"/>
      <c r="AQ242" s="268" t="e">
        <f t="shared" ref="AQ242" si="1210">ROUND(AVERAGE(U242,Y242,AD242,AI242,AN242),0)</f>
        <v>#DIV/0!</v>
      </c>
      <c r="AR242" s="260" t="e">
        <f t="shared" ref="AR242" si="1211">IF(AQ242&lt;1.5,"FUERTE",IF(AND(AQ242&gt;=1.5,AQ242&lt;2.5),"ACEPTABLE",IF(AQ242&gt;=5,"INEXISTENTE","DÉBIL")))</f>
        <v>#DIV/0!</v>
      </c>
      <c r="AS242" s="262">
        <f t="shared" ref="AS242" si="1212">IF(R242=0,0,ROUND((R242*AQ242),0))</f>
        <v>0</v>
      </c>
      <c r="AT242" s="264" t="str">
        <f t="shared" ref="AT242" si="1213">IF(AS242&gt;=36,"GRAVE", IF(AS242&lt;=10, "LEVE", "MODERADO"))</f>
        <v>LEVE</v>
      </c>
      <c r="AU242" s="266"/>
      <c r="AV242" s="266"/>
      <c r="AW242" s="230"/>
      <c r="AX242" s="230"/>
      <c r="AY242" s="167"/>
      <c r="AZ242" s="168"/>
      <c r="BA242" s="169"/>
      <c r="BB242" s="169"/>
      <c r="BC242" s="169"/>
      <c r="BD242" s="169"/>
      <c r="BE242" s="169"/>
      <c r="BF242" s="169"/>
      <c r="BG242" s="169"/>
    </row>
    <row r="243" spans="1:59" s="171" customFormat="1" hidden="1" x14ac:dyDescent="0.2">
      <c r="A243" s="274"/>
      <c r="B243" s="270"/>
      <c r="C243" s="275"/>
      <c r="D243" s="266"/>
      <c r="E243" s="276"/>
      <c r="F243" s="271"/>
      <c r="G243" s="230"/>
      <c r="H243" s="230"/>
      <c r="I243" s="165"/>
      <c r="J243" s="271"/>
      <c r="K243" s="271"/>
      <c r="L243" s="271"/>
      <c r="M243" s="271"/>
      <c r="N243" s="270"/>
      <c r="O243" s="262"/>
      <c r="P243" s="270"/>
      <c r="Q243" s="262"/>
      <c r="R243" s="262"/>
      <c r="S243" s="166"/>
      <c r="T243" s="165">
        <f t="shared" si="984"/>
        <v>0</v>
      </c>
      <c r="U243" s="268"/>
      <c r="V243" s="268"/>
      <c r="W243" s="230"/>
      <c r="X243" s="268"/>
      <c r="Y243" s="268"/>
      <c r="Z243" s="227">
        <f t="shared" si="989"/>
        <v>0</v>
      </c>
      <c r="AA243" s="230"/>
      <c r="AB243" s="230"/>
      <c r="AC243" s="268"/>
      <c r="AD243" s="268"/>
      <c r="AE243" s="227">
        <f t="shared" si="992"/>
        <v>0</v>
      </c>
      <c r="AF243" s="230"/>
      <c r="AG243" s="230"/>
      <c r="AH243" s="268"/>
      <c r="AI243" s="268"/>
      <c r="AJ243" s="227">
        <f t="shared" si="995"/>
        <v>0</v>
      </c>
      <c r="AK243" s="230"/>
      <c r="AL243" s="230"/>
      <c r="AM243" s="268"/>
      <c r="AN243" s="268"/>
      <c r="AO243" s="227">
        <f t="shared" si="1002"/>
        <v>0</v>
      </c>
      <c r="AP243" s="230"/>
      <c r="AQ243" s="268"/>
      <c r="AR243" s="260"/>
      <c r="AS243" s="262"/>
      <c r="AT243" s="264"/>
      <c r="AU243" s="266"/>
      <c r="AV243" s="266"/>
      <c r="AW243" s="230"/>
      <c r="AX243" s="230"/>
      <c r="AY243" s="167"/>
      <c r="AZ243" s="168"/>
      <c r="BA243" s="169"/>
      <c r="BB243" s="169"/>
      <c r="BC243" s="169"/>
      <c r="BD243" s="169"/>
      <c r="BE243" s="169"/>
      <c r="BF243" s="169"/>
      <c r="BG243" s="169"/>
    </row>
    <row r="244" spans="1:59" s="171" customFormat="1" hidden="1" x14ac:dyDescent="0.2">
      <c r="A244" s="274"/>
      <c r="B244" s="270"/>
      <c r="C244" s="275"/>
      <c r="D244" s="266"/>
      <c r="E244" s="276"/>
      <c r="F244" s="271"/>
      <c r="G244" s="230"/>
      <c r="H244" s="230"/>
      <c r="I244" s="165"/>
      <c r="J244" s="271"/>
      <c r="K244" s="271"/>
      <c r="L244" s="271"/>
      <c r="M244" s="271"/>
      <c r="N244" s="270"/>
      <c r="O244" s="262"/>
      <c r="P244" s="270"/>
      <c r="Q244" s="262"/>
      <c r="R244" s="262"/>
      <c r="S244" s="166"/>
      <c r="T244" s="165">
        <f t="shared" si="984"/>
        <v>0</v>
      </c>
      <c r="U244" s="268"/>
      <c r="V244" s="268"/>
      <c r="W244" s="230"/>
      <c r="X244" s="268"/>
      <c r="Y244" s="268"/>
      <c r="Z244" s="227">
        <f t="shared" si="989"/>
        <v>0</v>
      </c>
      <c r="AA244" s="230"/>
      <c r="AB244" s="230"/>
      <c r="AC244" s="268"/>
      <c r="AD244" s="268"/>
      <c r="AE244" s="227">
        <f t="shared" si="992"/>
        <v>0</v>
      </c>
      <c r="AF244" s="230"/>
      <c r="AG244" s="230"/>
      <c r="AH244" s="268"/>
      <c r="AI244" s="268"/>
      <c r="AJ244" s="227">
        <f t="shared" si="995"/>
        <v>0</v>
      </c>
      <c r="AK244" s="230"/>
      <c r="AL244" s="230"/>
      <c r="AM244" s="268"/>
      <c r="AN244" s="268"/>
      <c r="AO244" s="227">
        <f t="shared" si="1002"/>
        <v>0</v>
      </c>
      <c r="AP244" s="230"/>
      <c r="AQ244" s="268"/>
      <c r="AR244" s="260"/>
      <c r="AS244" s="262"/>
      <c r="AT244" s="264"/>
      <c r="AU244" s="266"/>
      <c r="AV244" s="266"/>
      <c r="AW244" s="230"/>
      <c r="AX244" s="230"/>
      <c r="AY244" s="167"/>
      <c r="AZ244" s="168"/>
      <c r="BA244" s="169"/>
      <c r="BB244" s="169"/>
      <c r="BC244" s="169"/>
      <c r="BD244" s="169"/>
      <c r="BE244" s="169"/>
      <c r="BF244" s="169"/>
      <c r="BG244" s="169"/>
    </row>
    <row r="245" spans="1:59" s="171" customFormat="1" hidden="1" x14ac:dyDescent="0.2">
      <c r="A245" s="274">
        <v>79</v>
      </c>
      <c r="B245" s="270"/>
      <c r="C245" s="275" t="e">
        <f>+VLOOKUP(B245,$A$691:$B$730,2,0)</f>
        <v>#N/A</v>
      </c>
      <c r="D245" s="266"/>
      <c r="E245" s="276" t="e">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#VALUE!</v>
      </c>
      <c r="F245" s="271"/>
      <c r="G245" s="230"/>
      <c r="H245" s="230"/>
      <c r="I245" s="165"/>
      <c r="J245" s="271"/>
      <c r="K245" s="270"/>
      <c r="L245" s="271"/>
      <c r="M245" s="271"/>
      <c r="N245" s="270"/>
      <c r="O245" s="262">
        <f t="shared" ref="O245" si="1214">IF(N245="ALTA",5,IF(N245="MEDIO ALTA",4,IF(N245="MEDIA",3,IF(N245="MEDIO BAJA",2,IF(N245="BAJA",1,0)))))</f>
        <v>0</v>
      </c>
      <c r="P245" s="270"/>
      <c r="Q245" s="262">
        <f t="shared" ref="Q245" si="1215">IF(P245="ALTO",5,IF(P245="MEDIO-ALTO",4,IF(P245="MEDIO",3,IF(P245="MEDIO-BAJO",2,IF(P245="BAJO",1,0)))))</f>
        <v>0</v>
      </c>
      <c r="R245" s="262">
        <f t="shared" ref="R245" si="1216">Q245*O245</f>
        <v>0</v>
      </c>
      <c r="S245" s="166"/>
      <c r="T245" s="165">
        <f t="shared" si="984"/>
        <v>0</v>
      </c>
      <c r="U245" s="268" t="e">
        <f t="shared" ref="U245:U305" si="1217">ROUND(AVERAGEIF(T245:T247,"&gt;0"),0)</f>
        <v>#DIV/0!</v>
      </c>
      <c r="V245" s="268" t="e">
        <f t="shared" ref="V245:V305" si="1218">U245*0.6</f>
        <v>#DIV/0!</v>
      </c>
      <c r="W245" s="230"/>
      <c r="X245" s="268" t="e">
        <f t="shared" ref="X245" si="1219">IF(S245="No_existen",5*$X$10,Y245*$X$10)</f>
        <v>#DIV/0!</v>
      </c>
      <c r="Y245" s="268" t="e">
        <f t="shared" si="1024"/>
        <v>#DIV/0!</v>
      </c>
      <c r="Z245" s="227">
        <f t="shared" si="989"/>
        <v>0</v>
      </c>
      <c r="AA245" s="230"/>
      <c r="AB245" s="230"/>
      <c r="AC245" s="268" t="e">
        <f t="shared" ref="AC245" si="1220">IF(S245="No_existen",5*$AC$10,AD245*$AC$10)</f>
        <v>#DIV/0!</v>
      </c>
      <c r="AD245" s="268" t="e">
        <f t="shared" ref="AD245:AD305" si="1221">ROUND(AVERAGEIF(AE245:AE247,"&gt;0"),0)</f>
        <v>#DIV/0!</v>
      </c>
      <c r="AE245" s="227">
        <f t="shared" si="992"/>
        <v>0</v>
      </c>
      <c r="AF245" s="230"/>
      <c r="AG245" s="230"/>
      <c r="AH245" s="268" t="e">
        <f t="shared" ref="AH245" si="1222">IF(S245="No_existen",5*$AH$10,AI245*$AH$10)</f>
        <v>#DIV/0!</v>
      </c>
      <c r="AI245" s="268" t="e">
        <f t="shared" ref="AI245" si="1223">ROUND(AVERAGEIF(AJ245:AJ247,"&gt;0"),0)</f>
        <v>#DIV/0!</v>
      </c>
      <c r="AJ245" s="227">
        <f t="shared" si="995"/>
        <v>0</v>
      </c>
      <c r="AK245" s="230"/>
      <c r="AL245" s="230"/>
      <c r="AM245" s="268" t="e">
        <f t="shared" ref="AM245" si="1224">IF(S245="No_existen",5*$AM$10,AN245*$AM$10)</f>
        <v>#DIV/0!</v>
      </c>
      <c r="AN245" s="268" t="e">
        <f t="shared" ref="AN245" si="1225">ROUND(AVERAGEIF(AO245:AO247,"&gt;0"),0)</f>
        <v>#DIV/0!</v>
      </c>
      <c r="AO245" s="227">
        <f t="shared" si="1002"/>
        <v>0</v>
      </c>
      <c r="AP245" s="230"/>
      <c r="AQ245" s="268" t="e">
        <f t="shared" ref="AQ245" si="1226">ROUND(AVERAGE(U245,Y245,AD245,AI245,AN245),0)</f>
        <v>#DIV/0!</v>
      </c>
      <c r="AR245" s="260" t="e">
        <f t="shared" ref="AR245" si="1227">IF(AQ245&lt;1.5,"FUERTE",IF(AND(AQ245&gt;=1.5,AQ245&lt;2.5),"ACEPTABLE",IF(AQ245&gt;=5,"INEXISTENTE","DÉBIL")))</f>
        <v>#DIV/0!</v>
      </c>
      <c r="AS245" s="262">
        <f t="shared" ref="AS245" si="1228">IF(R245=0,0,ROUND((R245*AQ245),0))</f>
        <v>0</v>
      </c>
      <c r="AT245" s="264" t="str">
        <f t="shared" ref="AT245" si="1229">IF(AS245&gt;=36,"GRAVE", IF(AS245&lt;=10, "LEVE", "MODERADO"))</f>
        <v>LEVE</v>
      </c>
      <c r="AU245" s="266"/>
      <c r="AV245" s="266"/>
      <c r="AW245" s="230"/>
      <c r="AX245" s="230"/>
      <c r="AY245" s="167"/>
      <c r="AZ245" s="168"/>
      <c r="BA245" s="169"/>
      <c r="BB245" s="169"/>
      <c r="BC245" s="169"/>
      <c r="BD245" s="169"/>
      <c r="BE245" s="169"/>
      <c r="BF245" s="169"/>
      <c r="BG245" s="169"/>
    </row>
    <row r="246" spans="1:59" s="171" customFormat="1" hidden="1" x14ac:dyDescent="0.2">
      <c r="A246" s="274"/>
      <c r="B246" s="270"/>
      <c r="C246" s="275"/>
      <c r="D246" s="266"/>
      <c r="E246" s="276"/>
      <c r="F246" s="271"/>
      <c r="G246" s="230"/>
      <c r="H246" s="230"/>
      <c r="I246" s="165"/>
      <c r="J246" s="271"/>
      <c r="K246" s="271"/>
      <c r="L246" s="271"/>
      <c r="M246" s="271"/>
      <c r="N246" s="270"/>
      <c r="O246" s="262"/>
      <c r="P246" s="270"/>
      <c r="Q246" s="262"/>
      <c r="R246" s="262"/>
      <c r="S246" s="166"/>
      <c r="T246" s="165">
        <f t="shared" si="984"/>
        <v>0</v>
      </c>
      <c r="U246" s="268"/>
      <c r="V246" s="268"/>
      <c r="W246" s="230"/>
      <c r="X246" s="268"/>
      <c r="Y246" s="268"/>
      <c r="Z246" s="227">
        <f t="shared" si="989"/>
        <v>0</v>
      </c>
      <c r="AA246" s="230"/>
      <c r="AB246" s="230"/>
      <c r="AC246" s="268"/>
      <c r="AD246" s="268"/>
      <c r="AE246" s="227">
        <f t="shared" si="992"/>
        <v>0</v>
      </c>
      <c r="AF246" s="230"/>
      <c r="AG246" s="230"/>
      <c r="AH246" s="268"/>
      <c r="AI246" s="268"/>
      <c r="AJ246" s="227">
        <f t="shared" si="995"/>
        <v>0</v>
      </c>
      <c r="AK246" s="230"/>
      <c r="AL246" s="230"/>
      <c r="AM246" s="268"/>
      <c r="AN246" s="268"/>
      <c r="AO246" s="227">
        <f t="shared" si="1002"/>
        <v>0</v>
      </c>
      <c r="AP246" s="230"/>
      <c r="AQ246" s="268"/>
      <c r="AR246" s="260"/>
      <c r="AS246" s="262"/>
      <c r="AT246" s="264"/>
      <c r="AU246" s="266"/>
      <c r="AV246" s="266"/>
      <c r="AW246" s="230"/>
      <c r="AX246" s="230"/>
      <c r="AY246" s="167"/>
      <c r="AZ246" s="168"/>
      <c r="BA246" s="169"/>
      <c r="BB246" s="169"/>
      <c r="BC246" s="169"/>
      <c r="BD246" s="169"/>
      <c r="BE246" s="169"/>
      <c r="BF246" s="169"/>
      <c r="BG246" s="169"/>
    </row>
    <row r="247" spans="1:59" s="171" customFormat="1" hidden="1" x14ac:dyDescent="0.2">
      <c r="A247" s="274"/>
      <c r="B247" s="270"/>
      <c r="C247" s="275"/>
      <c r="D247" s="266"/>
      <c r="E247" s="276"/>
      <c r="F247" s="271"/>
      <c r="G247" s="230"/>
      <c r="H247" s="230"/>
      <c r="I247" s="165"/>
      <c r="J247" s="271"/>
      <c r="K247" s="271"/>
      <c r="L247" s="271"/>
      <c r="M247" s="271"/>
      <c r="N247" s="270"/>
      <c r="O247" s="262"/>
      <c r="P247" s="270"/>
      <c r="Q247" s="262"/>
      <c r="R247" s="262"/>
      <c r="S247" s="166"/>
      <c r="T247" s="165">
        <f t="shared" si="984"/>
        <v>0</v>
      </c>
      <c r="U247" s="268"/>
      <c r="V247" s="268"/>
      <c r="W247" s="230"/>
      <c r="X247" s="268"/>
      <c r="Y247" s="268"/>
      <c r="Z247" s="227">
        <f t="shared" si="989"/>
        <v>0</v>
      </c>
      <c r="AA247" s="230"/>
      <c r="AB247" s="230"/>
      <c r="AC247" s="268"/>
      <c r="AD247" s="268"/>
      <c r="AE247" s="227">
        <f t="shared" si="992"/>
        <v>0</v>
      </c>
      <c r="AF247" s="230"/>
      <c r="AG247" s="230"/>
      <c r="AH247" s="268"/>
      <c r="AI247" s="268"/>
      <c r="AJ247" s="227">
        <f t="shared" si="995"/>
        <v>0</v>
      </c>
      <c r="AK247" s="230"/>
      <c r="AL247" s="230"/>
      <c r="AM247" s="268"/>
      <c r="AN247" s="268"/>
      <c r="AO247" s="227">
        <f t="shared" si="1002"/>
        <v>0</v>
      </c>
      <c r="AP247" s="230"/>
      <c r="AQ247" s="268"/>
      <c r="AR247" s="260"/>
      <c r="AS247" s="262"/>
      <c r="AT247" s="264"/>
      <c r="AU247" s="266"/>
      <c r="AV247" s="266"/>
      <c r="AW247" s="230"/>
      <c r="AX247" s="230"/>
      <c r="AY247" s="167"/>
      <c r="AZ247" s="168"/>
      <c r="BA247" s="169"/>
      <c r="BB247" s="169"/>
      <c r="BC247" s="169"/>
      <c r="BD247" s="169"/>
      <c r="BE247" s="169"/>
      <c r="BF247" s="169"/>
      <c r="BG247" s="169"/>
    </row>
    <row r="248" spans="1:59" s="171" customFormat="1" hidden="1" x14ac:dyDescent="0.2">
      <c r="A248" s="274">
        <v>80</v>
      </c>
      <c r="B248" s="270"/>
      <c r="C248" s="275" t="e">
        <f>+VLOOKUP(B248,$A$691:$B$730,2,0)</f>
        <v>#N/A</v>
      </c>
      <c r="D248" s="266"/>
      <c r="E248" s="276" t="e">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#VALUE!</v>
      </c>
      <c r="F248" s="271"/>
      <c r="G248" s="230"/>
      <c r="H248" s="230"/>
      <c r="I248" s="165"/>
      <c r="J248" s="271"/>
      <c r="K248" s="270"/>
      <c r="L248" s="271"/>
      <c r="M248" s="271"/>
      <c r="N248" s="270"/>
      <c r="O248" s="262">
        <f t="shared" ref="O248" si="1230">IF(N248="ALTA",5,IF(N248="MEDIO ALTA",4,IF(N248="MEDIA",3,IF(N248="MEDIO BAJA",2,IF(N248="BAJA",1,0)))))</f>
        <v>0</v>
      </c>
      <c r="P248" s="270"/>
      <c r="Q248" s="262">
        <f t="shared" ref="Q248" si="1231">IF(P248="ALTO",5,IF(P248="MEDIO-ALTO",4,IF(P248="MEDIO",3,IF(P248="MEDIO-BAJO",2,IF(P248="BAJO",1,0)))))</f>
        <v>0</v>
      </c>
      <c r="R248" s="262">
        <f t="shared" ref="R248" si="1232">Q248*O248</f>
        <v>0</v>
      </c>
      <c r="S248" s="166"/>
      <c r="T248" s="165">
        <f t="shared" si="984"/>
        <v>0</v>
      </c>
      <c r="U248" s="268" t="e">
        <f t="shared" ref="U248:U308" si="1233">ROUND(AVERAGEIF(T248:T250,"&gt;0"),0)</f>
        <v>#DIV/0!</v>
      </c>
      <c r="V248" s="268" t="e">
        <f t="shared" ref="V248:V308" si="1234">U248*0.6</f>
        <v>#DIV/0!</v>
      </c>
      <c r="W248" s="230"/>
      <c r="X248" s="268" t="e">
        <f t="shared" ref="X248" si="1235">IF(S248="No_existen",5*$X$10,Y248*$X$10)</f>
        <v>#DIV/0!</v>
      </c>
      <c r="Y248" s="268" t="e">
        <f t="shared" si="1040"/>
        <v>#DIV/0!</v>
      </c>
      <c r="Z248" s="227">
        <f t="shared" si="989"/>
        <v>0</v>
      </c>
      <c r="AA248" s="230"/>
      <c r="AB248" s="230"/>
      <c r="AC248" s="268" t="e">
        <f t="shared" ref="AC248" si="1236">IF(S248="No_existen",5*$AC$10,AD248*$AC$10)</f>
        <v>#DIV/0!</v>
      </c>
      <c r="AD248" s="268" t="e">
        <f t="shared" ref="AD248:AD308" si="1237">ROUND(AVERAGEIF(AE248:AE250,"&gt;0"),0)</f>
        <v>#DIV/0!</v>
      </c>
      <c r="AE248" s="227">
        <f t="shared" si="992"/>
        <v>0</v>
      </c>
      <c r="AF248" s="230"/>
      <c r="AG248" s="230"/>
      <c r="AH248" s="268" t="e">
        <f t="shared" ref="AH248" si="1238">IF(S248="No_existen",5*$AH$10,AI248*$AH$10)</f>
        <v>#DIV/0!</v>
      </c>
      <c r="AI248" s="268" t="e">
        <f t="shared" ref="AI248" si="1239">ROUND(AVERAGEIF(AJ248:AJ250,"&gt;0"),0)</f>
        <v>#DIV/0!</v>
      </c>
      <c r="AJ248" s="227">
        <f t="shared" si="995"/>
        <v>0</v>
      </c>
      <c r="AK248" s="230"/>
      <c r="AL248" s="230"/>
      <c r="AM248" s="268" t="e">
        <f t="shared" ref="AM248" si="1240">IF(S248="No_existen",5*$AM$10,AN248*$AM$10)</f>
        <v>#DIV/0!</v>
      </c>
      <c r="AN248" s="268" t="e">
        <f t="shared" ref="AN248" si="1241">ROUND(AVERAGEIF(AO248:AO250,"&gt;0"),0)</f>
        <v>#DIV/0!</v>
      </c>
      <c r="AO248" s="227">
        <f t="shared" si="1002"/>
        <v>0</v>
      </c>
      <c r="AP248" s="230"/>
      <c r="AQ248" s="268" t="e">
        <f t="shared" ref="AQ248" si="1242">ROUND(AVERAGE(U248,Y248,AD248,AI248,AN248),0)</f>
        <v>#DIV/0!</v>
      </c>
      <c r="AR248" s="260" t="e">
        <f t="shared" ref="AR248" si="1243">IF(AQ248&lt;1.5,"FUERTE",IF(AND(AQ248&gt;=1.5,AQ248&lt;2.5),"ACEPTABLE",IF(AQ248&gt;=5,"INEXISTENTE","DÉBIL")))</f>
        <v>#DIV/0!</v>
      </c>
      <c r="AS248" s="262">
        <f t="shared" ref="AS248" si="1244">IF(R248=0,0,ROUND((R248*AQ248),0))</f>
        <v>0</v>
      </c>
      <c r="AT248" s="264" t="str">
        <f t="shared" ref="AT248" si="1245">IF(AS248&gt;=36,"GRAVE", IF(AS248&lt;=10, "LEVE", "MODERADO"))</f>
        <v>LEVE</v>
      </c>
      <c r="AU248" s="266"/>
      <c r="AV248" s="266"/>
      <c r="AW248" s="230"/>
      <c r="AX248" s="230"/>
      <c r="AY248" s="167"/>
      <c r="AZ248" s="168"/>
      <c r="BA248" s="169"/>
      <c r="BB248" s="169"/>
      <c r="BC248" s="169"/>
      <c r="BD248" s="169"/>
      <c r="BE248" s="169"/>
      <c r="BF248" s="169"/>
      <c r="BG248" s="169"/>
    </row>
    <row r="249" spans="1:59" s="171" customFormat="1" hidden="1" x14ac:dyDescent="0.2">
      <c r="A249" s="274"/>
      <c r="B249" s="270"/>
      <c r="C249" s="275"/>
      <c r="D249" s="266"/>
      <c r="E249" s="276"/>
      <c r="F249" s="271"/>
      <c r="G249" s="230"/>
      <c r="H249" s="230"/>
      <c r="I249" s="165"/>
      <c r="J249" s="271"/>
      <c r="K249" s="271"/>
      <c r="L249" s="271"/>
      <c r="M249" s="271"/>
      <c r="N249" s="270"/>
      <c r="O249" s="262"/>
      <c r="P249" s="270"/>
      <c r="Q249" s="262"/>
      <c r="R249" s="262"/>
      <c r="S249" s="166"/>
      <c r="T249" s="165">
        <f t="shared" si="984"/>
        <v>0</v>
      </c>
      <c r="U249" s="268"/>
      <c r="V249" s="268"/>
      <c r="W249" s="230"/>
      <c r="X249" s="268"/>
      <c r="Y249" s="268"/>
      <c r="Z249" s="227">
        <f t="shared" si="989"/>
        <v>0</v>
      </c>
      <c r="AA249" s="230"/>
      <c r="AB249" s="230"/>
      <c r="AC249" s="268"/>
      <c r="AD249" s="268"/>
      <c r="AE249" s="227">
        <f t="shared" si="992"/>
        <v>0</v>
      </c>
      <c r="AF249" s="230"/>
      <c r="AG249" s="230"/>
      <c r="AH249" s="268"/>
      <c r="AI249" s="268"/>
      <c r="AJ249" s="227">
        <f t="shared" si="995"/>
        <v>0</v>
      </c>
      <c r="AK249" s="230"/>
      <c r="AL249" s="230"/>
      <c r="AM249" s="268"/>
      <c r="AN249" s="268"/>
      <c r="AO249" s="227">
        <f t="shared" si="1002"/>
        <v>0</v>
      </c>
      <c r="AP249" s="230"/>
      <c r="AQ249" s="268"/>
      <c r="AR249" s="260"/>
      <c r="AS249" s="262"/>
      <c r="AT249" s="264"/>
      <c r="AU249" s="266"/>
      <c r="AV249" s="266"/>
      <c r="AW249" s="230"/>
      <c r="AX249" s="230"/>
      <c r="AY249" s="167"/>
      <c r="AZ249" s="168"/>
      <c r="BA249" s="169"/>
      <c r="BB249" s="169"/>
      <c r="BC249" s="169"/>
      <c r="BD249" s="169"/>
      <c r="BE249" s="169"/>
      <c r="BF249" s="169"/>
      <c r="BG249" s="169"/>
    </row>
    <row r="250" spans="1:59" s="171" customFormat="1" hidden="1" x14ac:dyDescent="0.2">
      <c r="A250" s="274"/>
      <c r="B250" s="270"/>
      <c r="C250" s="275"/>
      <c r="D250" s="266"/>
      <c r="E250" s="276"/>
      <c r="F250" s="271"/>
      <c r="G250" s="230"/>
      <c r="H250" s="230"/>
      <c r="I250" s="165"/>
      <c r="J250" s="271"/>
      <c r="K250" s="271"/>
      <c r="L250" s="271"/>
      <c r="M250" s="271"/>
      <c r="N250" s="270"/>
      <c r="O250" s="262"/>
      <c r="P250" s="270"/>
      <c r="Q250" s="262"/>
      <c r="R250" s="262"/>
      <c r="S250" s="166"/>
      <c r="T250" s="165">
        <f t="shared" si="984"/>
        <v>0</v>
      </c>
      <c r="U250" s="268"/>
      <c r="V250" s="268"/>
      <c r="W250" s="230"/>
      <c r="X250" s="268"/>
      <c r="Y250" s="268"/>
      <c r="Z250" s="227">
        <f t="shared" si="989"/>
        <v>0</v>
      </c>
      <c r="AA250" s="230"/>
      <c r="AB250" s="230"/>
      <c r="AC250" s="268"/>
      <c r="AD250" s="268"/>
      <c r="AE250" s="227">
        <f t="shared" si="992"/>
        <v>0</v>
      </c>
      <c r="AF250" s="230"/>
      <c r="AG250" s="230"/>
      <c r="AH250" s="268"/>
      <c r="AI250" s="268"/>
      <c r="AJ250" s="227">
        <f t="shared" si="995"/>
        <v>0</v>
      </c>
      <c r="AK250" s="230"/>
      <c r="AL250" s="230"/>
      <c r="AM250" s="268"/>
      <c r="AN250" s="268"/>
      <c r="AO250" s="227">
        <f t="shared" si="1002"/>
        <v>0</v>
      </c>
      <c r="AP250" s="230"/>
      <c r="AQ250" s="268"/>
      <c r="AR250" s="260"/>
      <c r="AS250" s="262"/>
      <c r="AT250" s="264"/>
      <c r="AU250" s="266"/>
      <c r="AV250" s="266"/>
      <c r="AW250" s="230"/>
      <c r="AX250" s="230"/>
      <c r="AY250" s="167"/>
      <c r="AZ250" s="168"/>
      <c r="BA250" s="169"/>
      <c r="BB250" s="169"/>
      <c r="BC250" s="169"/>
      <c r="BD250" s="169"/>
      <c r="BE250" s="169"/>
      <c r="BF250" s="169"/>
      <c r="BG250" s="169"/>
    </row>
    <row r="251" spans="1:59" s="171" customFormat="1" hidden="1" x14ac:dyDescent="0.2">
      <c r="A251" s="274">
        <v>81</v>
      </c>
      <c r="B251" s="270"/>
      <c r="C251" s="275" t="e">
        <f>+VLOOKUP(B251,$A$691:$B$730,2,0)</f>
        <v>#N/A</v>
      </c>
      <c r="D251" s="266"/>
      <c r="E251" s="276" t="e">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#VALUE!</v>
      </c>
      <c r="F251" s="271"/>
      <c r="G251" s="230"/>
      <c r="H251" s="230"/>
      <c r="I251" s="165"/>
      <c r="J251" s="271"/>
      <c r="K251" s="270"/>
      <c r="L251" s="271"/>
      <c r="M251" s="271"/>
      <c r="N251" s="270"/>
      <c r="O251" s="262">
        <f t="shared" ref="O251" si="1246">IF(N251="ALTA",5,IF(N251="MEDIO ALTA",4,IF(N251="MEDIA",3,IF(N251="MEDIO BAJA",2,IF(N251="BAJA",1,0)))))</f>
        <v>0</v>
      </c>
      <c r="P251" s="270"/>
      <c r="Q251" s="262">
        <f t="shared" ref="Q251" si="1247">IF(P251="ALTO",5,IF(P251="MEDIO-ALTO",4,IF(P251="MEDIO",3,IF(P251="MEDIO-BAJO",2,IF(P251="BAJO",1,0)))))</f>
        <v>0</v>
      </c>
      <c r="R251" s="262">
        <f t="shared" ref="R251" si="1248">Q251*O251</f>
        <v>0</v>
      </c>
      <c r="S251" s="166"/>
      <c r="T251" s="165">
        <f t="shared" si="984"/>
        <v>0</v>
      </c>
      <c r="U251" s="268" t="e">
        <f t="shared" ref="U251" si="1249">ROUND(AVERAGEIF(T251:T253,"&gt;0"),0)</f>
        <v>#DIV/0!</v>
      </c>
      <c r="V251" s="268" t="e">
        <f t="shared" ref="V251" si="1250">U251*0.6</f>
        <v>#DIV/0!</v>
      </c>
      <c r="W251" s="230"/>
      <c r="X251" s="268" t="e">
        <f t="shared" ref="X251" si="1251">IF(S251="No_existen",5*$X$10,Y251*$X$10)</f>
        <v>#DIV/0!</v>
      </c>
      <c r="Y251" s="268" t="e">
        <f t="shared" si="1056"/>
        <v>#DIV/0!</v>
      </c>
      <c r="Z251" s="227">
        <f t="shared" si="989"/>
        <v>0</v>
      </c>
      <c r="AA251" s="230"/>
      <c r="AB251" s="230"/>
      <c r="AC251" s="268" t="e">
        <f t="shared" ref="AC251" si="1252">IF(S251="No_existen",5*$AC$10,AD251*$AC$10)</f>
        <v>#DIV/0!</v>
      </c>
      <c r="AD251" s="268" t="e">
        <f t="shared" ref="AD251" si="1253">ROUND(AVERAGEIF(AE251:AE253,"&gt;0"),0)</f>
        <v>#DIV/0!</v>
      </c>
      <c r="AE251" s="227">
        <f t="shared" si="992"/>
        <v>0</v>
      </c>
      <c r="AF251" s="230"/>
      <c r="AG251" s="230"/>
      <c r="AH251" s="268" t="e">
        <f t="shared" ref="AH251" si="1254">IF(S251="No_existen",5*$AH$10,AI251*$AH$10)</f>
        <v>#DIV/0!</v>
      </c>
      <c r="AI251" s="268" t="e">
        <f t="shared" ref="AI251" si="1255">ROUND(AVERAGEIF(AJ251:AJ253,"&gt;0"),0)</f>
        <v>#DIV/0!</v>
      </c>
      <c r="AJ251" s="227">
        <f t="shared" si="995"/>
        <v>0</v>
      </c>
      <c r="AK251" s="230"/>
      <c r="AL251" s="230"/>
      <c r="AM251" s="268" t="e">
        <f t="shared" ref="AM251" si="1256">IF(S251="No_existen",5*$AM$10,AN251*$AM$10)</f>
        <v>#DIV/0!</v>
      </c>
      <c r="AN251" s="268" t="e">
        <f t="shared" ref="AN251" si="1257">ROUND(AVERAGEIF(AO251:AO253,"&gt;0"),0)</f>
        <v>#DIV/0!</v>
      </c>
      <c r="AO251" s="227">
        <f t="shared" si="1002"/>
        <v>0</v>
      </c>
      <c r="AP251" s="230"/>
      <c r="AQ251" s="268" t="e">
        <f t="shared" ref="AQ251" si="1258">ROUND(AVERAGE(U251,Y251,AD251,AI251,AN251),0)</f>
        <v>#DIV/0!</v>
      </c>
      <c r="AR251" s="260" t="e">
        <f t="shared" ref="AR251" si="1259">IF(AQ251&lt;1.5,"FUERTE",IF(AND(AQ251&gt;=1.5,AQ251&lt;2.5),"ACEPTABLE",IF(AQ251&gt;=5,"INEXISTENTE","DÉBIL")))</f>
        <v>#DIV/0!</v>
      </c>
      <c r="AS251" s="262">
        <f t="shared" ref="AS251" si="1260">IF(R251=0,0,ROUND((R251*AQ251),0))</f>
        <v>0</v>
      </c>
      <c r="AT251" s="264" t="str">
        <f t="shared" ref="AT251" si="1261">IF(AS251&gt;=36,"GRAVE", IF(AS251&lt;=10, "LEVE", "MODERADO"))</f>
        <v>LEVE</v>
      </c>
      <c r="AU251" s="266"/>
      <c r="AV251" s="266"/>
      <c r="AW251" s="230"/>
      <c r="AX251" s="230"/>
      <c r="AY251" s="167"/>
      <c r="AZ251" s="168"/>
      <c r="BA251" s="169"/>
      <c r="BB251" s="169"/>
      <c r="BC251" s="169"/>
      <c r="BD251" s="169"/>
      <c r="BE251" s="169"/>
      <c r="BF251" s="169"/>
      <c r="BG251" s="169"/>
    </row>
    <row r="252" spans="1:59" s="171" customFormat="1" hidden="1" x14ac:dyDescent="0.2">
      <c r="A252" s="274"/>
      <c r="B252" s="270"/>
      <c r="C252" s="275"/>
      <c r="D252" s="266"/>
      <c r="E252" s="276"/>
      <c r="F252" s="271"/>
      <c r="G252" s="230"/>
      <c r="H252" s="230"/>
      <c r="I252" s="165"/>
      <c r="J252" s="271"/>
      <c r="K252" s="271"/>
      <c r="L252" s="271"/>
      <c r="M252" s="271"/>
      <c r="N252" s="270"/>
      <c r="O252" s="262"/>
      <c r="P252" s="270"/>
      <c r="Q252" s="262"/>
      <c r="R252" s="262"/>
      <c r="S252" s="166"/>
      <c r="T252" s="165">
        <f t="shared" si="984"/>
        <v>0</v>
      </c>
      <c r="U252" s="268"/>
      <c r="V252" s="268"/>
      <c r="W252" s="230"/>
      <c r="X252" s="268"/>
      <c r="Y252" s="268"/>
      <c r="Z252" s="227">
        <f t="shared" si="989"/>
        <v>0</v>
      </c>
      <c r="AA252" s="230"/>
      <c r="AB252" s="230"/>
      <c r="AC252" s="268"/>
      <c r="AD252" s="268"/>
      <c r="AE252" s="227">
        <f t="shared" si="992"/>
        <v>0</v>
      </c>
      <c r="AF252" s="230"/>
      <c r="AG252" s="230"/>
      <c r="AH252" s="268"/>
      <c r="AI252" s="268"/>
      <c r="AJ252" s="227">
        <f t="shared" si="995"/>
        <v>0</v>
      </c>
      <c r="AK252" s="230"/>
      <c r="AL252" s="230"/>
      <c r="AM252" s="268"/>
      <c r="AN252" s="268"/>
      <c r="AO252" s="227">
        <f t="shared" si="1002"/>
        <v>0</v>
      </c>
      <c r="AP252" s="230"/>
      <c r="AQ252" s="268"/>
      <c r="AR252" s="260"/>
      <c r="AS252" s="262"/>
      <c r="AT252" s="264"/>
      <c r="AU252" s="266"/>
      <c r="AV252" s="266"/>
      <c r="AW252" s="230"/>
      <c r="AX252" s="230"/>
      <c r="AY252" s="167"/>
      <c r="AZ252" s="168"/>
      <c r="BA252" s="169"/>
      <c r="BB252" s="169"/>
      <c r="BC252" s="169"/>
      <c r="BD252" s="169"/>
      <c r="BE252" s="169"/>
      <c r="BF252" s="169"/>
      <c r="BG252" s="169"/>
    </row>
    <row r="253" spans="1:59" s="171" customFormat="1" hidden="1" x14ac:dyDescent="0.2">
      <c r="A253" s="274"/>
      <c r="B253" s="270"/>
      <c r="C253" s="275"/>
      <c r="D253" s="266"/>
      <c r="E253" s="276"/>
      <c r="F253" s="271"/>
      <c r="G253" s="230"/>
      <c r="H253" s="230"/>
      <c r="I253" s="165"/>
      <c r="J253" s="271"/>
      <c r="K253" s="271"/>
      <c r="L253" s="271"/>
      <c r="M253" s="271"/>
      <c r="N253" s="270"/>
      <c r="O253" s="262"/>
      <c r="P253" s="270"/>
      <c r="Q253" s="262"/>
      <c r="R253" s="262"/>
      <c r="S253" s="166"/>
      <c r="T253" s="165">
        <f t="shared" si="984"/>
        <v>0</v>
      </c>
      <c r="U253" s="268"/>
      <c r="V253" s="268"/>
      <c r="W253" s="230"/>
      <c r="X253" s="268"/>
      <c r="Y253" s="268"/>
      <c r="Z253" s="227">
        <f t="shared" si="989"/>
        <v>0</v>
      </c>
      <c r="AA253" s="230"/>
      <c r="AB253" s="230"/>
      <c r="AC253" s="268"/>
      <c r="AD253" s="268"/>
      <c r="AE253" s="227">
        <f t="shared" si="992"/>
        <v>0</v>
      </c>
      <c r="AF253" s="230"/>
      <c r="AG253" s="230"/>
      <c r="AH253" s="268"/>
      <c r="AI253" s="268"/>
      <c r="AJ253" s="227">
        <f t="shared" si="995"/>
        <v>0</v>
      </c>
      <c r="AK253" s="230"/>
      <c r="AL253" s="230"/>
      <c r="AM253" s="268"/>
      <c r="AN253" s="268"/>
      <c r="AO253" s="227">
        <f t="shared" si="1002"/>
        <v>0</v>
      </c>
      <c r="AP253" s="230"/>
      <c r="AQ253" s="268"/>
      <c r="AR253" s="260"/>
      <c r="AS253" s="262"/>
      <c r="AT253" s="264"/>
      <c r="AU253" s="266"/>
      <c r="AV253" s="266"/>
      <c r="AW253" s="230"/>
      <c r="AX253" s="230"/>
      <c r="AY253" s="167"/>
      <c r="AZ253" s="168"/>
      <c r="BA253" s="169"/>
      <c r="BB253" s="169"/>
      <c r="BC253" s="169"/>
      <c r="BD253" s="169"/>
      <c r="BE253" s="169"/>
      <c r="BF253" s="169"/>
      <c r="BG253" s="169"/>
    </row>
    <row r="254" spans="1:59" s="171" customFormat="1" hidden="1" x14ac:dyDescent="0.2">
      <c r="A254" s="274">
        <v>82</v>
      </c>
      <c r="B254" s="270"/>
      <c r="C254" s="275" t="e">
        <f>+VLOOKUP(B254,$A$691:$B$730,2,0)</f>
        <v>#N/A</v>
      </c>
      <c r="D254" s="266"/>
      <c r="E254" s="276" t="e">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#VALUE!</v>
      </c>
      <c r="F254" s="271"/>
      <c r="G254" s="230"/>
      <c r="H254" s="230"/>
      <c r="I254" s="165"/>
      <c r="J254" s="271"/>
      <c r="K254" s="270"/>
      <c r="L254" s="271"/>
      <c r="M254" s="271"/>
      <c r="N254" s="270"/>
      <c r="O254" s="262">
        <f t="shared" ref="O254" si="1262">IF(N254="ALTA",5,IF(N254="MEDIO ALTA",4,IF(N254="MEDIA",3,IF(N254="MEDIO BAJA",2,IF(N254="BAJA",1,0)))))</f>
        <v>0</v>
      </c>
      <c r="P254" s="270"/>
      <c r="Q254" s="262">
        <f t="shared" ref="Q254" si="1263">IF(P254="ALTO",5,IF(P254="MEDIO-ALTO",4,IF(P254="MEDIO",3,IF(P254="MEDIO-BAJO",2,IF(P254="BAJO",1,0)))))</f>
        <v>0</v>
      </c>
      <c r="R254" s="262">
        <f t="shared" ref="R254" si="1264">Q254*O254</f>
        <v>0</v>
      </c>
      <c r="S254" s="166"/>
      <c r="T254" s="165">
        <f t="shared" si="984"/>
        <v>0</v>
      </c>
      <c r="U254" s="268" t="e">
        <f t="shared" si="936"/>
        <v>#DIV/0!</v>
      </c>
      <c r="V254" s="268" t="e">
        <f t="shared" si="937"/>
        <v>#DIV/0!</v>
      </c>
      <c r="W254" s="230"/>
      <c r="X254" s="268" t="e">
        <f t="shared" ref="X254" si="1265">IF(S254="No_existen",5*$X$10,Y254*$X$10)</f>
        <v>#DIV/0!</v>
      </c>
      <c r="Y254" s="268" t="e">
        <f t="shared" si="1072"/>
        <v>#DIV/0!</v>
      </c>
      <c r="Z254" s="227">
        <f t="shared" si="989"/>
        <v>0</v>
      </c>
      <c r="AA254" s="230"/>
      <c r="AB254" s="230"/>
      <c r="AC254" s="268" t="e">
        <f t="shared" ref="AC254" si="1266">IF(S254="No_existen",5*$AC$10,AD254*$AC$10)</f>
        <v>#DIV/0!</v>
      </c>
      <c r="AD254" s="268" t="e">
        <f t="shared" si="941"/>
        <v>#DIV/0!</v>
      </c>
      <c r="AE254" s="227">
        <f t="shared" si="992"/>
        <v>0</v>
      </c>
      <c r="AF254" s="230"/>
      <c r="AG254" s="230"/>
      <c r="AH254" s="268" t="e">
        <f t="shared" ref="AH254" si="1267">IF(S254="No_existen",5*$AH$10,AI254*$AH$10)</f>
        <v>#DIV/0!</v>
      </c>
      <c r="AI254" s="268" t="e">
        <f t="shared" ref="AI254" si="1268">ROUND(AVERAGEIF(AJ254:AJ256,"&gt;0"),0)</f>
        <v>#DIV/0!</v>
      </c>
      <c r="AJ254" s="227">
        <f t="shared" si="995"/>
        <v>0</v>
      </c>
      <c r="AK254" s="230"/>
      <c r="AL254" s="230"/>
      <c r="AM254" s="268" t="e">
        <f t="shared" ref="AM254" si="1269">IF(S254="No_existen",5*$AM$10,AN254*$AM$10)</f>
        <v>#DIV/0!</v>
      </c>
      <c r="AN254" s="268" t="e">
        <f t="shared" ref="AN254" si="1270">ROUND(AVERAGEIF(AO254:AO256,"&gt;0"),0)</f>
        <v>#DIV/0!</v>
      </c>
      <c r="AO254" s="227">
        <f t="shared" si="1002"/>
        <v>0</v>
      </c>
      <c r="AP254" s="230"/>
      <c r="AQ254" s="268" t="e">
        <f t="shared" ref="AQ254" si="1271">ROUND(AVERAGE(U254,Y254,AD254,AI254,AN254),0)</f>
        <v>#DIV/0!</v>
      </c>
      <c r="AR254" s="260" t="e">
        <f t="shared" ref="AR254" si="1272">IF(AQ254&lt;1.5,"FUERTE",IF(AND(AQ254&gt;=1.5,AQ254&lt;2.5),"ACEPTABLE",IF(AQ254&gt;=5,"INEXISTENTE","DÉBIL")))</f>
        <v>#DIV/0!</v>
      </c>
      <c r="AS254" s="262">
        <f t="shared" ref="AS254" si="1273">IF(R254=0,0,ROUND((R254*AQ254),0))</f>
        <v>0</v>
      </c>
      <c r="AT254" s="264" t="str">
        <f t="shared" ref="AT254" si="1274">IF(AS254&gt;=36,"GRAVE", IF(AS254&lt;=10, "LEVE", "MODERADO"))</f>
        <v>LEVE</v>
      </c>
      <c r="AU254" s="266"/>
      <c r="AV254" s="266"/>
      <c r="AW254" s="230"/>
      <c r="AX254" s="230"/>
      <c r="AY254" s="167"/>
      <c r="AZ254" s="168"/>
      <c r="BA254" s="169"/>
      <c r="BB254" s="169"/>
      <c r="BC254" s="169"/>
      <c r="BD254" s="169"/>
      <c r="BE254" s="169"/>
      <c r="BF254" s="169"/>
      <c r="BG254" s="169"/>
    </row>
    <row r="255" spans="1:59" s="171" customFormat="1" hidden="1" x14ac:dyDescent="0.2">
      <c r="A255" s="274"/>
      <c r="B255" s="270"/>
      <c r="C255" s="275"/>
      <c r="D255" s="266"/>
      <c r="E255" s="276"/>
      <c r="F255" s="271"/>
      <c r="G255" s="230"/>
      <c r="H255" s="230"/>
      <c r="I255" s="165"/>
      <c r="J255" s="271"/>
      <c r="K255" s="271"/>
      <c r="L255" s="271"/>
      <c r="M255" s="271"/>
      <c r="N255" s="270"/>
      <c r="O255" s="262"/>
      <c r="P255" s="270"/>
      <c r="Q255" s="262"/>
      <c r="R255" s="262"/>
      <c r="S255" s="166"/>
      <c r="T255" s="165">
        <f t="shared" si="984"/>
        <v>0</v>
      </c>
      <c r="U255" s="268"/>
      <c r="V255" s="268"/>
      <c r="W255" s="230"/>
      <c r="X255" s="268"/>
      <c r="Y255" s="268"/>
      <c r="Z255" s="227">
        <f t="shared" si="989"/>
        <v>0</v>
      </c>
      <c r="AA255" s="230"/>
      <c r="AB255" s="230"/>
      <c r="AC255" s="268"/>
      <c r="AD255" s="268"/>
      <c r="AE255" s="227">
        <f t="shared" si="992"/>
        <v>0</v>
      </c>
      <c r="AF255" s="230"/>
      <c r="AG255" s="230"/>
      <c r="AH255" s="268"/>
      <c r="AI255" s="268"/>
      <c r="AJ255" s="227">
        <f t="shared" si="995"/>
        <v>0</v>
      </c>
      <c r="AK255" s="230"/>
      <c r="AL255" s="230"/>
      <c r="AM255" s="268"/>
      <c r="AN255" s="268"/>
      <c r="AO255" s="227">
        <f t="shared" si="1002"/>
        <v>0</v>
      </c>
      <c r="AP255" s="230"/>
      <c r="AQ255" s="268"/>
      <c r="AR255" s="260"/>
      <c r="AS255" s="262"/>
      <c r="AT255" s="264"/>
      <c r="AU255" s="266"/>
      <c r="AV255" s="266"/>
      <c r="AW255" s="230"/>
      <c r="AX255" s="230"/>
      <c r="AY255" s="167"/>
      <c r="AZ255" s="168"/>
      <c r="BA255" s="169"/>
      <c r="BB255" s="169"/>
      <c r="BC255" s="169"/>
      <c r="BD255" s="169"/>
      <c r="BE255" s="169"/>
      <c r="BF255" s="169"/>
      <c r="BG255" s="169"/>
    </row>
    <row r="256" spans="1:59" s="171" customFormat="1" hidden="1" x14ac:dyDescent="0.2">
      <c r="A256" s="274"/>
      <c r="B256" s="270"/>
      <c r="C256" s="275"/>
      <c r="D256" s="266"/>
      <c r="E256" s="276"/>
      <c r="F256" s="271"/>
      <c r="G256" s="230"/>
      <c r="H256" s="230"/>
      <c r="I256" s="165"/>
      <c r="J256" s="271"/>
      <c r="K256" s="271"/>
      <c r="L256" s="271"/>
      <c r="M256" s="271"/>
      <c r="N256" s="270"/>
      <c r="O256" s="262"/>
      <c r="P256" s="270"/>
      <c r="Q256" s="262"/>
      <c r="R256" s="262"/>
      <c r="S256" s="166"/>
      <c r="T256" s="165">
        <f t="shared" si="984"/>
        <v>0</v>
      </c>
      <c r="U256" s="268"/>
      <c r="V256" s="268"/>
      <c r="W256" s="230"/>
      <c r="X256" s="268"/>
      <c r="Y256" s="268"/>
      <c r="Z256" s="227">
        <f t="shared" si="989"/>
        <v>0</v>
      </c>
      <c r="AA256" s="230"/>
      <c r="AB256" s="230"/>
      <c r="AC256" s="268"/>
      <c r="AD256" s="268"/>
      <c r="AE256" s="227">
        <f t="shared" si="992"/>
        <v>0</v>
      </c>
      <c r="AF256" s="230"/>
      <c r="AG256" s="230"/>
      <c r="AH256" s="268"/>
      <c r="AI256" s="268"/>
      <c r="AJ256" s="227">
        <f t="shared" si="995"/>
        <v>0</v>
      </c>
      <c r="AK256" s="230"/>
      <c r="AL256" s="230"/>
      <c r="AM256" s="268"/>
      <c r="AN256" s="268"/>
      <c r="AO256" s="227">
        <f t="shared" si="1002"/>
        <v>0</v>
      </c>
      <c r="AP256" s="230"/>
      <c r="AQ256" s="268"/>
      <c r="AR256" s="260"/>
      <c r="AS256" s="262"/>
      <c r="AT256" s="264"/>
      <c r="AU256" s="266"/>
      <c r="AV256" s="266"/>
      <c r="AW256" s="230"/>
      <c r="AX256" s="230"/>
      <c r="AY256" s="167"/>
      <c r="AZ256" s="168"/>
      <c r="BA256" s="169"/>
      <c r="BB256" s="169"/>
      <c r="BC256" s="169"/>
      <c r="BD256" s="169"/>
      <c r="BE256" s="169"/>
      <c r="BF256" s="169"/>
      <c r="BG256" s="169"/>
    </row>
    <row r="257" spans="1:59" s="171" customFormat="1" hidden="1" x14ac:dyDescent="0.2">
      <c r="A257" s="274">
        <v>83</v>
      </c>
      <c r="B257" s="270"/>
      <c r="C257" s="275" t="e">
        <f>+VLOOKUP(B257,$A$691:$B$730,2,0)</f>
        <v>#N/A</v>
      </c>
      <c r="D257" s="266"/>
      <c r="E257" s="276" t="e">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#VALUE!</v>
      </c>
      <c r="F257" s="271"/>
      <c r="G257" s="230"/>
      <c r="H257" s="230"/>
      <c r="I257" s="165"/>
      <c r="J257" s="271"/>
      <c r="K257" s="270"/>
      <c r="L257" s="271"/>
      <c r="M257" s="271"/>
      <c r="N257" s="270"/>
      <c r="O257" s="262">
        <f t="shared" ref="O257" si="1275">IF(N257="ALTA",5,IF(N257="MEDIO ALTA",4,IF(N257="MEDIA",3,IF(N257="MEDIO BAJA",2,IF(N257="BAJA",1,0)))))</f>
        <v>0</v>
      </c>
      <c r="P257" s="270"/>
      <c r="Q257" s="262">
        <f t="shared" ref="Q257" si="1276">IF(P257="ALTO",5,IF(P257="MEDIO-ALTO",4,IF(P257="MEDIO",3,IF(P257="MEDIO-BAJO",2,IF(P257="BAJO",1,0)))))</f>
        <v>0</v>
      </c>
      <c r="R257" s="262">
        <f t="shared" ref="R257" si="1277">Q257*O257</f>
        <v>0</v>
      </c>
      <c r="S257" s="166"/>
      <c r="T257" s="165">
        <f t="shared" si="984"/>
        <v>0</v>
      </c>
      <c r="U257" s="268" t="e">
        <f t="shared" si="952"/>
        <v>#DIV/0!</v>
      </c>
      <c r="V257" s="268" t="e">
        <f t="shared" si="953"/>
        <v>#DIV/0!</v>
      </c>
      <c r="W257" s="230"/>
      <c r="X257" s="268" t="e">
        <f t="shared" ref="X257" si="1278">IF(S257="No_existen",5*$X$10,Y257*$X$10)</f>
        <v>#DIV/0!</v>
      </c>
      <c r="Y257" s="268" t="e">
        <f t="shared" si="1089"/>
        <v>#DIV/0!</v>
      </c>
      <c r="Z257" s="227">
        <f t="shared" si="989"/>
        <v>0</v>
      </c>
      <c r="AA257" s="230"/>
      <c r="AB257" s="230"/>
      <c r="AC257" s="268" t="e">
        <f t="shared" ref="AC257" si="1279">IF(S257="No_existen",5*$AC$10,AD257*$AC$10)</f>
        <v>#DIV/0!</v>
      </c>
      <c r="AD257" s="268" t="e">
        <f t="shared" si="957"/>
        <v>#DIV/0!</v>
      </c>
      <c r="AE257" s="227">
        <f t="shared" si="992"/>
        <v>0</v>
      </c>
      <c r="AF257" s="230"/>
      <c r="AG257" s="230"/>
      <c r="AH257" s="268" t="e">
        <f t="shared" ref="AH257" si="1280">IF(S257="No_existen",5*$AH$10,AI257*$AH$10)</f>
        <v>#DIV/0!</v>
      </c>
      <c r="AI257" s="268" t="e">
        <f t="shared" ref="AI257" si="1281">ROUND(AVERAGEIF(AJ257:AJ259,"&gt;0"),0)</f>
        <v>#DIV/0!</v>
      </c>
      <c r="AJ257" s="227">
        <f t="shared" si="995"/>
        <v>0</v>
      </c>
      <c r="AK257" s="230"/>
      <c r="AL257" s="230"/>
      <c r="AM257" s="268" t="e">
        <f t="shared" ref="AM257" si="1282">IF(S257="No_existen",5*$AM$10,AN257*$AM$10)</f>
        <v>#DIV/0!</v>
      </c>
      <c r="AN257" s="268" t="e">
        <f t="shared" ref="AN257" si="1283">ROUND(AVERAGEIF(AO257:AO259,"&gt;0"),0)</f>
        <v>#DIV/0!</v>
      </c>
      <c r="AO257" s="227">
        <f t="shared" si="1002"/>
        <v>0</v>
      </c>
      <c r="AP257" s="230"/>
      <c r="AQ257" s="268" t="e">
        <f t="shared" ref="AQ257" si="1284">ROUND(AVERAGE(U257,Y257,AD257,AI257,AN257),0)</f>
        <v>#DIV/0!</v>
      </c>
      <c r="AR257" s="260" t="e">
        <f t="shared" ref="AR257" si="1285">IF(AQ257&lt;1.5,"FUERTE",IF(AND(AQ257&gt;=1.5,AQ257&lt;2.5),"ACEPTABLE",IF(AQ257&gt;=5,"INEXISTENTE","DÉBIL")))</f>
        <v>#DIV/0!</v>
      </c>
      <c r="AS257" s="262">
        <f t="shared" ref="AS257" si="1286">IF(R257=0,0,ROUND((R257*AQ257),0))</f>
        <v>0</v>
      </c>
      <c r="AT257" s="264" t="str">
        <f t="shared" ref="AT257" si="1287">IF(AS257&gt;=36,"GRAVE", IF(AS257&lt;=10, "LEVE", "MODERADO"))</f>
        <v>LEVE</v>
      </c>
      <c r="AU257" s="266"/>
      <c r="AV257" s="266"/>
      <c r="AW257" s="230"/>
      <c r="AX257" s="230"/>
      <c r="AY257" s="167"/>
      <c r="AZ257" s="168"/>
      <c r="BA257" s="169"/>
      <c r="BB257" s="169"/>
      <c r="BC257" s="169"/>
      <c r="BD257" s="169"/>
      <c r="BE257" s="169"/>
      <c r="BF257" s="169"/>
      <c r="BG257" s="169"/>
    </row>
    <row r="258" spans="1:59" s="171" customFormat="1" hidden="1" x14ac:dyDescent="0.2">
      <c r="A258" s="274"/>
      <c r="B258" s="270"/>
      <c r="C258" s="275"/>
      <c r="D258" s="266"/>
      <c r="E258" s="276"/>
      <c r="F258" s="271"/>
      <c r="G258" s="230"/>
      <c r="H258" s="230"/>
      <c r="I258" s="165"/>
      <c r="J258" s="271"/>
      <c r="K258" s="271"/>
      <c r="L258" s="271"/>
      <c r="M258" s="271"/>
      <c r="N258" s="270"/>
      <c r="O258" s="262"/>
      <c r="P258" s="270"/>
      <c r="Q258" s="262"/>
      <c r="R258" s="262"/>
      <c r="S258" s="166"/>
      <c r="T258" s="165">
        <f t="shared" si="984"/>
        <v>0</v>
      </c>
      <c r="U258" s="268"/>
      <c r="V258" s="268"/>
      <c r="W258" s="230"/>
      <c r="X258" s="268"/>
      <c r="Y258" s="268"/>
      <c r="Z258" s="227">
        <f t="shared" si="989"/>
        <v>0</v>
      </c>
      <c r="AA258" s="230"/>
      <c r="AB258" s="230"/>
      <c r="AC258" s="268"/>
      <c r="AD258" s="268"/>
      <c r="AE258" s="227">
        <f t="shared" si="992"/>
        <v>0</v>
      </c>
      <c r="AF258" s="230"/>
      <c r="AG258" s="230"/>
      <c r="AH258" s="268"/>
      <c r="AI258" s="268"/>
      <c r="AJ258" s="227">
        <f t="shared" si="995"/>
        <v>0</v>
      </c>
      <c r="AK258" s="230"/>
      <c r="AL258" s="230"/>
      <c r="AM258" s="268"/>
      <c r="AN258" s="268"/>
      <c r="AO258" s="227">
        <f t="shared" si="1002"/>
        <v>0</v>
      </c>
      <c r="AP258" s="230"/>
      <c r="AQ258" s="268"/>
      <c r="AR258" s="260"/>
      <c r="AS258" s="262"/>
      <c r="AT258" s="264"/>
      <c r="AU258" s="266"/>
      <c r="AV258" s="266"/>
      <c r="AW258" s="230"/>
      <c r="AX258" s="230"/>
      <c r="AY258" s="167"/>
      <c r="AZ258" s="168"/>
      <c r="BA258" s="169"/>
      <c r="BB258" s="169"/>
      <c r="BC258" s="169"/>
      <c r="BD258" s="169"/>
      <c r="BE258" s="169"/>
      <c r="BF258" s="169"/>
      <c r="BG258" s="169"/>
    </row>
    <row r="259" spans="1:59" s="171" customFormat="1" hidden="1" x14ac:dyDescent="0.2">
      <c r="A259" s="274"/>
      <c r="B259" s="270"/>
      <c r="C259" s="275"/>
      <c r="D259" s="266"/>
      <c r="E259" s="276"/>
      <c r="F259" s="271"/>
      <c r="G259" s="230"/>
      <c r="H259" s="230"/>
      <c r="I259" s="165"/>
      <c r="J259" s="271"/>
      <c r="K259" s="271"/>
      <c r="L259" s="271"/>
      <c r="M259" s="271"/>
      <c r="N259" s="270"/>
      <c r="O259" s="262"/>
      <c r="P259" s="270"/>
      <c r="Q259" s="262"/>
      <c r="R259" s="262"/>
      <c r="S259" s="166"/>
      <c r="T259" s="165">
        <f t="shared" si="984"/>
        <v>0</v>
      </c>
      <c r="U259" s="268"/>
      <c r="V259" s="268"/>
      <c r="W259" s="230"/>
      <c r="X259" s="268"/>
      <c r="Y259" s="268"/>
      <c r="Z259" s="227">
        <f t="shared" si="989"/>
        <v>0</v>
      </c>
      <c r="AA259" s="230"/>
      <c r="AB259" s="230"/>
      <c r="AC259" s="268"/>
      <c r="AD259" s="268"/>
      <c r="AE259" s="227">
        <f t="shared" si="992"/>
        <v>0</v>
      </c>
      <c r="AF259" s="230"/>
      <c r="AG259" s="230"/>
      <c r="AH259" s="268"/>
      <c r="AI259" s="268"/>
      <c r="AJ259" s="227">
        <f t="shared" si="995"/>
        <v>0</v>
      </c>
      <c r="AK259" s="230"/>
      <c r="AL259" s="230"/>
      <c r="AM259" s="268"/>
      <c r="AN259" s="268"/>
      <c r="AO259" s="227">
        <f t="shared" si="1002"/>
        <v>0</v>
      </c>
      <c r="AP259" s="230"/>
      <c r="AQ259" s="268"/>
      <c r="AR259" s="260"/>
      <c r="AS259" s="262"/>
      <c r="AT259" s="264"/>
      <c r="AU259" s="266"/>
      <c r="AV259" s="266"/>
      <c r="AW259" s="230"/>
      <c r="AX259" s="230"/>
      <c r="AY259" s="167"/>
      <c r="AZ259" s="168"/>
      <c r="BA259" s="169"/>
      <c r="BB259" s="169"/>
      <c r="BC259" s="169"/>
      <c r="BD259" s="169"/>
      <c r="BE259" s="169"/>
      <c r="BF259" s="169"/>
      <c r="BG259" s="169"/>
    </row>
    <row r="260" spans="1:59" s="171" customFormat="1" hidden="1" x14ac:dyDescent="0.2">
      <c r="A260" s="274">
        <v>84</v>
      </c>
      <c r="B260" s="270"/>
      <c r="C260" s="275" t="e">
        <f>+VLOOKUP(B260,$A$691:$B$730,2,0)</f>
        <v>#N/A</v>
      </c>
      <c r="D260" s="266"/>
      <c r="E260" s="276" t="e">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#VALUE!</v>
      </c>
      <c r="F260" s="271"/>
      <c r="G260" s="230"/>
      <c r="H260" s="230"/>
      <c r="I260" s="165"/>
      <c r="J260" s="271"/>
      <c r="K260" s="270"/>
      <c r="L260" s="271"/>
      <c r="M260" s="271"/>
      <c r="N260" s="270"/>
      <c r="O260" s="262">
        <f t="shared" ref="O260" si="1288">IF(N260="ALTA",5,IF(N260="MEDIO ALTA",4,IF(N260="MEDIA",3,IF(N260="MEDIO BAJA",2,IF(N260="BAJA",1,0)))))</f>
        <v>0</v>
      </c>
      <c r="P260" s="270"/>
      <c r="Q260" s="262">
        <f t="shared" ref="Q260" si="1289">IF(P260="ALTO",5,IF(P260="MEDIO-ALTO",4,IF(P260="MEDIO",3,IF(P260="MEDIO-BAJO",2,IF(P260="BAJO",1,0)))))</f>
        <v>0</v>
      </c>
      <c r="R260" s="262">
        <f>Q260*O260</f>
        <v>0</v>
      </c>
      <c r="S260" s="166"/>
      <c r="T260" s="165">
        <f t="shared" si="984"/>
        <v>0</v>
      </c>
      <c r="U260" s="268" t="e">
        <f t="shared" si="968"/>
        <v>#DIV/0!</v>
      </c>
      <c r="V260" s="268" t="e">
        <f t="shared" si="969"/>
        <v>#DIV/0!</v>
      </c>
      <c r="W260" s="230"/>
      <c r="X260" s="268" t="e">
        <f t="shared" ref="X260" si="1290">IF(S260="No_existen",5*$X$10,Y260*$X$10)</f>
        <v>#DIV/0!</v>
      </c>
      <c r="Y260" s="268" t="e">
        <f t="shared" si="1106"/>
        <v>#DIV/0!</v>
      </c>
      <c r="Z260" s="227">
        <f t="shared" si="989"/>
        <v>0</v>
      </c>
      <c r="AA260" s="230"/>
      <c r="AB260" s="230"/>
      <c r="AC260" s="268" t="e">
        <f t="shared" ref="AC260" si="1291">IF(S260="No_existen",5*$AC$10,AD260*$AC$10)</f>
        <v>#DIV/0!</v>
      </c>
      <c r="AD260" s="268" t="e">
        <f t="shared" si="973"/>
        <v>#DIV/0!</v>
      </c>
      <c r="AE260" s="227">
        <f t="shared" si="992"/>
        <v>0</v>
      </c>
      <c r="AF260" s="230"/>
      <c r="AG260" s="230"/>
      <c r="AH260" s="268" t="e">
        <f t="shared" ref="AH260" si="1292">IF(S260="No_existen",5*$AH$10,AI260*$AH$10)</f>
        <v>#DIV/0!</v>
      </c>
      <c r="AI260" s="268" t="e">
        <f t="shared" ref="AI260" si="1293">ROUND(AVERAGEIF(AJ260:AJ262,"&gt;0"),0)</f>
        <v>#DIV/0!</v>
      </c>
      <c r="AJ260" s="227">
        <f t="shared" si="995"/>
        <v>0</v>
      </c>
      <c r="AK260" s="230"/>
      <c r="AL260" s="230"/>
      <c r="AM260" s="268" t="e">
        <f t="shared" ref="AM260" si="1294">IF(S260="No_existen",5*$AM$10,AN260*$AM$10)</f>
        <v>#DIV/0!</v>
      </c>
      <c r="AN260" s="268" t="e">
        <f t="shared" ref="AN260" si="1295">ROUND(AVERAGEIF(AO260:AO262,"&gt;0"),0)</f>
        <v>#DIV/0!</v>
      </c>
      <c r="AO260" s="227">
        <f t="shared" si="1002"/>
        <v>0</v>
      </c>
      <c r="AP260" s="230"/>
      <c r="AQ260" s="268" t="e">
        <f t="shared" ref="AQ260" si="1296">ROUND(AVERAGE(U260,Y260,AD260,AI260,AN260),0)</f>
        <v>#DIV/0!</v>
      </c>
      <c r="AR260" s="260" t="e">
        <f t="shared" ref="AR260" si="1297">IF(AQ260&lt;1.5,"FUERTE",IF(AND(AQ260&gt;=1.5,AQ260&lt;2.5),"ACEPTABLE",IF(AQ260&gt;=5,"INEXISTENTE","DÉBIL")))</f>
        <v>#DIV/0!</v>
      </c>
      <c r="AS260" s="262">
        <f t="shared" ref="AS260" si="1298">IF(R260=0,0,ROUND((R260*AQ260),0))</f>
        <v>0</v>
      </c>
      <c r="AT260" s="264" t="str">
        <f t="shared" ref="AT260" si="1299">IF(AS260&gt;=36,"GRAVE", IF(AS260&lt;=10, "LEVE", "MODERADO"))</f>
        <v>LEVE</v>
      </c>
      <c r="AU260" s="266"/>
      <c r="AV260" s="266"/>
      <c r="AW260" s="230"/>
      <c r="AX260" s="230"/>
      <c r="AY260" s="167"/>
      <c r="AZ260" s="168"/>
      <c r="BA260" s="169"/>
      <c r="BB260" s="169"/>
      <c r="BC260" s="169"/>
      <c r="BD260" s="169"/>
      <c r="BE260" s="169"/>
      <c r="BF260" s="169"/>
      <c r="BG260" s="169"/>
    </row>
    <row r="261" spans="1:59" s="171" customFormat="1" hidden="1" x14ac:dyDescent="0.2">
      <c r="A261" s="274"/>
      <c r="B261" s="270"/>
      <c r="C261" s="275"/>
      <c r="D261" s="266"/>
      <c r="E261" s="276"/>
      <c r="F261" s="271"/>
      <c r="G261" s="230"/>
      <c r="H261" s="230"/>
      <c r="I261" s="165"/>
      <c r="J261" s="271"/>
      <c r="K261" s="271"/>
      <c r="L261" s="271"/>
      <c r="M261" s="271"/>
      <c r="N261" s="270"/>
      <c r="O261" s="262"/>
      <c r="P261" s="270"/>
      <c r="Q261" s="262"/>
      <c r="R261" s="262"/>
      <c r="S261" s="166"/>
      <c r="T261" s="165">
        <f t="shared" si="984"/>
        <v>0</v>
      </c>
      <c r="U261" s="268"/>
      <c r="V261" s="268"/>
      <c r="W261" s="230"/>
      <c r="X261" s="268"/>
      <c r="Y261" s="268"/>
      <c r="Z261" s="227">
        <f t="shared" si="989"/>
        <v>0</v>
      </c>
      <c r="AA261" s="230"/>
      <c r="AB261" s="230"/>
      <c r="AC261" s="268"/>
      <c r="AD261" s="268"/>
      <c r="AE261" s="227">
        <f t="shared" si="992"/>
        <v>0</v>
      </c>
      <c r="AF261" s="230"/>
      <c r="AG261" s="230"/>
      <c r="AH261" s="268"/>
      <c r="AI261" s="268"/>
      <c r="AJ261" s="227">
        <f t="shared" si="995"/>
        <v>0</v>
      </c>
      <c r="AK261" s="230"/>
      <c r="AL261" s="230"/>
      <c r="AM261" s="268"/>
      <c r="AN261" s="268"/>
      <c r="AO261" s="227">
        <f t="shared" si="1002"/>
        <v>0</v>
      </c>
      <c r="AP261" s="230"/>
      <c r="AQ261" s="268"/>
      <c r="AR261" s="260"/>
      <c r="AS261" s="262"/>
      <c r="AT261" s="264"/>
      <c r="AU261" s="266"/>
      <c r="AV261" s="266"/>
      <c r="AW261" s="230"/>
      <c r="AX261" s="230"/>
      <c r="AY261" s="167"/>
      <c r="AZ261" s="168"/>
      <c r="BA261" s="169"/>
      <c r="BB261" s="169"/>
      <c r="BC261" s="169"/>
      <c r="BD261" s="169"/>
      <c r="BE261" s="169"/>
      <c r="BF261" s="169"/>
      <c r="BG261" s="169"/>
    </row>
    <row r="262" spans="1:59" s="171" customFormat="1" hidden="1" x14ac:dyDescent="0.2">
      <c r="A262" s="274"/>
      <c r="B262" s="270"/>
      <c r="C262" s="275"/>
      <c r="D262" s="266"/>
      <c r="E262" s="276"/>
      <c r="F262" s="271"/>
      <c r="G262" s="230"/>
      <c r="H262" s="230"/>
      <c r="I262" s="165"/>
      <c r="J262" s="271"/>
      <c r="K262" s="271"/>
      <c r="L262" s="271"/>
      <c r="M262" s="271"/>
      <c r="N262" s="270"/>
      <c r="O262" s="262"/>
      <c r="P262" s="270"/>
      <c r="Q262" s="262"/>
      <c r="R262" s="262"/>
      <c r="S262" s="166"/>
      <c r="T262" s="165">
        <f t="shared" si="984"/>
        <v>0</v>
      </c>
      <c r="U262" s="268"/>
      <c r="V262" s="268"/>
      <c r="W262" s="230"/>
      <c r="X262" s="268"/>
      <c r="Y262" s="268"/>
      <c r="Z262" s="227">
        <f t="shared" si="989"/>
        <v>0</v>
      </c>
      <c r="AA262" s="230"/>
      <c r="AB262" s="230"/>
      <c r="AC262" s="268"/>
      <c r="AD262" s="268"/>
      <c r="AE262" s="227">
        <f t="shared" si="992"/>
        <v>0</v>
      </c>
      <c r="AF262" s="230"/>
      <c r="AG262" s="230"/>
      <c r="AH262" s="268"/>
      <c r="AI262" s="268"/>
      <c r="AJ262" s="227">
        <f t="shared" si="995"/>
        <v>0</v>
      </c>
      <c r="AK262" s="230"/>
      <c r="AL262" s="230"/>
      <c r="AM262" s="268"/>
      <c r="AN262" s="268"/>
      <c r="AO262" s="227">
        <f t="shared" si="1002"/>
        <v>0</v>
      </c>
      <c r="AP262" s="230"/>
      <c r="AQ262" s="268"/>
      <c r="AR262" s="260"/>
      <c r="AS262" s="262"/>
      <c r="AT262" s="264"/>
      <c r="AU262" s="266"/>
      <c r="AV262" s="266"/>
      <c r="AW262" s="230"/>
      <c r="AX262" s="230"/>
      <c r="AY262" s="167"/>
      <c r="AZ262" s="168"/>
      <c r="BA262" s="169"/>
      <c r="BB262" s="169"/>
      <c r="BC262" s="169"/>
      <c r="BD262" s="169"/>
      <c r="BE262" s="169"/>
      <c r="BF262" s="169"/>
      <c r="BG262" s="169"/>
    </row>
    <row r="263" spans="1:59" s="171" customFormat="1" hidden="1" x14ac:dyDescent="0.2">
      <c r="A263" s="274">
        <v>85</v>
      </c>
      <c r="B263" s="270"/>
      <c r="C263" s="275" t="e">
        <f>+VLOOKUP(B263,$A$691:$B$730,2,0)</f>
        <v>#N/A</v>
      </c>
      <c r="D263" s="266"/>
      <c r="E263" s="276" t="e">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#VALUE!</v>
      </c>
      <c r="F263" s="271"/>
      <c r="G263" s="230"/>
      <c r="H263" s="230"/>
      <c r="I263" s="165"/>
      <c r="J263" s="271"/>
      <c r="K263" s="270"/>
      <c r="L263" s="271"/>
      <c r="M263" s="271"/>
      <c r="N263" s="270"/>
      <c r="O263" s="262">
        <f t="shared" si="1083"/>
        <v>0</v>
      </c>
      <c r="P263" s="270"/>
      <c r="Q263" s="262">
        <f t="shared" ref="Q263" si="1300">IF(P263="ALTO",5,IF(P263="MEDIO-ALTO",4,IF(P263="MEDIO",3,IF(P263="MEDIO-BAJO",2,IF(P263="BAJO",1,0)))))</f>
        <v>0</v>
      </c>
      <c r="R263" s="262">
        <f t="shared" ref="R263" si="1301">Q263*O263</f>
        <v>0</v>
      </c>
      <c r="S263" s="166"/>
      <c r="T263" s="165">
        <f t="shared" si="984"/>
        <v>0</v>
      </c>
      <c r="U263" s="268" t="e">
        <f t="shared" si="985"/>
        <v>#DIV/0!</v>
      </c>
      <c r="V263" s="268" t="e">
        <f t="shared" si="986"/>
        <v>#DIV/0!</v>
      </c>
      <c r="W263" s="230"/>
      <c r="X263" s="268" t="e">
        <f t="shared" ref="X263" si="1302">IF(S263="No_existen",5*$X$10,Y263*$X$10)</f>
        <v>#DIV/0!</v>
      </c>
      <c r="Y263" s="268" t="e">
        <f t="shared" ref="Y263" si="1303">ROUND(AVERAGEIF(Z263:Z265,"&gt;0"),0)</f>
        <v>#DIV/0!</v>
      </c>
      <c r="Z263" s="227">
        <f t="shared" si="989"/>
        <v>0</v>
      </c>
      <c r="AA263" s="230"/>
      <c r="AB263" s="230"/>
      <c r="AC263" s="268" t="e">
        <f t="shared" ref="AC263" si="1304">IF(S263="No_existen",5*$AC$10,AD263*$AC$10)</f>
        <v>#DIV/0!</v>
      </c>
      <c r="AD263" s="268" t="e">
        <f t="shared" si="991"/>
        <v>#DIV/0!</v>
      </c>
      <c r="AE263" s="227">
        <f t="shared" si="992"/>
        <v>0</v>
      </c>
      <c r="AF263" s="230"/>
      <c r="AG263" s="230"/>
      <c r="AH263" s="268" t="e">
        <f t="shared" ref="AH263" si="1305">IF(S263="No_existen",5*$AH$10,AI263*$AH$10)</f>
        <v>#DIV/0!</v>
      </c>
      <c r="AI263" s="268" t="e">
        <f t="shared" ref="AI263" si="1306">ROUND(AVERAGEIF(AJ263:AJ265,"&gt;0"),0)</f>
        <v>#DIV/0!</v>
      </c>
      <c r="AJ263" s="227">
        <f t="shared" si="995"/>
        <v>0</v>
      </c>
      <c r="AK263" s="230"/>
      <c r="AL263" s="230"/>
      <c r="AM263" s="268" t="e">
        <f t="shared" ref="AM263" si="1307">IF(S263="No_existen",5*$AM$10,AN263*$AM$10)</f>
        <v>#DIV/0!</v>
      </c>
      <c r="AN263" s="268" t="e">
        <f t="shared" ref="AN263" si="1308">ROUND(AVERAGEIF(AO263:AO265,"&gt;0"),0)</f>
        <v>#DIV/0!</v>
      </c>
      <c r="AO263" s="227">
        <f t="shared" si="1002"/>
        <v>0</v>
      </c>
      <c r="AP263" s="230"/>
      <c r="AQ263" s="268" t="e">
        <f t="shared" ref="AQ263" si="1309">ROUND(AVERAGE(U263,Y263,AD263,AI263,AN263),0)</f>
        <v>#DIV/0!</v>
      </c>
      <c r="AR263" s="260" t="e">
        <f t="shared" ref="AR263" si="1310">IF(AQ263&lt;1.5,"FUERTE",IF(AND(AQ263&gt;=1.5,AQ263&lt;2.5),"ACEPTABLE",IF(AQ263&gt;=5,"INEXISTENTE","DÉBIL")))</f>
        <v>#DIV/0!</v>
      </c>
      <c r="AS263" s="262">
        <f t="shared" ref="AS263" si="1311">IF(R263=0,0,ROUND((R263*AQ263),0))</f>
        <v>0</v>
      </c>
      <c r="AT263" s="264" t="str">
        <f t="shared" ref="AT263" si="1312">IF(AS263&gt;=36,"GRAVE", IF(AS263&lt;=10, "LEVE", "MODERADO"))</f>
        <v>LEVE</v>
      </c>
      <c r="AU263" s="266"/>
      <c r="AV263" s="266"/>
      <c r="AW263" s="230"/>
      <c r="AX263" s="230"/>
      <c r="AY263" s="167"/>
      <c r="AZ263" s="168"/>
      <c r="BA263" s="169"/>
      <c r="BB263" s="169"/>
      <c r="BC263" s="169"/>
      <c r="BD263" s="169"/>
      <c r="BE263" s="169"/>
      <c r="BF263" s="169"/>
      <c r="BG263" s="169"/>
    </row>
    <row r="264" spans="1:59" s="171" customFormat="1" hidden="1" x14ac:dyDescent="0.2">
      <c r="A264" s="274"/>
      <c r="B264" s="270"/>
      <c r="C264" s="275"/>
      <c r="D264" s="266"/>
      <c r="E264" s="276"/>
      <c r="F264" s="271"/>
      <c r="G264" s="230"/>
      <c r="H264" s="230"/>
      <c r="I264" s="165"/>
      <c r="J264" s="271"/>
      <c r="K264" s="271"/>
      <c r="L264" s="271"/>
      <c r="M264" s="271"/>
      <c r="N264" s="270"/>
      <c r="O264" s="262"/>
      <c r="P264" s="270"/>
      <c r="Q264" s="262"/>
      <c r="R264" s="262"/>
      <c r="S264" s="166"/>
      <c r="T264" s="165">
        <f t="shared" si="984"/>
        <v>0</v>
      </c>
      <c r="U264" s="268"/>
      <c r="V264" s="268"/>
      <c r="W264" s="230"/>
      <c r="X264" s="268"/>
      <c r="Y264" s="268"/>
      <c r="Z264" s="227">
        <f t="shared" si="989"/>
        <v>0</v>
      </c>
      <c r="AA264" s="230"/>
      <c r="AB264" s="230"/>
      <c r="AC264" s="268"/>
      <c r="AD264" s="268"/>
      <c r="AE264" s="227">
        <f t="shared" si="992"/>
        <v>0</v>
      </c>
      <c r="AF264" s="230"/>
      <c r="AG264" s="230"/>
      <c r="AH264" s="268"/>
      <c r="AI264" s="268"/>
      <c r="AJ264" s="227">
        <f t="shared" si="995"/>
        <v>0</v>
      </c>
      <c r="AK264" s="230"/>
      <c r="AL264" s="230"/>
      <c r="AM264" s="268"/>
      <c r="AN264" s="268"/>
      <c r="AO264" s="227">
        <f t="shared" si="1002"/>
        <v>0</v>
      </c>
      <c r="AP264" s="230"/>
      <c r="AQ264" s="268"/>
      <c r="AR264" s="260"/>
      <c r="AS264" s="262"/>
      <c r="AT264" s="264"/>
      <c r="AU264" s="266"/>
      <c r="AV264" s="266"/>
      <c r="AW264" s="230"/>
      <c r="AX264" s="230"/>
      <c r="AY264" s="167"/>
      <c r="AZ264" s="168"/>
      <c r="BA264" s="169"/>
      <c r="BB264" s="169"/>
      <c r="BC264" s="169"/>
      <c r="BD264" s="169"/>
      <c r="BE264" s="169"/>
      <c r="BF264" s="169"/>
      <c r="BG264" s="169"/>
    </row>
    <row r="265" spans="1:59" s="171" customFormat="1" hidden="1" x14ac:dyDescent="0.2">
      <c r="A265" s="274"/>
      <c r="B265" s="270"/>
      <c r="C265" s="275"/>
      <c r="D265" s="266"/>
      <c r="E265" s="276"/>
      <c r="F265" s="271"/>
      <c r="G265" s="230"/>
      <c r="H265" s="230"/>
      <c r="I265" s="165"/>
      <c r="J265" s="271"/>
      <c r="K265" s="271"/>
      <c r="L265" s="271"/>
      <c r="M265" s="271"/>
      <c r="N265" s="270"/>
      <c r="O265" s="262"/>
      <c r="P265" s="270"/>
      <c r="Q265" s="262"/>
      <c r="R265" s="262"/>
      <c r="S265" s="166"/>
      <c r="T265" s="165">
        <f t="shared" si="984"/>
        <v>0</v>
      </c>
      <c r="U265" s="268"/>
      <c r="V265" s="268"/>
      <c r="W265" s="230"/>
      <c r="X265" s="268"/>
      <c r="Y265" s="268"/>
      <c r="Z265" s="227">
        <f t="shared" si="989"/>
        <v>0</v>
      </c>
      <c r="AA265" s="230"/>
      <c r="AB265" s="230"/>
      <c r="AC265" s="268"/>
      <c r="AD265" s="268"/>
      <c r="AE265" s="227">
        <f t="shared" si="992"/>
        <v>0</v>
      </c>
      <c r="AF265" s="230"/>
      <c r="AG265" s="230"/>
      <c r="AH265" s="268"/>
      <c r="AI265" s="268"/>
      <c r="AJ265" s="227">
        <f t="shared" si="995"/>
        <v>0</v>
      </c>
      <c r="AK265" s="230"/>
      <c r="AL265" s="230"/>
      <c r="AM265" s="268"/>
      <c r="AN265" s="268"/>
      <c r="AO265" s="227">
        <f t="shared" si="1002"/>
        <v>0</v>
      </c>
      <c r="AP265" s="230"/>
      <c r="AQ265" s="268"/>
      <c r="AR265" s="260"/>
      <c r="AS265" s="262"/>
      <c r="AT265" s="264"/>
      <c r="AU265" s="266"/>
      <c r="AV265" s="266"/>
      <c r="AW265" s="230"/>
      <c r="AX265" s="230"/>
      <c r="AY265" s="167"/>
      <c r="AZ265" s="168"/>
      <c r="BA265" s="169"/>
      <c r="BB265" s="169"/>
      <c r="BC265" s="169"/>
      <c r="BD265" s="169"/>
      <c r="BE265" s="169"/>
      <c r="BF265" s="169"/>
      <c r="BG265" s="169"/>
    </row>
    <row r="266" spans="1:59" s="171" customFormat="1" hidden="1" x14ac:dyDescent="0.2">
      <c r="A266" s="274">
        <v>86</v>
      </c>
      <c r="B266" s="270"/>
      <c r="C266" s="275" t="e">
        <f>+VLOOKUP(B266,$A$691:$B$730,2,0)</f>
        <v>#N/A</v>
      </c>
      <c r="D266" s="266"/>
      <c r="E266" s="276" t="e">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#VALUE!</v>
      </c>
      <c r="F266" s="271"/>
      <c r="G266" s="230"/>
      <c r="H266" s="230"/>
      <c r="I266" s="165"/>
      <c r="J266" s="271"/>
      <c r="K266" s="270"/>
      <c r="L266" s="271"/>
      <c r="M266" s="271"/>
      <c r="N266" s="270"/>
      <c r="O266" s="262">
        <f t="shared" si="1100"/>
        <v>0</v>
      </c>
      <c r="P266" s="270"/>
      <c r="Q266" s="262">
        <f t="shared" ref="Q266" si="1313">IF(P266="ALTO",5,IF(P266="MEDIO-ALTO",4,IF(P266="MEDIO",3,IF(P266="MEDIO-BAJO",2,IF(P266="BAJO",1,0)))))</f>
        <v>0</v>
      </c>
      <c r="R266" s="262">
        <f t="shared" ref="R266" si="1314">Q266*O266</f>
        <v>0</v>
      </c>
      <c r="S266" s="166"/>
      <c r="T266" s="165">
        <f t="shared" si="984"/>
        <v>0</v>
      </c>
      <c r="U266" s="268" t="e">
        <f t="shared" si="1005"/>
        <v>#DIV/0!</v>
      </c>
      <c r="V266" s="268" t="e">
        <f t="shared" si="1006"/>
        <v>#DIV/0!</v>
      </c>
      <c r="W266" s="230"/>
      <c r="X266" s="268" t="e">
        <f t="shared" ref="X266" si="1315">IF(S266="No_existen",5*$X$10,Y266*$X$10)</f>
        <v>#DIV/0!</v>
      </c>
      <c r="Y266" s="268" t="e">
        <f t="shared" ref="Y266:Y302" si="1316">ROUND(AVERAGEIF(Z266:Z268,"&gt;0"),0)</f>
        <v>#DIV/0!</v>
      </c>
      <c r="Z266" s="227">
        <f t="shared" si="989"/>
        <v>0</v>
      </c>
      <c r="AA266" s="230"/>
      <c r="AB266" s="230"/>
      <c r="AC266" s="268" t="e">
        <f t="shared" ref="AC266" si="1317">IF(S266="No_existen",5*$AC$10,AD266*$AC$10)</f>
        <v>#DIV/0!</v>
      </c>
      <c r="AD266" s="268" t="e">
        <f t="shared" si="1010"/>
        <v>#DIV/0!</v>
      </c>
      <c r="AE266" s="227">
        <f t="shared" si="992"/>
        <v>0</v>
      </c>
      <c r="AF266" s="230"/>
      <c r="AG266" s="230"/>
      <c r="AH266" s="268" t="e">
        <f t="shared" ref="AH266" si="1318">IF(S266="No_existen",5*$AH$10,AI266*$AH$10)</f>
        <v>#DIV/0!</v>
      </c>
      <c r="AI266" s="268" t="e">
        <f t="shared" ref="AI266" si="1319">ROUND(AVERAGEIF(AJ266:AJ268,"&gt;0"),0)</f>
        <v>#DIV/0!</v>
      </c>
      <c r="AJ266" s="227">
        <f t="shared" si="995"/>
        <v>0</v>
      </c>
      <c r="AK266" s="230"/>
      <c r="AL266" s="230"/>
      <c r="AM266" s="268" t="e">
        <f t="shared" ref="AM266" si="1320">IF(S266="No_existen",5*$AM$10,AN266*$AM$10)</f>
        <v>#DIV/0!</v>
      </c>
      <c r="AN266" s="268" t="e">
        <f t="shared" ref="AN266" si="1321">ROUND(AVERAGEIF(AO266:AO268,"&gt;0"),0)</f>
        <v>#DIV/0!</v>
      </c>
      <c r="AO266" s="227">
        <f t="shared" si="1002"/>
        <v>0</v>
      </c>
      <c r="AP266" s="230"/>
      <c r="AQ266" s="268" t="e">
        <f t="shared" ref="AQ266" si="1322">ROUND(AVERAGE(U266,Y266,AD266,AI266,AN266),0)</f>
        <v>#DIV/0!</v>
      </c>
      <c r="AR266" s="260" t="e">
        <f t="shared" ref="AR266" si="1323">IF(AQ266&lt;1.5,"FUERTE",IF(AND(AQ266&gt;=1.5,AQ266&lt;2.5),"ACEPTABLE",IF(AQ266&gt;=5,"INEXISTENTE","DÉBIL")))</f>
        <v>#DIV/0!</v>
      </c>
      <c r="AS266" s="262">
        <f t="shared" ref="AS266" si="1324">IF(R266=0,0,ROUND((R266*AQ266),0))</f>
        <v>0</v>
      </c>
      <c r="AT266" s="264" t="str">
        <f t="shared" ref="AT266" si="1325">IF(AS266&gt;=36,"GRAVE", IF(AS266&lt;=10, "LEVE", "MODERADO"))</f>
        <v>LEVE</v>
      </c>
      <c r="AU266" s="266"/>
      <c r="AV266" s="266"/>
      <c r="AW266" s="230"/>
      <c r="AX266" s="230"/>
      <c r="AY266" s="167"/>
      <c r="AZ266" s="168"/>
      <c r="BA266" s="169"/>
      <c r="BB266" s="169"/>
      <c r="BC266" s="169"/>
      <c r="BD266" s="169"/>
      <c r="BE266" s="169"/>
      <c r="BF266" s="169"/>
      <c r="BG266" s="169"/>
    </row>
    <row r="267" spans="1:59" s="171" customFormat="1" hidden="1" x14ac:dyDescent="0.2">
      <c r="A267" s="274"/>
      <c r="B267" s="270"/>
      <c r="C267" s="275"/>
      <c r="D267" s="266"/>
      <c r="E267" s="276"/>
      <c r="F267" s="271"/>
      <c r="G267" s="230"/>
      <c r="H267" s="230"/>
      <c r="I267" s="165"/>
      <c r="J267" s="271"/>
      <c r="K267" s="271"/>
      <c r="L267" s="271"/>
      <c r="M267" s="271"/>
      <c r="N267" s="270"/>
      <c r="O267" s="262"/>
      <c r="P267" s="270"/>
      <c r="Q267" s="262"/>
      <c r="R267" s="262"/>
      <c r="S267" s="166"/>
      <c r="T267" s="165">
        <f t="shared" ref="T267:T330" si="1326">IF(S267=$S$665,1,IF(S267=$S$661,5,IF(S267=$S$662,4,IF(S267=$S$663,3,IF(S267=$S$664,2,0)))))</f>
        <v>0</v>
      </c>
      <c r="U267" s="268"/>
      <c r="V267" s="268"/>
      <c r="W267" s="230"/>
      <c r="X267" s="268"/>
      <c r="Y267" s="268"/>
      <c r="Z267" s="227">
        <f t="shared" ref="Z267:Z330" si="1327">IF(AA267=$AA$663,1,IF(AA267=$AA$662,2,IF(AA267=$AA$661,4,IF(S267="No_existen",5,0))))</f>
        <v>0</v>
      </c>
      <c r="AA267" s="230"/>
      <c r="AB267" s="230"/>
      <c r="AC267" s="268"/>
      <c r="AD267" s="268"/>
      <c r="AE267" s="227">
        <f t="shared" ref="AE267:AE330" si="1328">IF(AF267=$AK$662,1,IF(AF267=$AK$661,4,IF(S267="No_existen",5,0)))</f>
        <v>0</v>
      </c>
      <c r="AF267" s="230"/>
      <c r="AG267" s="230"/>
      <c r="AH267" s="268"/>
      <c r="AI267" s="268"/>
      <c r="AJ267" s="227">
        <f t="shared" ref="AJ267:AJ330" si="1329">IF(AK267=$AP$661,1,IF(AK267=$AP$662,4,IF(S267="No_existen",5,0)))</f>
        <v>0</v>
      </c>
      <c r="AK267" s="230"/>
      <c r="AL267" s="230"/>
      <c r="AM267" s="268"/>
      <c r="AN267" s="268"/>
      <c r="AO267" s="227">
        <f t="shared" si="1002"/>
        <v>0</v>
      </c>
      <c r="AP267" s="230"/>
      <c r="AQ267" s="268"/>
      <c r="AR267" s="260"/>
      <c r="AS267" s="262"/>
      <c r="AT267" s="264"/>
      <c r="AU267" s="266"/>
      <c r="AV267" s="266"/>
      <c r="AW267" s="230"/>
      <c r="AX267" s="230"/>
      <c r="AY267" s="167"/>
      <c r="AZ267" s="168"/>
      <c r="BA267" s="169"/>
      <c r="BB267" s="169"/>
      <c r="BC267" s="169"/>
      <c r="BD267" s="169"/>
      <c r="BE267" s="169"/>
      <c r="BF267" s="169"/>
      <c r="BG267" s="169"/>
    </row>
    <row r="268" spans="1:59" s="171" customFormat="1" hidden="1" x14ac:dyDescent="0.2">
      <c r="A268" s="274"/>
      <c r="B268" s="270"/>
      <c r="C268" s="275"/>
      <c r="D268" s="266"/>
      <c r="E268" s="276"/>
      <c r="F268" s="271"/>
      <c r="G268" s="230"/>
      <c r="H268" s="230"/>
      <c r="I268" s="165"/>
      <c r="J268" s="271"/>
      <c r="K268" s="271"/>
      <c r="L268" s="271"/>
      <c r="M268" s="271"/>
      <c r="N268" s="270"/>
      <c r="O268" s="262"/>
      <c r="P268" s="270"/>
      <c r="Q268" s="262"/>
      <c r="R268" s="262"/>
      <c r="S268" s="166"/>
      <c r="T268" s="165">
        <f t="shared" si="1326"/>
        <v>0</v>
      </c>
      <c r="U268" s="268"/>
      <c r="V268" s="268"/>
      <c r="W268" s="230"/>
      <c r="X268" s="268"/>
      <c r="Y268" s="268"/>
      <c r="Z268" s="227">
        <f t="shared" si="1327"/>
        <v>0</v>
      </c>
      <c r="AA268" s="230"/>
      <c r="AB268" s="230"/>
      <c r="AC268" s="268"/>
      <c r="AD268" s="268"/>
      <c r="AE268" s="227">
        <f t="shared" si="1328"/>
        <v>0</v>
      </c>
      <c r="AF268" s="230"/>
      <c r="AG268" s="230"/>
      <c r="AH268" s="268"/>
      <c r="AI268" s="268"/>
      <c r="AJ268" s="227">
        <f t="shared" si="1329"/>
        <v>0</v>
      </c>
      <c r="AK268" s="230"/>
      <c r="AL268" s="230"/>
      <c r="AM268" s="268"/>
      <c r="AN268" s="268"/>
      <c r="AO268" s="227">
        <f t="shared" ref="AO268:AO331" si="1330">IF(AP268="Preventivo",1,IF(AP268="Detectivo",4, IF(S268="No_existen",5,0)))</f>
        <v>0</v>
      </c>
      <c r="AP268" s="230"/>
      <c r="AQ268" s="268"/>
      <c r="AR268" s="260"/>
      <c r="AS268" s="262"/>
      <c r="AT268" s="264"/>
      <c r="AU268" s="266"/>
      <c r="AV268" s="266"/>
      <c r="AW268" s="230"/>
      <c r="AX268" s="230"/>
      <c r="AY268" s="167"/>
      <c r="AZ268" s="168"/>
      <c r="BA268" s="169"/>
      <c r="BB268" s="169"/>
      <c r="BC268" s="169"/>
      <c r="BD268" s="169"/>
      <c r="BE268" s="169"/>
      <c r="BF268" s="169"/>
      <c r="BG268" s="169"/>
    </row>
    <row r="269" spans="1:59" s="171" customFormat="1" hidden="1" x14ac:dyDescent="0.2">
      <c r="A269" s="274">
        <v>87</v>
      </c>
      <c r="B269" s="270"/>
      <c r="C269" s="275" t="e">
        <f>+VLOOKUP(B269,$A$691:$B$730,2,0)</f>
        <v>#N/A</v>
      </c>
      <c r="D269" s="266"/>
      <c r="E269" s="276" t="e">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#VALUE!</v>
      </c>
      <c r="F269" s="271"/>
      <c r="G269" s="230"/>
      <c r="H269" s="230"/>
      <c r="I269" s="165"/>
      <c r="J269" s="271"/>
      <c r="K269" s="270"/>
      <c r="L269" s="271"/>
      <c r="M269" s="271"/>
      <c r="N269" s="270"/>
      <c r="O269" s="262">
        <f t="shared" ref="O269" si="1331">IF(N269="ALTA",5,IF(N269="MEDIO ALTA",4,IF(N269="MEDIA",3,IF(N269="MEDIO BAJA",2,IF(N269="BAJA",1,0)))))</f>
        <v>0</v>
      </c>
      <c r="P269" s="270"/>
      <c r="Q269" s="262">
        <f t="shared" ref="Q269" si="1332">IF(P269="ALTO",5,IF(P269="MEDIO-ALTO",4,IF(P269="MEDIO",3,IF(P269="MEDIO-BAJO",2,IF(P269="BAJO",1,0)))))</f>
        <v>0</v>
      </c>
      <c r="R269" s="262">
        <f t="shared" ref="R269" si="1333">Q269*O269</f>
        <v>0</v>
      </c>
      <c r="S269" s="166"/>
      <c r="T269" s="165">
        <f t="shared" si="1326"/>
        <v>0</v>
      </c>
      <c r="U269" s="268" t="e">
        <f t="shared" si="1021"/>
        <v>#DIV/0!</v>
      </c>
      <c r="V269" s="268" t="e">
        <f t="shared" si="1022"/>
        <v>#DIV/0!</v>
      </c>
      <c r="W269" s="230"/>
      <c r="X269" s="268" t="e">
        <f t="shared" ref="X269" si="1334">IF(S269="No_existen",5*$X$10,Y269*$X$10)</f>
        <v>#DIV/0!</v>
      </c>
      <c r="Y269" s="268" t="e">
        <f t="shared" ref="Y269:Y305" si="1335">ROUND(AVERAGEIF(Z269:Z271,"&gt;0"),0)</f>
        <v>#DIV/0!</v>
      </c>
      <c r="Z269" s="227">
        <f t="shared" si="1327"/>
        <v>0</v>
      </c>
      <c r="AA269" s="230"/>
      <c r="AB269" s="230"/>
      <c r="AC269" s="268" t="e">
        <f t="shared" ref="AC269" si="1336">IF(S269="No_existen",5*$AC$10,AD269*$AC$10)</f>
        <v>#DIV/0!</v>
      </c>
      <c r="AD269" s="268" t="e">
        <f t="shared" si="1026"/>
        <v>#DIV/0!</v>
      </c>
      <c r="AE269" s="227">
        <f t="shared" si="1328"/>
        <v>0</v>
      </c>
      <c r="AF269" s="230"/>
      <c r="AG269" s="230"/>
      <c r="AH269" s="268" t="e">
        <f t="shared" ref="AH269" si="1337">IF(S269="No_existen",5*$AH$10,AI269*$AH$10)</f>
        <v>#DIV/0!</v>
      </c>
      <c r="AI269" s="268" t="e">
        <f t="shared" ref="AI269" si="1338">ROUND(AVERAGEIF(AJ269:AJ271,"&gt;0"),0)</f>
        <v>#DIV/0!</v>
      </c>
      <c r="AJ269" s="227">
        <f t="shared" si="1329"/>
        <v>0</v>
      </c>
      <c r="AK269" s="230"/>
      <c r="AL269" s="230"/>
      <c r="AM269" s="268" t="e">
        <f t="shared" ref="AM269" si="1339">IF(S269="No_existen",5*$AM$10,AN269*$AM$10)</f>
        <v>#DIV/0!</v>
      </c>
      <c r="AN269" s="268" t="e">
        <f t="shared" ref="AN269" si="1340">ROUND(AVERAGEIF(AO269:AO271,"&gt;0"),0)</f>
        <v>#DIV/0!</v>
      </c>
      <c r="AO269" s="227">
        <f t="shared" si="1330"/>
        <v>0</v>
      </c>
      <c r="AP269" s="230"/>
      <c r="AQ269" s="268" t="e">
        <f t="shared" ref="AQ269" si="1341">ROUND(AVERAGE(U269,Y269,AD269,AI269,AN269),0)</f>
        <v>#DIV/0!</v>
      </c>
      <c r="AR269" s="260" t="e">
        <f t="shared" ref="AR269" si="1342">IF(AQ269&lt;1.5,"FUERTE",IF(AND(AQ269&gt;=1.5,AQ269&lt;2.5),"ACEPTABLE",IF(AQ269&gt;=5,"INEXISTENTE","DÉBIL")))</f>
        <v>#DIV/0!</v>
      </c>
      <c r="AS269" s="262">
        <f t="shared" ref="AS269" si="1343">IF(R269=0,0,ROUND((R269*AQ269),0))</f>
        <v>0</v>
      </c>
      <c r="AT269" s="264" t="str">
        <f t="shared" ref="AT269" si="1344">IF(AS269&gt;=36,"GRAVE", IF(AS269&lt;=10, "LEVE", "MODERADO"))</f>
        <v>LEVE</v>
      </c>
      <c r="AU269" s="266"/>
      <c r="AV269" s="266"/>
      <c r="AW269" s="230"/>
      <c r="AX269" s="230"/>
      <c r="AY269" s="167"/>
      <c r="AZ269" s="168"/>
      <c r="BA269" s="169"/>
      <c r="BB269" s="169"/>
      <c r="BC269" s="169"/>
      <c r="BD269" s="169"/>
      <c r="BE269" s="169"/>
      <c r="BF269" s="169"/>
      <c r="BG269" s="169"/>
    </row>
    <row r="270" spans="1:59" s="171" customFormat="1" hidden="1" x14ac:dyDescent="0.2">
      <c r="A270" s="274"/>
      <c r="B270" s="270"/>
      <c r="C270" s="275"/>
      <c r="D270" s="266"/>
      <c r="E270" s="276"/>
      <c r="F270" s="271"/>
      <c r="G270" s="230"/>
      <c r="H270" s="230"/>
      <c r="I270" s="165"/>
      <c r="J270" s="271"/>
      <c r="K270" s="271"/>
      <c r="L270" s="271"/>
      <c r="M270" s="271"/>
      <c r="N270" s="270"/>
      <c r="O270" s="262"/>
      <c r="P270" s="270"/>
      <c r="Q270" s="262"/>
      <c r="R270" s="262"/>
      <c r="S270" s="166"/>
      <c r="T270" s="165">
        <f t="shared" si="1326"/>
        <v>0</v>
      </c>
      <c r="U270" s="268"/>
      <c r="V270" s="268"/>
      <c r="W270" s="230"/>
      <c r="X270" s="268"/>
      <c r="Y270" s="268"/>
      <c r="Z270" s="227">
        <f t="shared" si="1327"/>
        <v>0</v>
      </c>
      <c r="AA270" s="230"/>
      <c r="AB270" s="230"/>
      <c r="AC270" s="268"/>
      <c r="AD270" s="268"/>
      <c r="AE270" s="227">
        <f t="shared" si="1328"/>
        <v>0</v>
      </c>
      <c r="AF270" s="230"/>
      <c r="AG270" s="230"/>
      <c r="AH270" s="268"/>
      <c r="AI270" s="268"/>
      <c r="AJ270" s="227">
        <f t="shared" si="1329"/>
        <v>0</v>
      </c>
      <c r="AK270" s="230"/>
      <c r="AL270" s="230"/>
      <c r="AM270" s="268"/>
      <c r="AN270" s="268"/>
      <c r="AO270" s="227">
        <f t="shared" si="1330"/>
        <v>0</v>
      </c>
      <c r="AP270" s="230"/>
      <c r="AQ270" s="268"/>
      <c r="AR270" s="260"/>
      <c r="AS270" s="262"/>
      <c r="AT270" s="264"/>
      <c r="AU270" s="266"/>
      <c r="AV270" s="266"/>
      <c r="AW270" s="230"/>
      <c r="AX270" s="230"/>
      <c r="AY270" s="167"/>
      <c r="AZ270" s="168"/>
      <c r="BA270" s="169"/>
      <c r="BB270" s="169"/>
      <c r="BC270" s="169"/>
      <c r="BD270" s="169"/>
      <c r="BE270" s="169"/>
      <c r="BF270" s="169"/>
      <c r="BG270" s="169"/>
    </row>
    <row r="271" spans="1:59" s="171" customFormat="1" hidden="1" x14ac:dyDescent="0.2">
      <c r="A271" s="274"/>
      <c r="B271" s="270"/>
      <c r="C271" s="275"/>
      <c r="D271" s="266"/>
      <c r="E271" s="276"/>
      <c r="F271" s="271"/>
      <c r="G271" s="230"/>
      <c r="H271" s="230"/>
      <c r="I271" s="165"/>
      <c r="J271" s="271"/>
      <c r="K271" s="271"/>
      <c r="L271" s="271"/>
      <c r="M271" s="271"/>
      <c r="N271" s="270"/>
      <c r="O271" s="262"/>
      <c r="P271" s="270"/>
      <c r="Q271" s="262"/>
      <c r="R271" s="262"/>
      <c r="S271" s="166"/>
      <c r="T271" s="165">
        <f t="shared" si="1326"/>
        <v>0</v>
      </c>
      <c r="U271" s="268"/>
      <c r="V271" s="268"/>
      <c r="W271" s="230"/>
      <c r="X271" s="268"/>
      <c r="Y271" s="268"/>
      <c r="Z271" s="227">
        <f t="shared" si="1327"/>
        <v>0</v>
      </c>
      <c r="AA271" s="230"/>
      <c r="AB271" s="230"/>
      <c r="AC271" s="268"/>
      <c r="AD271" s="268"/>
      <c r="AE271" s="227">
        <f t="shared" si="1328"/>
        <v>0</v>
      </c>
      <c r="AF271" s="230"/>
      <c r="AG271" s="230"/>
      <c r="AH271" s="268"/>
      <c r="AI271" s="268"/>
      <c r="AJ271" s="227">
        <f t="shared" si="1329"/>
        <v>0</v>
      </c>
      <c r="AK271" s="230"/>
      <c r="AL271" s="230"/>
      <c r="AM271" s="268"/>
      <c r="AN271" s="268"/>
      <c r="AO271" s="227">
        <f t="shared" si="1330"/>
        <v>0</v>
      </c>
      <c r="AP271" s="230"/>
      <c r="AQ271" s="268"/>
      <c r="AR271" s="260"/>
      <c r="AS271" s="262"/>
      <c r="AT271" s="264"/>
      <c r="AU271" s="266"/>
      <c r="AV271" s="266"/>
      <c r="AW271" s="230"/>
      <c r="AX271" s="230"/>
      <c r="AY271" s="167"/>
      <c r="AZ271" s="168"/>
      <c r="BA271" s="169"/>
      <c r="BB271" s="169"/>
      <c r="BC271" s="169"/>
      <c r="BD271" s="169"/>
      <c r="BE271" s="169"/>
      <c r="BF271" s="169"/>
      <c r="BG271" s="169"/>
    </row>
    <row r="272" spans="1:59" s="171" customFormat="1" hidden="1" x14ac:dyDescent="0.2">
      <c r="A272" s="274">
        <v>88</v>
      </c>
      <c r="B272" s="270"/>
      <c r="C272" s="275" t="e">
        <f>+VLOOKUP(B272,$A$691:$B$730,2,0)</f>
        <v>#N/A</v>
      </c>
      <c r="D272" s="266"/>
      <c r="E272" s="276" t="e">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#VALUE!</v>
      </c>
      <c r="F272" s="271"/>
      <c r="G272" s="230"/>
      <c r="H272" s="230"/>
      <c r="I272" s="165"/>
      <c r="J272" s="271"/>
      <c r="K272" s="270"/>
      <c r="L272" s="271"/>
      <c r="M272" s="271"/>
      <c r="N272" s="270"/>
      <c r="O272" s="262">
        <f t="shared" ref="O272" si="1345">IF(N272="ALTA",5,IF(N272="MEDIO ALTA",4,IF(N272="MEDIA",3,IF(N272="MEDIO BAJA",2,IF(N272="BAJA",1,0)))))</f>
        <v>0</v>
      </c>
      <c r="P272" s="270"/>
      <c r="Q272" s="262">
        <f t="shared" ref="Q272" si="1346">IF(P272="ALTO",5,IF(P272="MEDIO-ALTO",4,IF(P272="MEDIO",3,IF(P272="MEDIO-BAJO",2,IF(P272="BAJO",1,0)))))</f>
        <v>0</v>
      </c>
      <c r="R272" s="262">
        <f t="shared" ref="R272" si="1347">Q272*O272</f>
        <v>0</v>
      </c>
      <c r="S272" s="166"/>
      <c r="T272" s="165">
        <f t="shared" si="1326"/>
        <v>0</v>
      </c>
      <c r="U272" s="268" t="e">
        <f t="shared" si="1037"/>
        <v>#DIV/0!</v>
      </c>
      <c r="V272" s="268" t="e">
        <f t="shared" si="1038"/>
        <v>#DIV/0!</v>
      </c>
      <c r="W272" s="230"/>
      <c r="X272" s="268" t="e">
        <f t="shared" ref="X272" si="1348">IF(S272="No_existen",5*$X$10,Y272*$X$10)</f>
        <v>#DIV/0!</v>
      </c>
      <c r="Y272" s="268" t="e">
        <f t="shared" ref="Y272:Y308" si="1349">ROUND(AVERAGEIF(Z272:Z274,"&gt;0"),0)</f>
        <v>#DIV/0!</v>
      </c>
      <c r="Z272" s="227">
        <f t="shared" si="1327"/>
        <v>0</v>
      </c>
      <c r="AA272" s="230"/>
      <c r="AB272" s="230"/>
      <c r="AC272" s="268" t="e">
        <f t="shared" ref="AC272" si="1350">IF(S272="No_existen",5*$AC$10,AD272*$AC$10)</f>
        <v>#DIV/0!</v>
      </c>
      <c r="AD272" s="268" t="e">
        <f t="shared" si="1042"/>
        <v>#DIV/0!</v>
      </c>
      <c r="AE272" s="227">
        <f t="shared" si="1328"/>
        <v>0</v>
      </c>
      <c r="AF272" s="230"/>
      <c r="AG272" s="230"/>
      <c r="AH272" s="268" t="e">
        <f t="shared" ref="AH272" si="1351">IF(S272="No_existen",5*$AH$10,AI272*$AH$10)</f>
        <v>#DIV/0!</v>
      </c>
      <c r="AI272" s="268" t="e">
        <f t="shared" ref="AI272" si="1352">ROUND(AVERAGEIF(AJ272:AJ274,"&gt;0"),0)</f>
        <v>#DIV/0!</v>
      </c>
      <c r="AJ272" s="227">
        <f t="shared" si="1329"/>
        <v>0</v>
      </c>
      <c r="AK272" s="230"/>
      <c r="AL272" s="230"/>
      <c r="AM272" s="268" t="e">
        <f t="shared" ref="AM272" si="1353">IF(S272="No_existen",5*$AM$10,AN272*$AM$10)</f>
        <v>#DIV/0!</v>
      </c>
      <c r="AN272" s="268" t="e">
        <f t="shared" ref="AN272" si="1354">ROUND(AVERAGEIF(AO272:AO274,"&gt;0"),0)</f>
        <v>#DIV/0!</v>
      </c>
      <c r="AO272" s="227">
        <f t="shared" si="1330"/>
        <v>0</v>
      </c>
      <c r="AP272" s="230"/>
      <c r="AQ272" s="268" t="e">
        <f t="shared" ref="AQ272" si="1355">ROUND(AVERAGE(U272,Y272,AD272,AI272,AN272),0)</f>
        <v>#DIV/0!</v>
      </c>
      <c r="AR272" s="260" t="e">
        <f t="shared" ref="AR272" si="1356">IF(AQ272&lt;1.5,"FUERTE",IF(AND(AQ272&gt;=1.5,AQ272&lt;2.5),"ACEPTABLE",IF(AQ272&gt;=5,"INEXISTENTE","DÉBIL")))</f>
        <v>#DIV/0!</v>
      </c>
      <c r="AS272" s="262">
        <f t="shared" ref="AS272" si="1357">IF(R272=0,0,ROUND((R272*AQ272),0))</f>
        <v>0</v>
      </c>
      <c r="AT272" s="264" t="str">
        <f t="shared" ref="AT272" si="1358">IF(AS272&gt;=36,"GRAVE", IF(AS272&lt;=10, "LEVE", "MODERADO"))</f>
        <v>LEVE</v>
      </c>
      <c r="AU272" s="266"/>
      <c r="AV272" s="266"/>
      <c r="AW272" s="230"/>
      <c r="AX272" s="230"/>
      <c r="AY272" s="167"/>
      <c r="AZ272" s="168"/>
      <c r="BA272" s="169"/>
      <c r="BB272" s="169"/>
      <c r="BC272" s="169"/>
      <c r="BD272" s="169"/>
      <c r="BE272" s="169"/>
      <c r="BF272" s="169"/>
      <c r="BG272" s="169"/>
    </row>
    <row r="273" spans="1:59" s="171" customFormat="1" hidden="1" x14ac:dyDescent="0.2">
      <c r="A273" s="274"/>
      <c r="B273" s="270"/>
      <c r="C273" s="275"/>
      <c r="D273" s="266"/>
      <c r="E273" s="276"/>
      <c r="F273" s="271"/>
      <c r="G273" s="230"/>
      <c r="H273" s="230"/>
      <c r="I273" s="165"/>
      <c r="J273" s="271"/>
      <c r="K273" s="271"/>
      <c r="L273" s="271"/>
      <c r="M273" s="271"/>
      <c r="N273" s="270"/>
      <c r="O273" s="262"/>
      <c r="P273" s="270"/>
      <c r="Q273" s="262"/>
      <c r="R273" s="262"/>
      <c r="S273" s="166"/>
      <c r="T273" s="165">
        <f t="shared" si="1326"/>
        <v>0</v>
      </c>
      <c r="U273" s="268"/>
      <c r="V273" s="268"/>
      <c r="W273" s="230"/>
      <c r="X273" s="268"/>
      <c r="Y273" s="268"/>
      <c r="Z273" s="227">
        <f t="shared" si="1327"/>
        <v>0</v>
      </c>
      <c r="AA273" s="230"/>
      <c r="AB273" s="230"/>
      <c r="AC273" s="268"/>
      <c r="AD273" s="268"/>
      <c r="AE273" s="227">
        <f t="shared" si="1328"/>
        <v>0</v>
      </c>
      <c r="AF273" s="230"/>
      <c r="AG273" s="230"/>
      <c r="AH273" s="268"/>
      <c r="AI273" s="268"/>
      <c r="AJ273" s="227">
        <f t="shared" si="1329"/>
        <v>0</v>
      </c>
      <c r="AK273" s="230"/>
      <c r="AL273" s="230"/>
      <c r="AM273" s="268"/>
      <c r="AN273" s="268"/>
      <c r="AO273" s="227">
        <f t="shared" si="1330"/>
        <v>0</v>
      </c>
      <c r="AP273" s="230"/>
      <c r="AQ273" s="268"/>
      <c r="AR273" s="260"/>
      <c r="AS273" s="262"/>
      <c r="AT273" s="264"/>
      <c r="AU273" s="266"/>
      <c r="AV273" s="266"/>
      <c r="AW273" s="230"/>
      <c r="AX273" s="230"/>
      <c r="AY273" s="167"/>
      <c r="AZ273" s="168"/>
      <c r="BA273" s="169"/>
      <c r="BB273" s="169"/>
      <c r="BC273" s="169"/>
      <c r="BD273" s="169"/>
      <c r="BE273" s="169"/>
      <c r="BF273" s="169"/>
      <c r="BG273" s="169"/>
    </row>
    <row r="274" spans="1:59" s="171" customFormat="1" hidden="1" x14ac:dyDescent="0.2">
      <c r="A274" s="274"/>
      <c r="B274" s="270"/>
      <c r="C274" s="275"/>
      <c r="D274" s="266"/>
      <c r="E274" s="276"/>
      <c r="F274" s="271"/>
      <c r="G274" s="230"/>
      <c r="H274" s="230"/>
      <c r="I274" s="165"/>
      <c r="J274" s="271"/>
      <c r="K274" s="271"/>
      <c r="L274" s="271"/>
      <c r="M274" s="271"/>
      <c r="N274" s="270"/>
      <c r="O274" s="262"/>
      <c r="P274" s="270"/>
      <c r="Q274" s="262"/>
      <c r="R274" s="262"/>
      <c r="S274" s="166"/>
      <c r="T274" s="165">
        <f t="shared" si="1326"/>
        <v>0</v>
      </c>
      <c r="U274" s="268"/>
      <c r="V274" s="268"/>
      <c r="W274" s="230"/>
      <c r="X274" s="268"/>
      <c r="Y274" s="268"/>
      <c r="Z274" s="227">
        <f t="shared" si="1327"/>
        <v>0</v>
      </c>
      <c r="AA274" s="230"/>
      <c r="AB274" s="230"/>
      <c r="AC274" s="268"/>
      <c r="AD274" s="268"/>
      <c r="AE274" s="227">
        <f t="shared" si="1328"/>
        <v>0</v>
      </c>
      <c r="AF274" s="230"/>
      <c r="AG274" s="230"/>
      <c r="AH274" s="268"/>
      <c r="AI274" s="268"/>
      <c r="AJ274" s="227">
        <f t="shared" si="1329"/>
        <v>0</v>
      </c>
      <c r="AK274" s="230"/>
      <c r="AL274" s="230"/>
      <c r="AM274" s="268"/>
      <c r="AN274" s="268"/>
      <c r="AO274" s="227">
        <f t="shared" si="1330"/>
        <v>0</v>
      </c>
      <c r="AP274" s="230"/>
      <c r="AQ274" s="268"/>
      <c r="AR274" s="260"/>
      <c r="AS274" s="262"/>
      <c r="AT274" s="264"/>
      <c r="AU274" s="266"/>
      <c r="AV274" s="266"/>
      <c r="AW274" s="230"/>
      <c r="AX274" s="230"/>
      <c r="AY274" s="167"/>
      <c r="AZ274" s="168"/>
      <c r="BA274" s="169"/>
      <c r="BB274" s="169"/>
      <c r="BC274" s="169"/>
      <c r="BD274" s="169"/>
      <c r="BE274" s="169"/>
      <c r="BF274" s="169"/>
      <c r="BG274" s="169"/>
    </row>
    <row r="275" spans="1:59" s="171" customFormat="1" hidden="1" x14ac:dyDescent="0.2">
      <c r="A275" s="274">
        <v>89</v>
      </c>
      <c r="B275" s="270"/>
      <c r="C275" s="275" t="e">
        <f>+VLOOKUP(B275,$A$691:$B$730,2,0)</f>
        <v>#N/A</v>
      </c>
      <c r="D275" s="266"/>
      <c r="E275" s="276" t="e">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#VALUE!</v>
      </c>
      <c r="F275" s="271"/>
      <c r="G275" s="230"/>
      <c r="H275" s="230"/>
      <c r="I275" s="165"/>
      <c r="J275" s="271"/>
      <c r="K275" s="270"/>
      <c r="L275" s="271"/>
      <c r="M275" s="271"/>
      <c r="N275" s="270"/>
      <c r="O275" s="262">
        <f t="shared" ref="O275" si="1359">IF(N275="ALTA",5,IF(N275="MEDIO ALTA",4,IF(N275="MEDIA",3,IF(N275="MEDIO BAJA",2,IF(N275="BAJA",1,0)))))</f>
        <v>0</v>
      </c>
      <c r="P275" s="270"/>
      <c r="Q275" s="262">
        <f t="shared" ref="Q275" si="1360">IF(P275="ALTO",5,IF(P275="MEDIO-ALTO",4,IF(P275="MEDIO",3,IF(P275="MEDIO-BAJO",2,IF(P275="BAJO",1,0)))))</f>
        <v>0</v>
      </c>
      <c r="R275" s="262">
        <f t="shared" ref="R275" si="1361">Q275*O275</f>
        <v>0</v>
      </c>
      <c r="S275" s="166"/>
      <c r="T275" s="165">
        <f t="shared" si="1326"/>
        <v>0</v>
      </c>
      <c r="U275" s="268" t="e">
        <f t="shared" si="1053"/>
        <v>#DIV/0!</v>
      </c>
      <c r="V275" s="268" t="e">
        <f t="shared" si="1054"/>
        <v>#DIV/0!</v>
      </c>
      <c r="W275" s="230"/>
      <c r="X275" s="268" t="e">
        <f t="shared" ref="X275" si="1362">IF(S275="No_existen",5*$X$10,Y275*$X$10)</f>
        <v>#DIV/0!</v>
      </c>
      <c r="Y275" s="268" t="e">
        <f t="shared" ref="Y275:Y311" si="1363">ROUND(AVERAGEIF(Z275:Z277,"&gt;0"),0)</f>
        <v>#DIV/0!</v>
      </c>
      <c r="Z275" s="227">
        <f t="shared" si="1327"/>
        <v>0</v>
      </c>
      <c r="AA275" s="230"/>
      <c r="AB275" s="230"/>
      <c r="AC275" s="268" t="e">
        <f t="shared" ref="AC275" si="1364">IF(S275="No_existen",5*$AC$10,AD275*$AC$10)</f>
        <v>#DIV/0!</v>
      </c>
      <c r="AD275" s="268" t="e">
        <f t="shared" si="1058"/>
        <v>#DIV/0!</v>
      </c>
      <c r="AE275" s="227">
        <f t="shared" si="1328"/>
        <v>0</v>
      </c>
      <c r="AF275" s="230"/>
      <c r="AG275" s="230"/>
      <c r="AH275" s="268" t="e">
        <f t="shared" ref="AH275" si="1365">IF(S275="No_existen",5*$AH$10,AI275*$AH$10)</f>
        <v>#DIV/0!</v>
      </c>
      <c r="AI275" s="268" t="e">
        <f t="shared" ref="AI275" si="1366">ROUND(AVERAGEIF(AJ275:AJ277,"&gt;0"),0)</f>
        <v>#DIV/0!</v>
      </c>
      <c r="AJ275" s="227">
        <f t="shared" si="1329"/>
        <v>0</v>
      </c>
      <c r="AK275" s="230"/>
      <c r="AL275" s="230"/>
      <c r="AM275" s="268" t="e">
        <f t="shared" ref="AM275" si="1367">IF(S275="No_existen",5*$AM$10,AN275*$AM$10)</f>
        <v>#DIV/0!</v>
      </c>
      <c r="AN275" s="268" t="e">
        <f t="shared" ref="AN275" si="1368">ROUND(AVERAGEIF(AO275:AO277,"&gt;0"),0)</f>
        <v>#DIV/0!</v>
      </c>
      <c r="AO275" s="227">
        <f t="shared" si="1330"/>
        <v>0</v>
      </c>
      <c r="AP275" s="230"/>
      <c r="AQ275" s="268" t="e">
        <f t="shared" ref="AQ275" si="1369">ROUND(AVERAGE(U275,Y275,AD275,AI275,AN275),0)</f>
        <v>#DIV/0!</v>
      </c>
      <c r="AR275" s="260" t="e">
        <f t="shared" ref="AR275" si="1370">IF(AQ275&lt;1.5,"FUERTE",IF(AND(AQ275&gt;=1.5,AQ275&lt;2.5),"ACEPTABLE",IF(AQ275&gt;=5,"INEXISTENTE","DÉBIL")))</f>
        <v>#DIV/0!</v>
      </c>
      <c r="AS275" s="262">
        <f t="shared" ref="AS275" si="1371">IF(R275=0,0,ROUND((R275*AQ275),0))</f>
        <v>0</v>
      </c>
      <c r="AT275" s="264" t="str">
        <f t="shared" ref="AT275" si="1372">IF(AS275&gt;=36,"GRAVE", IF(AS275&lt;=10, "LEVE", "MODERADO"))</f>
        <v>LEVE</v>
      </c>
      <c r="AU275" s="266"/>
      <c r="AV275" s="266"/>
      <c r="AW275" s="230"/>
      <c r="AX275" s="230"/>
      <c r="AY275" s="167"/>
      <c r="AZ275" s="168"/>
      <c r="BA275" s="169"/>
      <c r="BB275" s="169"/>
      <c r="BC275" s="169"/>
      <c r="BD275" s="169"/>
      <c r="BE275" s="169"/>
      <c r="BF275" s="169"/>
      <c r="BG275" s="169"/>
    </row>
    <row r="276" spans="1:59" s="171" customFormat="1" hidden="1" x14ac:dyDescent="0.2">
      <c r="A276" s="274"/>
      <c r="B276" s="270"/>
      <c r="C276" s="275"/>
      <c r="D276" s="266"/>
      <c r="E276" s="276"/>
      <c r="F276" s="271"/>
      <c r="G276" s="230"/>
      <c r="H276" s="230"/>
      <c r="I276" s="165"/>
      <c r="J276" s="271"/>
      <c r="K276" s="271"/>
      <c r="L276" s="271"/>
      <c r="M276" s="271"/>
      <c r="N276" s="270"/>
      <c r="O276" s="262"/>
      <c r="P276" s="270"/>
      <c r="Q276" s="262"/>
      <c r="R276" s="262"/>
      <c r="S276" s="166"/>
      <c r="T276" s="165">
        <f t="shared" si="1326"/>
        <v>0</v>
      </c>
      <c r="U276" s="268"/>
      <c r="V276" s="268"/>
      <c r="W276" s="230"/>
      <c r="X276" s="268"/>
      <c r="Y276" s="268"/>
      <c r="Z276" s="227">
        <f t="shared" si="1327"/>
        <v>0</v>
      </c>
      <c r="AA276" s="230"/>
      <c r="AB276" s="230"/>
      <c r="AC276" s="268"/>
      <c r="AD276" s="268"/>
      <c r="AE276" s="227">
        <f t="shared" si="1328"/>
        <v>0</v>
      </c>
      <c r="AF276" s="230"/>
      <c r="AG276" s="230"/>
      <c r="AH276" s="268"/>
      <c r="AI276" s="268"/>
      <c r="AJ276" s="227">
        <f t="shared" si="1329"/>
        <v>0</v>
      </c>
      <c r="AK276" s="230"/>
      <c r="AL276" s="230"/>
      <c r="AM276" s="268"/>
      <c r="AN276" s="268"/>
      <c r="AO276" s="227">
        <f t="shared" si="1330"/>
        <v>0</v>
      </c>
      <c r="AP276" s="230"/>
      <c r="AQ276" s="268"/>
      <c r="AR276" s="260"/>
      <c r="AS276" s="262"/>
      <c r="AT276" s="264"/>
      <c r="AU276" s="266"/>
      <c r="AV276" s="266"/>
      <c r="AW276" s="230"/>
      <c r="AX276" s="230"/>
      <c r="AY276" s="167"/>
      <c r="AZ276" s="168"/>
      <c r="BA276" s="169"/>
      <c r="BB276" s="169"/>
      <c r="BC276" s="169"/>
      <c r="BD276" s="169"/>
      <c r="BE276" s="169"/>
      <c r="BF276" s="169"/>
      <c r="BG276" s="169"/>
    </row>
    <row r="277" spans="1:59" s="171" customFormat="1" hidden="1" x14ac:dyDescent="0.2">
      <c r="A277" s="274"/>
      <c r="B277" s="270"/>
      <c r="C277" s="275"/>
      <c r="D277" s="266"/>
      <c r="E277" s="276"/>
      <c r="F277" s="271"/>
      <c r="G277" s="230"/>
      <c r="H277" s="230"/>
      <c r="I277" s="165"/>
      <c r="J277" s="271"/>
      <c r="K277" s="271"/>
      <c r="L277" s="271"/>
      <c r="M277" s="271"/>
      <c r="N277" s="270"/>
      <c r="O277" s="262"/>
      <c r="P277" s="270"/>
      <c r="Q277" s="262"/>
      <c r="R277" s="262"/>
      <c r="S277" s="166"/>
      <c r="T277" s="165">
        <f t="shared" si="1326"/>
        <v>0</v>
      </c>
      <c r="U277" s="268"/>
      <c r="V277" s="268"/>
      <c r="W277" s="230"/>
      <c r="X277" s="268"/>
      <c r="Y277" s="268"/>
      <c r="Z277" s="227">
        <f t="shared" si="1327"/>
        <v>0</v>
      </c>
      <c r="AA277" s="230"/>
      <c r="AB277" s="230"/>
      <c r="AC277" s="268"/>
      <c r="AD277" s="268"/>
      <c r="AE277" s="227">
        <f t="shared" si="1328"/>
        <v>0</v>
      </c>
      <c r="AF277" s="230"/>
      <c r="AG277" s="230"/>
      <c r="AH277" s="268"/>
      <c r="AI277" s="268"/>
      <c r="AJ277" s="227">
        <f t="shared" si="1329"/>
        <v>0</v>
      </c>
      <c r="AK277" s="230"/>
      <c r="AL277" s="230"/>
      <c r="AM277" s="268"/>
      <c r="AN277" s="268"/>
      <c r="AO277" s="227">
        <f t="shared" si="1330"/>
        <v>0</v>
      </c>
      <c r="AP277" s="230"/>
      <c r="AQ277" s="268"/>
      <c r="AR277" s="260"/>
      <c r="AS277" s="262"/>
      <c r="AT277" s="264"/>
      <c r="AU277" s="266"/>
      <c r="AV277" s="266"/>
      <c r="AW277" s="230"/>
      <c r="AX277" s="230"/>
      <c r="AY277" s="167"/>
      <c r="AZ277" s="168"/>
      <c r="BA277" s="169"/>
      <c r="BB277" s="169"/>
      <c r="BC277" s="169"/>
      <c r="BD277" s="169"/>
      <c r="BE277" s="169"/>
      <c r="BF277" s="169"/>
      <c r="BG277" s="169"/>
    </row>
    <row r="278" spans="1:59" s="171" customFormat="1" hidden="1" x14ac:dyDescent="0.2">
      <c r="A278" s="274">
        <v>90</v>
      </c>
      <c r="B278" s="270"/>
      <c r="C278" s="275" t="e">
        <f>+VLOOKUP(B278,$A$691:$B$730,2,0)</f>
        <v>#N/A</v>
      </c>
      <c r="D278" s="266"/>
      <c r="E278" s="276" t="e">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#VALUE!</v>
      </c>
      <c r="F278" s="271"/>
      <c r="G278" s="230"/>
      <c r="H278" s="230"/>
      <c r="I278" s="165"/>
      <c r="J278" s="271"/>
      <c r="K278" s="270"/>
      <c r="L278" s="271"/>
      <c r="M278" s="271"/>
      <c r="N278" s="270"/>
      <c r="O278" s="262">
        <f t="shared" ref="O278" si="1373">IF(N278="ALTA",5,IF(N278="MEDIO ALTA",4,IF(N278="MEDIA",3,IF(N278="MEDIO BAJA",2,IF(N278="BAJA",1,0)))))</f>
        <v>0</v>
      </c>
      <c r="P278" s="270"/>
      <c r="Q278" s="262">
        <f t="shared" ref="Q278" si="1374">IF(P278="ALTO",5,IF(P278="MEDIO-ALTO",4,IF(P278="MEDIO",3,IF(P278="MEDIO-BAJO",2,IF(P278="BAJO",1,0)))))</f>
        <v>0</v>
      </c>
      <c r="R278" s="262">
        <f t="shared" ref="R278" si="1375">Q278*O278</f>
        <v>0</v>
      </c>
      <c r="S278" s="166"/>
      <c r="T278" s="165">
        <f t="shared" si="1326"/>
        <v>0</v>
      </c>
      <c r="U278" s="268" t="e">
        <f t="shared" si="1069"/>
        <v>#DIV/0!</v>
      </c>
      <c r="V278" s="268" t="e">
        <f t="shared" si="1070"/>
        <v>#DIV/0!</v>
      </c>
      <c r="W278" s="230"/>
      <c r="X278" s="268" t="e">
        <f t="shared" ref="X278" si="1376">IF(S278="No_existen",5*$X$10,Y278*$X$10)</f>
        <v>#DIV/0!</v>
      </c>
      <c r="Y278" s="268" t="e">
        <f t="shared" ref="Y278:Y314" si="1377">ROUND(AVERAGEIF(Z278:Z280,"&gt;0"),0)</f>
        <v>#DIV/0!</v>
      </c>
      <c r="Z278" s="227">
        <f t="shared" si="1327"/>
        <v>0</v>
      </c>
      <c r="AA278" s="230"/>
      <c r="AB278" s="230"/>
      <c r="AC278" s="268" t="e">
        <f t="shared" ref="AC278" si="1378">IF(S278="No_existen",5*$AC$10,AD278*$AC$10)</f>
        <v>#DIV/0!</v>
      </c>
      <c r="AD278" s="268" t="e">
        <f t="shared" si="1074"/>
        <v>#DIV/0!</v>
      </c>
      <c r="AE278" s="227">
        <f t="shared" si="1328"/>
        <v>0</v>
      </c>
      <c r="AF278" s="230"/>
      <c r="AG278" s="230"/>
      <c r="AH278" s="268" t="e">
        <f t="shared" ref="AH278" si="1379">IF(S278="No_existen",5*$AH$10,AI278*$AH$10)</f>
        <v>#DIV/0!</v>
      </c>
      <c r="AI278" s="268" t="e">
        <f t="shared" ref="AI278" si="1380">ROUND(AVERAGEIF(AJ278:AJ280,"&gt;0"),0)</f>
        <v>#DIV/0!</v>
      </c>
      <c r="AJ278" s="227">
        <f t="shared" si="1329"/>
        <v>0</v>
      </c>
      <c r="AK278" s="230"/>
      <c r="AL278" s="230"/>
      <c r="AM278" s="268" t="e">
        <f t="shared" ref="AM278" si="1381">IF(S278="No_existen",5*$AM$10,AN278*$AM$10)</f>
        <v>#DIV/0!</v>
      </c>
      <c r="AN278" s="268" t="e">
        <f t="shared" ref="AN278" si="1382">ROUND(AVERAGEIF(AO278:AO280,"&gt;0"),0)</f>
        <v>#DIV/0!</v>
      </c>
      <c r="AO278" s="227">
        <f t="shared" si="1330"/>
        <v>0</v>
      </c>
      <c r="AP278" s="230"/>
      <c r="AQ278" s="268" t="e">
        <f t="shared" ref="AQ278" si="1383">ROUND(AVERAGE(U278,Y278,AD278,AI278,AN278),0)</f>
        <v>#DIV/0!</v>
      </c>
      <c r="AR278" s="260" t="e">
        <f t="shared" ref="AR278" si="1384">IF(AQ278&lt;1.5,"FUERTE",IF(AND(AQ278&gt;=1.5,AQ278&lt;2.5),"ACEPTABLE",IF(AQ278&gt;=5,"INEXISTENTE","DÉBIL")))</f>
        <v>#DIV/0!</v>
      </c>
      <c r="AS278" s="262">
        <f t="shared" ref="AS278" si="1385">IF(R278=0,0,ROUND((R278*AQ278),0))</f>
        <v>0</v>
      </c>
      <c r="AT278" s="264" t="str">
        <f t="shared" ref="AT278" si="1386">IF(AS278&gt;=36,"GRAVE", IF(AS278&lt;=10, "LEVE", "MODERADO"))</f>
        <v>LEVE</v>
      </c>
      <c r="AU278" s="266"/>
      <c r="AV278" s="266"/>
      <c r="AW278" s="230"/>
      <c r="AX278" s="230"/>
      <c r="AY278" s="167"/>
      <c r="AZ278" s="168"/>
      <c r="BA278" s="169"/>
      <c r="BB278" s="169"/>
      <c r="BC278" s="169"/>
      <c r="BD278" s="169"/>
      <c r="BE278" s="169"/>
      <c r="BF278" s="169"/>
      <c r="BG278" s="169"/>
    </row>
    <row r="279" spans="1:59" s="171" customFormat="1" hidden="1" x14ac:dyDescent="0.2">
      <c r="A279" s="274"/>
      <c r="B279" s="270"/>
      <c r="C279" s="275"/>
      <c r="D279" s="266"/>
      <c r="E279" s="276"/>
      <c r="F279" s="271"/>
      <c r="G279" s="230"/>
      <c r="H279" s="230"/>
      <c r="I279" s="165"/>
      <c r="J279" s="271"/>
      <c r="K279" s="271"/>
      <c r="L279" s="271"/>
      <c r="M279" s="271"/>
      <c r="N279" s="270"/>
      <c r="O279" s="262"/>
      <c r="P279" s="270"/>
      <c r="Q279" s="262"/>
      <c r="R279" s="262"/>
      <c r="S279" s="166"/>
      <c r="T279" s="165">
        <f t="shared" si="1326"/>
        <v>0</v>
      </c>
      <c r="U279" s="268"/>
      <c r="V279" s="268"/>
      <c r="W279" s="230"/>
      <c r="X279" s="268"/>
      <c r="Y279" s="268"/>
      <c r="Z279" s="227">
        <f t="shared" si="1327"/>
        <v>0</v>
      </c>
      <c r="AA279" s="230"/>
      <c r="AB279" s="230"/>
      <c r="AC279" s="268"/>
      <c r="AD279" s="268"/>
      <c r="AE279" s="227">
        <f t="shared" si="1328"/>
        <v>0</v>
      </c>
      <c r="AF279" s="230"/>
      <c r="AG279" s="230"/>
      <c r="AH279" s="268"/>
      <c r="AI279" s="268"/>
      <c r="AJ279" s="227">
        <f t="shared" si="1329"/>
        <v>0</v>
      </c>
      <c r="AK279" s="230"/>
      <c r="AL279" s="230"/>
      <c r="AM279" s="268"/>
      <c r="AN279" s="268"/>
      <c r="AO279" s="227">
        <f t="shared" si="1330"/>
        <v>0</v>
      </c>
      <c r="AP279" s="230"/>
      <c r="AQ279" s="268"/>
      <c r="AR279" s="260"/>
      <c r="AS279" s="262"/>
      <c r="AT279" s="264"/>
      <c r="AU279" s="266"/>
      <c r="AV279" s="266"/>
      <c r="AW279" s="230"/>
      <c r="AX279" s="230"/>
      <c r="AY279" s="167"/>
      <c r="AZ279" s="168"/>
      <c r="BA279" s="169"/>
      <c r="BB279" s="169"/>
      <c r="BC279" s="169"/>
      <c r="BD279" s="169"/>
      <c r="BE279" s="169"/>
      <c r="BF279" s="169"/>
      <c r="BG279" s="169"/>
    </row>
    <row r="280" spans="1:59" s="171" customFormat="1" hidden="1" x14ac:dyDescent="0.2">
      <c r="A280" s="274"/>
      <c r="B280" s="270"/>
      <c r="C280" s="275"/>
      <c r="D280" s="266"/>
      <c r="E280" s="276"/>
      <c r="F280" s="271"/>
      <c r="G280" s="230"/>
      <c r="H280" s="230"/>
      <c r="I280" s="165"/>
      <c r="J280" s="271"/>
      <c r="K280" s="271"/>
      <c r="L280" s="271"/>
      <c r="M280" s="271"/>
      <c r="N280" s="270"/>
      <c r="O280" s="262"/>
      <c r="P280" s="270"/>
      <c r="Q280" s="262"/>
      <c r="R280" s="262"/>
      <c r="S280" s="166"/>
      <c r="T280" s="165">
        <f t="shared" si="1326"/>
        <v>0</v>
      </c>
      <c r="U280" s="268"/>
      <c r="V280" s="268"/>
      <c r="W280" s="230"/>
      <c r="X280" s="268"/>
      <c r="Y280" s="268"/>
      <c r="Z280" s="227">
        <f t="shared" si="1327"/>
        <v>0</v>
      </c>
      <c r="AA280" s="230"/>
      <c r="AB280" s="230"/>
      <c r="AC280" s="268"/>
      <c r="AD280" s="268"/>
      <c r="AE280" s="227">
        <f t="shared" si="1328"/>
        <v>0</v>
      </c>
      <c r="AF280" s="230"/>
      <c r="AG280" s="230"/>
      <c r="AH280" s="268"/>
      <c r="AI280" s="268"/>
      <c r="AJ280" s="227">
        <f t="shared" si="1329"/>
        <v>0</v>
      </c>
      <c r="AK280" s="230"/>
      <c r="AL280" s="230"/>
      <c r="AM280" s="268"/>
      <c r="AN280" s="268"/>
      <c r="AO280" s="227">
        <f t="shared" si="1330"/>
        <v>0</v>
      </c>
      <c r="AP280" s="230"/>
      <c r="AQ280" s="268"/>
      <c r="AR280" s="260"/>
      <c r="AS280" s="262"/>
      <c r="AT280" s="264"/>
      <c r="AU280" s="266"/>
      <c r="AV280" s="266"/>
      <c r="AW280" s="230"/>
      <c r="AX280" s="230"/>
      <c r="AY280" s="167"/>
      <c r="AZ280" s="168"/>
      <c r="BA280" s="169"/>
      <c r="BB280" s="169"/>
      <c r="BC280" s="169"/>
      <c r="BD280" s="169"/>
      <c r="BE280" s="169"/>
      <c r="BF280" s="169"/>
      <c r="BG280" s="169"/>
    </row>
    <row r="281" spans="1:59" s="171" customFormat="1" hidden="1" x14ac:dyDescent="0.2">
      <c r="A281" s="274">
        <v>91</v>
      </c>
      <c r="B281" s="270"/>
      <c r="C281" s="275" t="e">
        <f>+VLOOKUP(B281,$A$691:$B$730,2,0)</f>
        <v>#N/A</v>
      </c>
      <c r="D281" s="266"/>
      <c r="E281" s="276" t="e">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#VALUE!</v>
      </c>
      <c r="F281" s="271"/>
      <c r="G281" s="230"/>
      <c r="H281" s="230"/>
      <c r="I281" s="165"/>
      <c r="J281" s="271"/>
      <c r="K281" s="270"/>
      <c r="L281" s="271"/>
      <c r="M281" s="271"/>
      <c r="N281" s="270"/>
      <c r="O281" s="262">
        <f t="shared" ref="O281" si="1387">IF(N281="ALTA",5,IF(N281="MEDIO ALTA",4,IF(N281="MEDIA",3,IF(N281="MEDIO BAJA",2,IF(N281="BAJA",1,0)))))</f>
        <v>0</v>
      </c>
      <c r="P281" s="270"/>
      <c r="Q281" s="262">
        <f t="shared" ref="Q281" si="1388">IF(P281="ALTO",5,IF(P281="MEDIO-ALTO",4,IF(P281="MEDIO",3,IF(P281="MEDIO-BAJO",2,IF(P281="BAJO",1,0)))))</f>
        <v>0</v>
      </c>
      <c r="R281" s="262">
        <f t="shared" ref="R281" si="1389">Q281*O281</f>
        <v>0</v>
      </c>
      <c r="S281" s="166"/>
      <c r="T281" s="165">
        <f t="shared" si="1326"/>
        <v>0</v>
      </c>
      <c r="U281" s="268" t="e">
        <f t="shared" si="1086"/>
        <v>#DIV/0!</v>
      </c>
      <c r="V281" s="268" t="e">
        <f t="shared" si="1087"/>
        <v>#DIV/0!</v>
      </c>
      <c r="W281" s="230"/>
      <c r="X281" s="268" t="e">
        <f t="shared" ref="X281" si="1390">IF(S281="No_existen",5*$X$10,Y281*$X$10)</f>
        <v>#DIV/0!</v>
      </c>
      <c r="Y281" s="268" t="e">
        <f t="shared" ref="Y281:Y317" si="1391">ROUND(AVERAGEIF(Z281:Z283,"&gt;0"),0)</f>
        <v>#DIV/0!</v>
      </c>
      <c r="Z281" s="227">
        <f t="shared" si="1327"/>
        <v>0</v>
      </c>
      <c r="AA281" s="230"/>
      <c r="AB281" s="230"/>
      <c r="AC281" s="268" t="e">
        <f t="shared" ref="AC281" si="1392">IF(S281="No_existen",5*$AC$10,AD281*$AC$10)</f>
        <v>#DIV/0!</v>
      </c>
      <c r="AD281" s="268" t="e">
        <f t="shared" si="1091"/>
        <v>#DIV/0!</v>
      </c>
      <c r="AE281" s="227">
        <f t="shared" si="1328"/>
        <v>0</v>
      </c>
      <c r="AF281" s="230"/>
      <c r="AG281" s="230"/>
      <c r="AH281" s="268" t="e">
        <f t="shared" ref="AH281" si="1393">IF(S281="No_existen",5*$AH$10,AI281*$AH$10)</f>
        <v>#DIV/0!</v>
      </c>
      <c r="AI281" s="268" t="e">
        <f t="shared" ref="AI281" si="1394">ROUND(AVERAGEIF(AJ281:AJ283,"&gt;0"),0)</f>
        <v>#DIV/0!</v>
      </c>
      <c r="AJ281" s="227">
        <f t="shared" si="1329"/>
        <v>0</v>
      </c>
      <c r="AK281" s="230"/>
      <c r="AL281" s="230"/>
      <c r="AM281" s="268" t="e">
        <f t="shared" ref="AM281" si="1395">IF(S281="No_existen",5*$AM$10,AN281*$AM$10)</f>
        <v>#DIV/0!</v>
      </c>
      <c r="AN281" s="268" t="e">
        <f t="shared" ref="AN281" si="1396">ROUND(AVERAGEIF(AO281:AO283,"&gt;0"),0)</f>
        <v>#DIV/0!</v>
      </c>
      <c r="AO281" s="227">
        <f t="shared" si="1330"/>
        <v>0</v>
      </c>
      <c r="AP281" s="230"/>
      <c r="AQ281" s="268" t="e">
        <f t="shared" ref="AQ281" si="1397">ROUND(AVERAGE(U281,Y281,AD281,AI281,AN281),0)</f>
        <v>#DIV/0!</v>
      </c>
      <c r="AR281" s="260" t="e">
        <f t="shared" ref="AR281" si="1398">IF(AQ281&lt;1.5,"FUERTE",IF(AND(AQ281&gt;=1.5,AQ281&lt;2.5),"ACEPTABLE",IF(AQ281&gt;=5,"INEXISTENTE","DÉBIL")))</f>
        <v>#DIV/0!</v>
      </c>
      <c r="AS281" s="262">
        <f t="shared" ref="AS281" si="1399">IF(R281=0,0,ROUND((R281*AQ281),0))</f>
        <v>0</v>
      </c>
      <c r="AT281" s="264" t="str">
        <f t="shared" ref="AT281" si="1400">IF(AS281&gt;=36,"GRAVE", IF(AS281&lt;=10, "LEVE", "MODERADO"))</f>
        <v>LEVE</v>
      </c>
      <c r="AU281" s="266"/>
      <c r="AV281" s="266"/>
      <c r="AW281" s="230"/>
      <c r="AX281" s="230"/>
      <c r="AY281" s="167"/>
      <c r="AZ281" s="168"/>
      <c r="BA281" s="169"/>
      <c r="BB281" s="169"/>
      <c r="BC281" s="169"/>
      <c r="BD281" s="169"/>
      <c r="BE281" s="169"/>
      <c r="BF281" s="169"/>
      <c r="BG281" s="169"/>
    </row>
    <row r="282" spans="1:59" s="171" customFormat="1" hidden="1" x14ac:dyDescent="0.2">
      <c r="A282" s="274"/>
      <c r="B282" s="270"/>
      <c r="C282" s="275"/>
      <c r="D282" s="266"/>
      <c r="E282" s="276"/>
      <c r="F282" s="271"/>
      <c r="G282" s="230"/>
      <c r="H282" s="230"/>
      <c r="I282" s="165"/>
      <c r="J282" s="271"/>
      <c r="K282" s="271"/>
      <c r="L282" s="271"/>
      <c r="M282" s="271"/>
      <c r="N282" s="270"/>
      <c r="O282" s="262"/>
      <c r="P282" s="270"/>
      <c r="Q282" s="262"/>
      <c r="R282" s="262"/>
      <c r="S282" s="166"/>
      <c r="T282" s="165">
        <f t="shared" si="1326"/>
        <v>0</v>
      </c>
      <c r="U282" s="268"/>
      <c r="V282" s="268"/>
      <c r="W282" s="230"/>
      <c r="X282" s="268"/>
      <c r="Y282" s="268"/>
      <c r="Z282" s="227">
        <f t="shared" si="1327"/>
        <v>0</v>
      </c>
      <c r="AA282" s="230"/>
      <c r="AB282" s="230"/>
      <c r="AC282" s="268"/>
      <c r="AD282" s="268"/>
      <c r="AE282" s="227">
        <f t="shared" si="1328"/>
        <v>0</v>
      </c>
      <c r="AF282" s="230"/>
      <c r="AG282" s="230"/>
      <c r="AH282" s="268"/>
      <c r="AI282" s="268"/>
      <c r="AJ282" s="227">
        <f t="shared" si="1329"/>
        <v>0</v>
      </c>
      <c r="AK282" s="230"/>
      <c r="AL282" s="230"/>
      <c r="AM282" s="268"/>
      <c r="AN282" s="268"/>
      <c r="AO282" s="227">
        <f t="shared" si="1330"/>
        <v>0</v>
      </c>
      <c r="AP282" s="230"/>
      <c r="AQ282" s="268"/>
      <c r="AR282" s="260"/>
      <c r="AS282" s="262"/>
      <c r="AT282" s="264"/>
      <c r="AU282" s="266"/>
      <c r="AV282" s="266"/>
      <c r="AW282" s="230"/>
      <c r="AX282" s="230"/>
      <c r="AY282" s="167"/>
      <c r="AZ282" s="168"/>
      <c r="BA282" s="169"/>
      <c r="BB282" s="169"/>
      <c r="BC282" s="169"/>
      <c r="BD282" s="169"/>
      <c r="BE282" s="169"/>
      <c r="BF282" s="169"/>
      <c r="BG282" s="169"/>
    </row>
    <row r="283" spans="1:59" s="171" customFormat="1" hidden="1" x14ac:dyDescent="0.2">
      <c r="A283" s="274"/>
      <c r="B283" s="270"/>
      <c r="C283" s="275"/>
      <c r="D283" s="266"/>
      <c r="E283" s="276"/>
      <c r="F283" s="271"/>
      <c r="G283" s="230"/>
      <c r="H283" s="230"/>
      <c r="I283" s="165"/>
      <c r="J283" s="271"/>
      <c r="K283" s="271"/>
      <c r="L283" s="271"/>
      <c r="M283" s="271"/>
      <c r="N283" s="270"/>
      <c r="O283" s="262"/>
      <c r="P283" s="270"/>
      <c r="Q283" s="262"/>
      <c r="R283" s="262"/>
      <c r="S283" s="166"/>
      <c r="T283" s="165">
        <f t="shared" si="1326"/>
        <v>0</v>
      </c>
      <c r="U283" s="268"/>
      <c r="V283" s="268"/>
      <c r="W283" s="230"/>
      <c r="X283" s="268"/>
      <c r="Y283" s="268"/>
      <c r="Z283" s="227">
        <f t="shared" si="1327"/>
        <v>0</v>
      </c>
      <c r="AA283" s="230"/>
      <c r="AB283" s="230"/>
      <c r="AC283" s="268"/>
      <c r="AD283" s="268"/>
      <c r="AE283" s="227">
        <f t="shared" si="1328"/>
        <v>0</v>
      </c>
      <c r="AF283" s="230"/>
      <c r="AG283" s="230"/>
      <c r="AH283" s="268"/>
      <c r="AI283" s="268"/>
      <c r="AJ283" s="227">
        <f t="shared" si="1329"/>
        <v>0</v>
      </c>
      <c r="AK283" s="230"/>
      <c r="AL283" s="230"/>
      <c r="AM283" s="268"/>
      <c r="AN283" s="268"/>
      <c r="AO283" s="227">
        <f t="shared" si="1330"/>
        <v>0</v>
      </c>
      <c r="AP283" s="230"/>
      <c r="AQ283" s="268"/>
      <c r="AR283" s="260"/>
      <c r="AS283" s="262"/>
      <c r="AT283" s="264"/>
      <c r="AU283" s="266"/>
      <c r="AV283" s="266"/>
      <c r="AW283" s="230"/>
      <c r="AX283" s="230"/>
      <c r="AY283" s="167"/>
      <c r="AZ283" s="168"/>
      <c r="BA283" s="169"/>
      <c r="BB283" s="169"/>
      <c r="BC283" s="169"/>
      <c r="BD283" s="169"/>
      <c r="BE283" s="169"/>
      <c r="BF283" s="169"/>
      <c r="BG283" s="169"/>
    </row>
    <row r="284" spans="1:59" s="171" customFormat="1" hidden="1" x14ac:dyDescent="0.2">
      <c r="A284" s="274">
        <v>92</v>
      </c>
      <c r="B284" s="270"/>
      <c r="C284" s="275" t="e">
        <f>+VLOOKUP(B284,$A$691:$B$730,2,0)</f>
        <v>#N/A</v>
      </c>
      <c r="D284" s="266"/>
      <c r="E284" s="276" t="e">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#VALUE!</v>
      </c>
      <c r="F284" s="271"/>
      <c r="G284" s="230"/>
      <c r="H284" s="230"/>
      <c r="I284" s="165"/>
      <c r="J284" s="271"/>
      <c r="K284" s="270"/>
      <c r="L284" s="271"/>
      <c r="M284" s="271"/>
      <c r="N284" s="270"/>
      <c r="O284" s="262">
        <f t="shared" ref="O284" si="1401">IF(N284="ALTA",5,IF(N284="MEDIO ALTA",4,IF(N284="MEDIA",3,IF(N284="MEDIO BAJA",2,IF(N284="BAJA",1,0)))))</f>
        <v>0</v>
      </c>
      <c r="P284" s="270"/>
      <c r="Q284" s="262">
        <f t="shared" ref="Q284" si="1402">IF(P284="ALTO",5,IF(P284="MEDIO-ALTO",4,IF(P284="MEDIO",3,IF(P284="MEDIO-BAJO",2,IF(P284="BAJO",1,0)))))</f>
        <v>0</v>
      </c>
      <c r="R284" s="262">
        <f t="shared" ref="R284" si="1403">Q284*O284</f>
        <v>0</v>
      </c>
      <c r="S284" s="166"/>
      <c r="T284" s="165">
        <f t="shared" si="1326"/>
        <v>0</v>
      </c>
      <c r="U284" s="268" t="e">
        <f t="shared" si="1103"/>
        <v>#DIV/0!</v>
      </c>
      <c r="V284" s="268" t="e">
        <f t="shared" si="1104"/>
        <v>#DIV/0!</v>
      </c>
      <c r="W284" s="230"/>
      <c r="X284" s="268" t="e">
        <f t="shared" ref="X284" si="1404">IF(S284="No_existen",5*$X$10,Y284*$X$10)</f>
        <v>#DIV/0!</v>
      </c>
      <c r="Y284" s="268" t="e">
        <f t="shared" ref="Y284:Y320" si="1405">ROUND(AVERAGEIF(Z284:Z286,"&gt;0"),0)</f>
        <v>#DIV/0!</v>
      </c>
      <c r="Z284" s="227">
        <f t="shared" si="1327"/>
        <v>0</v>
      </c>
      <c r="AA284" s="230"/>
      <c r="AB284" s="230"/>
      <c r="AC284" s="268" t="e">
        <f t="shared" ref="AC284" si="1406">IF(S284="No_existen",5*$AC$10,AD284*$AC$10)</f>
        <v>#DIV/0!</v>
      </c>
      <c r="AD284" s="268" t="e">
        <f t="shared" si="1108"/>
        <v>#DIV/0!</v>
      </c>
      <c r="AE284" s="227">
        <f t="shared" si="1328"/>
        <v>0</v>
      </c>
      <c r="AF284" s="230"/>
      <c r="AG284" s="230"/>
      <c r="AH284" s="268" t="e">
        <f t="shared" ref="AH284" si="1407">IF(S284="No_existen",5*$AH$10,AI284*$AH$10)</f>
        <v>#DIV/0!</v>
      </c>
      <c r="AI284" s="268" t="e">
        <f t="shared" ref="AI284" si="1408">ROUND(AVERAGEIF(AJ284:AJ286,"&gt;0"),0)</f>
        <v>#DIV/0!</v>
      </c>
      <c r="AJ284" s="227">
        <f t="shared" si="1329"/>
        <v>0</v>
      </c>
      <c r="AK284" s="230"/>
      <c r="AL284" s="230"/>
      <c r="AM284" s="268" t="e">
        <f t="shared" ref="AM284" si="1409">IF(S284="No_existen",5*$AM$10,AN284*$AM$10)</f>
        <v>#DIV/0!</v>
      </c>
      <c r="AN284" s="268" t="e">
        <f t="shared" ref="AN284" si="1410">ROUND(AVERAGEIF(AO284:AO286,"&gt;0"),0)</f>
        <v>#DIV/0!</v>
      </c>
      <c r="AO284" s="227">
        <f t="shared" si="1330"/>
        <v>0</v>
      </c>
      <c r="AP284" s="230"/>
      <c r="AQ284" s="268" t="e">
        <f t="shared" ref="AQ284" si="1411">ROUND(AVERAGE(U284,Y284,AD284,AI284,AN284),0)</f>
        <v>#DIV/0!</v>
      </c>
      <c r="AR284" s="260" t="e">
        <f t="shared" ref="AR284" si="1412">IF(AQ284&lt;1.5,"FUERTE",IF(AND(AQ284&gt;=1.5,AQ284&lt;2.5),"ACEPTABLE",IF(AQ284&gt;=5,"INEXISTENTE","DÉBIL")))</f>
        <v>#DIV/0!</v>
      </c>
      <c r="AS284" s="262">
        <f t="shared" ref="AS284" si="1413">IF(R284=0,0,ROUND((R284*AQ284),0))</f>
        <v>0</v>
      </c>
      <c r="AT284" s="264" t="str">
        <f t="shared" ref="AT284" si="1414">IF(AS284&gt;=36,"GRAVE", IF(AS284&lt;=10, "LEVE", "MODERADO"))</f>
        <v>LEVE</v>
      </c>
      <c r="AU284" s="266"/>
      <c r="AV284" s="266"/>
      <c r="AW284" s="230"/>
      <c r="AX284" s="230"/>
      <c r="AY284" s="167"/>
      <c r="AZ284" s="168"/>
      <c r="BA284" s="169"/>
      <c r="BB284" s="169"/>
      <c r="BC284" s="169"/>
      <c r="BD284" s="169"/>
      <c r="BE284" s="169"/>
      <c r="BF284" s="169"/>
      <c r="BG284" s="169"/>
    </row>
    <row r="285" spans="1:59" s="171" customFormat="1" hidden="1" x14ac:dyDescent="0.2">
      <c r="A285" s="274"/>
      <c r="B285" s="270"/>
      <c r="C285" s="275"/>
      <c r="D285" s="266"/>
      <c r="E285" s="276"/>
      <c r="F285" s="271"/>
      <c r="G285" s="230"/>
      <c r="H285" s="230"/>
      <c r="I285" s="165"/>
      <c r="J285" s="271"/>
      <c r="K285" s="271"/>
      <c r="L285" s="271"/>
      <c r="M285" s="271"/>
      <c r="N285" s="270"/>
      <c r="O285" s="262"/>
      <c r="P285" s="270"/>
      <c r="Q285" s="262"/>
      <c r="R285" s="262"/>
      <c r="S285" s="166"/>
      <c r="T285" s="165">
        <f t="shared" si="1326"/>
        <v>0</v>
      </c>
      <c r="U285" s="268"/>
      <c r="V285" s="268"/>
      <c r="W285" s="230"/>
      <c r="X285" s="268"/>
      <c r="Y285" s="268"/>
      <c r="Z285" s="227">
        <f t="shared" si="1327"/>
        <v>0</v>
      </c>
      <c r="AA285" s="230"/>
      <c r="AB285" s="230"/>
      <c r="AC285" s="268"/>
      <c r="AD285" s="268"/>
      <c r="AE285" s="227">
        <f t="shared" si="1328"/>
        <v>0</v>
      </c>
      <c r="AF285" s="230"/>
      <c r="AG285" s="230"/>
      <c r="AH285" s="268"/>
      <c r="AI285" s="268"/>
      <c r="AJ285" s="227">
        <f t="shared" si="1329"/>
        <v>0</v>
      </c>
      <c r="AK285" s="230"/>
      <c r="AL285" s="230"/>
      <c r="AM285" s="268"/>
      <c r="AN285" s="268"/>
      <c r="AO285" s="227">
        <f t="shared" si="1330"/>
        <v>0</v>
      </c>
      <c r="AP285" s="230"/>
      <c r="AQ285" s="268"/>
      <c r="AR285" s="260"/>
      <c r="AS285" s="262"/>
      <c r="AT285" s="264"/>
      <c r="AU285" s="266"/>
      <c r="AV285" s="266"/>
      <c r="AW285" s="230"/>
      <c r="AX285" s="230"/>
      <c r="AY285" s="167"/>
      <c r="AZ285" s="168"/>
      <c r="BA285" s="169"/>
      <c r="BB285" s="169"/>
      <c r="BC285" s="169"/>
      <c r="BD285" s="169"/>
      <c r="BE285" s="169"/>
      <c r="BF285" s="169"/>
      <c r="BG285" s="169"/>
    </row>
    <row r="286" spans="1:59" s="171" customFormat="1" hidden="1" x14ac:dyDescent="0.2">
      <c r="A286" s="274"/>
      <c r="B286" s="270"/>
      <c r="C286" s="275"/>
      <c r="D286" s="266"/>
      <c r="E286" s="276"/>
      <c r="F286" s="271"/>
      <c r="G286" s="230"/>
      <c r="H286" s="230"/>
      <c r="I286" s="165"/>
      <c r="J286" s="271"/>
      <c r="K286" s="271"/>
      <c r="L286" s="271"/>
      <c r="M286" s="271"/>
      <c r="N286" s="270"/>
      <c r="O286" s="262"/>
      <c r="P286" s="270"/>
      <c r="Q286" s="262"/>
      <c r="R286" s="262"/>
      <c r="S286" s="166"/>
      <c r="T286" s="165">
        <f t="shared" si="1326"/>
        <v>0</v>
      </c>
      <c r="U286" s="268"/>
      <c r="V286" s="268"/>
      <c r="W286" s="230"/>
      <c r="X286" s="268"/>
      <c r="Y286" s="268"/>
      <c r="Z286" s="227">
        <f t="shared" si="1327"/>
        <v>0</v>
      </c>
      <c r="AA286" s="230"/>
      <c r="AB286" s="230"/>
      <c r="AC286" s="268"/>
      <c r="AD286" s="268"/>
      <c r="AE286" s="227">
        <f t="shared" si="1328"/>
        <v>0</v>
      </c>
      <c r="AF286" s="230"/>
      <c r="AG286" s="230"/>
      <c r="AH286" s="268"/>
      <c r="AI286" s="268"/>
      <c r="AJ286" s="227">
        <f t="shared" si="1329"/>
        <v>0</v>
      </c>
      <c r="AK286" s="230"/>
      <c r="AL286" s="230"/>
      <c r="AM286" s="268"/>
      <c r="AN286" s="268"/>
      <c r="AO286" s="227">
        <f t="shared" si="1330"/>
        <v>0</v>
      </c>
      <c r="AP286" s="230"/>
      <c r="AQ286" s="268"/>
      <c r="AR286" s="260"/>
      <c r="AS286" s="262"/>
      <c r="AT286" s="264"/>
      <c r="AU286" s="266"/>
      <c r="AV286" s="266"/>
      <c r="AW286" s="230"/>
      <c r="AX286" s="230"/>
      <c r="AY286" s="167"/>
      <c r="AZ286" s="168"/>
      <c r="BA286" s="169"/>
      <c r="BB286" s="169"/>
      <c r="BC286" s="169"/>
      <c r="BD286" s="169"/>
      <c r="BE286" s="169"/>
      <c r="BF286" s="169"/>
      <c r="BG286" s="169"/>
    </row>
    <row r="287" spans="1:59" s="171" customFormat="1" hidden="1" x14ac:dyDescent="0.2">
      <c r="A287" s="274">
        <v>93</v>
      </c>
      <c r="B287" s="270"/>
      <c r="C287" s="275" t="e">
        <f>+VLOOKUP(B287,$A$691:$B$730,2,0)</f>
        <v>#N/A</v>
      </c>
      <c r="D287" s="266"/>
      <c r="E287" s="276" t="e">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#VALUE!</v>
      </c>
      <c r="F287" s="271"/>
      <c r="G287" s="230"/>
      <c r="H287" s="230"/>
      <c r="I287" s="165"/>
      <c r="J287" s="271"/>
      <c r="K287" s="270"/>
      <c r="L287" s="271"/>
      <c r="M287" s="271"/>
      <c r="N287" s="270"/>
      <c r="O287" s="262">
        <f t="shared" ref="O287" si="1415">IF(N287="ALTA",5,IF(N287="MEDIO ALTA",4,IF(N287="MEDIA",3,IF(N287="MEDIO BAJA",2,IF(N287="BAJA",1,0)))))</f>
        <v>0</v>
      </c>
      <c r="P287" s="270"/>
      <c r="Q287" s="262">
        <f t="shared" ref="Q287" si="1416">IF(P287="ALTO",5,IF(P287="MEDIO-ALTO",4,IF(P287="MEDIO",3,IF(P287="MEDIO-BAJO",2,IF(P287="BAJO",1,0)))))</f>
        <v>0</v>
      </c>
      <c r="R287" s="262">
        <f t="shared" ref="R287" si="1417">Q287*O287</f>
        <v>0</v>
      </c>
      <c r="S287" s="166"/>
      <c r="T287" s="165">
        <f t="shared" si="1326"/>
        <v>0</v>
      </c>
      <c r="U287" s="268" t="e">
        <f t="shared" si="1120"/>
        <v>#DIV/0!</v>
      </c>
      <c r="V287" s="268" t="e">
        <f t="shared" si="1121"/>
        <v>#DIV/0!</v>
      </c>
      <c r="W287" s="230"/>
      <c r="X287" s="268" t="e">
        <f t="shared" ref="X287" si="1418">IF(S287="No_existen",5*$X$10,Y287*$X$10)</f>
        <v>#DIV/0!</v>
      </c>
      <c r="Y287" s="268" t="e">
        <f t="shared" ref="Y287:Y323" si="1419">ROUND(AVERAGEIF(Z287:Z289,"&gt;0"),0)</f>
        <v>#DIV/0!</v>
      </c>
      <c r="Z287" s="227">
        <f t="shared" si="1327"/>
        <v>0</v>
      </c>
      <c r="AA287" s="230"/>
      <c r="AB287" s="230"/>
      <c r="AC287" s="268" t="e">
        <f t="shared" ref="AC287" si="1420">IF(S287="No_existen",5*$AC$10,AD287*$AC$10)</f>
        <v>#DIV/0!</v>
      </c>
      <c r="AD287" s="268" t="e">
        <f t="shared" si="1125"/>
        <v>#DIV/0!</v>
      </c>
      <c r="AE287" s="227">
        <f t="shared" si="1328"/>
        <v>0</v>
      </c>
      <c r="AF287" s="230"/>
      <c r="AG287" s="230"/>
      <c r="AH287" s="268" t="e">
        <f t="shared" ref="AH287" si="1421">IF(S287="No_existen",5*$AH$10,AI287*$AH$10)</f>
        <v>#DIV/0!</v>
      </c>
      <c r="AI287" s="268" t="e">
        <f t="shared" ref="AI287" si="1422">ROUND(AVERAGEIF(AJ287:AJ289,"&gt;0"),0)</f>
        <v>#DIV/0!</v>
      </c>
      <c r="AJ287" s="227">
        <f t="shared" si="1329"/>
        <v>0</v>
      </c>
      <c r="AK287" s="230"/>
      <c r="AL287" s="230"/>
      <c r="AM287" s="268" t="e">
        <f t="shared" ref="AM287" si="1423">IF(S287="No_existen",5*$AM$10,AN287*$AM$10)</f>
        <v>#DIV/0!</v>
      </c>
      <c r="AN287" s="268" t="e">
        <f t="shared" ref="AN287" si="1424">ROUND(AVERAGEIF(AO287:AO289,"&gt;0"),0)</f>
        <v>#DIV/0!</v>
      </c>
      <c r="AO287" s="227">
        <f t="shared" si="1330"/>
        <v>0</v>
      </c>
      <c r="AP287" s="230"/>
      <c r="AQ287" s="268" t="e">
        <f t="shared" ref="AQ287" si="1425">ROUND(AVERAGE(U287,Y287,AD287,AI287,AN287),0)</f>
        <v>#DIV/0!</v>
      </c>
      <c r="AR287" s="260" t="e">
        <f t="shared" ref="AR287" si="1426">IF(AQ287&lt;1.5,"FUERTE",IF(AND(AQ287&gt;=1.5,AQ287&lt;2.5),"ACEPTABLE",IF(AQ287&gt;=5,"INEXISTENTE","DÉBIL")))</f>
        <v>#DIV/0!</v>
      </c>
      <c r="AS287" s="262">
        <f t="shared" ref="AS287" si="1427">IF(R287=0,0,ROUND((R287*AQ287),0))</f>
        <v>0</v>
      </c>
      <c r="AT287" s="264" t="str">
        <f t="shared" ref="AT287" si="1428">IF(AS287&gt;=36,"GRAVE", IF(AS287&lt;=10, "LEVE", "MODERADO"))</f>
        <v>LEVE</v>
      </c>
      <c r="AU287" s="266"/>
      <c r="AV287" s="266"/>
      <c r="AW287" s="230"/>
      <c r="AX287" s="230"/>
      <c r="AY287" s="167"/>
      <c r="AZ287" s="168"/>
      <c r="BA287" s="169"/>
      <c r="BB287" s="169"/>
      <c r="BC287" s="169"/>
      <c r="BD287" s="169"/>
      <c r="BE287" s="169"/>
      <c r="BF287" s="169"/>
      <c r="BG287" s="169"/>
    </row>
    <row r="288" spans="1:59" s="171" customFormat="1" hidden="1" x14ac:dyDescent="0.2">
      <c r="A288" s="274"/>
      <c r="B288" s="270"/>
      <c r="C288" s="275"/>
      <c r="D288" s="266"/>
      <c r="E288" s="276"/>
      <c r="F288" s="271"/>
      <c r="G288" s="230"/>
      <c r="H288" s="230"/>
      <c r="I288" s="165"/>
      <c r="J288" s="271"/>
      <c r="K288" s="271"/>
      <c r="L288" s="271"/>
      <c r="M288" s="271"/>
      <c r="N288" s="270"/>
      <c r="O288" s="262"/>
      <c r="P288" s="270"/>
      <c r="Q288" s="262"/>
      <c r="R288" s="262"/>
      <c r="S288" s="166"/>
      <c r="T288" s="165">
        <f t="shared" si="1326"/>
        <v>0</v>
      </c>
      <c r="U288" s="268"/>
      <c r="V288" s="268"/>
      <c r="W288" s="230"/>
      <c r="X288" s="268"/>
      <c r="Y288" s="268"/>
      <c r="Z288" s="227">
        <f t="shared" si="1327"/>
        <v>0</v>
      </c>
      <c r="AA288" s="230"/>
      <c r="AB288" s="230"/>
      <c r="AC288" s="268"/>
      <c r="AD288" s="268"/>
      <c r="AE288" s="227">
        <f t="shared" si="1328"/>
        <v>0</v>
      </c>
      <c r="AF288" s="230"/>
      <c r="AG288" s="230"/>
      <c r="AH288" s="268"/>
      <c r="AI288" s="268"/>
      <c r="AJ288" s="227">
        <f t="shared" si="1329"/>
        <v>0</v>
      </c>
      <c r="AK288" s="230"/>
      <c r="AL288" s="230"/>
      <c r="AM288" s="268"/>
      <c r="AN288" s="268"/>
      <c r="AO288" s="227">
        <f t="shared" si="1330"/>
        <v>0</v>
      </c>
      <c r="AP288" s="230"/>
      <c r="AQ288" s="268"/>
      <c r="AR288" s="260"/>
      <c r="AS288" s="262"/>
      <c r="AT288" s="264"/>
      <c r="AU288" s="266"/>
      <c r="AV288" s="266"/>
      <c r="AW288" s="230"/>
      <c r="AX288" s="230"/>
      <c r="AY288" s="167"/>
      <c r="AZ288" s="168"/>
      <c r="BA288" s="169"/>
      <c r="BB288" s="169"/>
      <c r="BC288" s="169"/>
      <c r="BD288" s="169"/>
      <c r="BE288" s="169"/>
      <c r="BF288" s="169"/>
      <c r="BG288" s="169"/>
    </row>
    <row r="289" spans="1:59" s="171" customFormat="1" hidden="1" x14ac:dyDescent="0.2">
      <c r="A289" s="274"/>
      <c r="B289" s="270"/>
      <c r="C289" s="275"/>
      <c r="D289" s="266"/>
      <c r="E289" s="276"/>
      <c r="F289" s="271"/>
      <c r="G289" s="230"/>
      <c r="H289" s="230"/>
      <c r="I289" s="165"/>
      <c r="J289" s="271"/>
      <c r="K289" s="271"/>
      <c r="L289" s="271"/>
      <c r="M289" s="271"/>
      <c r="N289" s="270"/>
      <c r="O289" s="262"/>
      <c r="P289" s="270"/>
      <c r="Q289" s="262"/>
      <c r="R289" s="262"/>
      <c r="S289" s="166"/>
      <c r="T289" s="165">
        <f t="shared" si="1326"/>
        <v>0</v>
      </c>
      <c r="U289" s="268"/>
      <c r="V289" s="268"/>
      <c r="W289" s="230"/>
      <c r="X289" s="268"/>
      <c r="Y289" s="268"/>
      <c r="Z289" s="227">
        <f t="shared" si="1327"/>
        <v>0</v>
      </c>
      <c r="AA289" s="230"/>
      <c r="AB289" s="230"/>
      <c r="AC289" s="268"/>
      <c r="AD289" s="268"/>
      <c r="AE289" s="227">
        <f t="shared" si="1328"/>
        <v>0</v>
      </c>
      <c r="AF289" s="230"/>
      <c r="AG289" s="230"/>
      <c r="AH289" s="268"/>
      <c r="AI289" s="268"/>
      <c r="AJ289" s="227">
        <f t="shared" si="1329"/>
        <v>0</v>
      </c>
      <c r="AK289" s="230"/>
      <c r="AL289" s="230"/>
      <c r="AM289" s="268"/>
      <c r="AN289" s="268"/>
      <c r="AO289" s="227">
        <f t="shared" si="1330"/>
        <v>0</v>
      </c>
      <c r="AP289" s="230"/>
      <c r="AQ289" s="268"/>
      <c r="AR289" s="260"/>
      <c r="AS289" s="262"/>
      <c r="AT289" s="264"/>
      <c r="AU289" s="266"/>
      <c r="AV289" s="266"/>
      <c r="AW289" s="230"/>
      <c r="AX289" s="230"/>
      <c r="AY289" s="167"/>
      <c r="AZ289" s="168"/>
      <c r="BA289" s="169"/>
      <c r="BB289" s="169"/>
      <c r="BC289" s="169"/>
      <c r="BD289" s="169"/>
      <c r="BE289" s="169"/>
      <c r="BF289" s="169"/>
      <c r="BG289" s="169"/>
    </row>
    <row r="290" spans="1:59" s="171" customFormat="1" hidden="1" x14ac:dyDescent="0.2">
      <c r="A290" s="274">
        <v>94</v>
      </c>
      <c r="B290" s="270"/>
      <c r="C290" s="275" t="e">
        <f>+VLOOKUP(B290,$A$691:$B$730,2,0)</f>
        <v>#N/A</v>
      </c>
      <c r="D290" s="266"/>
      <c r="E290" s="276" t="e">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#VALUE!</v>
      </c>
      <c r="F290" s="271"/>
      <c r="G290" s="230"/>
      <c r="H290" s="230"/>
      <c r="I290" s="165"/>
      <c r="J290" s="271"/>
      <c r="K290" s="270"/>
      <c r="L290" s="271"/>
      <c r="M290" s="271"/>
      <c r="N290" s="270"/>
      <c r="O290" s="262">
        <f t="shared" ref="O290" si="1429">IF(N290="ALTA",5,IF(N290="MEDIO ALTA",4,IF(N290="MEDIA",3,IF(N290="MEDIO BAJA",2,IF(N290="BAJA",1,0)))))</f>
        <v>0</v>
      </c>
      <c r="P290" s="270"/>
      <c r="Q290" s="262">
        <f t="shared" ref="Q290" si="1430">IF(P290="ALTO",5,IF(P290="MEDIO-ALTO",4,IF(P290="MEDIO",3,IF(P290="MEDIO-BAJO",2,IF(P290="BAJO",1,0)))))</f>
        <v>0</v>
      </c>
      <c r="R290" s="262">
        <f t="shared" ref="R290" si="1431">Q290*O290</f>
        <v>0</v>
      </c>
      <c r="S290" s="166"/>
      <c r="T290" s="165">
        <f t="shared" si="1326"/>
        <v>0</v>
      </c>
      <c r="U290" s="268" t="e">
        <f t="shared" si="1137"/>
        <v>#DIV/0!</v>
      </c>
      <c r="V290" s="268" t="e">
        <f t="shared" si="1138"/>
        <v>#DIV/0!</v>
      </c>
      <c r="W290" s="230"/>
      <c r="X290" s="268" t="e">
        <f t="shared" ref="X290" si="1432">IF(S290="No_existen",5*$X$10,Y290*$X$10)</f>
        <v>#DIV/0!</v>
      </c>
      <c r="Y290" s="268" t="e">
        <f t="shared" ref="Y290:Y326" si="1433">ROUND(AVERAGEIF(Z290:Z292,"&gt;0"),0)</f>
        <v>#DIV/0!</v>
      </c>
      <c r="Z290" s="227">
        <f t="shared" si="1327"/>
        <v>0</v>
      </c>
      <c r="AA290" s="230"/>
      <c r="AB290" s="230"/>
      <c r="AC290" s="268" t="e">
        <f t="shared" ref="AC290" si="1434">IF(S290="No_existen",5*$AC$10,AD290*$AC$10)</f>
        <v>#DIV/0!</v>
      </c>
      <c r="AD290" s="268" t="e">
        <f t="shared" si="1141"/>
        <v>#DIV/0!</v>
      </c>
      <c r="AE290" s="227">
        <f t="shared" si="1328"/>
        <v>0</v>
      </c>
      <c r="AF290" s="230"/>
      <c r="AG290" s="230"/>
      <c r="AH290" s="268" t="e">
        <f t="shared" ref="AH290" si="1435">IF(S290="No_existen",5*$AH$10,AI290*$AH$10)</f>
        <v>#DIV/0!</v>
      </c>
      <c r="AI290" s="268" t="e">
        <f t="shared" ref="AI290" si="1436">ROUND(AVERAGEIF(AJ290:AJ292,"&gt;0"),0)</f>
        <v>#DIV/0!</v>
      </c>
      <c r="AJ290" s="227">
        <f t="shared" si="1329"/>
        <v>0</v>
      </c>
      <c r="AK290" s="230"/>
      <c r="AL290" s="230"/>
      <c r="AM290" s="268" t="e">
        <f t="shared" ref="AM290" si="1437">IF(S290="No_existen",5*$AM$10,AN290*$AM$10)</f>
        <v>#DIV/0!</v>
      </c>
      <c r="AN290" s="268" t="e">
        <f t="shared" ref="AN290" si="1438">ROUND(AVERAGEIF(AO290:AO292,"&gt;0"),0)</f>
        <v>#DIV/0!</v>
      </c>
      <c r="AO290" s="227">
        <f t="shared" si="1330"/>
        <v>0</v>
      </c>
      <c r="AP290" s="230"/>
      <c r="AQ290" s="268" t="e">
        <f t="shared" ref="AQ290" si="1439">ROUND(AVERAGE(U290,Y290,AD290,AI290,AN290),0)</f>
        <v>#DIV/0!</v>
      </c>
      <c r="AR290" s="260" t="e">
        <f t="shared" ref="AR290" si="1440">IF(AQ290&lt;1.5,"FUERTE",IF(AND(AQ290&gt;=1.5,AQ290&lt;2.5),"ACEPTABLE",IF(AQ290&gt;=5,"INEXISTENTE","DÉBIL")))</f>
        <v>#DIV/0!</v>
      </c>
      <c r="AS290" s="262">
        <f t="shared" ref="AS290" si="1441">IF(R290=0,0,ROUND((R290*AQ290),0))</f>
        <v>0</v>
      </c>
      <c r="AT290" s="264" t="str">
        <f t="shared" ref="AT290" si="1442">IF(AS290&gt;=36,"GRAVE", IF(AS290&lt;=10, "LEVE", "MODERADO"))</f>
        <v>LEVE</v>
      </c>
      <c r="AU290" s="266"/>
      <c r="AV290" s="266"/>
      <c r="AW290" s="230"/>
      <c r="AX290" s="230"/>
      <c r="AY290" s="167"/>
      <c r="AZ290" s="168"/>
      <c r="BA290" s="169"/>
      <c r="BB290" s="169"/>
      <c r="BC290" s="169"/>
      <c r="BD290" s="169"/>
      <c r="BE290" s="169"/>
      <c r="BF290" s="169"/>
      <c r="BG290" s="169"/>
    </row>
    <row r="291" spans="1:59" s="171" customFormat="1" hidden="1" x14ac:dyDescent="0.2">
      <c r="A291" s="274"/>
      <c r="B291" s="270"/>
      <c r="C291" s="275"/>
      <c r="D291" s="266"/>
      <c r="E291" s="276"/>
      <c r="F291" s="271"/>
      <c r="G291" s="230"/>
      <c r="H291" s="230"/>
      <c r="I291" s="165"/>
      <c r="J291" s="271"/>
      <c r="K291" s="271"/>
      <c r="L291" s="271"/>
      <c r="M291" s="271"/>
      <c r="N291" s="270"/>
      <c r="O291" s="262"/>
      <c r="P291" s="270"/>
      <c r="Q291" s="262"/>
      <c r="R291" s="262"/>
      <c r="S291" s="166"/>
      <c r="T291" s="165">
        <f t="shared" si="1326"/>
        <v>0</v>
      </c>
      <c r="U291" s="268"/>
      <c r="V291" s="268"/>
      <c r="W291" s="230"/>
      <c r="X291" s="268"/>
      <c r="Y291" s="268"/>
      <c r="Z291" s="227">
        <f t="shared" si="1327"/>
        <v>0</v>
      </c>
      <c r="AA291" s="230"/>
      <c r="AB291" s="230"/>
      <c r="AC291" s="268"/>
      <c r="AD291" s="268"/>
      <c r="AE291" s="227">
        <f t="shared" si="1328"/>
        <v>0</v>
      </c>
      <c r="AF291" s="230"/>
      <c r="AG291" s="230"/>
      <c r="AH291" s="268"/>
      <c r="AI291" s="268"/>
      <c r="AJ291" s="227">
        <f t="shared" si="1329"/>
        <v>0</v>
      </c>
      <c r="AK291" s="230"/>
      <c r="AL291" s="230"/>
      <c r="AM291" s="268"/>
      <c r="AN291" s="268"/>
      <c r="AO291" s="227">
        <f t="shared" si="1330"/>
        <v>0</v>
      </c>
      <c r="AP291" s="230"/>
      <c r="AQ291" s="268"/>
      <c r="AR291" s="260"/>
      <c r="AS291" s="262"/>
      <c r="AT291" s="264"/>
      <c r="AU291" s="266"/>
      <c r="AV291" s="266"/>
      <c r="AW291" s="230"/>
      <c r="AX291" s="230"/>
      <c r="AY291" s="167"/>
      <c r="AZ291" s="168"/>
      <c r="BA291" s="169"/>
      <c r="BB291" s="169"/>
      <c r="BC291" s="169"/>
      <c r="BD291" s="169"/>
      <c r="BE291" s="169"/>
      <c r="BF291" s="169"/>
      <c r="BG291" s="169"/>
    </row>
    <row r="292" spans="1:59" s="171" customFormat="1" hidden="1" x14ac:dyDescent="0.2">
      <c r="A292" s="274"/>
      <c r="B292" s="270"/>
      <c r="C292" s="275"/>
      <c r="D292" s="266"/>
      <c r="E292" s="276"/>
      <c r="F292" s="271"/>
      <c r="G292" s="230"/>
      <c r="H292" s="230"/>
      <c r="I292" s="165"/>
      <c r="J292" s="271"/>
      <c r="K292" s="271"/>
      <c r="L292" s="271"/>
      <c r="M292" s="271"/>
      <c r="N292" s="270"/>
      <c r="O292" s="262"/>
      <c r="P292" s="270"/>
      <c r="Q292" s="262"/>
      <c r="R292" s="262"/>
      <c r="S292" s="166"/>
      <c r="T292" s="165">
        <f t="shared" si="1326"/>
        <v>0</v>
      </c>
      <c r="U292" s="268"/>
      <c r="V292" s="268"/>
      <c r="W292" s="230"/>
      <c r="X292" s="268"/>
      <c r="Y292" s="268"/>
      <c r="Z292" s="227">
        <f t="shared" si="1327"/>
        <v>0</v>
      </c>
      <c r="AA292" s="230"/>
      <c r="AB292" s="230"/>
      <c r="AC292" s="268"/>
      <c r="AD292" s="268"/>
      <c r="AE292" s="227">
        <f t="shared" si="1328"/>
        <v>0</v>
      </c>
      <c r="AF292" s="230"/>
      <c r="AG292" s="230"/>
      <c r="AH292" s="268"/>
      <c r="AI292" s="268"/>
      <c r="AJ292" s="227">
        <f t="shared" si="1329"/>
        <v>0</v>
      </c>
      <c r="AK292" s="230"/>
      <c r="AL292" s="230"/>
      <c r="AM292" s="268"/>
      <c r="AN292" s="268"/>
      <c r="AO292" s="227">
        <f t="shared" si="1330"/>
        <v>0</v>
      </c>
      <c r="AP292" s="230"/>
      <c r="AQ292" s="268"/>
      <c r="AR292" s="260"/>
      <c r="AS292" s="262"/>
      <c r="AT292" s="264"/>
      <c r="AU292" s="266"/>
      <c r="AV292" s="266"/>
      <c r="AW292" s="230"/>
      <c r="AX292" s="230"/>
      <c r="AY292" s="167"/>
      <c r="AZ292" s="168"/>
      <c r="BA292" s="169"/>
      <c r="BB292" s="169"/>
      <c r="BC292" s="169"/>
      <c r="BD292" s="169"/>
      <c r="BE292" s="169"/>
      <c r="BF292" s="169"/>
      <c r="BG292" s="169"/>
    </row>
    <row r="293" spans="1:59" s="171" customFormat="1" hidden="1" x14ac:dyDescent="0.2">
      <c r="A293" s="274">
        <v>95</v>
      </c>
      <c r="B293" s="270"/>
      <c r="C293" s="275" t="e">
        <f>+VLOOKUP(B293,$A$691:$B$730,2,0)</f>
        <v>#N/A</v>
      </c>
      <c r="D293" s="266"/>
      <c r="E293" s="276" t="e">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#VALUE!</v>
      </c>
      <c r="F293" s="271"/>
      <c r="G293" s="230"/>
      <c r="H293" s="230"/>
      <c r="I293" s="165"/>
      <c r="J293" s="271"/>
      <c r="K293" s="270"/>
      <c r="L293" s="271"/>
      <c r="M293" s="271"/>
      <c r="N293" s="270"/>
      <c r="O293" s="262">
        <f t="shared" ref="O293" si="1443">IF(N293="ALTA",5,IF(N293="MEDIO ALTA",4,IF(N293="MEDIA",3,IF(N293="MEDIO BAJA",2,IF(N293="BAJA",1,0)))))</f>
        <v>0</v>
      </c>
      <c r="P293" s="270"/>
      <c r="Q293" s="262">
        <f t="shared" ref="Q293" si="1444">IF(P293="ALTO",5,IF(P293="MEDIO-ALTO",4,IF(P293="MEDIO",3,IF(P293="MEDIO-BAJO",2,IF(P293="BAJO",1,0)))))</f>
        <v>0</v>
      </c>
      <c r="R293" s="262">
        <f t="shared" ref="R293" si="1445">Q293*O293</f>
        <v>0</v>
      </c>
      <c r="S293" s="166"/>
      <c r="T293" s="165">
        <f t="shared" si="1326"/>
        <v>0</v>
      </c>
      <c r="U293" s="268" t="e">
        <f t="shared" si="1153"/>
        <v>#DIV/0!</v>
      </c>
      <c r="V293" s="268" t="e">
        <f t="shared" si="1154"/>
        <v>#DIV/0!</v>
      </c>
      <c r="W293" s="230"/>
      <c r="X293" s="268" t="e">
        <f t="shared" ref="X293" si="1446">IF(S293="No_existen",5*$X$10,Y293*$X$10)</f>
        <v>#DIV/0!</v>
      </c>
      <c r="Y293" s="268" t="e">
        <f t="shared" ref="Y293:Y329" si="1447">ROUND(AVERAGEIF(Z293:Z295,"&gt;0"),0)</f>
        <v>#DIV/0!</v>
      </c>
      <c r="Z293" s="227">
        <f t="shared" si="1327"/>
        <v>0</v>
      </c>
      <c r="AA293" s="230"/>
      <c r="AB293" s="230"/>
      <c r="AC293" s="268" t="e">
        <f t="shared" ref="AC293" si="1448">IF(S293="No_existen",5*$AC$10,AD293*$AC$10)</f>
        <v>#DIV/0!</v>
      </c>
      <c r="AD293" s="268" t="e">
        <f t="shared" si="1157"/>
        <v>#DIV/0!</v>
      </c>
      <c r="AE293" s="227">
        <f t="shared" si="1328"/>
        <v>0</v>
      </c>
      <c r="AF293" s="230"/>
      <c r="AG293" s="230"/>
      <c r="AH293" s="268" t="e">
        <f t="shared" ref="AH293" si="1449">IF(S293="No_existen",5*$AH$10,AI293*$AH$10)</f>
        <v>#DIV/0!</v>
      </c>
      <c r="AI293" s="268" t="e">
        <f t="shared" ref="AI293" si="1450">ROUND(AVERAGEIF(AJ293:AJ295,"&gt;0"),0)</f>
        <v>#DIV/0!</v>
      </c>
      <c r="AJ293" s="227">
        <f t="shared" si="1329"/>
        <v>0</v>
      </c>
      <c r="AK293" s="230"/>
      <c r="AL293" s="230"/>
      <c r="AM293" s="268" t="e">
        <f t="shared" ref="AM293" si="1451">IF(S293="No_existen",5*$AM$10,AN293*$AM$10)</f>
        <v>#DIV/0!</v>
      </c>
      <c r="AN293" s="268" t="e">
        <f t="shared" ref="AN293" si="1452">ROUND(AVERAGEIF(AO293:AO295,"&gt;0"),0)</f>
        <v>#DIV/0!</v>
      </c>
      <c r="AO293" s="227">
        <f t="shared" si="1330"/>
        <v>0</v>
      </c>
      <c r="AP293" s="230"/>
      <c r="AQ293" s="268" t="e">
        <f t="shared" ref="AQ293" si="1453">ROUND(AVERAGE(U293,Y293,AD293,AI293,AN293),0)</f>
        <v>#DIV/0!</v>
      </c>
      <c r="AR293" s="260" t="e">
        <f t="shared" ref="AR293" si="1454">IF(AQ293&lt;1.5,"FUERTE",IF(AND(AQ293&gt;=1.5,AQ293&lt;2.5),"ACEPTABLE",IF(AQ293&gt;=5,"INEXISTENTE","DÉBIL")))</f>
        <v>#DIV/0!</v>
      </c>
      <c r="AS293" s="262">
        <f t="shared" ref="AS293" si="1455">IF(R293=0,0,ROUND((R293*AQ293),0))</f>
        <v>0</v>
      </c>
      <c r="AT293" s="264" t="str">
        <f t="shared" ref="AT293" si="1456">IF(AS293&gt;=36,"GRAVE", IF(AS293&lt;=10, "LEVE", "MODERADO"))</f>
        <v>LEVE</v>
      </c>
      <c r="AU293" s="266"/>
      <c r="AV293" s="266"/>
      <c r="AW293" s="230"/>
      <c r="AX293" s="230"/>
      <c r="AY293" s="167"/>
      <c r="AZ293" s="168"/>
      <c r="BA293" s="169"/>
      <c r="BB293" s="169"/>
      <c r="BC293" s="169"/>
      <c r="BD293" s="169"/>
      <c r="BE293" s="169"/>
      <c r="BF293" s="169"/>
      <c r="BG293" s="169"/>
    </row>
    <row r="294" spans="1:59" s="171" customFormat="1" hidden="1" x14ac:dyDescent="0.2">
      <c r="A294" s="274"/>
      <c r="B294" s="270"/>
      <c r="C294" s="275"/>
      <c r="D294" s="266"/>
      <c r="E294" s="276"/>
      <c r="F294" s="271"/>
      <c r="G294" s="230"/>
      <c r="H294" s="230"/>
      <c r="I294" s="165"/>
      <c r="J294" s="271"/>
      <c r="K294" s="271"/>
      <c r="L294" s="271"/>
      <c r="M294" s="271"/>
      <c r="N294" s="270"/>
      <c r="O294" s="262"/>
      <c r="P294" s="270"/>
      <c r="Q294" s="262"/>
      <c r="R294" s="262"/>
      <c r="S294" s="166"/>
      <c r="T294" s="165">
        <f t="shared" si="1326"/>
        <v>0</v>
      </c>
      <c r="U294" s="268"/>
      <c r="V294" s="268"/>
      <c r="W294" s="230"/>
      <c r="X294" s="268"/>
      <c r="Y294" s="268"/>
      <c r="Z294" s="227">
        <f t="shared" si="1327"/>
        <v>0</v>
      </c>
      <c r="AA294" s="230"/>
      <c r="AB294" s="230"/>
      <c r="AC294" s="268"/>
      <c r="AD294" s="268"/>
      <c r="AE294" s="227">
        <f t="shared" si="1328"/>
        <v>0</v>
      </c>
      <c r="AF294" s="230"/>
      <c r="AG294" s="230"/>
      <c r="AH294" s="268"/>
      <c r="AI294" s="268"/>
      <c r="AJ294" s="227">
        <f t="shared" si="1329"/>
        <v>0</v>
      </c>
      <c r="AK294" s="230"/>
      <c r="AL294" s="230"/>
      <c r="AM294" s="268"/>
      <c r="AN294" s="268"/>
      <c r="AO294" s="227">
        <f t="shared" si="1330"/>
        <v>0</v>
      </c>
      <c r="AP294" s="230"/>
      <c r="AQ294" s="268"/>
      <c r="AR294" s="260"/>
      <c r="AS294" s="262"/>
      <c r="AT294" s="264"/>
      <c r="AU294" s="266"/>
      <c r="AV294" s="266"/>
      <c r="AW294" s="230"/>
      <c r="AX294" s="230"/>
      <c r="AY294" s="167"/>
      <c r="AZ294" s="168"/>
      <c r="BA294" s="169"/>
      <c r="BB294" s="169"/>
      <c r="BC294" s="169"/>
      <c r="BD294" s="169"/>
      <c r="BE294" s="169"/>
      <c r="BF294" s="169"/>
      <c r="BG294" s="169"/>
    </row>
    <row r="295" spans="1:59" s="171" customFormat="1" hidden="1" x14ac:dyDescent="0.2">
      <c r="A295" s="274"/>
      <c r="B295" s="270"/>
      <c r="C295" s="275"/>
      <c r="D295" s="266"/>
      <c r="E295" s="276"/>
      <c r="F295" s="271"/>
      <c r="G295" s="230"/>
      <c r="H295" s="230"/>
      <c r="I295" s="165"/>
      <c r="J295" s="271"/>
      <c r="K295" s="271"/>
      <c r="L295" s="271"/>
      <c r="M295" s="271"/>
      <c r="N295" s="270"/>
      <c r="O295" s="262"/>
      <c r="P295" s="270"/>
      <c r="Q295" s="262"/>
      <c r="R295" s="262"/>
      <c r="S295" s="166"/>
      <c r="T295" s="165">
        <f t="shared" si="1326"/>
        <v>0</v>
      </c>
      <c r="U295" s="268"/>
      <c r="V295" s="268"/>
      <c r="W295" s="230"/>
      <c r="X295" s="268"/>
      <c r="Y295" s="268"/>
      <c r="Z295" s="227">
        <f t="shared" si="1327"/>
        <v>0</v>
      </c>
      <c r="AA295" s="230"/>
      <c r="AB295" s="230"/>
      <c r="AC295" s="268"/>
      <c r="AD295" s="268"/>
      <c r="AE295" s="227">
        <f t="shared" si="1328"/>
        <v>0</v>
      </c>
      <c r="AF295" s="230"/>
      <c r="AG295" s="230"/>
      <c r="AH295" s="268"/>
      <c r="AI295" s="268"/>
      <c r="AJ295" s="227">
        <f t="shared" si="1329"/>
        <v>0</v>
      </c>
      <c r="AK295" s="230"/>
      <c r="AL295" s="230"/>
      <c r="AM295" s="268"/>
      <c r="AN295" s="268"/>
      <c r="AO295" s="227">
        <f t="shared" si="1330"/>
        <v>0</v>
      </c>
      <c r="AP295" s="230"/>
      <c r="AQ295" s="268"/>
      <c r="AR295" s="260"/>
      <c r="AS295" s="262"/>
      <c r="AT295" s="264"/>
      <c r="AU295" s="266"/>
      <c r="AV295" s="266"/>
      <c r="AW295" s="230"/>
      <c r="AX295" s="230"/>
      <c r="AY295" s="167"/>
      <c r="AZ295" s="168"/>
      <c r="BA295" s="169"/>
      <c r="BB295" s="169"/>
      <c r="BC295" s="169"/>
      <c r="BD295" s="169"/>
      <c r="BE295" s="169"/>
      <c r="BF295" s="169"/>
      <c r="BG295" s="169"/>
    </row>
    <row r="296" spans="1:59" s="171" customFormat="1" hidden="1" x14ac:dyDescent="0.2">
      <c r="A296" s="274">
        <v>96</v>
      </c>
      <c r="B296" s="270"/>
      <c r="C296" s="275" t="e">
        <f>+VLOOKUP(B296,$A$691:$B$730,2,0)</f>
        <v>#N/A</v>
      </c>
      <c r="D296" s="266"/>
      <c r="E296" s="276" t="e">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#VALUE!</v>
      </c>
      <c r="F296" s="271"/>
      <c r="G296" s="230"/>
      <c r="H296" s="230"/>
      <c r="I296" s="165"/>
      <c r="J296" s="271"/>
      <c r="K296" s="270"/>
      <c r="L296" s="271"/>
      <c r="M296" s="271"/>
      <c r="N296" s="270"/>
      <c r="O296" s="262">
        <f t="shared" ref="O296" si="1457">IF(N296="ALTA",5,IF(N296="MEDIO ALTA",4,IF(N296="MEDIA",3,IF(N296="MEDIO BAJA",2,IF(N296="BAJA",1,0)))))</f>
        <v>0</v>
      </c>
      <c r="P296" s="270"/>
      <c r="Q296" s="262">
        <f t="shared" ref="Q296" si="1458">IF(P296="ALTO",5,IF(P296="MEDIO-ALTO",4,IF(P296="MEDIO",3,IF(P296="MEDIO-BAJO",2,IF(P296="BAJO",1,0)))))</f>
        <v>0</v>
      </c>
      <c r="R296" s="262">
        <f t="shared" ref="R296" si="1459">Q296*O296</f>
        <v>0</v>
      </c>
      <c r="S296" s="166"/>
      <c r="T296" s="165">
        <f t="shared" si="1326"/>
        <v>0</v>
      </c>
      <c r="U296" s="268" t="e">
        <f t="shared" si="1169"/>
        <v>#DIV/0!</v>
      </c>
      <c r="V296" s="268" t="e">
        <f t="shared" si="1170"/>
        <v>#DIV/0!</v>
      </c>
      <c r="W296" s="230"/>
      <c r="X296" s="268" t="e">
        <f t="shared" ref="X296" si="1460">IF(S296="No_existen",5*$X$10,Y296*$X$10)</f>
        <v>#DIV/0!</v>
      </c>
      <c r="Y296" s="268" t="e">
        <f t="shared" ref="Y296:Y332" si="1461">ROUND(AVERAGEIF(Z296:Z298,"&gt;0"),0)</f>
        <v>#DIV/0!</v>
      </c>
      <c r="Z296" s="227">
        <f t="shared" si="1327"/>
        <v>0</v>
      </c>
      <c r="AA296" s="230"/>
      <c r="AB296" s="230"/>
      <c r="AC296" s="268" t="e">
        <f t="shared" ref="AC296" si="1462">IF(S296="No_existen",5*$AC$10,AD296*$AC$10)</f>
        <v>#DIV/0!</v>
      </c>
      <c r="AD296" s="268" t="e">
        <f t="shared" si="1173"/>
        <v>#DIV/0!</v>
      </c>
      <c r="AE296" s="227">
        <f t="shared" si="1328"/>
        <v>0</v>
      </c>
      <c r="AF296" s="230"/>
      <c r="AG296" s="230"/>
      <c r="AH296" s="268" t="e">
        <f t="shared" ref="AH296" si="1463">IF(S296="No_existen",5*$AH$10,AI296*$AH$10)</f>
        <v>#DIV/0!</v>
      </c>
      <c r="AI296" s="268" t="e">
        <f t="shared" ref="AI296" si="1464">ROUND(AVERAGEIF(AJ296:AJ298,"&gt;0"),0)</f>
        <v>#DIV/0!</v>
      </c>
      <c r="AJ296" s="227">
        <f t="shared" si="1329"/>
        <v>0</v>
      </c>
      <c r="AK296" s="230"/>
      <c r="AL296" s="230"/>
      <c r="AM296" s="268" t="e">
        <f t="shared" ref="AM296" si="1465">IF(S296="No_existen",5*$AM$10,AN296*$AM$10)</f>
        <v>#DIV/0!</v>
      </c>
      <c r="AN296" s="268" t="e">
        <f t="shared" ref="AN296" si="1466">ROUND(AVERAGEIF(AO296:AO298,"&gt;0"),0)</f>
        <v>#DIV/0!</v>
      </c>
      <c r="AO296" s="227">
        <f t="shared" si="1330"/>
        <v>0</v>
      </c>
      <c r="AP296" s="230"/>
      <c r="AQ296" s="268" t="e">
        <f t="shared" ref="AQ296" si="1467">ROUND(AVERAGE(U296,Y296,AD296,AI296,AN296),0)</f>
        <v>#DIV/0!</v>
      </c>
      <c r="AR296" s="260" t="e">
        <f t="shared" ref="AR296" si="1468">IF(AQ296&lt;1.5,"FUERTE",IF(AND(AQ296&gt;=1.5,AQ296&lt;2.5),"ACEPTABLE",IF(AQ296&gt;=5,"INEXISTENTE","DÉBIL")))</f>
        <v>#DIV/0!</v>
      </c>
      <c r="AS296" s="262">
        <f t="shared" ref="AS296" si="1469">IF(R296=0,0,ROUND((R296*AQ296),0))</f>
        <v>0</v>
      </c>
      <c r="AT296" s="264" t="str">
        <f t="shared" ref="AT296" si="1470">IF(AS296&gt;=36,"GRAVE", IF(AS296&lt;=10, "LEVE", "MODERADO"))</f>
        <v>LEVE</v>
      </c>
      <c r="AU296" s="266"/>
      <c r="AV296" s="266"/>
      <c r="AW296" s="230"/>
      <c r="AX296" s="230"/>
      <c r="AY296" s="167"/>
      <c r="AZ296" s="168"/>
      <c r="BA296" s="169"/>
      <c r="BB296" s="169"/>
      <c r="BC296" s="169"/>
      <c r="BD296" s="169"/>
      <c r="BE296" s="169"/>
      <c r="BF296" s="169"/>
      <c r="BG296" s="169"/>
    </row>
    <row r="297" spans="1:59" s="171" customFormat="1" hidden="1" x14ac:dyDescent="0.2">
      <c r="A297" s="274"/>
      <c r="B297" s="270"/>
      <c r="C297" s="275"/>
      <c r="D297" s="266"/>
      <c r="E297" s="276"/>
      <c r="F297" s="271"/>
      <c r="G297" s="230"/>
      <c r="H297" s="230"/>
      <c r="I297" s="165"/>
      <c r="J297" s="271"/>
      <c r="K297" s="271"/>
      <c r="L297" s="271"/>
      <c r="M297" s="271"/>
      <c r="N297" s="270"/>
      <c r="O297" s="262"/>
      <c r="P297" s="270"/>
      <c r="Q297" s="262"/>
      <c r="R297" s="262"/>
      <c r="S297" s="166"/>
      <c r="T297" s="165">
        <f t="shared" si="1326"/>
        <v>0</v>
      </c>
      <c r="U297" s="268"/>
      <c r="V297" s="268"/>
      <c r="W297" s="230"/>
      <c r="X297" s="268"/>
      <c r="Y297" s="268"/>
      <c r="Z297" s="227">
        <f t="shared" si="1327"/>
        <v>0</v>
      </c>
      <c r="AA297" s="230"/>
      <c r="AB297" s="230"/>
      <c r="AC297" s="268"/>
      <c r="AD297" s="268"/>
      <c r="AE297" s="227">
        <f t="shared" si="1328"/>
        <v>0</v>
      </c>
      <c r="AF297" s="230"/>
      <c r="AG297" s="230"/>
      <c r="AH297" s="268"/>
      <c r="AI297" s="268"/>
      <c r="AJ297" s="227">
        <f t="shared" si="1329"/>
        <v>0</v>
      </c>
      <c r="AK297" s="230"/>
      <c r="AL297" s="230"/>
      <c r="AM297" s="268"/>
      <c r="AN297" s="268"/>
      <c r="AO297" s="227">
        <f t="shared" si="1330"/>
        <v>0</v>
      </c>
      <c r="AP297" s="230"/>
      <c r="AQ297" s="268"/>
      <c r="AR297" s="260"/>
      <c r="AS297" s="262"/>
      <c r="AT297" s="264"/>
      <c r="AU297" s="266"/>
      <c r="AV297" s="266"/>
      <c r="AW297" s="230"/>
      <c r="AX297" s="230"/>
      <c r="AY297" s="167"/>
      <c r="AZ297" s="168"/>
      <c r="BA297" s="169"/>
      <c r="BB297" s="169"/>
      <c r="BC297" s="169"/>
      <c r="BD297" s="169"/>
      <c r="BE297" s="169"/>
      <c r="BF297" s="169"/>
      <c r="BG297" s="169"/>
    </row>
    <row r="298" spans="1:59" s="171" customFormat="1" hidden="1" x14ac:dyDescent="0.2">
      <c r="A298" s="274"/>
      <c r="B298" s="270"/>
      <c r="C298" s="275"/>
      <c r="D298" s="266"/>
      <c r="E298" s="276"/>
      <c r="F298" s="271"/>
      <c r="G298" s="230"/>
      <c r="H298" s="230"/>
      <c r="I298" s="165"/>
      <c r="J298" s="271"/>
      <c r="K298" s="271"/>
      <c r="L298" s="271"/>
      <c r="M298" s="271"/>
      <c r="N298" s="270"/>
      <c r="O298" s="262"/>
      <c r="P298" s="270"/>
      <c r="Q298" s="262"/>
      <c r="R298" s="262"/>
      <c r="S298" s="166"/>
      <c r="T298" s="165">
        <f t="shared" si="1326"/>
        <v>0</v>
      </c>
      <c r="U298" s="268"/>
      <c r="V298" s="268"/>
      <c r="W298" s="230"/>
      <c r="X298" s="268"/>
      <c r="Y298" s="268"/>
      <c r="Z298" s="227">
        <f t="shared" si="1327"/>
        <v>0</v>
      </c>
      <c r="AA298" s="230"/>
      <c r="AB298" s="230"/>
      <c r="AC298" s="268"/>
      <c r="AD298" s="268"/>
      <c r="AE298" s="227">
        <f t="shared" si="1328"/>
        <v>0</v>
      </c>
      <c r="AF298" s="230"/>
      <c r="AG298" s="230"/>
      <c r="AH298" s="268"/>
      <c r="AI298" s="268"/>
      <c r="AJ298" s="227">
        <f t="shared" si="1329"/>
        <v>0</v>
      </c>
      <c r="AK298" s="230"/>
      <c r="AL298" s="230"/>
      <c r="AM298" s="268"/>
      <c r="AN298" s="268"/>
      <c r="AO298" s="227">
        <f t="shared" si="1330"/>
        <v>0</v>
      </c>
      <c r="AP298" s="230"/>
      <c r="AQ298" s="268"/>
      <c r="AR298" s="260"/>
      <c r="AS298" s="262"/>
      <c r="AT298" s="264"/>
      <c r="AU298" s="266"/>
      <c r="AV298" s="266"/>
      <c r="AW298" s="230"/>
      <c r="AX298" s="230"/>
      <c r="AY298" s="167"/>
      <c r="AZ298" s="168"/>
      <c r="BA298" s="169"/>
      <c r="BB298" s="169"/>
      <c r="BC298" s="169"/>
      <c r="BD298" s="169"/>
      <c r="BE298" s="169"/>
      <c r="BF298" s="169"/>
      <c r="BG298" s="169"/>
    </row>
    <row r="299" spans="1:59" s="171" customFormat="1" hidden="1" x14ac:dyDescent="0.2">
      <c r="A299" s="274">
        <v>97</v>
      </c>
      <c r="B299" s="270"/>
      <c r="C299" s="275" t="e">
        <f>+VLOOKUP(B299,$A$691:$B$730,2,0)</f>
        <v>#N/A</v>
      </c>
      <c r="D299" s="266"/>
      <c r="E299" s="276" t="e">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#VALUE!</v>
      </c>
      <c r="F299" s="271"/>
      <c r="G299" s="230"/>
      <c r="H299" s="230"/>
      <c r="I299" s="165"/>
      <c r="J299" s="271"/>
      <c r="K299" s="270"/>
      <c r="L299" s="271"/>
      <c r="M299" s="271"/>
      <c r="N299" s="270"/>
      <c r="O299" s="262">
        <f t="shared" ref="O299" si="1471">IF(N299="ALTA",5,IF(N299="MEDIO ALTA",4,IF(N299="MEDIA",3,IF(N299="MEDIO BAJA",2,IF(N299="BAJA",1,0)))))</f>
        <v>0</v>
      </c>
      <c r="P299" s="270"/>
      <c r="Q299" s="262">
        <f t="shared" ref="Q299" si="1472">IF(P299="ALTO",5,IF(P299="MEDIO-ALTO",4,IF(P299="MEDIO",3,IF(P299="MEDIO-BAJO",2,IF(P299="BAJO",1,0)))))</f>
        <v>0</v>
      </c>
      <c r="R299" s="262">
        <f t="shared" ref="R299" si="1473">Q299*O299</f>
        <v>0</v>
      </c>
      <c r="S299" s="166"/>
      <c r="T299" s="165">
        <f t="shared" si="1326"/>
        <v>0</v>
      </c>
      <c r="U299" s="268" t="e">
        <f t="shared" si="1185"/>
        <v>#DIV/0!</v>
      </c>
      <c r="V299" s="268" t="e">
        <f t="shared" si="1186"/>
        <v>#DIV/0!</v>
      </c>
      <c r="W299" s="230"/>
      <c r="X299" s="268" t="e">
        <f t="shared" ref="X299" si="1474">IF(S299="No_existen",5*$X$10,Y299*$X$10)</f>
        <v>#DIV/0!</v>
      </c>
      <c r="Y299" s="268" t="e">
        <f t="shared" ref="Y299" si="1475">ROUND(AVERAGEIF(Z299:Z301,"&gt;0"),0)</f>
        <v>#DIV/0!</v>
      </c>
      <c r="Z299" s="227">
        <f t="shared" si="1327"/>
        <v>0</v>
      </c>
      <c r="AA299" s="230"/>
      <c r="AB299" s="230"/>
      <c r="AC299" s="268" t="e">
        <f t="shared" ref="AC299" si="1476">IF(S299="No_existen",5*$AC$10,AD299*$AC$10)</f>
        <v>#DIV/0!</v>
      </c>
      <c r="AD299" s="268" t="e">
        <f t="shared" si="1189"/>
        <v>#DIV/0!</v>
      </c>
      <c r="AE299" s="227">
        <f t="shared" si="1328"/>
        <v>0</v>
      </c>
      <c r="AF299" s="230"/>
      <c r="AG299" s="230"/>
      <c r="AH299" s="268" t="e">
        <f t="shared" ref="AH299" si="1477">IF(S299="No_existen",5*$AH$10,AI299*$AH$10)</f>
        <v>#DIV/0!</v>
      </c>
      <c r="AI299" s="268" t="e">
        <f t="shared" ref="AI299" si="1478">ROUND(AVERAGEIF(AJ299:AJ301,"&gt;0"),0)</f>
        <v>#DIV/0!</v>
      </c>
      <c r="AJ299" s="227">
        <f t="shared" si="1329"/>
        <v>0</v>
      </c>
      <c r="AK299" s="230"/>
      <c r="AL299" s="230"/>
      <c r="AM299" s="268" t="e">
        <f t="shared" ref="AM299" si="1479">IF(S299="No_existen",5*$AM$10,AN299*$AM$10)</f>
        <v>#DIV/0!</v>
      </c>
      <c r="AN299" s="268" t="e">
        <f t="shared" ref="AN299" si="1480">ROUND(AVERAGEIF(AO299:AO301,"&gt;0"),0)</f>
        <v>#DIV/0!</v>
      </c>
      <c r="AO299" s="227">
        <f t="shared" si="1330"/>
        <v>0</v>
      </c>
      <c r="AP299" s="230"/>
      <c r="AQ299" s="268" t="e">
        <f t="shared" ref="AQ299" si="1481">ROUND(AVERAGE(U299,Y299,AD299,AI299,AN299),0)</f>
        <v>#DIV/0!</v>
      </c>
      <c r="AR299" s="260" t="e">
        <f t="shared" ref="AR299" si="1482">IF(AQ299&lt;1.5,"FUERTE",IF(AND(AQ299&gt;=1.5,AQ299&lt;2.5),"ACEPTABLE",IF(AQ299&gt;=5,"INEXISTENTE","DÉBIL")))</f>
        <v>#DIV/0!</v>
      </c>
      <c r="AS299" s="262">
        <f t="shared" ref="AS299" si="1483">IF(R299=0,0,ROUND((R299*AQ299),0))</f>
        <v>0</v>
      </c>
      <c r="AT299" s="264" t="str">
        <f t="shared" ref="AT299" si="1484">IF(AS299&gt;=36,"GRAVE", IF(AS299&lt;=10, "LEVE", "MODERADO"))</f>
        <v>LEVE</v>
      </c>
      <c r="AU299" s="266"/>
      <c r="AV299" s="266"/>
      <c r="AW299" s="230"/>
      <c r="AX299" s="230"/>
      <c r="AY299" s="167"/>
      <c r="AZ299" s="168"/>
      <c r="BA299" s="169"/>
      <c r="BB299" s="169"/>
      <c r="BC299" s="169"/>
      <c r="BD299" s="169"/>
      <c r="BE299" s="169"/>
      <c r="BF299" s="169"/>
      <c r="BG299" s="169"/>
    </row>
    <row r="300" spans="1:59" s="171" customFormat="1" hidden="1" x14ac:dyDescent="0.2">
      <c r="A300" s="274"/>
      <c r="B300" s="270"/>
      <c r="C300" s="275"/>
      <c r="D300" s="266"/>
      <c r="E300" s="276"/>
      <c r="F300" s="271"/>
      <c r="G300" s="230"/>
      <c r="H300" s="230"/>
      <c r="I300" s="165"/>
      <c r="J300" s="271"/>
      <c r="K300" s="271"/>
      <c r="L300" s="271"/>
      <c r="M300" s="271"/>
      <c r="N300" s="270"/>
      <c r="O300" s="262"/>
      <c r="P300" s="270"/>
      <c r="Q300" s="262"/>
      <c r="R300" s="262"/>
      <c r="S300" s="166"/>
      <c r="T300" s="165">
        <f t="shared" si="1326"/>
        <v>0</v>
      </c>
      <c r="U300" s="268"/>
      <c r="V300" s="268"/>
      <c r="W300" s="230"/>
      <c r="X300" s="268"/>
      <c r="Y300" s="268"/>
      <c r="Z300" s="227">
        <f t="shared" si="1327"/>
        <v>0</v>
      </c>
      <c r="AA300" s="230"/>
      <c r="AB300" s="230"/>
      <c r="AC300" s="268"/>
      <c r="AD300" s="268"/>
      <c r="AE300" s="227">
        <f t="shared" si="1328"/>
        <v>0</v>
      </c>
      <c r="AF300" s="230"/>
      <c r="AG300" s="230"/>
      <c r="AH300" s="268"/>
      <c r="AI300" s="268"/>
      <c r="AJ300" s="227">
        <f t="shared" si="1329"/>
        <v>0</v>
      </c>
      <c r="AK300" s="230"/>
      <c r="AL300" s="230"/>
      <c r="AM300" s="268"/>
      <c r="AN300" s="268"/>
      <c r="AO300" s="227">
        <f t="shared" si="1330"/>
        <v>0</v>
      </c>
      <c r="AP300" s="230"/>
      <c r="AQ300" s="268"/>
      <c r="AR300" s="260"/>
      <c r="AS300" s="262"/>
      <c r="AT300" s="264"/>
      <c r="AU300" s="266"/>
      <c r="AV300" s="266"/>
      <c r="AW300" s="230"/>
      <c r="AX300" s="230"/>
      <c r="AY300" s="167"/>
      <c r="AZ300" s="168"/>
      <c r="BA300" s="169"/>
      <c r="BB300" s="169"/>
      <c r="BC300" s="169"/>
      <c r="BD300" s="169"/>
      <c r="BE300" s="169"/>
      <c r="BF300" s="169"/>
      <c r="BG300" s="169"/>
    </row>
    <row r="301" spans="1:59" s="171" customFormat="1" hidden="1" x14ac:dyDescent="0.2">
      <c r="A301" s="274"/>
      <c r="B301" s="270"/>
      <c r="C301" s="275"/>
      <c r="D301" s="266"/>
      <c r="E301" s="276"/>
      <c r="F301" s="271"/>
      <c r="G301" s="230"/>
      <c r="H301" s="230"/>
      <c r="I301" s="165"/>
      <c r="J301" s="271"/>
      <c r="K301" s="271"/>
      <c r="L301" s="271"/>
      <c r="M301" s="271"/>
      <c r="N301" s="270"/>
      <c r="O301" s="262"/>
      <c r="P301" s="270"/>
      <c r="Q301" s="262"/>
      <c r="R301" s="262"/>
      <c r="S301" s="166"/>
      <c r="T301" s="165">
        <f t="shared" si="1326"/>
        <v>0</v>
      </c>
      <c r="U301" s="268"/>
      <c r="V301" s="268"/>
      <c r="W301" s="230"/>
      <c r="X301" s="268"/>
      <c r="Y301" s="268"/>
      <c r="Z301" s="227">
        <f t="shared" si="1327"/>
        <v>0</v>
      </c>
      <c r="AA301" s="230"/>
      <c r="AB301" s="230"/>
      <c r="AC301" s="268"/>
      <c r="AD301" s="268"/>
      <c r="AE301" s="227">
        <f t="shared" si="1328"/>
        <v>0</v>
      </c>
      <c r="AF301" s="230"/>
      <c r="AG301" s="230"/>
      <c r="AH301" s="268"/>
      <c r="AI301" s="268"/>
      <c r="AJ301" s="227">
        <f t="shared" si="1329"/>
        <v>0</v>
      </c>
      <c r="AK301" s="230"/>
      <c r="AL301" s="230"/>
      <c r="AM301" s="268"/>
      <c r="AN301" s="268"/>
      <c r="AO301" s="227">
        <f t="shared" si="1330"/>
        <v>0</v>
      </c>
      <c r="AP301" s="230"/>
      <c r="AQ301" s="268"/>
      <c r="AR301" s="260"/>
      <c r="AS301" s="262"/>
      <c r="AT301" s="264"/>
      <c r="AU301" s="266"/>
      <c r="AV301" s="266"/>
      <c r="AW301" s="230"/>
      <c r="AX301" s="230"/>
      <c r="AY301" s="167"/>
      <c r="AZ301" s="168"/>
      <c r="BA301" s="169"/>
      <c r="BB301" s="169"/>
      <c r="BC301" s="169"/>
      <c r="BD301" s="169"/>
      <c r="BE301" s="169"/>
      <c r="BF301" s="169"/>
      <c r="BG301" s="169"/>
    </row>
    <row r="302" spans="1:59" s="171" customFormat="1" hidden="1" x14ac:dyDescent="0.2">
      <c r="A302" s="274">
        <v>98</v>
      </c>
      <c r="B302" s="270"/>
      <c r="C302" s="275" t="e">
        <f>+VLOOKUP(B302,$A$691:$B$730,2,0)</f>
        <v>#N/A</v>
      </c>
      <c r="D302" s="266"/>
      <c r="E302" s="276" t="e">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#VALUE!</v>
      </c>
      <c r="F302" s="271"/>
      <c r="G302" s="230"/>
      <c r="H302" s="230"/>
      <c r="I302" s="165"/>
      <c r="J302" s="271"/>
      <c r="K302" s="270"/>
      <c r="L302" s="271"/>
      <c r="M302" s="271"/>
      <c r="N302" s="270"/>
      <c r="O302" s="262">
        <f t="shared" ref="O302" si="1485">IF(N302="ALTA",5,IF(N302="MEDIO ALTA",4,IF(N302="MEDIA",3,IF(N302="MEDIO BAJA",2,IF(N302="BAJA",1,0)))))</f>
        <v>0</v>
      </c>
      <c r="P302" s="270"/>
      <c r="Q302" s="262">
        <f t="shared" ref="Q302" si="1486">IF(P302="ALTO",5,IF(P302="MEDIO-ALTO",4,IF(P302="MEDIO",3,IF(P302="MEDIO-BAJO",2,IF(P302="BAJO",1,0)))))</f>
        <v>0</v>
      </c>
      <c r="R302" s="262">
        <f t="shared" ref="R302" si="1487">Q302*O302</f>
        <v>0</v>
      </c>
      <c r="S302" s="166"/>
      <c r="T302" s="165">
        <f t="shared" si="1326"/>
        <v>0</v>
      </c>
      <c r="U302" s="268" t="e">
        <f t="shared" si="1201"/>
        <v>#DIV/0!</v>
      </c>
      <c r="V302" s="268" t="e">
        <f t="shared" si="1202"/>
        <v>#DIV/0!</v>
      </c>
      <c r="W302" s="230"/>
      <c r="X302" s="268" t="e">
        <f t="shared" ref="X302" si="1488">IF(S302="No_existen",5*$X$10,Y302*$X$10)</f>
        <v>#DIV/0!</v>
      </c>
      <c r="Y302" s="268" t="e">
        <f t="shared" si="1316"/>
        <v>#DIV/0!</v>
      </c>
      <c r="Z302" s="227">
        <f t="shared" si="1327"/>
        <v>0</v>
      </c>
      <c r="AA302" s="230"/>
      <c r="AB302" s="230"/>
      <c r="AC302" s="268" t="e">
        <f t="shared" ref="AC302" si="1489">IF(S302="No_existen",5*$AC$10,AD302*$AC$10)</f>
        <v>#DIV/0!</v>
      </c>
      <c r="AD302" s="268" t="e">
        <f t="shared" si="1205"/>
        <v>#DIV/0!</v>
      </c>
      <c r="AE302" s="227">
        <f t="shared" si="1328"/>
        <v>0</v>
      </c>
      <c r="AF302" s="230"/>
      <c r="AG302" s="230"/>
      <c r="AH302" s="268" t="e">
        <f t="shared" ref="AH302" si="1490">IF(S302="No_existen",5*$AH$10,AI302*$AH$10)</f>
        <v>#DIV/0!</v>
      </c>
      <c r="AI302" s="268" t="e">
        <f t="shared" ref="AI302" si="1491">ROUND(AVERAGEIF(AJ302:AJ304,"&gt;0"),0)</f>
        <v>#DIV/0!</v>
      </c>
      <c r="AJ302" s="227">
        <f t="shared" si="1329"/>
        <v>0</v>
      </c>
      <c r="AK302" s="230"/>
      <c r="AL302" s="230"/>
      <c r="AM302" s="268" t="e">
        <f t="shared" ref="AM302" si="1492">IF(S302="No_existen",5*$AM$10,AN302*$AM$10)</f>
        <v>#DIV/0!</v>
      </c>
      <c r="AN302" s="268" t="e">
        <f t="shared" ref="AN302" si="1493">ROUND(AVERAGEIF(AO302:AO304,"&gt;0"),0)</f>
        <v>#DIV/0!</v>
      </c>
      <c r="AO302" s="227">
        <f t="shared" si="1330"/>
        <v>0</v>
      </c>
      <c r="AP302" s="230"/>
      <c r="AQ302" s="268" t="e">
        <f t="shared" ref="AQ302" si="1494">ROUND(AVERAGE(U302,Y302,AD302,AI302,AN302),0)</f>
        <v>#DIV/0!</v>
      </c>
      <c r="AR302" s="260" t="e">
        <f t="shared" ref="AR302" si="1495">IF(AQ302&lt;1.5,"FUERTE",IF(AND(AQ302&gt;=1.5,AQ302&lt;2.5),"ACEPTABLE",IF(AQ302&gt;=5,"INEXISTENTE","DÉBIL")))</f>
        <v>#DIV/0!</v>
      </c>
      <c r="AS302" s="262">
        <f t="shared" ref="AS302" si="1496">IF(R302=0,0,ROUND((R302*AQ302),0))</f>
        <v>0</v>
      </c>
      <c r="AT302" s="264" t="str">
        <f t="shared" ref="AT302" si="1497">IF(AS302&gt;=36,"GRAVE", IF(AS302&lt;=10, "LEVE", "MODERADO"))</f>
        <v>LEVE</v>
      </c>
      <c r="AU302" s="266"/>
      <c r="AV302" s="266"/>
      <c r="AW302" s="230"/>
      <c r="AX302" s="230"/>
      <c r="AY302" s="167"/>
      <c r="AZ302" s="168"/>
      <c r="BA302" s="169"/>
      <c r="BB302" s="169"/>
      <c r="BC302" s="169"/>
      <c r="BD302" s="169"/>
      <c r="BE302" s="169"/>
      <c r="BF302" s="169"/>
      <c r="BG302" s="169"/>
    </row>
    <row r="303" spans="1:59" s="171" customFormat="1" hidden="1" x14ac:dyDescent="0.2">
      <c r="A303" s="274"/>
      <c r="B303" s="270"/>
      <c r="C303" s="275"/>
      <c r="D303" s="266"/>
      <c r="E303" s="276"/>
      <c r="F303" s="271"/>
      <c r="G303" s="230"/>
      <c r="H303" s="230"/>
      <c r="I303" s="165"/>
      <c r="J303" s="271"/>
      <c r="K303" s="271"/>
      <c r="L303" s="271"/>
      <c r="M303" s="271"/>
      <c r="N303" s="270"/>
      <c r="O303" s="262"/>
      <c r="P303" s="270"/>
      <c r="Q303" s="262"/>
      <c r="R303" s="262"/>
      <c r="S303" s="166"/>
      <c r="T303" s="165">
        <f t="shared" si="1326"/>
        <v>0</v>
      </c>
      <c r="U303" s="268"/>
      <c r="V303" s="268"/>
      <c r="W303" s="230"/>
      <c r="X303" s="268"/>
      <c r="Y303" s="268"/>
      <c r="Z303" s="227">
        <f t="shared" si="1327"/>
        <v>0</v>
      </c>
      <c r="AA303" s="230"/>
      <c r="AB303" s="230"/>
      <c r="AC303" s="268"/>
      <c r="AD303" s="268"/>
      <c r="AE303" s="227">
        <f t="shared" si="1328"/>
        <v>0</v>
      </c>
      <c r="AF303" s="230"/>
      <c r="AG303" s="230"/>
      <c r="AH303" s="268"/>
      <c r="AI303" s="268"/>
      <c r="AJ303" s="227">
        <f t="shared" si="1329"/>
        <v>0</v>
      </c>
      <c r="AK303" s="230"/>
      <c r="AL303" s="230"/>
      <c r="AM303" s="268"/>
      <c r="AN303" s="268"/>
      <c r="AO303" s="227">
        <f t="shared" si="1330"/>
        <v>0</v>
      </c>
      <c r="AP303" s="230"/>
      <c r="AQ303" s="268"/>
      <c r="AR303" s="260"/>
      <c r="AS303" s="262"/>
      <c r="AT303" s="264"/>
      <c r="AU303" s="266"/>
      <c r="AV303" s="266"/>
      <c r="AW303" s="230"/>
      <c r="AX303" s="230"/>
      <c r="AY303" s="167"/>
      <c r="AZ303" s="168"/>
      <c r="BA303" s="169"/>
      <c r="BB303" s="169"/>
      <c r="BC303" s="169"/>
      <c r="BD303" s="169"/>
      <c r="BE303" s="169"/>
      <c r="BF303" s="169"/>
      <c r="BG303" s="169"/>
    </row>
    <row r="304" spans="1:59" s="171" customFormat="1" hidden="1" x14ac:dyDescent="0.2">
      <c r="A304" s="274"/>
      <c r="B304" s="270"/>
      <c r="C304" s="275"/>
      <c r="D304" s="266"/>
      <c r="E304" s="276"/>
      <c r="F304" s="271"/>
      <c r="G304" s="230"/>
      <c r="H304" s="230"/>
      <c r="I304" s="165"/>
      <c r="J304" s="271"/>
      <c r="K304" s="271"/>
      <c r="L304" s="271"/>
      <c r="M304" s="271"/>
      <c r="N304" s="270"/>
      <c r="O304" s="262"/>
      <c r="P304" s="270"/>
      <c r="Q304" s="262"/>
      <c r="R304" s="262"/>
      <c r="S304" s="166"/>
      <c r="T304" s="165">
        <f t="shared" si="1326"/>
        <v>0</v>
      </c>
      <c r="U304" s="268"/>
      <c r="V304" s="268"/>
      <c r="W304" s="230"/>
      <c r="X304" s="268"/>
      <c r="Y304" s="268"/>
      <c r="Z304" s="227">
        <f t="shared" si="1327"/>
        <v>0</v>
      </c>
      <c r="AA304" s="230"/>
      <c r="AB304" s="230"/>
      <c r="AC304" s="268"/>
      <c r="AD304" s="268"/>
      <c r="AE304" s="227">
        <f t="shared" si="1328"/>
        <v>0</v>
      </c>
      <c r="AF304" s="230"/>
      <c r="AG304" s="230"/>
      <c r="AH304" s="268"/>
      <c r="AI304" s="268"/>
      <c r="AJ304" s="227">
        <f t="shared" si="1329"/>
        <v>0</v>
      </c>
      <c r="AK304" s="230"/>
      <c r="AL304" s="230"/>
      <c r="AM304" s="268"/>
      <c r="AN304" s="268"/>
      <c r="AO304" s="227">
        <f t="shared" si="1330"/>
        <v>0</v>
      </c>
      <c r="AP304" s="230"/>
      <c r="AQ304" s="268"/>
      <c r="AR304" s="260"/>
      <c r="AS304" s="262"/>
      <c r="AT304" s="264"/>
      <c r="AU304" s="266"/>
      <c r="AV304" s="266"/>
      <c r="AW304" s="230"/>
      <c r="AX304" s="230"/>
      <c r="AY304" s="167"/>
      <c r="AZ304" s="168"/>
      <c r="BA304" s="169"/>
      <c r="BB304" s="169"/>
      <c r="BC304" s="169"/>
      <c r="BD304" s="169"/>
      <c r="BE304" s="169"/>
      <c r="BF304" s="169"/>
      <c r="BG304" s="169"/>
    </row>
    <row r="305" spans="1:59" s="171" customFormat="1" hidden="1" x14ac:dyDescent="0.2">
      <c r="A305" s="274">
        <v>99</v>
      </c>
      <c r="B305" s="270"/>
      <c r="C305" s="275" t="e">
        <f>+VLOOKUP(B305,$A$691:$B$730,2,0)</f>
        <v>#N/A</v>
      </c>
      <c r="D305" s="266"/>
      <c r="E305" s="276" t="e">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#VALUE!</v>
      </c>
      <c r="F305" s="271"/>
      <c r="G305" s="230"/>
      <c r="H305" s="230"/>
      <c r="I305" s="165"/>
      <c r="J305" s="271"/>
      <c r="K305" s="270"/>
      <c r="L305" s="271"/>
      <c r="M305" s="271"/>
      <c r="N305" s="270"/>
      <c r="O305" s="262">
        <f t="shared" ref="O305" si="1498">IF(N305="ALTA",5,IF(N305="MEDIO ALTA",4,IF(N305="MEDIA",3,IF(N305="MEDIO BAJA",2,IF(N305="BAJA",1,0)))))</f>
        <v>0</v>
      </c>
      <c r="P305" s="270"/>
      <c r="Q305" s="262">
        <f t="shared" ref="Q305" si="1499">IF(P305="ALTO",5,IF(P305="MEDIO-ALTO",4,IF(P305="MEDIO",3,IF(P305="MEDIO-BAJO",2,IF(P305="BAJO",1,0)))))</f>
        <v>0</v>
      </c>
      <c r="R305" s="262">
        <f t="shared" ref="R305" si="1500">Q305*O305</f>
        <v>0</v>
      </c>
      <c r="S305" s="166"/>
      <c r="T305" s="165">
        <f t="shared" si="1326"/>
        <v>0</v>
      </c>
      <c r="U305" s="268" t="e">
        <f t="shared" si="1217"/>
        <v>#DIV/0!</v>
      </c>
      <c r="V305" s="268" t="e">
        <f t="shared" si="1218"/>
        <v>#DIV/0!</v>
      </c>
      <c r="W305" s="230"/>
      <c r="X305" s="268" t="e">
        <f t="shared" ref="X305" si="1501">IF(S305="No_existen",5*$X$10,Y305*$X$10)</f>
        <v>#DIV/0!</v>
      </c>
      <c r="Y305" s="268" t="e">
        <f t="shared" si="1335"/>
        <v>#DIV/0!</v>
      </c>
      <c r="Z305" s="227">
        <f t="shared" si="1327"/>
        <v>0</v>
      </c>
      <c r="AA305" s="230"/>
      <c r="AB305" s="230"/>
      <c r="AC305" s="268" t="e">
        <f t="shared" ref="AC305" si="1502">IF(S305="No_existen",5*$AC$10,AD305*$AC$10)</f>
        <v>#DIV/0!</v>
      </c>
      <c r="AD305" s="268" t="e">
        <f t="shared" si="1221"/>
        <v>#DIV/0!</v>
      </c>
      <c r="AE305" s="227">
        <f t="shared" si="1328"/>
        <v>0</v>
      </c>
      <c r="AF305" s="230"/>
      <c r="AG305" s="230"/>
      <c r="AH305" s="268" t="e">
        <f t="shared" ref="AH305" si="1503">IF(S305="No_existen",5*$AH$10,AI305*$AH$10)</f>
        <v>#DIV/0!</v>
      </c>
      <c r="AI305" s="268" t="e">
        <f t="shared" ref="AI305" si="1504">ROUND(AVERAGEIF(AJ305:AJ307,"&gt;0"),0)</f>
        <v>#DIV/0!</v>
      </c>
      <c r="AJ305" s="227">
        <f t="shared" si="1329"/>
        <v>0</v>
      </c>
      <c r="AK305" s="230"/>
      <c r="AL305" s="230"/>
      <c r="AM305" s="268" t="e">
        <f t="shared" ref="AM305" si="1505">IF(S305="No_existen",5*$AM$10,AN305*$AM$10)</f>
        <v>#DIV/0!</v>
      </c>
      <c r="AN305" s="268" t="e">
        <f t="shared" ref="AN305" si="1506">ROUND(AVERAGEIF(AO305:AO307,"&gt;0"),0)</f>
        <v>#DIV/0!</v>
      </c>
      <c r="AO305" s="227">
        <f t="shared" si="1330"/>
        <v>0</v>
      </c>
      <c r="AP305" s="230"/>
      <c r="AQ305" s="268" t="e">
        <f t="shared" ref="AQ305" si="1507">ROUND(AVERAGE(U305,Y305,AD305,AI305,AN305),0)</f>
        <v>#DIV/0!</v>
      </c>
      <c r="AR305" s="260" t="e">
        <f t="shared" ref="AR305" si="1508">IF(AQ305&lt;1.5,"FUERTE",IF(AND(AQ305&gt;=1.5,AQ305&lt;2.5),"ACEPTABLE",IF(AQ305&gt;=5,"INEXISTENTE","DÉBIL")))</f>
        <v>#DIV/0!</v>
      </c>
      <c r="AS305" s="262">
        <f t="shared" ref="AS305" si="1509">IF(R305=0,0,ROUND((R305*AQ305),0))</f>
        <v>0</v>
      </c>
      <c r="AT305" s="264" t="str">
        <f t="shared" ref="AT305" si="1510">IF(AS305&gt;=36,"GRAVE", IF(AS305&lt;=10, "LEVE", "MODERADO"))</f>
        <v>LEVE</v>
      </c>
      <c r="AU305" s="266"/>
      <c r="AV305" s="266"/>
      <c r="AW305" s="230"/>
      <c r="AX305" s="230"/>
      <c r="AY305" s="167"/>
      <c r="AZ305" s="168"/>
      <c r="BA305" s="169"/>
      <c r="BB305" s="169"/>
      <c r="BC305" s="169"/>
      <c r="BD305" s="169"/>
      <c r="BE305" s="169"/>
      <c r="BF305" s="169"/>
      <c r="BG305" s="169"/>
    </row>
    <row r="306" spans="1:59" s="171" customFormat="1" hidden="1" x14ac:dyDescent="0.2">
      <c r="A306" s="274"/>
      <c r="B306" s="270"/>
      <c r="C306" s="275"/>
      <c r="D306" s="266"/>
      <c r="E306" s="276"/>
      <c r="F306" s="271"/>
      <c r="G306" s="230"/>
      <c r="H306" s="230"/>
      <c r="I306" s="165"/>
      <c r="J306" s="271"/>
      <c r="K306" s="271"/>
      <c r="L306" s="271"/>
      <c r="M306" s="271"/>
      <c r="N306" s="270"/>
      <c r="O306" s="262"/>
      <c r="P306" s="270"/>
      <c r="Q306" s="262"/>
      <c r="R306" s="262"/>
      <c r="S306" s="166"/>
      <c r="T306" s="165">
        <f t="shared" si="1326"/>
        <v>0</v>
      </c>
      <c r="U306" s="268"/>
      <c r="V306" s="268"/>
      <c r="W306" s="230"/>
      <c r="X306" s="268"/>
      <c r="Y306" s="268"/>
      <c r="Z306" s="227">
        <f t="shared" si="1327"/>
        <v>0</v>
      </c>
      <c r="AA306" s="230"/>
      <c r="AB306" s="230"/>
      <c r="AC306" s="268"/>
      <c r="AD306" s="268"/>
      <c r="AE306" s="227">
        <f t="shared" si="1328"/>
        <v>0</v>
      </c>
      <c r="AF306" s="230"/>
      <c r="AG306" s="230"/>
      <c r="AH306" s="268"/>
      <c r="AI306" s="268"/>
      <c r="AJ306" s="227">
        <f t="shared" si="1329"/>
        <v>0</v>
      </c>
      <c r="AK306" s="230"/>
      <c r="AL306" s="230"/>
      <c r="AM306" s="268"/>
      <c r="AN306" s="268"/>
      <c r="AO306" s="227">
        <f t="shared" si="1330"/>
        <v>0</v>
      </c>
      <c r="AP306" s="230"/>
      <c r="AQ306" s="268"/>
      <c r="AR306" s="260"/>
      <c r="AS306" s="262"/>
      <c r="AT306" s="264"/>
      <c r="AU306" s="266"/>
      <c r="AV306" s="266"/>
      <c r="AW306" s="230"/>
      <c r="AX306" s="230"/>
      <c r="AY306" s="167"/>
      <c r="AZ306" s="168"/>
      <c r="BA306" s="169"/>
      <c r="BB306" s="169"/>
      <c r="BC306" s="169"/>
      <c r="BD306" s="169"/>
      <c r="BE306" s="169"/>
      <c r="BF306" s="169"/>
      <c r="BG306" s="169"/>
    </row>
    <row r="307" spans="1:59" s="171" customFormat="1" hidden="1" x14ac:dyDescent="0.2">
      <c r="A307" s="274"/>
      <c r="B307" s="270"/>
      <c r="C307" s="275"/>
      <c r="D307" s="266"/>
      <c r="E307" s="276"/>
      <c r="F307" s="271"/>
      <c r="G307" s="230"/>
      <c r="H307" s="230"/>
      <c r="I307" s="165"/>
      <c r="J307" s="271"/>
      <c r="K307" s="271"/>
      <c r="L307" s="271"/>
      <c r="M307" s="271"/>
      <c r="N307" s="270"/>
      <c r="O307" s="262"/>
      <c r="P307" s="270"/>
      <c r="Q307" s="262"/>
      <c r="R307" s="262"/>
      <c r="S307" s="166"/>
      <c r="T307" s="165">
        <f t="shared" si="1326"/>
        <v>0</v>
      </c>
      <c r="U307" s="268"/>
      <c r="V307" s="268"/>
      <c r="W307" s="230"/>
      <c r="X307" s="268"/>
      <c r="Y307" s="268"/>
      <c r="Z307" s="227">
        <f t="shared" si="1327"/>
        <v>0</v>
      </c>
      <c r="AA307" s="230"/>
      <c r="AB307" s="230"/>
      <c r="AC307" s="268"/>
      <c r="AD307" s="268"/>
      <c r="AE307" s="227">
        <f t="shared" si="1328"/>
        <v>0</v>
      </c>
      <c r="AF307" s="230"/>
      <c r="AG307" s="230"/>
      <c r="AH307" s="268"/>
      <c r="AI307" s="268"/>
      <c r="AJ307" s="227">
        <f t="shared" si="1329"/>
        <v>0</v>
      </c>
      <c r="AK307" s="230"/>
      <c r="AL307" s="230"/>
      <c r="AM307" s="268"/>
      <c r="AN307" s="268"/>
      <c r="AO307" s="227">
        <f t="shared" si="1330"/>
        <v>0</v>
      </c>
      <c r="AP307" s="230"/>
      <c r="AQ307" s="268"/>
      <c r="AR307" s="260"/>
      <c r="AS307" s="262"/>
      <c r="AT307" s="264"/>
      <c r="AU307" s="266"/>
      <c r="AV307" s="266"/>
      <c r="AW307" s="230"/>
      <c r="AX307" s="230"/>
      <c r="AY307" s="167"/>
      <c r="AZ307" s="168"/>
      <c r="BA307" s="169"/>
      <c r="BB307" s="169"/>
      <c r="BC307" s="169"/>
      <c r="BD307" s="169"/>
      <c r="BE307" s="169"/>
      <c r="BF307" s="169"/>
      <c r="BG307" s="169"/>
    </row>
    <row r="308" spans="1:59" s="171" customFormat="1" hidden="1" x14ac:dyDescent="0.2">
      <c r="A308" s="274">
        <v>100</v>
      </c>
      <c r="B308" s="270"/>
      <c r="C308" s="275" t="e">
        <f>+VLOOKUP(B308,$A$691:$B$730,2,0)</f>
        <v>#N/A</v>
      </c>
      <c r="D308" s="266"/>
      <c r="E308" s="276" t="e">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#VALUE!</v>
      </c>
      <c r="F308" s="271"/>
      <c r="G308" s="230"/>
      <c r="H308" s="230"/>
      <c r="I308" s="165"/>
      <c r="J308" s="271"/>
      <c r="K308" s="270"/>
      <c r="L308" s="271"/>
      <c r="M308" s="271"/>
      <c r="N308" s="270"/>
      <c r="O308" s="262">
        <f t="shared" ref="O308" si="1511">IF(N308="ALTA",5,IF(N308="MEDIO ALTA",4,IF(N308="MEDIA",3,IF(N308="MEDIO BAJA",2,IF(N308="BAJA",1,0)))))</f>
        <v>0</v>
      </c>
      <c r="P308" s="270"/>
      <c r="Q308" s="262">
        <f t="shared" ref="Q308" si="1512">IF(P308="ALTO",5,IF(P308="MEDIO-ALTO",4,IF(P308="MEDIO",3,IF(P308="MEDIO-BAJO",2,IF(P308="BAJO",1,0)))))</f>
        <v>0</v>
      </c>
      <c r="R308" s="262">
        <f t="shared" ref="R308" si="1513">Q308*O308</f>
        <v>0</v>
      </c>
      <c r="S308" s="166"/>
      <c r="T308" s="165">
        <f t="shared" si="1326"/>
        <v>0</v>
      </c>
      <c r="U308" s="268" t="e">
        <f t="shared" si="1233"/>
        <v>#DIV/0!</v>
      </c>
      <c r="V308" s="268" t="e">
        <f t="shared" si="1234"/>
        <v>#DIV/0!</v>
      </c>
      <c r="W308" s="230"/>
      <c r="X308" s="268" t="e">
        <f t="shared" ref="X308" si="1514">IF(S308="No_existen",5*$X$10,Y308*$X$10)</f>
        <v>#DIV/0!</v>
      </c>
      <c r="Y308" s="268" t="e">
        <f t="shared" si="1349"/>
        <v>#DIV/0!</v>
      </c>
      <c r="Z308" s="227">
        <f t="shared" si="1327"/>
        <v>0</v>
      </c>
      <c r="AA308" s="230"/>
      <c r="AB308" s="230"/>
      <c r="AC308" s="268" t="e">
        <f t="shared" ref="AC308" si="1515">IF(S308="No_existen",5*$AC$10,AD308*$AC$10)</f>
        <v>#DIV/0!</v>
      </c>
      <c r="AD308" s="268" t="e">
        <f t="shared" si="1237"/>
        <v>#DIV/0!</v>
      </c>
      <c r="AE308" s="227">
        <f t="shared" si="1328"/>
        <v>0</v>
      </c>
      <c r="AF308" s="230"/>
      <c r="AG308" s="230"/>
      <c r="AH308" s="268" t="e">
        <f t="shared" ref="AH308" si="1516">IF(S308="No_existen",5*$AH$10,AI308*$AH$10)</f>
        <v>#DIV/0!</v>
      </c>
      <c r="AI308" s="268" t="e">
        <f t="shared" ref="AI308" si="1517">ROUND(AVERAGEIF(AJ308:AJ310,"&gt;0"),0)</f>
        <v>#DIV/0!</v>
      </c>
      <c r="AJ308" s="227">
        <f t="shared" si="1329"/>
        <v>0</v>
      </c>
      <c r="AK308" s="230"/>
      <c r="AL308" s="230"/>
      <c r="AM308" s="268" t="e">
        <f t="shared" ref="AM308" si="1518">IF(S308="No_existen",5*$AM$10,AN308*$AM$10)</f>
        <v>#DIV/0!</v>
      </c>
      <c r="AN308" s="268" t="e">
        <f t="shared" ref="AN308" si="1519">ROUND(AVERAGEIF(AO308:AO310,"&gt;0"),0)</f>
        <v>#DIV/0!</v>
      </c>
      <c r="AO308" s="227">
        <f t="shared" si="1330"/>
        <v>0</v>
      </c>
      <c r="AP308" s="230"/>
      <c r="AQ308" s="268" t="e">
        <f t="shared" ref="AQ308" si="1520">ROUND(AVERAGE(U308,Y308,AD308,AI308,AN308),0)</f>
        <v>#DIV/0!</v>
      </c>
      <c r="AR308" s="260" t="e">
        <f t="shared" ref="AR308" si="1521">IF(AQ308&lt;1.5,"FUERTE",IF(AND(AQ308&gt;=1.5,AQ308&lt;2.5),"ACEPTABLE",IF(AQ308&gt;=5,"INEXISTENTE","DÉBIL")))</f>
        <v>#DIV/0!</v>
      </c>
      <c r="AS308" s="262">
        <f t="shared" ref="AS308" si="1522">IF(R308=0,0,ROUND((R308*AQ308),0))</f>
        <v>0</v>
      </c>
      <c r="AT308" s="264" t="str">
        <f t="shared" ref="AT308" si="1523">IF(AS308&gt;=36,"GRAVE", IF(AS308&lt;=10, "LEVE", "MODERADO"))</f>
        <v>LEVE</v>
      </c>
      <c r="AU308" s="266"/>
      <c r="AV308" s="266"/>
      <c r="AW308" s="230"/>
      <c r="AX308" s="230"/>
      <c r="AY308" s="167"/>
      <c r="AZ308" s="168"/>
      <c r="BA308" s="169"/>
      <c r="BB308" s="169"/>
      <c r="BC308" s="169"/>
      <c r="BD308" s="169"/>
      <c r="BE308" s="169"/>
      <c r="BF308" s="169"/>
      <c r="BG308" s="169"/>
    </row>
    <row r="309" spans="1:59" s="171" customFormat="1" hidden="1" x14ac:dyDescent="0.2">
      <c r="A309" s="274"/>
      <c r="B309" s="270"/>
      <c r="C309" s="275"/>
      <c r="D309" s="266"/>
      <c r="E309" s="276"/>
      <c r="F309" s="271"/>
      <c r="G309" s="230"/>
      <c r="H309" s="230"/>
      <c r="I309" s="165"/>
      <c r="J309" s="271"/>
      <c r="K309" s="271"/>
      <c r="L309" s="271"/>
      <c r="M309" s="271"/>
      <c r="N309" s="270"/>
      <c r="O309" s="262"/>
      <c r="P309" s="270"/>
      <c r="Q309" s="262"/>
      <c r="R309" s="262"/>
      <c r="S309" s="166"/>
      <c r="T309" s="165">
        <f t="shared" si="1326"/>
        <v>0</v>
      </c>
      <c r="U309" s="268"/>
      <c r="V309" s="268"/>
      <c r="W309" s="230"/>
      <c r="X309" s="268"/>
      <c r="Y309" s="268"/>
      <c r="Z309" s="227">
        <f t="shared" si="1327"/>
        <v>0</v>
      </c>
      <c r="AA309" s="230"/>
      <c r="AB309" s="230"/>
      <c r="AC309" s="268"/>
      <c r="AD309" s="268"/>
      <c r="AE309" s="227">
        <f t="shared" si="1328"/>
        <v>0</v>
      </c>
      <c r="AF309" s="230"/>
      <c r="AG309" s="230"/>
      <c r="AH309" s="268"/>
      <c r="AI309" s="268"/>
      <c r="AJ309" s="227">
        <f t="shared" si="1329"/>
        <v>0</v>
      </c>
      <c r="AK309" s="230"/>
      <c r="AL309" s="230"/>
      <c r="AM309" s="268"/>
      <c r="AN309" s="268"/>
      <c r="AO309" s="227">
        <f t="shared" si="1330"/>
        <v>0</v>
      </c>
      <c r="AP309" s="230"/>
      <c r="AQ309" s="268"/>
      <c r="AR309" s="260"/>
      <c r="AS309" s="262"/>
      <c r="AT309" s="264"/>
      <c r="AU309" s="266"/>
      <c r="AV309" s="266"/>
      <c r="AW309" s="230"/>
      <c r="AX309" s="230"/>
      <c r="AY309" s="167"/>
      <c r="AZ309" s="168"/>
      <c r="BA309" s="169"/>
      <c r="BB309" s="169"/>
      <c r="BC309" s="169"/>
      <c r="BD309" s="169"/>
      <c r="BE309" s="169"/>
      <c r="BF309" s="169"/>
      <c r="BG309" s="169"/>
    </row>
    <row r="310" spans="1:59" s="171" customFormat="1" hidden="1" x14ac:dyDescent="0.2">
      <c r="A310" s="274"/>
      <c r="B310" s="270"/>
      <c r="C310" s="275"/>
      <c r="D310" s="266"/>
      <c r="E310" s="276"/>
      <c r="F310" s="271"/>
      <c r="G310" s="230"/>
      <c r="H310" s="230"/>
      <c r="I310" s="165"/>
      <c r="J310" s="271"/>
      <c r="K310" s="271"/>
      <c r="L310" s="271"/>
      <c r="M310" s="271"/>
      <c r="N310" s="270"/>
      <c r="O310" s="262"/>
      <c r="P310" s="270"/>
      <c r="Q310" s="262"/>
      <c r="R310" s="262"/>
      <c r="S310" s="166"/>
      <c r="T310" s="165">
        <f t="shared" si="1326"/>
        <v>0</v>
      </c>
      <c r="U310" s="268"/>
      <c r="V310" s="268"/>
      <c r="W310" s="230"/>
      <c r="X310" s="268"/>
      <c r="Y310" s="268"/>
      <c r="Z310" s="227">
        <f t="shared" si="1327"/>
        <v>0</v>
      </c>
      <c r="AA310" s="230"/>
      <c r="AB310" s="230"/>
      <c r="AC310" s="268"/>
      <c r="AD310" s="268"/>
      <c r="AE310" s="227">
        <f t="shared" si="1328"/>
        <v>0</v>
      </c>
      <c r="AF310" s="230"/>
      <c r="AG310" s="230"/>
      <c r="AH310" s="268"/>
      <c r="AI310" s="268"/>
      <c r="AJ310" s="227">
        <f t="shared" si="1329"/>
        <v>0</v>
      </c>
      <c r="AK310" s="230"/>
      <c r="AL310" s="230"/>
      <c r="AM310" s="268"/>
      <c r="AN310" s="268"/>
      <c r="AO310" s="227">
        <f t="shared" si="1330"/>
        <v>0</v>
      </c>
      <c r="AP310" s="230"/>
      <c r="AQ310" s="268"/>
      <c r="AR310" s="260"/>
      <c r="AS310" s="262"/>
      <c r="AT310" s="264"/>
      <c r="AU310" s="266"/>
      <c r="AV310" s="266"/>
      <c r="AW310" s="230"/>
      <c r="AX310" s="230"/>
      <c r="AY310" s="167"/>
      <c r="AZ310" s="168"/>
      <c r="BA310" s="169"/>
      <c r="BB310" s="169"/>
      <c r="BC310" s="169"/>
      <c r="BD310" s="169"/>
      <c r="BE310" s="169"/>
      <c r="BF310" s="169"/>
      <c r="BG310" s="169"/>
    </row>
    <row r="311" spans="1:59" s="171" customFormat="1" hidden="1" x14ac:dyDescent="0.2">
      <c r="A311" s="274">
        <v>101</v>
      </c>
      <c r="B311" s="270"/>
      <c r="C311" s="275" t="e">
        <f>+VLOOKUP(B311,$A$691:$B$730,2,0)</f>
        <v>#N/A</v>
      </c>
      <c r="D311" s="266"/>
      <c r="E311" s="276" t="e">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#VALUE!</v>
      </c>
      <c r="F311" s="271"/>
      <c r="G311" s="230"/>
      <c r="H311" s="230"/>
      <c r="I311" s="165"/>
      <c r="J311" s="271"/>
      <c r="K311" s="270"/>
      <c r="L311" s="271"/>
      <c r="M311" s="271"/>
      <c r="N311" s="270"/>
      <c r="O311" s="262">
        <f t="shared" ref="O311" si="1524">IF(N311="ALTA",5,IF(N311="MEDIO ALTA",4,IF(N311="MEDIA",3,IF(N311="MEDIO BAJA",2,IF(N311="BAJA",1,0)))))</f>
        <v>0</v>
      </c>
      <c r="P311" s="270"/>
      <c r="Q311" s="262">
        <f t="shared" ref="Q311" si="1525">IF(P311="ALTO",5,IF(P311="MEDIO-ALTO",4,IF(P311="MEDIO",3,IF(P311="MEDIO-BAJO",2,IF(P311="BAJO",1,0)))))</f>
        <v>0</v>
      </c>
      <c r="R311" s="262">
        <f t="shared" ref="R311" si="1526">Q311*O311</f>
        <v>0</v>
      </c>
      <c r="S311" s="166"/>
      <c r="T311" s="165">
        <f t="shared" si="1326"/>
        <v>0</v>
      </c>
      <c r="U311" s="268" t="e">
        <f t="shared" ref="U311" si="1527">ROUND(AVERAGEIF(T311:T313,"&gt;0"),0)</f>
        <v>#DIV/0!</v>
      </c>
      <c r="V311" s="268" t="e">
        <f t="shared" ref="V311" si="1528">U311*0.6</f>
        <v>#DIV/0!</v>
      </c>
      <c r="W311" s="230"/>
      <c r="X311" s="268" t="e">
        <f t="shared" ref="X311" si="1529">IF(S311="No_existen",5*$X$10,Y311*$X$10)</f>
        <v>#DIV/0!</v>
      </c>
      <c r="Y311" s="268" t="e">
        <f t="shared" si="1363"/>
        <v>#DIV/0!</v>
      </c>
      <c r="Z311" s="227">
        <f t="shared" si="1327"/>
        <v>0</v>
      </c>
      <c r="AA311" s="230"/>
      <c r="AB311" s="230"/>
      <c r="AC311" s="268" t="e">
        <f t="shared" ref="AC311" si="1530">IF(S311="No_existen",5*$AC$10,AD311*$AC$10)</f>
        <v>#DIV/0!</v>
      </c>
      <c r="AD311" s="268" t="e">
        <f t="shared" ref="AD311" si="1531">ROUND(AVERAGEIF(AE311:AE313,"&gt;0"),0)</f>
        <v>#DIV/0!</v>
      </c>
      <c r="AE311" s="227">
        <f t="shared" si="1328"/>
        <v>0</v>
      </c>
      <c r="AF311" s="230"/>
      <c r="AG311" s="230"/>
      <c r="AH311" s="268" t="e">
        <f t="shared" ref="AH311" si="1532">IF(S311="No_existen",5*$AH$10,AI311*$AH$10)</f>
        <v>#DIV/0!</v>
      </c>
      <c r="AI311" s="268" t="e">
        <f t="shared" ref="AI311" si="1533">ROUND(AVERAGEIF(AJ311:AJ313,"&gt;0"),0)</f>
        <v>#DIV/0!</v>
      </c>
      <c r="AJ311" s="227">
        <f t="shared" si="1329"/>
        <v>0</v>
      </c>
      <c r="AK311" s="230"/>
      <c r="AL311" s="230"/>
      <c r="AM311" s="268" t="e">
        <f t="shared" ref="AM311" si="1534">IF(S311="No_existen",5*$AM$10,AN311*$AM$10)</f>
        <v>#DIV/0!</v>
      </c>
      <c r="AN311" s="268" t="e">
        <f t="shared" ref="AN311" si="1535">ROUND(AVERAGEIF(AO311:AO313,"&gt;0"),0)</f>
        <v>#DIV/0!</v>
      </c>
      <c r="AO311" s="227">
        <f t="shared" si="1330"/>
        <v>0</v>
      </c>
      <c r="AP311" s="230"/>
      <c r="AQ311" s="268" t="e">
        <f t="shared" ref="AQ311" si="1536">ROUND(AVERAGE(U311,Y311,AD311,AI311,AN311),0)</f>
        <v>#DIV/0!</v>
      </c>
      <c r="AR311" s="260" t="e">
        <f t="shared" ref="AR311" si="1537">IF(AQ311&lt;1.5,"FUERTE",IF(AND(AQ311&gt;=1.5,AQ311&lt;2.5),"ACEPTABLE",IF(AQ311&gt;=5,"INEXISTENTE","DÉBIL")))</f>
        <v>#DIV/0!</v>
      </c>
      <c r="AS311" s="262">
        <f t="shared" ref="AS311" si="1538">IF(R311=0,0,ROUND((R311*AQ311),0))</f>
        <v>0</v>
      </c>
      <c r="AT311" s="264" t="str">
        <f t="shared" ref="AT311" si="1539">IF(AS311&gt;=36,"GRAVE", IF(AS311&lt;=10, "LEVE", "MODERADO"))</f>
        <v>LEVE</v>
      </c>
      <c r="AU311" s="266"/>
      <c r="AV311" s="266"/>
      <c r="AW311" s="230"/>
      <c r="AX311" s="230"/>
      <c r="AY311" s="167"/>
      <c r="AZ311" s="168"/>
      <c r="BA311" s="169"/>
      <c r="BB311" s="169"/>
      <c r="BC311" s="169"/>
      <c r="BD311" s="169"/>
      <c r="BE311" s="169"/>
      <c r="BF311" s="169"/>
      <c r="BG311" s="169"/>
    </row>
    <row r="312" spans="1:59" s="171" customFormat="1" hidden="1" x14ac:dyDescent="0.2">
      <c r="A312" s="274"/>
      <c r="B312" s="270"/>
      <c r="C312" s="275"/>
      <c r="D312" s="266"/>
      <c r="E312" s="276"/>
      <c r="F312" s="271"/>
      <c r="G312" s="230"/>
      <c r="H312" s="230"/>
      <c r="I312" s="165"/>
      <c r="J312" s="271"/>
      <c r="K312" s="271"/>
      <c r="L312" s="271"/>
      <c r="M312" s="271"/>
      <c r="N312" s="270"/>
      <c r="O312" s="262"/>
      <c r="P312" s="270"/>
      <c r="Q312" s="262"/>
      <c r="R312" s="262"/>
      <c r="S312" s="166"/>
      <c r="T312" s="165">
        <f t="shared" si="1326"/>
        <v>0</v>
      </c>
      <c r="U312" s="268"/>
      <c r="V312" s="268"/>
      <c r="W312" s="230"/>
      <c r="X312" s="268"/>
      <c r="Y312" s="268"/>
      <c r="Z312" s="227">
        <f t="shared" si="1327"/>
        <v>0</v>
      </c>
      <c r="AA312" s="230"/>
      <c r="AB312" s="230"/>
      <c r="AC312" s="268"/>
      <c r="AD312" s="268"/>
      <c r="AE312" s="227">
        <f t="shared" si="1328"/>
        <v>0</v>
      </c>
      <c r="AF312" s="230"/>
      <c r="AG312" s="230"/>
      <c r="AH312" s="268"/>
      <c r="AI312" s="268"/>
      <c r="AJ312" s="227">
        <f t="shared" si="1329"/>
        <v>0</v>
      </c>
      <c r="AK312" s="230"/>
      <c r="AL312" s="230"/>
      <c r="AM312" s="268"/>
      <c r="AN312" s="268"/>
      <c r="AO312" s="227">
        <f t="shared" si="1330"/>
        <v>0</v>
      </c>
      <c r="AP312" s="230"/>
      <c r="AQ312" s="268"/>
      <c r="AR312" s="260"/>
      <c r="AS312" s="262"/>
      <c r="AT312" s="264"/>
      <c r="AU312" s="266"/>
      <c r="AV312" s="266"/>
      <c r="AW312" s="230"/>
      <c r="AX312" s="230"/>
      <c r="AY312" s="167"/>
      <c r="AZ312" s="168"/>
      <c r="BA312" s="169"/>
      <c r="BB312" s="169"/>
      <c r="BC312" s="169"/>
      <c r="BD312" s="169"/>
      <c r="BE312" s="169"/>
      <c r="BF312" s="169"/>
      <c r="BG312" s="169"/>
    </row>
    <row r="313" spans="1:59" s="171" customFormat="1" hidden="1" x14ac:dyDescent="0.2">
      <c r="A313" s="274"/>
      <c r="B313" s="270"/>
      <c r="C313" s="275"/>
      <c r="D313" s="266"/>
      <c r="E313" s="276"/>
      <c r="F313" s="271"/>
      <c r="G313" s="230"/>
      <c r="H313" s="230"/>
      <c r="I313" s="165"/>
      <c r="J313" s="271"/>
      <c r="K313" s="271"/>
      <c r="L313" s="271"/>
      <c r="M313" s="271"/>
      <c r="N313" s="270"/>
      <c r="O313" s="262"/>
      <c r="P313" s="270"/>
      <c r="Q313" s="262"/>
      <c r="R313" s="262"/>
      <c r="S313" s="166"/>
      <c r="T313" s="165">
        <f t="shared" si="1326"/>
        <v>0</v>
      </c>
      <c r="U313" s="268"/>
      <c r="V313" s="268"/>
      <c r="W313" s="230"/>
      <c r="X313" s="268"/>
      <c r="Y313" s="268"/>
      <c r="Z313" s="227">
        <f t="shared" si="1327"/>
        <v>0</v>
      </c>
      <c r="AA313" s="230"/>
      <c r="AB313" s="230"/>
      <c r="AC313" s="268"/>
      <c r="AD313" s="268"/>
      <c r="AE313" s="227">
        <f t="shared" si="1328"/>
        <v>0</v>
      </c>
      <c r="AF313" s="230"/>
      <c r="AG313" s="230"/>
      <c r="AH313" s="268"/>
      <c r="AI313" s="268"/>
      <c r="AJ313" s="227">
        <f t="shared" si="1329"/>
        <v>0</v>
      </c>
      <c r="AK313" s="230"/>
      <c r="AL313" s="230"/>
      <c r="AM313" s="268"/>
      <c r="AN313" s="268"/>
      <c r="AO313" s="227">
        <f t="shared" si="1330"/>
        <v>0</v>
      </c>
      <c r="AP313" s="230"/>
      <c r="AQ313" s="268"/>
      <c r="AR313" s="260"/>
      <c r="AS313" s="262"/>
      <c r="AT313" s="264"/>
      <c r="AU313" s="266"/>
      <c r="AV313" s="266"/>
      <c r="AW313" s="230"/>
      <c r="AX313" s="230"/>
      <c r="AY313" s="167"/>
      <c r="AZ313" s="168"/>
      <c r="BA313" s="169"/>
      <c r="BB313" s="169"/>
      <c r="BC313" s="169"/>
      <c r="BD313" s="169"/>
      <c r="BE313" s="169"/>
      <c r="BF313" s="169"/>
      <c r="BG313" s="169"/>
    </row>
    <row r="314" spans="1:59" s="171" customFormat="1" hidden="1" x14ac:dyDescent="0.2">
      <c r="A314" s="274">
        <v>102</v>
      </c>
      <c r="B314" s="270"/>
      <c r="C314" s="275" t="e">
        <f>+VLOOKUP(B314,$A$691:$B$730,2,0)</f>
        <v>#N/A</v>
      </c>
      <c r="D314" s="266"/>
      <c r="E314" s="276" t="e">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#VALUE!</v>
      </c>
      <c r="F314" s="271"/>
      <c r="G314" s="230"/>
      <c r="H314" s="230"/>
      <c r="I314" s="165"/>
      <c r="J314" s="271"/>
      <c r="K314" s="270"/>
      <c r="L314" s="271"/>
      <c r="M314" s="271"/>
      <c r="N314" s="270"/>
      <c r="O314" s="262">
        <f t="shared" ref="O314" si="1540">IF(N314="ALTA",5,IF(N314="MEDIO ALTA",4,IF(N314="MEDIA",3,IF(N314="MEDIO BAJA",2,IF(N314="BAJA",1,0)))))</f>
        <v>0</v>
      </c>
      <c r="P314" s="270"/>
      <c r="Q314" s="262">
        <f t="shared" ref="Q314" si="1541">IF(P314="ALTO",5,IF(P314="MEDIO-ALTO",4,IF(P314="MEDIO",3,IF(P314="MEDIO-BAJO",2,IF(P314="BAJO",1,0)))))</f>
        <v>0</v>
      </c>
      <c r="R314" s="262">
        <f t="shared" ref="R314" si="1542">Q314*O314</f>
        <v>0</v>
      </c>
      <c r="S314" s="166"/>
      <c r="T314" s="165">
        <f t="shared" si="1326"/>
        <v>0</v>
      </c>
      <c r="U314" s="268" t="e">
        <f t="shared" ref="U314:U374" si="1543">ROUND(AVERAGEIF(T314:T316,"&gt;0"),0)</f>
        <v>#DIV/0!</v>
      </c>
      <c r="V314" s="268" t="e">
        <f t="shared" ref="V314:V374" si="1544">U314*0.6</f>
        <v>#DIV/0!</v>
      </c>
      <c r="W314" s="230"/>
      <c r="X314" s="268" t="e">
        <f t="shared" ref="X314" si="1545">IF(S314="No_existen",5*$X$10,Y314*$X$10)</f>
        <v>#DIV/0!</v>
      </c>
      <c r="Y314" s="268" t="e">
        <f t="shared" si="1377"/>
        <v>#DIV/0!</v>
      </c>
      <c r="Z314" s="227">
        <f t="shared" si="1327"/>
        <v>0</v>
      </c>
      <c r="AA314" s="230"/>
      <c r="AB314" s="230"/>
      <c r="AC314" s="268" t="e">
        <f t="shared" ref="AC314" si="1546">IF(S314="No_existen",5*$AC$10,AD314*$AC$10)</f>
        <v>#DIV/0!</v>
      </c>
      <c r="AD314" s="268" t="e">
        <f t="shared" ref="AD314:AD374" si="1547">ROUND(AVERAGEIF(AE314:AE316,"&gt;0"),0)</f>
        <v>#DIV/0!</v>
      </c>
      <c r="AE314" s="227">
        <f t="shared" si="1328"/>
        <v>0</v>
      </c>
      <c r="AF314" s="230"/>
      <c r="AG314" s="230"/>
      <c r="AH314" s="268" t="e">
        <f t="shared" ref="AH314" si="1548">IF(S314="No_existen",5*$AH$10,AI314*$AH$10)</f>
        <v>#DIV/0!</v>
      </c>
      <c r="AI314" s="268" t="e">
        <f t="shared" ref="AI314" si="1549">ROUND(AVERAGEIF(AJ314:AJ316,"&gt;0"),0)</f>
        <v>#DIV/0!</v>
      </c>
      <c r="AJ314" s="227">
        <f t="shared" si="1329"/>
        <v>0</v>
      </c>
      <c r="AK314" s="230"/>
      <c r="AL314" s="230"/>
      <c r="AM314" s="268" t="e">
        <f t="shared" ref="AM314" si="1550">IF(S314="No_existen",5*$AM$10,AN314*$AM$10)</f>
        <v>#DIV/0!</v>
      </c>
      <c r="AN314" s="268" t="e">
        <f t="shared" ref="AN314" si="1551">ROUND(AVERAGEIF(AO314:AO316,"&gt;0"),0)</f>
        <v>#DIV/0!</v>
      </c>
      <c r="AO314" s="227">
        <f t="shared" si="1330"/>
        <v>0</v>
      </c>
      <c r="AP314" s="230"/>
      <c r="AQ314" s="268" t="e">
        <f t="shared" ref="AQ314" si="1552">ROUND(AVERAGE(U314,Y314,AD314,AI314,AN314),0)</f>
        <v>#DIV/0!</v>
      </c>
      <c r="AR314" s="260" t="e">
        <f t="shared" ref="AR314" si="1553">IF(AQ314&lt;1.5,"FUERTE",IF(AND(AQ314&gt;=1.5,AQ314&lt;2.5),"ACEPTABLE",IF(AQ314&gt;=5,"INEXISTENTE","DÉBIL")))</f>
        <v>#DIV/0!</v>
      </c>
      <c r="AS314" s="262">
        <f t="shared" ref="AS314" si="1554">IF(R314=0,0,ROUND((R314*AQ314),0))</f>
        <v>0</v>
      </c>
      <c r="AT314" s="264" t="str">
        <f t="shared" ref="AT314" si="1555">IF(AS314&gt;=36,"GRAVE", IF(AS314&lt;=10, "LEVE", "MODERADO"))</f>
        <v>LEVE</v>
      </c>
      <c r="AU314" s="266"/>
      <c r="AV314" s="266"/>
      <c r="AW314" s="230"/>
      <c r="AX314" s="230"/>
      <c r="AY314" s="167"/>
      <c r="AZ314" s="168"/>
      <c r="BA314" s="169"/>
      <c r="BB314" s="169"/>
      <c r="BC314" s="169"/>
      <c r="BD314" s="169"/>
      <c r="BE314" s="169"/>
      <c r="BF314" s="169"/>
      <c r="BG314" s="169"/>
    </row>
    <row r="315" spans="1:59" s="171" customFormat="1" hidden="1" x14ac:dyDescent="0.2">
      <c r="A315" s="274"/>
      <c r="B315" s="270"/>
      <c r="C315" s="275"/>
      <c r="D315" s="266"/>
      <c r="E315" s="276"/>
      <c r="F315" s="271"/>
      <c r="G315" s="230"/>
      <c r="H315" s="230"/>
      <c r="I315" s="165"/>
      <c r="J315" s="271"/>
      <c r="K315" s="271"/>
      <c r="L315" s="271"/>
      <c r="M315" s="271"/>
      <c r="N315" s="270"/>
      <c r="O315" s="262"/>
      <c r="P315" s="270"/>
      <c r="Q315" s="262"/>
      <c r="R315" s="262"/>
      <c r="S315" s="166"/>
      <c r="T315" s="165">
        <f t="shared" si="1326"/>
        <v>0</v>
      </c>
      <c r="U315" s="268"/>
      <c r="V315" s="268"/>
      <c r="W315" s="230"/>
      <c r="X315" s="268"/>
      <c r="Y315" s="268"/>
      <c r="Z315" s="227">
        <f t="shared" si="1327"/>
        <v>0</v>
      </c>
      <c r="AA315" s="230"/>
      <c r="AB315" s="230"/>
      <c r="AC315" s="268"/>
      <c r="AD315" s="268"/>
      <c r="AE315" s="227">
        <f t="shared" si="1328"/>
        <v>0</v>
      </c>
      <c r="AF315" s="230"/>
      <c r="AG315" s="230"/>
      <c r="AH315" s="268"/>
      <c r="AI315" s="268"/>
      <c r="AJ315" s="227">
        <f t="shared" si="1329"/>
        <v>0</v>
      </c>
      <c r="AK315" s="230"/>
      <c r="AL315" s="230"/>
      <c r="AM315" s="268"/>
      <c r="AN315" s="268"/>
      <c r="AO315" s="227">
        <f t="shared" si="1330"/>
        <v>0</v>
      </c>
      <c r="AP315" s="230"/>
      <c r="AQ315" s="268"/>
      <c r="AR315" s="260"/>
      <c r="AS315" s="262"/>
      <c r="AT315" s="264"/>
      <c r="AU315" s="266"/>
      <c r="AV315" s="266"/>
      <c r="AW315" s="230"/>
      <c r="AX315" s="230"/>
      <c r="AY315" s="167"/>
      <c r="AZ315" s="168"/>
      <c r="BA315" s="169"/>
      <c r="BB315" s="169"/>
      <c r="BC315" s="169"/>
      <c r="BD315" s="169"/>
      <c r="BE315" s="169"/>
      <c r="BF315" s="169"/>
      <c r="BG315" s="169"/>
    </row>
    <row r="316" spans="1:59" s="171" customFormat="1" hidden="1" x14ac:dyDescent="0.2">
      <c r="A316" s="274"/>
      <c r="B316" s="270"/>
      <c r="C316" s="275"/>
      <c r="D316" s="266"/>
      <c r="E316" s="276"/>
      <c r="F316" s="271"/>
      <c r="G316" s="230"/>
      <c r="H316" s="230"/>
      <c r="I316" s="165"/>
      <c r="J316" s="271"/>
      <c r="K316" s="271"/>
      <c r="L316" s="271"/>
      <c r="M316" s="271"/>
      <c r="N316" s="270"/>
      <c r="O316" s="262"/>
      <c r="P316" s="270"/>
      <c r="Q316" s="262"/>
      <c r="R316" s="262"/>
      <c r="S316" s="166"/>
      <c r="T316" s="165">
        <f t="shared" si="1326"/>
        <v>0</v>
      </c>
      <c r="U316" s="268"/>
      <c r="V316" s="268"/>
      <c r="W316" s="230"/>
      <c r="X316" s="268"/>
      <c r="Y316" s="268"/>
      <c r="Z316" s="227">
        <f t="shared" si="1327"/>
        <v>0</v>
      </c>
      <c r="AA316" s="230"/>
      <c r="AB316" s="230"/>
      <c r="AC316" s="268"/>
      <c r="AD316" s="268"/>
      <c r="AE316" s="227">
        <f t="shared" si="1328"/>
        <v>0</v>
      </c>
      <c r="AF316" s="230"/>
      <c r="AG316" s="230"/>
      <c r="AH316" s="268"/>
      <c r="AI316" s="268"/>
      <c r="AJ316" s="227">
        <f t="shared" si="1329"/>
        <v>0</v>
      </c>
      <c r="AK316" s="230"/>
      <c r="AL316" s="230"/>
      <c r="AM316" s="268"/>
      <c r="AN316" s="268"/>
      <c r="AO316" s="227">
        <f t="shared" si="1330"/>
        <v>0</v>
      </c>
      <c r="AP316" s="230"/>
      <c r="AQ316" s="268"/>
      <c r="AR316" s="260"/>
      <c r="AS316" s="262"/>
      <c r="AT316" s="264"/>
      <c r="AU316" s="266"/>
      <c r="AV316" s="266"/>
      <c r="AW316" s="230"/>
      <c r="AX316" s="230"/>
      <c r="AY316" s="167"/>
      <c r="AZ316" s="168"/>
      <c r="BA316" s="169"/>
      <c r="BB316" s="169"/>
      <c r="BC316" s="169"/>
      <c r="BD316" s="169"/>
      <c r="BE316" s="169"/>
      <c r="BF316" s="169"/>
      <c r="BG316" s="169"/>
    </row>
    <row r="317" spans="1:59" s="171" customFormat="1" hidden="1" x14ac:dyDescent="0.2">
      <c r="A317" s="274">
        <v>103</v>
      </c>
      <c r="B317" s="270"/>
      <c r="C317" s="275" t="e">
        <f>+VLOOKUP(B317,$A$691:$B$730,2,0)</f>
        <v>#N/A</v>
      </c>
      <c r="D317" s="266"/>
      <c r="E317" s="276" t="e">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#VALUE!</v>
      </c>
      <c r="F317" s="271"/>
      <c r="G317" s="230"/>
      <c r="H317" s="230"/>
      <c r="I317" s="165"/>
      <c r="J317" s="271"/>
      <c r="K317" s="270"/>
      <c r="L317" s="271"/>
      <c r="M317" s="271"/>
      <c r="N317" s="270"/>
      <c r="O317" s="262">
        <f t="shared" ref="O317" si="1556">IF(N317="ALTA",5,IF(N317="MEDIO ALTA",4,IF(N317="MEDIA",3,IF(N317="MEDIO BAJA",2,IF(N317="BAJA",1,0)))))</f>
        <v>0</v>
      </c>
      <c r="P317" s="270"/>
      <c r="Q317" s="262">
        <f t="shared" ref="Q317" si="1557">IF(P317="ALTO",5,IF(P317="MEDIO-ALTO",4,IF(P317="MEDIO",3,IF(P317="MEDIO-BAJO",2,IF(P317="BAJO",1,0)))))</f>
        <v>0</v>
      </c>
      <c r="R317" s="262">
        <f t="shared" ref="R317" si="1558">Q317*O317</f>
        <v>0</v>
      </c>
      <c r="S317" s="166"/>
      <c r="T317" s="165">
        <f t="shared" si="1326"/>
        <v>0</v>
      </c>
      <c r="U317" s="268" t="e">
        <f t="shared" ref="U317:U377" si="1559">ROUND(AVERAGEIF(T317:T319,"&gt;0"),0)</f>
        <v>#DIV/0!</v>
      </c>
      <c r="V317" s="268" t="e">
        <f t="shared" ref="V317:V377" si="1560">U317*0.6</f>
        <v>#DIV/0!</v>
      </c>
      <c r="W317" s="230"/>
      <c r="X317" s="268" t="e">
        <f t="shared" ref="X317" si="1561">IF(S317="No_existen",5*$X$10,Y317*$X$10)</f>
        <v>#DIV/0!</v>
      </c>
      <c r="Y317" s="268" t="e">
        <f t="shared" si="1391"/>
        <v>#DIV/0!</v>
      </c>
      <c r="Z317" s="227">
        <f t="shared" si="1327"/>
        <v>0</v>
      </c>
      <c r="AA317" s="230"/>
      <c r="AB317" s="230"/>
      <c r="AC317" s="268" t="e">
        <f t="shared" ref="AC317" si="1562">IF(S317="No_existen",5*$AC$10,AD317*$AC$10)</f>
        <v>#DIV/0!</v>
      </c>
      <c r="AD317" s="268" t="e">
        <f t="shared" ref="AD317:AD377" si="1563">ROUND(AVERAGEIF(AE317:AE319,"&gt;0"),0)</f>
        <v>#DIV/0!</v>
      </c>
      <c r="AE317" s="227">
        <f t="shared" si="1328"/>
        <v>0</v>
      </c>
      <c r="AF317" s="230"/>
      <c r="AG317" s="230"/>
      <c r="AH317" s="268" t="e">
        <f t="shared" ref="AH317" si="1564">IF(S317="No_existen",5*$AH$10,AI317*$AH$10)</f>
        <v>#DIV/0!</v>
      </c>
      <c r="AI317" s="268" t="e">
        <f t="shared" ref="AI317" si="1565">ROUND(AVERAGEIF(AJ317:AJ319,"&gt;0"),0)</f>
        <v>#DIV/0!</v>
      </c>
      <c r="AJ317" s="227">
        <f t="shared" si="1329"/>
        <v>0</v>
      </c>
      <c r="AK317" s="230"/>
      <c r="AL317" s="230"/>
      <c r="AM317" s="268" t="e">
        <f t="shared" ref="AM317" si="1566">IF(S317="No_existen",5*$AM$10,AN317*$AM$10)</f>
        <v>#DIV/0!</v>
      </c>
      <c r="AN317" s="268" t="e">
        <f t="shared" ref="AN317" si="1567">ROUND(AVERAGEIF(AO317:AO319,"&gt;0"),0)</f>
        <v>#DIV/0!</v>
      </c>
      <c r="AO317" s="227">
        <f t="shared" si="1330"/>
        <v>0</v>
      </c>
      <c r="AP317" s="230"/>
      <c r="AQ317" s="268" t="e">
        <f t="shared" ref="AQ317" si="1568">ROUND(AVERAGE(U317,Y317,AD317,AI317,AN317),0)</f>
        <v>#DIV/0!</v>
      </c>
      <c r="AR317" s="260" t="e">
        <f t="shared" ref="AR317" si="1569">IF(AQ317&lt;1.5,"FUERTE",IF(AND(AQ317&gt;=1.5,AQ317&lt;2.5),"ACEPTABLE",IF(AQ317&gt;=5,"INEXISTENTE","DÉBIL")))</f>
        <v>#DIV/0!</v>
      </c>
      <c r="AS317" s="262">
        <f t="shared" ref="AS317" si="1570">IF(R317=0,0,ROUND((R317*AQ317),0))</f>
        <v>0</v>
      </c>
      <c r="AT317" s="264" t="str">
        <f t="shared" ref="AT317" si="1571">IF(AS317&gt;=36,"GRAVE", IF(AS317&lt;=10, "LEVE", "MODERADO"))</f>
        <v>LEVE</v>
      </c>
      <c r="AU317" s="266"/>
      <c r="AV317" s="266"/>
      <c r="AW317" s="230"/>
      <c r="AX317" s="230"/>
      <c r="AY317" s="167"/>
      <c r="AZ317" s="168"/>
      <c r="BA317" s="169"/>
      <c r="BB317" s="169"/>
      <c r="BC317" s="169"/>
      <c r="BD317" s="169"/>
      <c r="BE317" s="169"/>
      <c r="BF317" s="169"/>
      <c r="BG317" s="169"/>
    </row>
    <row r="318" spans="1:59" s="171" customFormat="1" hidden="1" x14ac:dyDescent="0.2">
      <c r="A318" s="274"/>
      <c r="B318" s="270"/>
      <c r="C318" s="275"/>
      <c r="D318" s="266"/>
      <c r="E318" s="276"/>
      <c r="F318" s="271"/>
      <c r="G318" s="230"/>
      <c r="H318" s="230"/>
      <c r="I318" s="165"/>
      <c r="J318" s="271"/>
      <c r="K318" s="271"/>
      <c r="L318" s="271"/>
      <c r="M318" s="271"/>
      <c r="N318" s="270"/>
      <c r="O318" s="262"/>
      <c r="P318" s="270"/>
      <c r="Q318" s="262"/>
      <c r="R318" s="262"/>
      <c r="S318" s="166"/>
      <c r="T318" s="165">
        <f t="shared" si="1326"/>
        <v>0</v>
      </c>
      <c r="U318" s="268"/>
      <c r="V318" s="268"/>
      <c r="W318" s="230"/>
      <c r="X318" s="268"/>
      <c r="Y318" s="268"/>
      <c r="Z318" s="227">
        <f t="shared" si="1327"/>
        <v>0</v>
      </c>
      <c r="AA318" s="230"/>
      <c r="AB318" s="230"/>
      <c r="AC318" s="268"/>
      <c r="AD318" s="268"/>
      <c r="AE318" s="227">
        <f t="shared" si="1328"/>
        <v>0</v>
      </c>
      <c r="AF318" s="230"/>
      <c r="AG318" s="230"/>
      <c r="AH318" s="268"/>
      <c r="AI318" s="268"/>
      <c r="AJ318" s="227">
        <f t="shared" si="1329"/>
        <v>0</v>
      </c>
      <c r="AK318" s="230"/>
      <c r="AL318" s="230"/>
      <c r="AM318" s="268"/>
      <c r="AN318" s="268"/>
      <c r="AO318" s="227">
        <f t="shared" si="1330"/>
        <v>0</v>
      </c>
      <c r="AP318" s="230"/>
      <c r="AQ318" s="268"/>
      <c r="AR318" s="260"/>
      <c r="AS318" s="262"/>
      <c r="AT318" s="264"/>
      <c r="AU318" s="266"/>
      <c r="AV318" s="266"/>
      <c r="AW318" s="230"/>
      <c r="AX318" s="230"/>
      <c r="AY318" s="167"/>
      <c r="AZ318" s="168"/>
      <c r="BA318" s="169"/>
      <c r="BB318" s="169"/>
      <c r="BC318" s="169"/>
      <c r="BD318" s="169"/>
      <c r="BE318" s="169"/>
      <c r="BF318" s="169"/>
      <c r="BG318" s="169"/>
    </row>
    <row r="319" spans="1:59" s="171" customFormat="1" hidden="1" x14ac:dyDescent="0.2">
      <c r="A319" s="274"/>
      <c r="B319" s="270"/>
      <c r="C319" s="275"/>
      <c r="D319" s="266"/>
      <c r="E319" s="276"/>
      <c r="F319" s="271"/>
      <c r="G319" s="230"/>
      <c r="H319" s="230"/>
      <c r="I319" s="165"/>
      <c r="J319" s="271"/>
      <c r="K319" s="271"/>
      <c r="L319" s="271"/>
      <c r="M319" s="271"/>
      <c r="N319" s="270"/>
      <c r="O319" s="262"/>
      <c r="P319" s="270"/>
      <c r="Q319" s="262"/>
      <c r="R319" s="262"/>
      <c r="S319" s="166"/>
      <c r="T319" s="165">
        <f t="shared" si="1326"/>
        <v>0</v>
      </c>
      <c r="U319" s="268"/>
      <c r="V319" s="268"/>
      <c r="W319" s="230"/>
      <c r="X319" s="268"/>
      <c r="Y319" s="268"/>
      <c r="Z319" s="227">
        <f t="shared" si="1327"/>
        <v>0</v>
      </c>
      <c r="AA319" s="230"/>
      <c r="AB319" s="230"/>
      <c r="AC319" s="268"/>
      <c r="AD319" s="268"/>
      <c r="AE319" s="227">
        <f t="shared" si="1328"/>
        <v>0</v>
      </c>
      <c r="AF319" s="230"/>
      <c r="AG319" s="230"/>
      <c r="AH319" s="268"/>
      <c r="AI319" s="268"/>
      <c r="AJ319" s="227">
        <f t="shared" si="1329"/>
        <v>0</v>
      </c>
      <c r="AK319" s="230"/>
      <c r="AL319" s="230"/>
      <c r="AM319" s="268"/>
      <c r="AN319" s="268"/>
      <c r="AO319" s="227">
        <f t="shared" si="1330"/>
        <v>0</v>
      </c>
      <c r="AP319" s="230"/>
      <c r="AQ319" s="268"/>
      <c r="AR319" s="260"/>
      <c r="AS319" s="262"/>
      <c r="AT319" s="264"/>
      <c r="AU319" s="266"/>
      <c r="AV319" s="266"/>
      <c r="AW319" s="230"/>
      <c r="AX319" s="230"/>
      <c r="AY319" s="167"/>
      <c r="AZ319" s="168"/>
      <c r="BA319" s="169"/>
      <c r="BB319" s="169"/>
      <c r="BC319" s="169"/>
      <c r="BD319" s="169"/>
      <c r="BE319" s="169"/>
      <c r="BF319" s="169"/>
      <c r="BG319" s="169"/>
    </row>
    <row r="320" spans="1:59" s="171" customFormat="1" hidden="1" x14ac:dyDescent="0.2">
      <c r="A320" s="274">
        <v>104</v>
      </c>
      <c r="B320" s="270"/>
      <c r="C320" s="275" t="e">
        <f>+VLOOKUP(B320,$A$691:$B$730,2,0)</f>
        <v>#N/A</v>
      </c>
      <c r="D320" s="266"/>
      <c r="E320" s="276" t="e">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#VALUE!</v>
      </c>
      <c r="F320" s="271"/>
      <c r="G320" s="230"/>
      <c r="H320" s="230"/>
      <c r="I320" s="165"/>
      <c r="J320" s="271"/>
      <c r="K320" s="270"/>
      <c r="L320" s="271"/>
      <c r="M320" s="271"/>
      <c r="N320" s="270"/>
      <c r="O320" s="262">
        <f t="shared" ref="O320" si="1572">IF(N320="ALTA",5,IF(N320="MEDIO ALTA",4,IF(N320="MEDIA",3,IF(N320="MEDIO BAJA",2,IF(N320="BAJA",1,0)))))</f>
        <v>0</v>
      </c>
      <c r="P320" s="270"/>
      <c r="Q320" s="262">
        <f t="shared" ref="Q320" si="1573">IF(P320="ALTO",5,IF(P320="MEDIO-ALTO",4,IF(P320="MEDIO",3,IF(P320="MEDIO-BAJO",2,IF(P320="BAJO",1,0)))))</f>
        <v>0</v>
      </c>
      <c r="R320" s="262">
        <f t="shared" ref="R320" si="1574">Q320*O320</f>
        <v>0</v>
      </c>
      <c r="S320" s="166"/>
      <c r="T320" s="165">
        <f t="shared" si="1326"/>
        <v>0</v>
      </c>
      <c r="U320" s="268" t="e">
        <f t="shared" ref="U320:U380" si="1575">ROUND(AVERAGEIF(T320:T322,"&gt;0"),0)</f>
        <v>#DIV/0!</v>
      </c>
      <c r="V320" s="268" t="e">
        <f t="shared" ref="V320:V380" si="1576">U320*0.6</f>
        <v>#DIV/0!</v>
      </c>
      <c r="W320" s="230"/>
      <c r="X320" s="268" t="e">
        <f t="shared" ref="X320" si="1577">IF(S320="No_existen",5*$X$10,Y320*$X$10)</f>
        <v>#DIV/0!</v>
      </c>
      <c r="Y320" s="268" t="e">
        <f t="shared" si="1405"/>
        <v>#DIV/0!</v>
      </c>
      <c r="Z320" s="227">
        <f t="shared" si="1327"/>
        <v>0</v>
      </c>
      <c r="AA320" s="230"/>
      <c r="AB320" s="230"/>
      <c r="AC320" s="268" t="e">
        <f t="shared" ref="AC320" si="1578">IF(S320="No_existen",5*$AC$10,AD320*$AC$10)</f>
        <v>#DIV/0!</v>
      </c>
      <c r="AD320" s="268" t="e">
        <f t="shared" ref="AD320:AD380" si="1579">ROUND(AVERAGEIF(AE320:AE322,"&gt;0"),0)</f>
        <v>#DIV/0!</v>
      </c>
      <c r="AE320" s="227">
        <f t="shared" si="1328"/>
        <v>0</v>
      </c>
      <c r="AF320" s="230"/>
      <c r="AG320" s="230"/>
      <c r="AH320" s="268" t="e">
        <f t="shared" ref="AH320" si="1580">IF(S320="No_existen",5*$AH$10,AI320*$AH$10)</f>
        <v>#DIV/0!</v>
      </c>
      <c r="AI320" s="268" t="e">
        <f t="shared" ref="AI320" si="1581">ROUND(AVERAGEIF(AJ320:AJ322,"&gt;0"),0)</f>
        <v>#DIV/0!</v>
      </c>
      <c r="AJ320" s="227">
        <f t="shared" si="1329"/>
        <v>0</v>
      </c>
      <c r="AK320" s="230"/>
      <c r="AL320" s="230"/>
      <c r="AM320" s="268" t="e">
        <f t="shared" ref="AM320" si="1582">IF(S320="No_existen",5*$AM$10,AN320*$AM$10)</f>
        <v>#DIV/0!</v>
      </c>
      <c r="AN320" s="268" t="e">
        <f t="shared" ref="AN320" si="1583">ROUND(AVERAGEIF(AO320:AO322,"&gt;0"),0)</f>
        <v>#DIV/0!</v>
      </c>
      <c r="AO320" s="227">
        <f t="shared" si="1330"/>
        <v>0</v>
      </c>
      <c r="AP320" s="230"/>
      <c r="AQ320" s="268" t="e">
        <f t="shared" ref="AQ320" si="1584">ROUND(AVERAGE(U320,Y320,AD320,AI320,AN320),0)</f>
        <v>#DIV/0!</v>
      </c>
      <c r="AR320" s="260" t="e">
        <f t="shared" ref="AR320" si="1585">IF(AQ320&lt;1.5,"FUERTE",IF(AND(AQ320&gt;=1.5,AQ320&lt;2.5),"ACEPTABLE",IF(AQ320&gt;=5,"INEXISTENTE","DÉBIL")))</f>
        <v>#DIV/0!</v>
      </c>
      <c r="AS320" s="262">
        <f t="shared" ref="AS320" si="1586">IF(R320=0,0,ROUND((R320*AQ320),0))</f>
        <v>0</v>
      </c>
      <c r="AT320" s="264" t="str">
        <f t="shared" ref="AT320" si="1587">IF(AS320&gt;=36,"GRAVE", IF(AS320&lt;=10, "LEVE", "MODERADO"))</f>
        <v>LEVE</v>
      </c>
      <c r="AU320" s="266"/>
      <c r="AV320" s="266"/>
      <c r="AW320" s="230"/>
      <c r="AX320" s="230"/>
      <c r="AY320" s="167"/>
      <c r="AZ320" s="168"/>
      <c r="BA320" s="169"/>
      <c r="BB320" s="169"/>
      <c r="BC320" s="169"/>
      <c r="BD320" s="169"/>
      <c r="BE320" s="169"/>
      <c r="BF320" s="169"/>
      <c r="BG320" s="169"/>
    </row>
    <row r="321" spans="1:59" s="171" customFormat="1" hidden="1" x14ac:dyDescent="0.2">
      <c r="A321" s="274"/>
      <c r="B321" s="270"/>
      <c r="C321" s="275"/>
      <c r="D321" s="266"/>
      <c r="E321" s="276"/>
      <c r="F321" s="271"/>
      <c r="G321" s="230"/>
      <c r="H321" s="230"/>
      <c r="I321" s="165"/>
      <c r="J321" s="271"/>
      <c r="K321" s="271"/>
      <c r="L321" s="271"/>
      <c r="M321" s="271"/>
      <c r="N321" s="270"/>
      <c r="O321" s="262"/>
      <c r="P321" s="270"/>
      <c r="Q321" s="262"/>
      <c r="R321" s="262"/>
      <c r="S321" s="166"/>
      <c r="T321" s="165">
        <f t="shared" si="1326"/>
        <v>0</v>
      </c>
      <c r="U321" s="268"/>
      <c r="V321" s="268"/>
      <c r="W321" s="230"/>
      <c r="X321" s="268"/>
      <c r="Y321" s="268"/>
      <c r="Z321" s="227">
        <f t="shared" si="1327"/>
        <v>0</v>
      </c>
      <c r="AA321" s="230"/>
      <c r="AB321" s="230"/>
      <c r="AC321" s="268"/>
      <c r="AD321" s="268"/>
      <c r="AE321" s="227">
        <f t="shared" si="1328"/>
        <v>0</v>
      </c>
      <c r="AF321" s="230"/>
      <c r="AG321" s="230"/>
      <c r="AH321" s="268"/>
      <c r="AI321" s="268"/>
      <c r="AJ321" s="227">
        <f t="shared" si="1329"/>
        <v>0</v>
      </c>
      <c r="AK321" s="230"/>
      <c r="AL321" s="230"/>
      <c r="AM321" s="268"/>
      <c r="AN321" s="268"/>
      <c r="AO321" s="227">
        <f t="shared" si="1330"/>
        <v>0</v>
      </c>
      <c r="AP321" s="230"/>
      <c r="AQ321" s="268"/>
      <c r="AR321" s="260"/>
      <c r="AS321" s="262"/>
      <c r="AT321" s="264"/>
      <c r="AU321" s="266"/>
      <c r="AV321" s="266"/>
      <c r="AW321" s="230"/>
      <c r="AX321" s="230"/>
      <c r="AY321" s="167"/>
      <c r="AZ321" s="168"/>
      <c r="BA321" s="169"/>
      <c r="BB321" s="169"/>
      <c r="BC321" s="169"/>
      <c r="BD321" s="169"/>
      <c r="BE321" s="169"/>
      <c r="BF321" s="169"/>
      <c r="BG321" s="169"/>
    </row>
    <row r="322" spans="1:59" s="171" customFormat="1" hidden="1" x14ac:dyDescent="0.2">
      <c r="A322" s="274"/>
      <c r="B322" s="270"/>
      <c r="C322" s="275"/>
      <c r="D322" s="266"/>
      <c r="E322" s="276"/>
      <c r="F322" s="271"/>
      <c r="G322" s="230"/>
      <c r="H322" s="230"/>
      <c r="I322" s="165"/>
      <c r="J322" s="271"/>
      <c r="K322" s="271"/>
      <c r="L322" s="271"/>
      <c r="M322" s="271"/>
      <c r="N322" s="270"/>
      <c r="O322" s="262"/>
      <c r="P322" s="270"/>
      <c r="Q322" s="262"/>
      <c r="R322" s="262"/>
      <c r="S322" s="166"/>
      <c r="T322" s="165">
        <f t="shared" si="1326"/>
        <v>0</v>
      </c>
      <c r="U322" s="268"/>
      <c r="V322" s="268"/>
      <c r="W322" s="230"/>
      <c r="X322" s="268"/>
      <c r="Y322" s="268"/>
      <c r="Z322" s="227">
        <f t="shared" si="1327"/>
        <v>0</v>
      </c>
      <c r="AA322" s="230"/>
      <c r="AB322" s="230"/>
      <c r="AC322" s="268"/>
      <c r="AD322" s="268"/>
      <c r="AE322" s="227">
        <f t="shared" si="1328"/>
        <v>0</v>
      </c>
      <c r="AF322" s="230"/>
      <c r="AG322" s="230"/>
      <c r="AH322" s="268"/>
      <c r="AI322" s="268"/>
      <c r="AJ322" s="227">
        <f t="shared" si="1329"/>
        <v>0</v>
      </c>
      <c r="AK322" s="230"/>
      <c r="AL322" s="230"/>
      <c r="AM322" s="268"/>
      <c r="AN322" s="268"/>
      <c r="AO322" s="227">
        <f t="shared" si="1330"/>
        <v>0</v>
      </c>
      <c r="AP322" s="230"/>
      <c r="AQ322" s="268"/>
      <c r="AR322" s="260"/>
      <c r="AS322" s="262"/>
      <c r="AT322" s="264"/>
      <c r="AU322" s="266"/>
      <c r="AV322" s="266"/>
      <c r="AW322" s="230"/>
      <c r="AX322" s="230"/>
      <c r="AY322" s="167"/>
      <c r="AZ322" s="168"/>
      <c r="BA322" s="169"/>
      <c r="BB322" s="169"/>
      <c r="BC322" s="169"/>
      <c r="BD322" s="169"/>
      <c r="BE322" s="169"/>
      <c r="BF322" s="169"/>
      <c r="BG322" s="169"/>
    </row>
    <row r="323" spans="1:59" s="171" customFormat="1" hidden="1" x14ac:dyDescent="0.2">
      <c r="A323" s="274">
        <v>105</v>
      </c>
      <c r="B323" s="270"/>
      <c r="C323" s="275" t="e">
        <f>+VLOOKUP(B323,$A$691:$B$730,2,0)</f>
        <v>#N/A</v>
      </c>
      <c r="D323" s="266"/>
      <c r="E323" s="276" t="e">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#VALUE!</v>
      </c>
      <c r="F323" s="271"/>
      <c r="G323" s="230"/>
      <c r="H323" s="230"/>
      <c r="I323" s="165"/>
      <c r="J323" s="271"/>
      <c r="K323" s="270"/>
      <c r="L323" s="271"/>
      <c r="M323" s="271"/>
      <c r="N323" s="270"/>
      <c r="O323" s="262">
        <f t="shared" ref="O323" si="1588">IF(N323="ALTA",5,IF(N323="MEDIO ALTA",4,IF(N323="MEDIA",3,IF(N323="MEDIO BAJA",2,IF(N323="BAJA",1,0)))))</f>
        <v>0</v>
      </c>
      <c r="P323" s="270"/>
      <c r="Q323" s="262">
        <f t="shared" ref="Q323" si="1589">IF(P323="ALTO",5,IF(P323="MEDIO-ALTO",4,IF(P323="MEDIO",3,IF(P323="MEDIO-BAJO",2,IF(P323="BAJO",1,0)))))</f>
        <v>0</v>
      </c>
      <c r="R323" s="262">
        <f t="shared" ref="R323" si="1590">Q323*O323</f>
        <v>0</v>
      </c>
      <c r="S323" s="166"/>
      <c r="T323" s="165">
        <f t="shared" si="1326"/>
        <v>0</v>
      </c>
      <c r="U323" s="268" t="e">
        <f t="shared" ref="U323:U383" si="1591">ROUND(AVERAGEIF(T323:T325,"&gt;0"),0)</f>
        <v>#DIV/0!</v>
      </c>
      <c r="V323" s="268" t="e">
        <f t="shared" ref="V323:V383" si="1592">U323*0.6</f>
        <v>#DIV/0!</v>
      </c>
      <c r="W323" s="230"/>
      <c r="X323" s="268" t="e">
        <f t="shared" ref="X323" si="1593">IF(S323="No_existen",5*$X$10,Y323*$X$10)</f>
        <v>#DIV/0!</v>
      </c>
      <c r="Y323" s="268" t="e">
        <f t="shared" si="1419"/>
        <v>#DIV/0!</v>
      </c>
      <c r="Z323" s="227">
        <f t="shared" si="1327"/>
        <v>0</v>
      </c>
      <c r="AA323" s="230"/>
      <c r="AB323" s="230"/>
      <c r="AC323" s="268" t="e">
        <f t="shared" ref="AC323" si="1594">IF(S323="No_existen",5*$AC$10,AD323*$AC$10)</f>
        <v>#DIV/0!</v>
      </c>
      <c r="AD323" s="268" t="e">
        <f t="shared" ref="AD323:AD383" si="1595">ROUND(AVERAGEIF(AE323:AE325,"&gt;0"),0)</f>
        <v>#DIV/0!</v>
      </c>
      <c r="AE323" s="227">
        <f t="shared" si="1328"/>
        <v>0</v>
      </c>
      <c r="AF323" s="230"/>
      <c r="AG323" s="230"/>
      <c r="AH323" s="268" t="e">
        <f t="shared" ref="AH323" si="1596">IF(S323="No_existen",5*$AH$10,AI323*$AH$10)</f>
        <v>#DIV/0!</v>
      </c>
      <c r="AI323" s="268" t="e">
        <f t="shared" ref="AI323" si="1597">ROUND(AVERAGEIF(AJ323:AJ325,"&gt;0"),0)</f>
        <v>#DIV/0!</v>
      </c>
      <c r="AJ323" s="227">
        <f t="shared" si="1329"/>
        <v>0</v>
      </c>
      <c r="AK323" s="230"/>
      <c r="AL323" s="230"/>
      <c r="AM323" s="268" t="e">
        <f t="shared" ref="AM323" si="1598">IF(S323="No_existen",5*$AM$10,AN323*$AM$10)</f>
        <v>#DIV/0!</v>
      </c>
      <c r="AN323" s="268" t="e">
        <f t="shared" ref="AN323" si="1599">ROUND(AVERAGEIF(AO323:AO325,"&gt;0"),0)</f>
        <v>#DIV/0!</v>
      </c>
      <c r="AO323" s="227">
        <f t="shared" si="1330"/>
        <v>0</v>
      </c>
      <c r="AP323" s="230"/>
      <c r="AQ323" s="268" t="e">
        <f t="shared" ref="AQ323" si="1600">ROUND(AVERAGE(U323,Y323,AD323,AI323,AN323),0)</f>
        <v>#DIV/0!</v>
      </c>
      <c r="AR323" s="260" t="e">
        <f t="shared" ref="AR323" si="1601">IF(AQ323&lt;1.5,"FUERTE",IF(AND(AQ323&gt;=1.5,AQ323&lt;2.5),"ACEPTABLE",IF(AQ323&gt;=5,"INEXISTENTE","DÉBIL")))</f>
        <v>#DIV/0!</v>
      </c>
      <c r="AS323" s="262">
        <f t="shared" ref="AS323" si="1602">IF(R323=0,0,ROUND((R323*AQ323),0))</f>
        <v>0</v>
      </c>
      <c r="AT323" s="264" t="str">
        <f t="shared" ref="AT323" si="1603">IF(AS323&gt;=36,"GRAVE", IF(AS323&lt;=10, "LEVE", "MODERADO"))</f>
        <v>LEVE</v>
      </c>
      <c r="AU323" s="266"/>
      <c r="AV323" s="266"/>
      <c r="AW323" s="230"/>
      <c r="AX323" s="230"/>
      <c r="AY323" s="167"/>
      <c r="AZ323" s="168"/>
      <c r="BA323" s="169"/>
      <c r="BB323" s="169"/>
      <c r="BC323" s="169"/>
      <c r="BD323" s="169"/>
      <c r="BE323" s="169"/>
      <c r="BF323" s="169"/>
      <c r="BG323" s="169"/>
    </row>
    <row r="324" spans="1:59" s="171" customFormat="1" hidden="1" x14ac:dyDescent="0.2">
      <c r="A324" s="274"/>
      <c r="B324" s="270"/>
      <c r="C324" s="275"/>
      <c r="D324" s="266"/>
      <c r="E324" s="276"/>
      <c r="F324" s="271"/>
      <c r="G324" s="230"/>
      <c r="H324" s="230"/>
      <c r="I324" s="165"/>
      <c r="J324" s="271"/>
      <c r="K324" s="271"/>
      <c r="L324" s="271"/>
      <c r="M324" s="271"/>
      <c r="N324" s="270"/>
      <c r="O324" s="262"/>
      <c r="P324" s="270"/>
      <c r="Q324" s="262"/>
      <c r="R324" s="262"/>
      <c r="S324" s="166"/>
      <c r="T324" s="165">
        <f t="shared" si="1326"/>
        <v>0</v>
      </c>
      <c r="U324" s="268"/>
      <c r="V324" s="268"/>
      <c r="W324" s="230"/>
      <c r="X324" s="268"/>
      <c r="Y324" s="268"/>
      <c r="Z324" s="227">
        <f t="shared" si="1327"/>
        <v>0</v>
      </c>
      <c r="AA324" s="230"/>
      <c r="AB324" s="230"/>
      <c r="AC324" s="268"/>
      <c r="AD324" s="268"/>
      <c r="AE324" s="227">
        <f t="shared" si="1328"/>
        <v>0</v>
      </c>
      <c r="AF324" s="230"/>
      <c r="AG324" s="230"/>
      <c r="AH324" s="268"/>
      <c r="AI324" s="268"/>
      <c r="AJ324" s="227">
        <f t="shared" si="1329"/>
        <v>0</v>
      </c>
      <c r="AK324" s="230"/>
      <c r="AL324" s="230"/>
      <c r="AM324" s="268"/>
      <c r="AN324" s="268"/>
      <c r="AO324" s="227">
        <f t="shared" si="1330"/>
        <v>0</v>
      </c>
      <c r="AP324" s="230"/>
      <c r="AQ324" s="268"/>
      <c r="AR324" s="260"/>
      <c r="AS324" s="262"/>
      <c r="AT324" s="264"/>
      <c r="AU324" s="266"/>
      <c r="AV324" s="266"/>
      <c r="AW324" s="230"/>
      <c r="AX324" s="230"/>
      <c r="AY324" s="167"/>
      <c r="AZ324" s="168"/>
      <c r="BA324" s="169"/>
      <c r="BB324" s="169"/>
      <c r="BC324" s="169"/>
      <c r="BD324" s="169"/>
      <c r="BE324" s="169"/>
      <c r="BF324" s="169"/>
      <c r="BG324" s="169"/>
    </row>
    <row r="325" spans="1:59" s="171" customFormat="1" hidden="1" x14ac:dyDescent="0.2">
      <c r="A325" s="274"/>
      <c r="B325" s="270"/>
      <c r="C325" s="275"/>
      <c r="D325" s="266"/>
      <c r="E325" s="276"/>
      <c r="F325" s="271"/>
      <c r="G325" s="230"/>
      <c r="H325" s="230"/>
      <c r="I325" s="165"/>
      <c r="J325" s="271"/>
      <c r="K325" s="271"/>
      <c r="L325" s="271"/>
      <c r="M325" s="271"/>
      <c r="N325" s="270"/>
      <c r="O325" s="262"/>
      <c r="P325" s="270"/>
      <c r="Q325" s="262"/>
      <c r="R325" s="262"/>
      <c r="S325" s="166"/>
      <c r="T325" s="165">
        <f t="shared" si="1326"/>
        <v>0</v>
      </c>
      <c r="U325" s="268"/>
      <c r="V325" s="268"/>
      <c r="W325" s="230"/>
      <c r="X325" s="268"/>
      <c r="Y325" s="268"/>
      <c r="Z325" s="227">
        <f t="shared" si="1327"/>
        <v>0</v>
      </c>
      <c r="AA325" s="230"/>
      <c r="AB325" s="230"/>
      <c r="AC325" s="268"/>
      <c r="AD325" s="268"/>
      <c r="AE325" s="227">
        <f t="shared" si="1328"/>
        <v>0</v>
      </c>
      <c r="AF325" s="230"/>
      <c r="AG325" s="230"/>
      <c r="AH325" s="268"/>
      <c r="AI325" s="268"/>
      <c r="AJ325" s="227">
        <f t="shared" si="1329"/>
        <v>0</v>
      </c>
      <c r="AK325" s="230"/>
      <c r="AL325" s="230"/>
      <c r="AM325" s="268"/>
      <c r="AN325" s="268"/>
      <c r="AO325" s="227">
        <f t="shared" si="1330"/>
        <v>0</v>
      </c>
      <c r="AP325" s="230"/>
      <c r="AQ325" s="268"/>
      <c r="AR325" s="260"/>
      <c r="AS325" s="262"/>
      <c r="AT325" s="264"/>
      <c r="AU325" s="266"/>
      <c r="AV325" s="266"/>
      <c r="AW325" s="230"/>
      <c r="AX325" s="230"/>
      <c r="AY325" s="167"/>
      <c r="AZ325" s="168"/>
      <c r="BA325" s="169"/>
      <c r="BB325" s="169"/>
      <c r="BC325" s="169"/>
      <c r="BD325" s="169"/>
      <c r="BE325" s="169"/>
      <c r="BF325" s="169"/>
      <c r="BG325" s="169"/>
    </row>
    <row r="326" spans="1:59" s="171" customFormat="1" hidden="1" x14ac:dyDescent="0.2">
      <c r="A326" s="274">
        <v>106</v>
      </c>
      <c r="B326" s="270"/>
      <c r="C326" s="275" t="e">
        <f>+VLOOKUP(B326,$A$691:$B$730,2,0)</f>
        <v>#N/A</v>
      </c>
      <c r="D326" s="266"/>
      <c r="E326" s="276" t="e">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#VALUE!</v>
      </c>
      <c r="F326" s="271"/>
      <c r="G326" s="230"/>
      <c r="H326" s="230"/>
      <c r="I326" s="165"/>
      <c r="J326" s="271"/>
      <c r="K326" s="270"/>
      <c r="L326" s="271"/>
      <c r="M326" s="271"/>
      <c r="N326" s="270"/>
      <c r="O326" s="262">
        <f t="shared" ref="O326" si="1604">IF(N326="ALTA",5,IF(N326="MEDIO ALTA",4,IF(N326="MEDIA",3,IF(N326="MEDIO BAJA",2,IF(N326="BAJA",1,0)))))</f>
        <v>0</v>
      </c>
      <c r="P326" s="270"/>
      <c r="Q326" s="262">
        <f t="shared" ref="Q326" si="1605">IF(P326="ALTO",5,IF(P326="MEDIO-ALTO",4,IF(P326="MEDIO",3,IF(P326="MEDIO-BAJO",2,IF(P326="BAJO",1,0)))))</f>
        <v>0</v>
      </c>
      <c r="R326" s="262">
        <f t="shared" ref="R326" si="1606">Q326*O326</f>
        <v>0</v>
      </c>
      <c r="S326" s="166"/>
      <c r="T326" s="165">
        <f t="shared" si="1326"/>
        <v>0</v>
      </c>
      <c r="U326" s="268" t="e">
        <f t="shared" ref="U326:U386" si="1607">ROUND(AVERAGEIF(T326:T328,"&gt;0"),0)</f>
        <v>#DIV/0!</v>
      </c>
      <c r="V326" s="268" t="e">
        <f t="shared" ref="V326:V386" si="1608">U326*0.6</f>
        <v>#DIV/0!</v>
      </c>
      <c r="W326" s="230"/>
      <c r="X326" s="268" t="e">
        <f t="shared" ref="X326" si="1609">IF(S326="No_existen",5*$X$10,Y326*$X$10)</f>
        <v>#DIV/0!</v>
      </c>
      <c r="Y326" s="268" t="e">
        <f t="shared" si="1433"/>
        <v>#DIV/0!</v>
      </c>
      <c r="Z326" s="227">
        <f t="shared" si="1327"/>
        <v>0</v>
      </c>
      <c r="AA326" s="230"/>
      <c r="AB326" s="230"/>
      <c r="AC326" s="268" t="e">
        <f t="shared" ref="AC326" si="1610">IF(S326="No_existen",5*$AC$10,AD326*$AC$10)</f>
        <v>#DIV/0!</v>
      </c>
      <c r="AD326" s="268" t="e">
        <f t="shared" ref="AD326:AD386" si="1611">ROUND(AVERAGEIF(AE326:AE328,"&gt;0"),0)</f>
        <v>#DIV/0!</v>
      </c>
      <c r="AE326" s="227">
        <f t="shared" si="1328"/>
        <v>0</v>
      </c>
      <c r="AF326" s="230"/>
      <c r="AG326" s="230"/>
      <c r="AH326" s="268" t="e">
        <f t="shared" ref="AH326" si="1612">IF(S326="No_existen",5*$AH$10,AI326*$AH$10)</f>
        <v>#DIV/0!</v>
      </c>
      <c r="AI326" s="268" t="e">
        <f t="shared" ref="AI326" si="1613">ROUND(AVERAGEIF(AJ326:AJ328,"&gt;0"),0)</f>
        <v>#DIV/0!</v>
      </c>
      <c r="AJ326" s="227">
        <f t="shared" si="1329"/>
        <v>0</v>
      </c>
      <c r="AK326" s="230"/>
      <c r="AL326" s="230"/>
      <c r="AM326" s="268" t="e">
        <f t="shared" ref="AM326" si="1614">IF(S326="No_existen",5*$AM$10,AN326*$AM$10)</f>
        <v>#DIV/0!</v>
      </c>
      <c r="AN326" s="268" t="e">
        <f t="shared" ref="AN326" si="1615">ROUND(AVERAGEIF(AO326:AO328,"&gt;0"),0)</f>
        <v>#DIV/0!</v>
      </c>
      <c r="AO326" s="227">
        <f t="shared" si="1330"/>
        <v>0</v>
      </c>
      <c r="AP326" s="230"/>
      <c r="AQ326" s="268" t="e">
        <f t="shared" ref="AQ326" si="1616">ROUND(AVERAGE(U326,Y326,AD326,AI326,AN326),0)</f>
        <v>#DIV/0!</v>
      </c>
      <c r="AR326" s="260" t="e">
        <f t="shared" ref="AR326" si="1617">IF(AQ326&lt;1.5,"FUERTE",IF(AND(AQ326&gt;=1.5,AQ326&lt;2.5),"ACEPTABLE",IF(AQ326&gt;=5,"INEXISTENTE","DÉBIL")))</f>
        <v>#DIV/0!</v>
      </c>
      <c r="AS326" s="262">
        <f t="shared" ref="AS326" si="1618">IF(R326=0,0,ROUND((R326*AQ326),0))</f>
        <v>0</v>
      </c>
      <c r="AT326" s="264" t="str">
        <f t="shared" ref="AT326" si="1619">IF(AS326&gt;=36,"GRAVE", IF(AS326&lt;=10, "LEVE", "MODERADO"))</f>
        <v>LEVE</v>
      </c>
      <c r="AU326" s="266"/>
      <c r="AV326" s="266"/>
      <c r="AW326" s="230"/>
      <c r="AX326" s="230"/>
      <c r="AY326" s="167"/>
      <c r="AZ326" s="168"/>
      <c r="BA326" s="169"/>
      <c r="BB326" s="169"/>
      <c r="BC326" s="169"/>
      <c r="BD326" s="169"/>
      <c r="BE326" s="169"/>
      <c r="BF326" s="169"/>
      <c r="BG326" s="169"/>
    </row>
    <row r="327" spans="1:59" s="171" customFormat="1" hidden="1" x14ac:dyDescent="0.2">
      <c r="A327" s="274"/>
      <c r="B327" s="270"/>
      <c r="C327" s="275"/>
      <c r="D327" s="266"/>
      <c r="E327" s="276"/>
      <c r="F327" s="271"/>
      <c r="G327" s="230"/>
      <c r="H327" s="230"/>
      <c r="I327" s="165"/>
      <c r="J327" s="271"/>
      <c r="K327" s="271"/>
      <c r="L327" s="271"/>
      <c r="M327" s="271"/>
      <c r="N327" s="270"/>
      <c r="O327" s="262"/>
      <c r="P327" s="270"/>
      <c r="Q327" s="262"/>
      <c r="R327" s="262"/>
      <c r="S327" s="166"/>
      <c r="T327" s="165">
        <f t="shared" si="1326"/>
        <v>0</v>
      </c>
      <c r="U327" s="268"/>
      <c r="V327" s="268"/>
      <c r="W327" s="230"/>
      <c r="X327" s="268"/>
      <c r="Y327" s="268"/>
      <c r="Z327" s="227">
        <f t="shared" si="1327"/>
        <v>0</v>
      </c>
      <c r="AA327" s="230"/>
      <c r="AB327" s="230"/>
      <c r="AC327" s="268"/>
      <c r="AD327" s="268"/>
      <c r="AE327" s="227">
        <f t="shared" si="1328"/>
        <v>0</v>
      </c>
      <c r="AF327" s="230"/>
      <c r="AG327" s="230"/>
      <c r="AH327" s="268"/>
      <c r="AI327" s="268"/>
      <c r="AJ327" s="227">
        <f t="shared" si="1329"/>
        <v>0</v>
      </c>
      <c r="AK327" s="230"/>
      <c r="AL327" s="230"/>
      <c r="AM327" s="268"/>
      <c r="AN327" s="268"/>
      <c r="AO327" s="227">
        <f t="shared" si="1330"/>
        <v>0</v>
      </c>
      <c r="AP327" s="230"/>
      <c r="AQ327" s="268"/>
      <c r="AR327" s="260"/>
      <c r="AS327" s="262"/>
      <c r="AT327" s="264"/>
      <c r="AU327" s="266"/>
      <c r="AV327" s="266"/>
      <c r="AW327" s="230"/>
      <c r="AX327" s="230"/>
      <c r="AY327" s="167"/>
      <c r="AZ327" s="168"/>
      <c r="BA327" s="169"/>
      <c r="BB327" s="169"/>
      <c r="BC327" s="169"/>
      <c r="BD327" s="169"/>
      <c r="BE327" s="169"/>
      <c r="BF327" s="169"/>
      <c r="BG327" s="169"/>
    </row>
    <row r="328" spans="1:59" s="171" customFormat="1" hidden="1" x14ac:dyDescent="0.2">
      <c r="A328" s="274"/>
      <c r="B328" s="270"/>
      <c r="C328" s="275"/>
      <c r="D328" s="266"/>
      <c r="E328" s="276"/>
      <c r="F328" s="271"/>
      <c r="G328" s="230"/>
      <c r="H328" s="230"/>
      <c r="I328" s="165"/>
      <c r="J328" s="271"/>
      <c r="K328" s="271"/>
      <c r="L328" s="271"/>
      <c r="M328" s="271"/>
      <c r="N328" s="270"/>
      <c r="O328" s="262"/>
      <c r="P328" s="270"/>
      <c r="Q328" s="262"/>
      <c r="R328" s="262"/>
      <c r="S328" s="166"/>
      <c r="T328" s="165">
        <f t="shared" si="1326"/>
        <v>0</v>
      </c>
      <c r="U328" s="268"/>
      <c r="V328" s="268"/>
      <c r="W328" s="230"/>
      <c r="X328" s="268"/>
      <c r="Y328" s="268"/>
      <c r="Z328" s="227">
        <f t="shared" si="1327"/>
        <v>0</v>
      </c>
      <c r="AA328" s="230"/>
      <c r="AB328" s="230"/>
      <c r="AC328" s="268"/>
      <c r="AD328" s="268"/>
      <c r="AE328" s="227">
        <f t="shared" si="1328"/>
        <v>0</v>
      </c>
      <c r="AF328" s="230"/>
      <c r="AG328" s="230"/>
      <c r="AH328" s="268"/>
      <c r="AI328" s="268"/>
      <c r="AJ328" s="227">
        <f t="shared" si="1329"/>
        <v>0</v>
      </c>
      <c r="AK328" s="230"/>
      <c r="AL328" s="230"/>
      <c r="AM328" s="268"/>
      <c r="AN328" s="268"/>
      <c r="AO328" s="227">
        <f t="shared" si="1330"/>
        <v>0</v>
      </c>
      <c r="AP328" s="230"/>
      <c r="AQ328" s="268"/>
      <c r="AR328" s="260"/>
      <c r="AS328" s="262"/>
      <c r="AT328" s="264"/>
      <c r="AU328" s="266"/>
      <c r="AV328" s="266"/>
      <c r="AW328" s="230"/>
      <c r="AX328" s="230"/>
      <c r="AY328" s="167"/>
      <c r="AZ328" s="168"/>
      <c r="BA328" s="169"/>
      <c r="BB328" s="169"/>
      <c r="BC328" s="169"/>
      <c r="BD328" s="169"/>
      <c r="BE328" s="169"/>
      <c r="BF328" s="169"/>
      <c r="BG328" s="169"/>
    </row>
    <row r="329" spans="1:59" s="171" customFormat="1" hidden="1" x14ac:dyDescent="0.2">
      <c r="A329" s="274">
        <v>107</v>
      </c>
      <c r="B329" s="270"/>
      <c r="C329" s="275" t="e">
        <f>+VLOOKUP(B329,$A$691:$B$730,2,0)</f>
        <v>#N/A</v>
      </c>
      <c r="D329" s="266"/>
      <c r="E329" s="276" t="e">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#VALUE!</v>
      </c>
      <c r="F329" s="271"/>
      <c r="G329" s="230"/>
      <c r="H329" s="230"/>
      <c r="I329" s="165"/>
      <c r="J329" s="271"/>
      <c r="K329" s="270"/>
      <c r="L329" s="271"/>
      <c r="M329" s="271"/>
      <c r="N329" s="270"/>
      <c r="O329" s="262">
        <f t="shared" ref="O329" si="1620">IF(N329="ALTA",5,IF(N329="MEDIO ALTA",4,IF(N329="MEDIA",3,IF(N329="MEDIO BAJA",2,IF(N329="BAJA",1,0)))))</f>
        <v>0</v>
      </c>
      <c r="P329" s="270"/>
      <c r="Q329" s="262">
        <f t="shared" ref="Q329" si="1621">IF(P329="ALTO",5,IF(P329="MEDIO-ALTO",4,IF(P329="MEDIO",3,IF(P329="MEDIO-BAJO",2,IF(P329="BAJO",1,0)))))</f>
        <v>0</v>
      </c>
      <c r="R329" s="262">
        <f t="shared" ref="R329" si="1622">Q329*O329</f>
        <v>0</v>
      </c>
      <c r="S329" s="166"/>
      <c r="T329" s="165">
        <f t="shared" si="1326"/>
        <v>0</v>
      </c>
      <c r="U329" s="268" t="e">
        <f t="shared" ref="U329:U389" si="1623">ROUND(AVERAGEIF(T329:T331,"&gt;0"),0)</f>
        <v>#DIV/0!</v>
      </c>
      <c r="V329" s="268" t="e">
        <f t="shared" ref="V329:V389" si="1624">U329*0.6</f>
        <v>#DIV/0!</v>
      </c>
      <c r="W329" s="230"/>
      <c r="X329" s="268" t="e">
        <f t="shared" ref="X329" si="1625">IF(S329="No_existen",5*$X$10,Y329*$X$10)</f>
        <v>#DIV/0!</v>
      </c>
      <c r="Y329" s="268" t="e">
        <f t="shared" si="1447"/>
        <v>#DIV/0!</v>
      </c>
      <c r="Z329" s="227">
        <f t="shared" si="1327"/>
        <v>0</v>
      </c>
      <c r="AA329" s="230"/>
      <c r="AB329" s="230"/>
      <c r="AC329" s="268" t="e">
        <f t="shared" ref="AC329" si="1626">IF(S329="No_existen",5*$AC$10,AD329*$AC$10)</f>
        <v>#DIV/0!</v>
      </c>
      <c r="AD329" s="268" t="e">
        <f t="shared" ref="AD329:AD389" si="1627">ROUND(AVERAGEIF(AE329:AE331,"&gt;0"),0)</f>
        <v>#DIV/0!</v>
      </c>
      <c r="AE329" s="227">
        <f t="shared" si="1328"/>
        <v>0</v>
      </c>
      <c r="AF329" s="230"/>
      <c r="AG329" s="230"/>
      <c r="AH329" s="268" t="e">
        <f t="shared" ref="AH329" si="1628">IF(S329="No_existen",5*$AH$10,AI329*$AH$10)</f>
        <v>#DIV/0!</v>
      </c>
      <c r="AI329" s="268" t="e">
        <f t="shared" ref="AI329" si="1629">ROUND(AVERAGEIF(AJ329:AJ331,"&gt;0"),0)</f>
        <v>#DIV/0!</v>
      </c>
      <c r="AJ329" s="227">
        <f t="shared" si="1329"/>
        <v>0</v>
      </c>
      <c r="AK329" s="230"/>
      <c r="AL329" s="230"/>
      <c r="AM329" s="268" t="e">
        <f t="shared" ref="AM329" si="1630">IF(S329="No_existen",5*$AM$10,AN329*$AM$10)</f>
        <v>#DIV/0!</v>
      </c>
      <c r="AN329" s="268" t="e">
        <f t="shared" ref="AN329" si="1631">ROUND(AVERAGEIF(AO329:AO331,"&gt;0"),0)</f>
        <v>#DIV/0!</v>
      </c>
      <c r="AO329" s="227">
        <f t="shared" si="1330"/>
        <v>0</v>
      </c>
      <c r="AP329" s="230"/>
      <c r="AQ329" s="268" t="e">
        <f t="shared" ref="AQ329" si="1632">ROUND(AVERAGE(U329,Y329,AD329,AI329,AN329),0)</f>
        <v>#DIV/0!</v>
      </c>
      <c r="AR329" s="260" t="e">
        <f t="shared" ref="AR329" si="1633">IF(AQ329&lt;1.5,"FUERTE",IF(AND(AQ329&gt;=1.5,AQ329&lt;2.5),"ACEPTABLE",IF(AQ329&gt;=5,"INEXISTENTE","DÉBIL")))</f>
        <v>#DIV/0!</v>
      </c>
      <c r="AS329" s="262">
        <f t="shared" ref="AS329" si="1634">IF(R329=0,0,ROUND((R329*AQ329),0))</f>
        <v>0</v>
      </c>
      <c r="AT329" s="264" t="str">
        <f t="shared" ref="AT329" si="1635">IF(AS329&gt;=36,"GRAVE", IF(AS329&lt;=10, "LEVE", "MODERADO"))</f>
        <v>LEVE</v>
      </c>
      <c r="AU329" s="266"/>
      <c r="AV329" s="266"/>
      <c r="AW329" s="230"/>
      <c r="AX329" s="230"/>
      <c r="AY329" s="167"/>
      <c r="AZ329" s="168"/>
      <c r="BA329" s="169"/>
      <c r="BB329" s="169"/>
      <c r="BC329" s="169"/>
      <c r="BD329" s="169"/>
      <c r="BE329" s="169"/>
      <c r="BF329" s="169"/>
      <c r="BG329" s="169"/>
    </row>
    <row r="330" spans="1:59" s="171" customFormat="1" hidden="1" x14ac:dyDescent="0.2">
      <c r="A330" s="274"/>
      <c r="B330" s="270"/>
      <c r="C330" s="275"/>
      <c r="D330" s="266"/>
      <c r="E330" s="276"/>
      <c r="F330" s="271"/>
      <c r="G330" s="230"/>
      <c r="H330" s="230"/>
      <c r="I330" s="165"/>
      <c r="J330" s="271"/>
      <c r="K330" s="271"/>
      <c r="L330" s="271"/>
      <c r="M330" s="271"/>
      <c r="N330" s="270"/>
      <c r="O330" s="262"/>
      <c r="P330" s="270"/>
      <c r="Q330" s="262"/>
      <c r="R330" s="262"/>
      <c r="S330" s="166"/>
      <c r="T330" s="165">
        <f t="shared" si="1326"/>
        <v>0</v>
      </c>
      <c r="U330" s="268"/>
      <c r="V330" s="268"/>
      <c r="W330" s="230"/>
      <c r="X330" s="268"/>
      <c r="Y330" s="268"/>
      <c r="Z330" s="227">
        <f t="shared" si="1327"/>
        <v>0</v>
      </c>
      <c r="AA330" s="230"/>
      <c r="AB330" s="230"/>
      <c r="AC330" s="268"/>
      <c r="AD330" s="268"/>
      <c r="AE330" s="227">
        <f t="shared" si="1328"/>
        <v>0</v>
      </c>
      <c r="AF330" s="230"/>
      <c r="AG330" s="230"/>
      <c r="AH330" s="268"/>
      <c r="AI330" s="268"/>
      <c r="AJ330" s="227">
        <f t="shared" si="1329"/>
        <v>0</v>
      </c>
      <c r="AK330" s="230"/>
      <c r="AL330" s="230"/>
      <c r="AM330" s="268"/>
      <c r="AN330" s="268"/>
      <c r="AO330" s="227">
        <f t="shared" si="1330"/>
        <v>0</v>
      </c>
      <c r="AP330" s="230"/>
      <c r="AQ330" s="268"/>
      <c r="AR330" s="260"/>
      <c r="AS330" s="262"/>
      <c r="AT330" s="264"/>
      <c r="AU330" s="266"/>
      <c r="AV330" s="266"/>
      <c r="AW330" s="230"/>
      <c r="AX330" s="230"/>
      <c r="AY330" s="167"/>
      <c r="AZ330" s="168"/>
      <c r="BA330" s="169"/>
      <c r="BB330" s="169"/>
      <c r="BC330" s="169"/>
      <c r="BD330" s="169"/>
      <c r="BE330" s="169"/>
      <c r="BF330" s="169"/>
      <c r="BG330" s="169"/>
    </row>
    <row r="331" spans="1:59" s="171" customFormat="1" hidden="1" x14ac:dyDescent="0.2">
      <c r="A331" s="274"/>
      <c r="B331" s="270"/>
      <c r="C331" s="275"/>
      <c r="D331" s="266"/>
      <c r="E331" s="276"/>
      <c r="F331" s="271"/>
      <c r="G331" s="230"/>
      <c r="H331" s="230"/>
      <c r="I331" s="165"/>
      <c r="J331" s="271"/>
      <c r="K331" s="271"/>
      <c r="L331" s="271"/>
      <c r="M331" s="271"/>
      <c r="N331" s="270"/>
      <c r="O331" s="262"/>
      <c r="P331" s="270"/>
      <c r="Q331" s="262"/>
      <c r="R331" s="262"/>
      <c r="S331" s="166"/>
      <c r="T331" s="165">
        <f t="shared" ref="T331:T394" si="1636">IF(S331=$S$665,1,IF(S331=$S$661,5,IF(S331=$S$662,4,IF(S331=$S$663,3,IF(S331=$S$664,2,0)))))</f>
        <v>0</v>
      </c>
      <c r="U331" s="268"/>
      <c r="V331" s="268"/>
      <c r="W331" s="230"/>
      <c r="X331" s="268"/>
      <c r="Y331" s="268"/>
      <c r="Z331" s="227">
        <f t="shared" ref="Z331:Z394" si="1637">IF(AA331=$AA$663,1,IF(AA331=$AA$662,2,IF(AA331=$AA$661,4,IF(S331="No_existen",5,0))))</f>
        <v>0</v>
      </c>
      <c r="AA331" s="230"/>
      <c r="AB331" s="230"/>
      <c r="AC331" s="268"/>
      <c r="AD331" s="268"/>
      <c r="AE331" s="227">
        <f t="shared" ref="AE331:AE394" si="1638">IF(AF331=$AK$662,1,IF(AF331=$AK$661,4,IF(S331="No_existen",5,0)))</f>
        <v>0</v>
      </c>
      <c r="AF331" s="230"/>
      <c r="AG331" s="230"/>
      <c r="AH331" s="268"/>
      <c r="AI331" s="268"/>
      <c r="AJ331" s="227">
        <f t="shared" ref="AJ331:AJ394" si="1639">IF(AK331=$AP$661,1,IF(AK331=$AP$662,4,IF(S331="No_existen",5,0)))</f>
        <v>0</v>
      </c>
      <c r="AK331" s="230"/>
      <c r="AL331" s="230"/>
      <c r="AM331" s="268"/>
      <c r="AN331" s="268"/>
      <c r="AO331" s="227">
        <f t="shared" si="1330"/>
        <v>0</v>
      </c>
      <c r="AP331" s="230"/>
      <c r="AQ331" s="268"/>
      <c r="AR331" s="260"/>
      <c r="AS331" s="262"/>
      <c r="AT331" s="264"/>
      <c r="AU331" s="266"/>
      <c r="AV331" s="266"/>
      <c r="AW331" s="230"/>
      <c r="AX331" s="230"/>
      <c r="AY331" s="167"/>
      <c r="AZ331" s="168"/>
      <c r="BA331" s="169"/>
      <c r="BB331" s="169"/>
      <c r="BC331" s="169"/>
      <c r="BD331" s="169"/>
      <c r="BE331" s="169"/>
      <c r="BF331" s="169"/>
      <c r="BG331" s="169"/>
    </row>
    <row r="332" spans="1:59" s="171" customFormat="1" hidden="1" x14ac:dyDescent="0.2">
      <c r="A332" s="274">
        <v>108</v>
      </c>
      <c r="B332" s="270"/>
      <c r="C332" s="275" t="e">
        <f>+VLOOKUP(B332,$A$691:$B$730,2,0)</f>
        <v>#N/A</v>
      </c>
      <c r="D332" s="266"/>
      <c r="E332" s="276" t="e">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#VALUE!</v>
      </c>
      <c r="F332" s="271"/>
      <c r="G332" s="230"/>
      <c r="H332" s="230"/>
      <c r="I332" s="165"/>
      <c r="J332" s="271"/>
      <c r="K332" s="270"/>
      <c r="L332" s="271"/>
      <c r="M332" s="271"/>
      <c r="N332" s="270"/>
      <c r="O332" s="262">
        <f t="shared" ref="O332" si="1640">IF(N332="ALTA",5,IF(N332="MEDIO ALTA",4,IF(N332="MEDIA",3,IF(N332="MEDIO BAJA",2,IF(N332="BAJA",1,0)))))</f>
        <v>0</v>
      </c>
      <c r="P332" s="270"/>
      <c r="Q332" s="262">
        <f t="shared" ref="Q332" si="1641">IF(P332="ALTO",5,IF(P332="MEDIO-ALTO",4,IF(P332="MEDIO",3,IF(P332="MEDIO-BAJO",2,IF(P332="BAJO",1,0)))))</f>
        <v>0</v>
      </c>
      <c r="R332" s="262">
        <f t="shared" ref="R332" si="1642">Q332*O332</f>
        <v>0</v>
      </c>
      <c r="S332" s="166"/>
      <c r="T332" s="165">
        <f t="shared" si="1636"/>
        <v>0</v>
      </c>
      <c r="U332" s="268" t="e">
        <f t="shared" ref="U332:U392" si="1643">ROUND(AVERAGEIF(T332:T334,"&gt;0"),0)</f>
        <v>#DIV/0!</v>
      </c>
      <c r="V332" s="268" t="e">
        <f t="shared" ref="V332:V392" si="1644">U332*0.6</f>
        <v>#DIV/0!</v>
      </c>
      <c r="W332" s="230"/>
      <c r="X332" s="268" t="e">
        <f t="shared" ref="X332" si="1645">IF(S332="No_existen",5*$X$10,Y332*$X$10)</f>
        <v>#DIV/0!</v>
      </c>
      <c r="Y332" s="268" t="e">
        <f t="shared" si="1461"/>
        <v>#DIV/0!</v>
      </c>
      <c r="Z332" s="227">
        <f t="shared" si="1637"/>
        <v>0</v>
      </c>
      <c r="AA332" s="230"/>
      <c r="AB332" s="230"/>
      <c r="AC332" s="268" t="e">
        <f t="shared" ref="AC332" si="1646">IF(S332="No_existen",5*$AC$10,AD332*$AC$10)</f>
        <v>#DIV/0!</v>
      </c>
      <c r="AD332" s="268" t="e">
        <f t="shared" ref="AD332:AD392" si="1647">ROUND(AVERAGEIF(AE332:AE334,"&gt;0"),0)</f>
        <v>#DIV/0!</v>
      </c>
      <c r="AE332" s="227">
        <f t="shared" si="1638"/>
        <v>0</v>
      </c>
      <c r="AF332" s="230"/>
      <c r="AG332" s="230"/>
      <c r="AH332" s="268" t="e">
        <f t="shared" ref="AH332" si="1648">IF(S332="No_existen",5*$AH$10,AI332*$AH$10)</f>
        <v>#DIV/0!</v>
      </c>
      <c r="AI332" s="268" t="e">
        <f t="shared" ref="AI332" si="1649">ROUND(AVERAGEIF(AJ332:AJ334,"&gt;0"),0)</f>
        <v>#DIV/0!</v>
      </c>
      <c r="AJ332" s="227">
        <f t="shared" si="1639"/>
        <v>0</v>
      </c>
      <c r="AK332" s="230"/>
      <c r="AL332" s="230"/>
      <c r="AM332" s="268" t="e">
        <f t="shared" ref="AM332" si="1650">IF(S332="No_existen",5*$AM$10,AN332*$AM$10)</f>
        <v>#DIV/0!</v>
      </c>
      <c r="AN332" s="268" t="e">
        <f t="shared" ref="AN332" si="1651">ROUND(AVERAGEIF(AO332:AO334,"&gt;0"),0)</f>
        <v>#DIV/0!</v>
      </c>
      <c r="AO332" s="227">
        <f t="shared" ref="AO332:AO395" si="1652">IF(AP332="Preventivo",1,IF(AP332="Detectivo",4, IF(S332="No_existen",5,0)))</f>
        <v>0</v>
      </c>
      <c r="AP332" s="230"/>
      <c r="AQ332" s="268" t="e">
        <f t="shared" ref="AQ332" si="1653">ROUND(AVERAGE(U332,Y332,AD332,AI332,AN332),0)</f>
        <v>#DIV/0!</v>
      </c>
      <c r="AR332" s="260" t="e">
        <f t="shared" ref="AR332" si="1654">IF(AQ332&lt;1.5,"FUERTE",IF(AND(AQ332&gt;=1.5,AQ332&lt;2.5),"ACEPTABLE",IF(AQ332&gt;=5,"INEXISTENTE","DÉBIL")))</f>
        <v>#DIV/0!</v>
      </c>
      <c r="AS332" s="262">
        <f t="shared" ref="AS332" si="1655">IF(R332=0,0,ROUND((R332*AQ332),0))</f>
        <v>0</v>
      </c>
      <c r="AT332" s="264" t="str">
        <f t="shared" ref="AT332" si="1656">IF(AS332&gt;=36,"GRAVE", IF(AS332&lt;=10, "LEVE", "MODERADO"))</f>
        <v>LEVE</v>
      </c>
      <c r="AU332" s="266"/>
      <c r="AV332" s="266"/>
      <c r="AW332" s="230"/>
      <c r="AX332" s="230"/>
      <c r="AY332" s="167"/>
      <c r="AZ332" s="168"/>
      <c r="BA332" s="169"/>
      <c r="BB332" s="169"/>
      <c r="BC332" s="169"/>
      <c r="BD332" s="169"/>
      <c r="BE332" s="169"/>
      <c r="BF332" s="169"/>
      <c r="BG332" s="169"/>
    </row>
    <row r="333" spans="1:59" s="171" customFormat="1" hidden="1" x14ac:dyDescent="0.2">
      <c r="A333" s="274"/>
      <c r="B333" s="270"/>
      <c r="C333" s="275"/>
      <c r="D333" s="266"/>
      <c r="E333" s="276"/>
      <c r="F333" s="271"/>
      <c r="G333" s="230"/>
      <c r="H333" s="230"/>
      <c r="I333" s="165"/>
      <c r="J333" s="271"/>
      <c r="K333" s="271"/>
      <c r="L333" s="271"/>
      <c r="M333" s="271"/>
      <c r="N333" s="270"/>
      <c r="O333" s="262"/>
      <c r="P333" s="270"/>
      <c r="Q333" s="262"/>
      <c r="R333" s="262"/>
      <c r="S333" s="166"/>
      <c r="T333" s="165">
        <f t="shared" si="1636"/>
        <v>0</v>
      </c>
      <c r="U333" s="268"/>
      <c r="V333" s="268"/>
      <c r="W333" s="230"/>
      <c r="X333" s="268"/>
      <c r="Y333" s="268"/>
      <c r="Z333" s="227">
        <f t="shared" si="1637"/>
        <v>0</v>
      </c>
      <c r="AA333" s="230"/>
      <c r="AB333" s="230"/>
      <c r="AC333" s="268"/>
      <c r="AD333" s="268"/>
      <c r="AE333" s="227">
        <f t="shared" si="1638"/>
        <v>0</v>
      </c>
      <c r="AF333" s="230"/>
      <c r="AG333" s="230"/>
      <c r="AH333" s="268"/>
      <c r="AI333" s="268"/>
      <c r="AJ333" s="227">
        <f t="shared" si="1639"/>
        <v>0</v>
      </c>
      <c r="AK333" s="230"/>
      <c r="AL333" s="230"/>
      <c r="AM333" s="268"/>
      <c r="AN333" s="268"/>
      <c r="AO333" s="227">
        <f t="shared" si="1652"/>
        <v>0</v>
      </c>
      <c r="AP333" s="230"/>
      <c r="AQ333" s="268"/>
      <c r="AR333" s="260"/>
      <c r="AS333" s="262"/>
      <c r="AT333" s="264"/>
      <c r="AU333" s="266"/>
      <c r="AV333" s="266"/>
      <c r="AW333" s="230"/>
      <c r="AX333" s="230"/>
      <c r="AY333" s="167"/>
      <c r="AZ333" s="168"/>
      <c r="BA333" s="169"/>
      <c r="BB333" s="169"/>
      <c r="BC333" s="169"/>
      <c r="BD333" s="169"/>
      <c r="BE333" s="169"/>
      <c r="BF333" s="169"/>
      <c r="BG333" s="169"/>
    </row>
    <row r="334" spans="1:59" s="171" customFormat="1" hidden="1" x14ac:dyDescent="0.2">
      <c r="A334" s="274"/>
      <c r="B334" s="270"/>
      <c r="C334" s="275"/>
      <c r="D334" s="266"/>
      <c r="E334" s="276"/>
      <c r="F334" s="271"/>
      <c r="G334" s="230"/>
      <c r="H334" s="230"/>
      <c r="I334" s="165"/>
      <c r="J334" s="271"/>
      <c r="K334" s="271"/>
      <c r="L334" s="271"/>
      <c r="M334" s="271"/>
      <c r="N334" s="270"/>
      <c r="O334" s="262"/>
      <c r="P334" s="270"/>
      <c r="Q334" s="262"/>
      <c r="R334" s="262"/>
      <c r="S334" s="166"/>
      <c r="T334" s="165">
        <f t="shared" si="1636"/>
        <v>0</v>
      </c>
      <c r="U334" s="268"/>
      <c r="V334" s="268"/>
      <c r="W334" s="230"/>
      <c r="X334" s="268"/>
      <c r="Y334" s="268"/>
      <c r="Z334" s="227">
        <f t="shared" si="1637"/>
        <v>0</v>
      </c>
      <c r="AA334" s="230"/>
      <c r="AB334" s="230"/>
      <c r="AC334" s="268"/>
      <c r="AD334" s="268"/>
      <c r="AE334" s="227">
        <f t="shared" si="1638"/>
        <v>0</v>
      </c>
      <c r="AF334" s="230"/>
      <c r="AG334" s="230"/>
      <c r="AH334" s="268"/>
      <c r="AI334" s="268"/>
      <c r="AJ334" s="227">
        <f t="shared" si="1639"/>
        <v>0</v>
      </c>
      <c r="AK334" s="230"/>
      <c r="AL334" s="230"/>
      <c r="AM334" s="268"/>
      <c r="AN334" s="268"/>
      <c r="AO334" s="227">
        <f t="shared" si="1652"/>
        <v>0</v>
      </c>
      <c r="AP334" s="230"/>
      <c r="AQ334" s="268"/>
      <c r="AR334" s="260"/>
      <c r="AS334" s="262"/>
      <c r="AT334" s="264"/>
      <c r="AU334" s="266"/>
      <c r="AV334" s="266"/>
      <c r="AW334" s="230"/>
      <c r="AX334" s="230"/>
      <c r="AY334" s="167"/>
      <c r="AZ334" s="168"/>
      <c r="BA334" s="169"/>
      <c r="BB334" s="169"/>
      <c r="BC334" s="169"/>
      <c r="BD334" s="169"/>
      <c r="BE334" s="169"/>
      <c r="BF334" s="169"/>
      <c r="BG334" s="169"/>
    </row>
    <row r="335" spans="1:59" s="171" customFormat="1" hidden="1" x14ac:dyDescent="0.2">
      <c r="A335" s="274">
        <v>109</v>
      </c>
      <c r="B335" s="270"/>
      <c r="C335" s="275" t="e">
        <f>+VLOOKUP(B335,$A$691:$B$730,2,0)</f>
        <v>#N/A</v>
      </c>
      <c r="D335" s="266"/>
      <c r="E335" s="276" t="e">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#VALUE!</v>
      </c>
      <c r="F335" s="271"/>
      <c r="G335" s="230"/>
      <c r="H335" s="230"/>
      <c r="I335" s="165"/>
      <c r="J335" s="271"/>
      <c r="K335" s="270"/>
      <c r="L335" s="271"/>
      <c r="M335" s="271"/>
      <c r="N335" s="270"/>
      <c r="O335" s="262">
        <f t="shared" ref="O335" si="1657">IF(N335="ALTA",5,IF(N335="MEDIO ALTA",4,IF(N335="MEDIA",3,IF(N335="MEDIO BAJA",2,IF(N335="BAJA",1,0)))))</f>
        <v>0</v>
      </c>
      <c r="P335" s="270"/>
      <c r="Q335" s="262">
        <f t="shared" ref="Q335" si="1658">IF(P335="ALTO",5,IF(P335="MEDIO-ALTO",4,IF(P335="MEDIO",3,IF(P335="MEDIO-BAJO",2,IF(P335="BAJO",1,0)))))</f>
        <v>0</v>
      </c>
      <c r="R335" s="262">
        <f t="shared" ref="R335" si="1659">Q335*O335</f>
        <v>0</v>
      </c>
      <c r="S335" s="166"/>
      <c r="T335" s="165">
        <f t="shared" si="1636"/>
        <v>0</v>
      </c>
      <c r="U335" s="268" t="e">
        <f t="shared" ref="U335:U395" si="1660">ROUND(AVERAGEIF(T335:T337,"&gt;0"),0)</f>
        <v>#DIV/0!</v>
      </c>
      <c r="V335" s="268" t="e">
        <f t="shared" ref="V335:V395" si="1661">U335*0.6</f>
        <v>#DIV/0!</v>
      </c>
      <c r="W335" s="230"/>
      <c r="X335" s="268" t="e">
        <f t="shared" ref="X335" si="1662">IF(S335="No_existen",5*$X$10,Y335*$X$10)</f>
        <v>#DIV/0!</v>
      </c>
      <c r="Y335" s="268" t="e">
        <f t="shared" ref="Y335" si="1663">ROUND(AVERAGEIF(Z335:Z337,"&gt;0"),0)</f>
        <v>#DIV/0!</v>
      </c>
      <c r="Z335" s="227">
        <f t="shared" si="1637"/>
        <v>0</v>
      </c>
      <c r="AA335" s="230"/>
      <c r="AB335" s="230"/>
      <c r="AC335" s="268" t="e">
        <f t="shared" ref="AC335" si="1664">IF(S335="No_existen",5*$AC$10,AD335*$AC$10)</f>
        <v>#DIV/0!</v>
      </c>
      <c r="AD335" s="268" t="e">
        <f t="shared" ref="AD335:AD395" si="1665">ROUND(AVERAGEIF(AE335:AE337,"&gt;0"),0)</f>
        <v>#DIV/0!</v>
      </c>
      <c r="AE335" s="227">
        <f t="shared" si="1638"/>
        <v>0</v>
      </c>
      <c r="AF335" s="230"/>
      <c r="AG335" s="230"/>
      <c r="AH335" s="268" t="e">
        <f t="shared" ref="AH335" si="1666">IF(S335="No_existen",5*$AH$10,AI335*$AH$10)</f>
        <v>#DIV/0!</v>
      </c>
      <c r="AI335" s="268" t="e">
        <f t="shared" ref="AI335" si="1667">ROUND(AVERAGEIF(AJ335:AJ337,"&gt;0"),0)</f>
        <v>#DIV/0!</v>
      </c>
      <c r="AJ335" s="227">
        <f t="shared" si="1639"/>
        <v>0</v>
      </c>
      <c r="AK335" s="230"/>
      <c r="AL335" s="230"/>
      <c r="AM335" s="268" t="e">
        <f t="shared" ref="AM335" si="1668">IF(S335="No_existen",5*$AM$10,AN335*$AM$10)</f>
        <v>#DIV/0!</v>
      </c>
      <c r="AN335" s="268" t="e">
        <f t="shared" ref="AN335" si="1669">ROUND(AVERAGEIF(AO335:AO337,"&gt;0"),0)</f>
        <v>#DIV/0!</v>
      </c>
      <c r="AO335" s="227">
        <f t="shared" si="1652"/>
        <v>0</v>
      </c>
      <c r="AP335" s="230"/>
      <c r="AQ335" s="268" t="e">
        <f t="shared" ref="AQ335" si="1670">ROUND(AVERAGE(U335,Y335,AD335,AI335,AN335),0)</f>
        <v>#DIV/0!</v>
      </c>
      <c r="AR335" s="260" t="e">
        <f t="shared" ref="AR335" si="1671">IF(AQ335&lt;1.5,"FUERTE",IF(AND(AQ335&gt;=1.5,AQ335&lt;2.5),"ACEPTABLE",IF(AQ335&gt;=5,"INEXISTENTE","DÉBIL")))</f>
        <v>#DIV/0!</v>
      </c>
      <c r="AS335" s="262">
        <f t="shared" ref="AS335" si="1672">IF(R335=0,0,ROUND((R335*AQ335),0))</f>
        <v>0</v>
      </c>
      <c r="AT335" s="264" t="str">
        <f t="shared" ref="AT335" si="1673">IF(AS335&gt;=36,"GRAVE", IF(AS335&lt;=10, "LEVE", "MODERADO"))</f>
        <v>LEVE</v>
      </c>
      <c r="AU335" s="266"/>
      <c r="AV335" s="266"/>
      <c r="AW335" s="230"/>
      <c r="AX335" s="230"/>
      <c r="AY335" s="167"/>
      <c r="AZ335" s="168"/>
      <c r="BA335" s="169"/>
      <c r="BB335" s="169"/>
      <c r="BC335" s="169"/>
      <c r="BD335" s="169"/>
      <c r="BE335" s="169"/>
      <c r="BF335" s="169"/>
      <c r="BG335" s="169"/>
    </row>
    <row r="336" spans="1:59" s="171" customFormat="1" hidden="1" x14ac:dyDescent="0.2">
      <c r="A336" s="274"/>
      <c r="B336" s="270"/>
      <c r="C336" s="275"/>
      <c r="D336" s="266"/>
      <c r="E336" s="276"/>
      <c r="F336" s="271"/>
      <c r="G336" s="230"/>
      <c r="H336" s="230"/>
      <c r="I336" s="165"/>
      <c r="J336" s="271"/>
      <c r="K336" s="271"/>
      <c r="L336" s="271"/>
      <c r="M336" s="271"/>
      <c r="N336" s="270"/>
      <c r="O336" s="262"/>
      <c r="P336" s="270"/>
      <c r="Q336" s="262"/>
      <c r="R336" s="262"/>
      <c r="S336" s="166"/>
      <c r="T336" s="165">
        <f t="shared" si="1636"/>
        <v>0</v>
      </c>
      <c r="U336" s="268"/>
      <c r="V336" s="268"/>
      <c r="W336" s="230"/>
      <c r="X336" s="268"/>
      <c r="Y336" s="268"/>
      <c r="Z336" s="227">
        <f t="shared" si="1637"/>
        <v>0</v>
      </c>
      <c r="AA336" s="230"/>
      <c r="AB336" s="230"/>
      <c r="AC336" s="268"/>
      <c r="AD336" s="268"/>
      <c r="AE336" s="227">
        <f t="shared" si="1638"/>
        <v>0</v>
      </c>
      <c r="AF336" s="230"/>
      <c r="AG336" s="230"/>
      <c r="AH336" s="268"/>
      <c r="AI336" s="268"/>
      <c r="AJ336" s="227">
        <f t="shared" si="1639"/>
        <v>0</v>
      </c>
      <c r="AK336" s="230"/>
      <c r="AL336" s="230"/>
      <c r="AM336" s="268"/>
      <c r="AN336" s="268"/>
      <c r="AO336" s="227">
        <f t="shared" si="1652"/>
        <v>0</v>
      </c>
      <c r="AP336" s="230"/>
      <c r="AQ336" s="268"/>
      <c r="AR336" s="260"/>
      <c r="AS336" s="262"/>
      <c r="AT336" s="264"/>
      <c r="AU336" s="266"/>
      <c r="AV336" s="266"/>
      <c r="AW336" s="230"/>
      <c r="AX336" s="230"/>
      <c r="AY336" s="167"/>
      <c r="AZ336" s="168"/>
      <c r="BA336" s="169"/>
      <c r="BB336" s="169"/>
      <c r="BC336" s="169"/>
      <c r="BD336" s="169"/>
      <c r="BE336" s="169"/>
      <c r="BF336" s="169"/>
      <c r="BG336" s="169"/>
    </row>
    <row r="337" spans="1:59" s="171" customFormat="1" hidden="1" x14ac:dyDescent="0.2">
      <c r="A337" s="274"/>
      <c r="B337" s="270"/>
      <c r="C337" s="275"/>
      <c r="D337" s="266"/>
      <c r="E337" s="276"/>
      <c r="F337" s="271"/>
      <c r="G337" s="230"/>
      <c r="H337" s="230"/>
      <c r="I337" s="165"/>
      <c r="J337" s="271"/>
      <c r="K337" s="271"/>
      <c r="L337" s="271"/>
      <c r="M337" s="271"/>
      <c r="N337" s="270"/>
      <c r="O337" s="262"/>
      <c r="P337" s="270"/>
      <c r="Q337" s="262"/>
      <c r="R337" s="262"/>
      <c r="S337" s="166"/>
      <c r="T337" s="165">
        <f t="shared" si="1636"/>
        <v>0</v>
      </c>
      <c r="U337" s="268"/>
      <c r="V337" s="268"/>
      <c r="W337" s="230"/>
      <c r="X337" s="268"/>
      <c r="Y337" s="268"/>
      <c r="Z337" s="227">
        <f t="shared" si="1637"/>
        <v>0</v>
      </c>
      <c r="AA337" s="230"/>
      <c r="AB337" s="230"/>
      <c r="AC337" s="268"/>
      <c r="AD337" s="268"/>
      <c r="AE337" s="227">
        <f t="shared" si="1638"/>
        <v>0</v>
      </c>
      <c r="AF337" s="230"/>
      <c r="AG337" s="230"/>
      <c r="AH337" s="268"/>
      <c r="AI337" s="268"/>
      <c r="AJ337" s="227">
        <f t="shared" si="1639"/>
        <v>0</v>
      </c>
      <c r="AK337" s="230"/>
      <c r="AL337" s="230"/>
      <c r="AM337" s="268"/>
      <c r="AN337" s="268"/>
      <c r="AO337" s="227">
        <f t="shared" si="1652"/>
        <v>0</v>
      </c>
      <c r="AP337" s="230"/>
      <c r="AQ337" s="268"/>
      <c r="AR337" s="260"/>
      <c r="AS337" s="262"/>
      <c r="AT337" s="264"/>
      <c r="AU337" s="266"/>
      <c r="AV337" s="266"/>
      <c r="AW337" s="230"/>
      <c r="AX337" s="230"/>
      <c r="AY337" s="167"/>
      <c r="AZ337" s="168"/>
      <c r="BA337" s="169"/>
      <c r="BB337" s="169"/>
      <c r="BC337" s="169"/>
      <c r="BD337" s="169"/>
      <c r="BE337" s="169"/>
      <c r="BF337" s="169"/>
      <c r="BG337" s="169"/>
    </row>
    <row r="338" spans="1:59" s="171" customFormat="1" hidden="1" x14ac:dyDescent="0.2">
      <c r="A338" s="274">
        <v>110</v>
      </c>
      <c r="B338" s="270"/>
      <c r="C338" s="275" t="e">
        <f>+VLOOKUP(B338,$A$691:$B$730,2,0)</f>
        <v>#N/A</v>
      </c>
      <c r="D338" s="266"/>
      <c r="E338" s="276" t="e">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#VALUE!</v>
      </c>
      <c r="F338" s="271"/>
      <c r="G338" s="230"/>
      <c r="H338" s="230"/>
      <c r="I338" s="165"/>
      <c r="J338" s="271"/>
      <c r="K338" s="270"/>
      <c r="L338" s="271"/>
      <c r="M338" s="271"/>
      <c r="N338" s="270"/>
      <c r="O338" s="262">
        <f t="shared" ref="O338" si="1674">IF(N338="ALTA",5,IF(N338="MEDIO ALTA",4,IF(N338="MEDIA",3,IF(N338="MEDIO BAJA",2,IF(N338="BAJA",1,0)))))</f>
        <v>0</v>
      </c>
      <c r="P338" s="270"/>
      <c r="Q338" s="262">
        <f t="shared" ref="Q338" si="1675">IF(P338="ALTO",5,IF(P338="MEDIO-ALTO",4,IF(P338="MEDIO",3,IF(P338="MEDIO-BAJO",2,IF(P338="BAJO",1,0)))))</f>
        <v>0</v>
      </c>
      <c r="R338" s="262">
        <f t="shared" ref="R338" si="1676">Q338*O338</f>
        <v>0</v>
      </c>
      <c r="S338" s="166"/>
      <c r="T338" s="165">
        <f t="shared" si="1636"/>
        <v>0</v>
      </c>
      <c r="U338" s="268" t="e">
        <f t="shared" ref="U338:U398" si="1677">ROUND(AVERAGEIF(T338:T340,"&gt;0"),0)</f>
        <v>#DIV/0!</v>
      </c>
      <c r="V338" s="268" t="e">
        <f t="shared" ref="V338:V398" si="1678">U338*0.6</f>
        <v>#DIV/0!</v>
      </c>
      <c r="W338" s="230"/>
      <c r="X338" s="268" t="e">
        <f t="shared" ref="X338" si="1679">IF(S338="No_existen",5*$X$10,Y338*$X$10)</f>
        <v>#DIV/0!</v>
      </c>
      <c r="Y338" s="268" t="e">
        <f t="shared" ref="Y338:Y374" si="1680">ROUND(AVERAGEIF(Z338:Z340,"&gt;0"),0)</f>
        <v>#DIV/0!</v>
      </c>
      <c r="Z338" s="227">
        <f t="shared" si="1637"/>
        <v>0</v>
      </c>
      <c r="AA338" s="230"/>
      <c r="AB338" s="230"/>
      <c r="AC338" s="268" t="e">
        <f t="shared" ref="AC338" si="1681">IF(S338="No_existen",5*$AC$10,AD338*$AC$10)</f>
        <v>#DIV/0!</v>
      </c>
      <c r="AD338" s="268" t="e">
        <f t="shared" ref="AD338:AD398" si="1682">ROUND(AVERAGEIF(AE338:AE340,"&gt;0"),0)</f>
        <v>#DIV/0!</v>
      </c>
      <c r="AE338" s="227">
        <f t="shared" si="1638"/>
        <v>0</v>
      </c>
      <c r="AF338" s="230"/>
      <c r="AG338" s="230"/>
      <c r="AH338" s="268" t="e">
        <f t="shared" ref="AH338" si="1683">IF(S338="No_existen",5*$AH$10,AI338*$AH$10)</f>
        <v>#DIV/0!</v>
      </c>
      <c r="AI338" s="268" t="e">
        <f t="shared" ref="AI338" si="1684">ROUND(AVERAGEIF(AJ338:AJ340,"&gt;0"),0)</f>
        <v>#DIV/0!</v>
      </c>
      <c r="AJ338" s="227">
        <f t="shared" si="1639"/>
        <v>0</v>
      </c>
      <c r="AK338" s="230"/>
      <c r="AL338" s="230"/>
      <c r="AM338" s="268" t="e">
        <f t="shared" ref="AM338" si="1685">IF(S338="No_existen",5*$AM$10,AN338*$AM$10)</f>
        <v>#DIV/0!</v>
      </c>
      <c r="AN338" s="268" t="e">
        <f t="shared" ref="AN338" si="1686">ROUND(AVERAGEIF(AO338:AO340,"&gt;0"),0)</f>
        <v>#DIV/0!</v>
      </c>
      <c r="AO338" s="227">
        <f t="shared" si="1652"/>
        <v>0</v>
      </c>
      <c r="AP338" s="230"/>
      <c r="AQ338" s="268" t="e">
        <f t="shared" ref="AQ338" si="1687">ROUND(AVERAGE(U338,Y338,AD338,AI338,AN338),0)</f>
        <v>#DIV/0!</v>
      </c>
      <c r="AR338" s="260" t="e">
        <f t="shared" ref="AR338" si="1688">IF(AQ338&lt;1.5,"FUERTE",IF(AND(AQ338&gt;=1.5,AQ338&lt;2.5),"ACEPTABLE",IF(AQ338&gt;=5,"INEXISTENTE","DÉBIL")))</f>
        <v>#DIV/0!</v>
      </c>
      <c r="AS338" s="262">
        <f t="shared" ref="AS338" si="1689">IF(R338=0,0,ROUND((R338*AQ338),0))</f>
        <v>0</v>
      </c>
      <c r="AT338" s="264" t="str">
        <f t="shared" ref="AT338" si="1690">IF(AS338&gt;=36,"GRAVE", IF(AS338&lt;=10, "LEVE", "MODERADO"))</f>
        <v>LEVE</v>
      </c>
      <c r="AU338" s="266"/>
      <c r="AV338" s="266"/>
      <c r="AW338" s="230"/>
      <c r="AX338" s="230"/>
      <c r="AY338" s="167"/>
      <c r="AZ338" s="168"/>
      <c r="BA338" s="169"/>
      <c r="BB338" s="169"/>
      <c r="BC338" s="169"/>
      <c r="BD338" s="169"/>
      <c r="BE338" s="169"/>
      <c r="BF338" s="169"/>
      <c r="BG338" s="169"/>
    </row>
    <row r="339" spans="1:59" s="171" customFormat="1" hidden="1" x14ac:dyDescent="0.2">
      <c r="A339" s="274"/>
      <c r="B339" s="270"/>
      <c r="C339" s="275"/>
      <c r="D339" s="266"/>
      <c r="E339" s="276"/>
      <c r="F339" s="271"/>
      <c r="G339" s="230"/>
      <c r="H339" s="230"/>
      <c r="I339" s="165"/>
      <c r="J339" s="271"/>
      <c r="K339" s="271"/>
      <c r="L339" s="271"/>
      <c r="M339" s="271"/>
      <c r="N339" s="270"/>
      <c r="O339" s="262"/>
      <c r="P339" s="270"/>
      <c r="Q339" s="262"/>
      <c r="R339" s="262"/>
      <c r="S339" s="166"/>
      <c r="T339" s="165">
        <f t="shared" si="1636"/>
        <v>0</v>
      </c>
      <c r="U339" s="268"/>
      <c r="V339" s="268"/>
      <c r="W339" s="230"/>
      <c r="X339" s="268"/>
      <c r="Y339" s="268"/>
      <c r="Z339" s="227">
        <f t="shared" si="1637"/>
        <v>0</v>
      </c>
      <c r="AA339" s="230"/>
      <c r="AB339" s="230"/>
      <c r="AC339" s="268"/>
      <c r="AD339" s="268"/>
      <c r="AE339" s="227">
        <f t="shared" si="1638"/>
        <v>0</v>
      </c>
      <c r="AF339" s="230"/>
      <c r="AG339" s="230"/>
      <c r="AH339" s="268"/>
      <c r="AI339" s="268"/>
      <c r="AJ339" s="227">
        <f t="shared" si="1639"/>
        <v>0</v>
      </c>
      <c r="AK339" s="230"/>
      <c r="AL339" s="230"/>
      <c r="AM339" s="268"/>
      <c r="AN339" s="268"/>
      <c r="AO339" s="227">
        <f t="shared" si="1652"/>
        <v>0</v>
      </c>
      <c r="AP339" s="230"/>
      <c r="AQ339" s="268"/>
      <c r="AR339" s="260"/>
      <c r="AS339" s="262"/>
      <c r="AT339" s="264"/>
      <c r="AU339" s="266"/>
      <c r="AV339" s="266"/>
      <c r="AW339" s="230"/>
      <c r="AX339" s="230"/>
      <c r="AY339" s="167"/>
      <c r="AZ339" s="168"/>
      <c r="BA339" s="169"/>
      <c r="BB339" s="169"/>
      <c r="BC339" s="169"/>
      <c r="BD339" s="169"/>
      <c r="BE339" s="169"/>
      <c r="BF339" s="169"/>
      <c r="BG339" s="169"/>
    </row>
    <row r="340" spans="1:59" s="171" customFormat="1" hidden="1" x14ac:dyDescent="0.2">
      <c r="A340" s="274"/>
      <c r="B340" s="270"/>
      <c r="C340" s="275"/>
      <c r="D340" s="266"/>
      <c r="E340" s="276"/>
      <c r="F340" s="271"/>
      <c r="G340" s="230"/>
      <c r="H340" s="230"/>
      <c r="I340" s="165"/>
      <c r="J340" s="271"/>
      <c r="K340" s="271"/>
      <c r="L340" s="271"/>
      <c r="M340" s="271"/>
      <c r="N340" s="270"/>
      <c r="O340" s="262"/>
      <c r="P340" s="270"/>
      <c r="Q340" s="262"/>
      <c r="R340" s="262"/>
      <c r="S340" s="166"/>
      <c r="T340" s="165">
        <f t="shared" si="1636"/>
        <v>0</v>
      </c>
      <c r="U340" s="268"/>
      <c r="V340" s="268"/>
      <c r="W340" s="230"/>
      <c r="X340" s="268"/>
      <c r="Y340" s="268"/>
      <c r="Z340" s="227">
        <f t="shared" si="1637"/>
        <v>0</v>
      </c>
      <c r="AA340" s="230"/>
      <c r="AB340" s="230"/>
      <c r="AC340" s="268"/>
      <c r="AD340" s="268"/>
      <c r="AE340" s="227">
        <f t="shared" si="1638"/>
        <v>0</v>
      </c>
      <c r="AF340" s="230"/>
      <c r="AG340" s="230"/>
      <c r="AH340" s="268"/>
      <c r="AI340" s="268"/>
      <c r="AJ340" s="227">
        <f t="shared" si="1639"/>
        <v>0</v>
      </c>
      <c r="AK340" s="230"/>
      <c r="AL340" s="230"/>
      <c r="AM340" s="268"/>
      <c r="AN340" s="268"/>
      <c r="AO340" s="227">
        <f t="shared" si="1652"/>
        <v>0</v>
      </c>
      <c r="AP340" s="230"/>
      <c r="AQ340" s="268"/>
      <c r="AR340" s="260"/>
      <c r="AS340" s="262"/>
      <c r="AT340" s="264"/>
      <c r="AU340" s="266"/>
      <c r="AV340" s="266"/>
      <c r="AW340" s="230"/>
      <c r="AX340" s="230"/>
      <c r="AY340" s="167"/>
      <c r="AZ340" s="168"/>
      <c r="BA340" s="169"/>
      <c r="BB340" s="169"/>
      <c r="BC340" s="169"/>
      <c r="BD340" s="169"/>
      <c r="BE340" s="169"/>
      <c r="BF340" s="169"/>
      <c r="BG340" s="169"/>
    </row>
    <row r="341" spans="1:59" s="171" customFormat="1" hidden="1" x14ac:dyDescent="0.2">
      <c r="A341" s="274">
        <v>111</v>
      </c>
      <c r="B341" s="270"/>
      <c r="C341" s="275" t="e">
        <f>+VLOOKUP(B341,$A$691:$B$730,2,0)</f>
        <v>#N/A</v>
      </c>
      <c r="D341" s="266"/>
      <c r="E341" s="276" t="e">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#VALUE!</v>
      </c>
      <c r="F341" s="271"/>
      <c r="G341" s="230"/>
      <c r="H341" s="230"/>
      <c r="I341" s="165"/>
      <c r="J341" s="271"/>
      <c r="K341" s="270"/>
      <c r="L341" s="271"/>
      <c r="M341" s="271"/>
      <c r="N341" s="270"/>
      <c r="O341" s="262">
        <f t="shared" ref="O341" si="1691">IF(N341="ALTA",5,IF(N341="MEDIO ALTA",4,IF(N341="MEDIA",3,IF(N341="MEDIO BAJA",2,IF(N341="BAJA",1,0)))))</f>
        <v>0</v>
      </c>
      <c r="P341" s="270"/>
      <c r="Q341" s="262">
        <f t="shared" ref="Q341" si="1692">IF(P341="ALTO",5,IF(P341="MEDIO-ALTO",4,IF(P341="MEDIO",3,IF(P341="MEDIO-BAJO",2,IF(P341="BAJO",1,0)))))</f>
        <v>0</v>
      </c>
      <c r="R341" s="262">
        <f t="shared" ref="R341" si="1693">Q341*O341</f>
        <v>0</v>
      </c>
      <c r="S341" s="166"/>
      <c r="T341" s="165">
        <f t="shared" si="1636"/>
        <v>0</v>
      </c>
      <c r="U341" s="268" t="e">
        <f t="shared" ref="U341:U401" si="1694">ROUND(AVERAGEIF(T341:T343,"&gt;0"),0)</f>
        <v>#DIV/0!</v>
      </c>
      <c r="V341" s="268" t="e">
        <f t="shared" ref="V341:V401" si="1695">U341*0.6</f>
        <v>#DIV/0!</v>
      </c>
      <c r="W341" s="230"/>
      <c r="X341" s="268" t="e">
        <f t="shared" ref="X341" si="1696">IF(S341="No_existen",5*$X$10,Y341*$X$10)</f>
        <v>#DIV/0!</v>
      </c>
      <c r="Y341" s="268" t="e">
        <f t="shared" ref="Y341:Y377" si="1697">ROUND(AVERAGEIF(Z341:Z343,"&gt;0"),0)</f>
        <v>#DIV/0!</v>
      </c>
      <c r="Z341" s="227">
        <f t="shared" si="1637"/>
        <v>0</v>
      </c>
      <c r="AA341" s="230"/>
      <c r="AB341" s="230"/>
      <c r="AC341" s="268" t="e">
        <f t="shared" ref="AC341" si="1698">IF(S341="No_existen",5*$AC$10,AD341*$AC$10)</f>
        <v>#DIV/0!</v>
      </c>
      <c r="AD341" s="268" t="e">
        <f t="shared" ref="AD341:AD401" si="1699">ROUND(AVERAGEIF(AE341:AE343,"&gt;0"),0)</f>
        <v>#DIV/0!</v>
      </c>
      <c r="AE341" s="227">
        <f t="shared" si="1638"/>
        <v>0</v>
      </c>
      <c r="AF341" s="230"/>
      <c r="AG341" s="230"/>
      <c r="AH341" s="268" t="e">
        <f t="shared" ref="AH341" si="1700">IF(S341="No_existen",5*$AH$10,AI341*$AH$10)</f>
        <v>#DIV/0!</v>
      </c>
      <c r="AI341" s="268" t="e">
        <f t="shared" ref="AI341" si="1701">ROUND(AVERAGEIF(AJ341:AJ343,"&gt;0"),0)</f>
        <v>#DIV/0!</v>
      </c>
      <c r="AJ341" s="227">
        <f t="shared" si="1639"/>
        <v>0</v>
      </c>
      <c r="AK341" s="230"/>
      <c r="AL341" s="230"/>
      <c r="AM341" s="268" t="e">
        <f t="shared" ref="AM341" si="1702">IF(S341="No_existen",5*$AM$10,AN341*$AM$10)</f>
        <v>#DIV/0!</v>
      </c>
      <c r="AN341" s="268" t="e">
        <f t="shared" ref="AN341" si="1703">ROUND(AVERAGEIF(AO341:AO343,"&gt;0"),0)</f>
        <v>#DIV/0!</v>
      </c>
      <c r="AO341" s="227">
        <f t="shared" si="1652"/>
        <v>0</v>
      </c>
      <c r="AP341" s="230"/>
      <c r="AQ341" s="268" t="e">
        <f t="shared" ref="AQ341" si="1704">ROUND(AVERAGE(U341,Y341,AD341,AI341,AN341),0)</f>
        <v>#DIV/0!</v>
      </c>
      <c r="AR341" s="260" t="e">
        <f t="shared" ref="AR341" si="1705">IF(AQ341&lt;1.5,"FUERTE",IF(AND(AQ341&gt;=1.5,AQ341&lt;2.5),"ACEPTABLE",IF(AQ341&gt;=5,"INEXISTENTE","DÉBIL")))</f>
        <v>#DIV/0!</v>
      </c>
      <c r="AS341" s="262">
        <f t="shared" ref="AS341" si="1706">IF(R341=0,0,ROUND((R341*AQ341),0))</f>
        <v>0</v>
      </c>
      <c r="AT341" s="264" t="str">
        <f t="shared" ref="AT341" si="1707">IF(AS341&gt;=36,"GRAVE", IF(AS341&lt;=10, "LEVE", "MODERADO"))</f>
        <v>LEVE</v>
      </c>
      <c r="AU341" s="266"/>
      <c r="AV341" s="266"/>
      <c r="AW341" s="230"/>
      <c r="AX341" s="230"/>
      <c r="AY341" s="167"/>
      <c r="AZ341" s="168"/>
      <c r="BA341" s="169"/>
      <c r="BB341" s="169"/>
      <c r="BC341" s="169"/>
      <c r="BD341" s="169"/>
      <c r="BE341" s="169"/>
      <c r="BF341" s="169"/>
      <c r="BG341" s="169"/>
    </row>
    <row r="342" spans="1:59" s="171" customFormat="1" hidden="1" x14ac:dyDescent="0.2">
      <c r="A342" s="274"/>
      <c r="B342" s="270"/>
      <c r="C342" s="275"/>
      <c r="D342" s="266"/>
      <c r="E342" s="276"/>
      <c r="F342" s="271"/>
      <c r="G342" s="230"/>
      <c r="H342" s="230"/>
      <c r="I342" s="165"/>
      <c r="J342" s="271"/>
      <c r="K342" s="271"/>
      <c r="L342" s="271"/>
      <c r="M342" s="271"/>
      <c r="N342" s="270"/>
      <c r="O342" s="262"/>
      <c r="P342" s="270"/>
      <c r="Q342" s="262"/>
      <c r="R342" s="262"/>
      <c r="S342" s="166"/>
      <c r="T342" s="165">
        <f t="shared" si="1636"/>
        <v>0</v>
      </c>
      <c r="U342" s="268"/>
      <c r="V342" s="268"/>
      <c r="W342" s="230"/>
      <c r="X342" s="268"/>
      <c r="Y342" s="268"/>
      <c r="Z342" s="227">
        <f t="shared" si="1637"/>
        <v>0</v>
      </c>
      <c r="AA342" s="230"/>
      <c r="AB342" s="230"/>
      <c r="AC342" s="268"/>
      <c r="AD342" s="268"/>
      <c r="AE342" s="227">
        <f t="shared" si="1638"/>
        <v>0</v>
      </c>
      <c r="AF342" s="230"/>
      <c r="AG342" s="230"/>
      <c r="AH342" s="268"/>
      <c r="AI342" s="268"/>
      <c r="AJ342" s="227">
        <f t="shared" si="1639"/>
        <v>0</v>
      </c>
      <c r="AK342" s="230"/>
      <c r="AL342" s="230"/>
      <c r="AM342" s="268"/>
      <c r="AN342" s="268"/>
      <c r="AO342" s="227">
        <f t="shared" si="1652"/>
        <v>0</v>
      </c>
      <c r="AP342" s="230"/>
      <c r="AQ342" s="268"/>
      <c r="AR342" s="260"/>
      <c r="AS342" s="262"/>
      <c r="AT342" s="264"/>
      <c r="AU342" s="266"/>
      <c r="AV342" s="266"/>
      <c r="AW342" s="230"/>
      <c r="AX342" s="230"/>
      <c r="AY342" s="167"/>
      <c r="AZ342" s="168"/>
      <c r="BA342" s="169"/>
      <c r="BB342" s="169"/>
      <c r="BC342" s="169"/>
      <c r="BD342" s="169"/>
      <c r="BE342" s="169"/>
      <c r="BF342" s="169"/>
      <c r="BG342" s="169"/>
    </row>
    <row r="343" spans="1:59" s="171" customFormat="1" hidden="1" x14ac:dyDescent="0.2">
      <c r="A343" s="274"/>
      <c r="B343" s="270"/>
      <c r="C343" s="275"/>
      <c r="D343" s="266"/>
      <c r="E343" s="276"/>
      <c r="F343" s="271"/>
      <c r="G343" s="230"/>
      <c r="H343" s="230"/>
      <c r="I343" s="165"/>
      <c r="J343" s="271"/>
      <c r="K343" s="271"/>
      <c r="L343" s="271"/>
      <c r="M343" s="271"/>
      <c r="N343" s="270"/>
      <c r="O343" s="262"/>
      <c r="P343" s="270"/>
      <c r="Q343" s="262"/>
      <c r="R343" s="262"/>
      <c r="S343" s="166"/>
      <c r="T343" s="165">
        <f t="shared" si="1636"/>
        <v>0</v>
      </c>
      <c r="U343" s="268"/>
      <c r="V343" s="268"/>
      <c r="W343" s="230"/>
      <c r="X343" s="268"/>
      <c r="Y343" s="268"/>
      <c r="Z343" s="227">
        <f t="shared" si="1637"/>
        <v>0</v>
      </c>
      <c r="AA343" s="230"/>
      <c r="AB343" s="230"/>
      <c r="AC343" s="268"/>
      <c r="AD343" s="268"/>
      <c r="AE343" s="227">
        <f t="shared" si="1638"/>
        <v>0</v>
      </c>
      <c r="AF343" s="230"/>
      <c r="AG343" s="230"/>
      <c r="AH343" s="268"/>
      <c r="AI343" s="268"/>
      <c r="AJ343" s="227">
        <f t="shared" si="1639"/>
        <v>0</v>
      </c>
      <c r="AK343" s="230"/>
      <c r="AL343" s="230"/>
      <c r="AM343" s="268"/>
      <c r="AN343" s="268"/>
      <c r="AO343" s="227">
        <f t="shared" si="1652"/>
        <v>0</v>
      </c>
      <c r="AP343" s="230"/>
      <c r="AQ343" s="268"/>
      <c r="AR343" s="260"/>
      <c r="AS343" s="262"/>
      <c r="AT343" s="264"/>
      <c r="AU343" s="266"/>
      <c r="AV343" s="266"/>
      <c r="AW343" s="230"/>
      <c r="AX343" s="230"/>
      <c r="AY343" s="167"/>
      <c r="AZ343" s="168"/>
      <c r="BA343" s="169"/>
      <c r="BB343" s="169"/>
      <c r="BC343" s="169"/>
      <c r="BD343" s="169"/>
      <c r="BE343" s="169"/>
      <c r="BF343" s="169"/>
      <c r="BG343" s="169"/>
    </row>
    <row r="344" spans="1:59" s="171" customFormat="1" hidden="1" x14ac:dyDescent="0.2">
      <c r="A344" s="274">
        <v>112</v>
      </c>
      <c r="B344" s="270"/>
      <c r="C344" s="275" t="e">
        <f>+VLOOKUP(B344,$A$691:$B$730,2,0)</f>
        <v>#N/A</v>
      </c>
      <c r="D344" s="266"/>
      <c r="E344" s="276" t="e">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#VALUE!</v>
      </c>
      <c r="F344" s="271"/>
      <c r="G344" s="230"/>
      <c r="H344" s="230"/>
      <c r="I344" s="165"/>
      <c r="J344" s="271"/>
      <c r="K344" s="270"/>
      <c r="L344" s="271"/>
      <c r="M344" s="271"/>
      <c r="N344" s="270"/>
      <c r="O344" s="262">
        <f t="shared" ref="O344" si="1708">IF(N344="ALTA",5,IF(N344="MEDIO ALTA",4,IF(N344="MEDIA",3,IF(N344="MEDIO BAJA",2,IF(N344="BAJA",1,0)))))</f>
        <v>0</v>
      </c>
      <c r="P344" s="270"/>
      <c r="Q344" s="262">
        <f t="shared" ref="Q344" si="1709">IF(P344="ALTO",5,IF(P344="MEDIO-ALTO",4,IF(P344="MEDIO",3,IF(P344="MEDIO-BAJO",2,IF(P344="BAJO",1,0)))))</f>
        <v>0</v>
      </c>
      <c r="R344" s="262">
        <f t="shared" ref="R344" si="1710">Q344*O344</f>
        <v>0</v>
      </c>
      <c r="S344" s="166"/>
      <c r="T344" s="165">
        <f t="shared" si="1636"/>
        <v>0</v>
      </c>
      <c r="U344" s="268" t="e">
        <f t="shared" ref="U344:U404" si="1711">ROUND(AVERAGEIF(T344:T346,"&gt;0"),0)</f>
        <v>#DIV/0!</v>
      </c>
      <c r="V344" s="268" t="e">
        <f t="shared" ref="V344:V404" si="1712">U344*0.6</f>
        <v>#DIV/0!</v>
      </c>
      <c r="W344" s="230"/>
      <c r="X344" s="268" t="e">
        <f t="shared" ref="X344" si="1713">IF(S344="No_existen",5*$X$10,Y344*$X$10)</f>
        <v>#DIV/0!</v>
      </c>
      <c r="Y344" s="268" t="e">
        <f t="shared" ref="Y344:Y380" si="1714">ROUND(AVERAGEIF(Z344:Z346,"&gt;0"),0)</f>
        <v>#DIV/0!</v>
      </c>
      <c r="Z344" s="227">
        <f t="shared" si="1637"/>
        <v>0</v>
      </c>
      <c r="AA344" s="230"/>
      <c r="AB344" s="230"/>
      <c r="AC344" s="268" t="e">
        <f t="shared" ref="AC344" si="1715">IF(S344="No_existen",5*$AC$10,AD344*$AC$10)</f>
        <v>#DIV/0!</v>
      </c>
      <c r="AD344" s="268" t="e">
        <f t="shared" ref="AD344:AD404" si="1716">ROUND(AVERAGEIF(AE344:AE346,"&gt;0"),0)</f>
        <v>#DIV/0!</v>
      </c>
      <c r="AE344" s="227">
        <f t="shared" si="1638"/>
        <v>0</v>
      </c>
      <c r="AF344" s="230"/>
      <c r="AG344" s="230"/>
      <c r="AH344" s="268" t="e">
        <f t="shared" ref="AH344" si="1717">IF(S344="No_existen",5*$AH$10,AI344*$AH$10)</f>
        <v>#DIV/0!</v>
      </c>
      <c r="AI344" s="268" t="e">
        <f t="shared" ref="AI344" si="1718">ROUND(AVERAGEIF(AJ344:AJ346,"&gt;0"),0)</f>
        <v>#DIV/0!</v>
      </c>
      <c r="AJ344" s="227">
        <f t="shared" si="1639"/>
        <v>0</v>
      </c>
      <c r="AK344" s="230"/>
      <c r="AL344" s="230"/>
      <c r="AM344" s="268" t="e">
        <f t="shared" ref="AM344" si="1719">IF(S344="No_existen",5*$AM$10,AN344*$AM$10)</f>
        <v>#DIV/0!</v>
      </c>
      <c r="AN344" s="268" t="e">
        <f t="shared" ref="AN344" si="1720">ROUND(AVERAGEIF(AO344:AO346,"&gt;0"),0)</f>
        <v>#DIV/0!</v>
      </c>
      <c r="AO344" s="227">
        <f t="shared" si="1652"/>
        <v>0</v>
      </c>
      <c r="AP344" s="230"/>
      <c r="AQ344" s="268" t="e">
        <f t="shared" ref="AQ344" si="1721">ROUND(AVERAGE(U344,Y344,AD344,AI344,AN344),0)</f>
        <v>#DIV/0!</v>
      </c>
      <c r="AR344" s="260" t="e">
        <f t="shared" ref="AR344" si="1722">IF(AQ344&lt;1.5,"FUERTE",IF(AND(AQ344&gt;=1.5,AQ344&lt;2.5),"ACEPTABLE",IF(AQ344&gt;=5,"INEXISTENTE","DÉBIL")))</f>
        <v>#DIV/0!</v>
      </c>
      <c r="AS344" s="262">
        <f t="shared" ref="AS344" si="1723">IF(R344=0,0,ROUND((R344*AQ344),0))</f>
        <v>0</v>
      </c>
      <c r="AT344" s="264" t="str">
        <f t="shared" ref="AT344" si="1724">IF(AS344&gt;=36,"GRAVE", IF(AS344&lt;=10, "LEVE", "MODERADO"))</f>
        <v>LEVE</v>
      </c>
      <c r="AU344" s="266"/>
      <c r="AV344" s="266"/>
      <c r="AW344" s="230"/>
      <c r="AX344" s="230"/>
      <c r="AY344" s="167"/>
      <c r="AZ344" s="168"/>
      <c r="BA344" s="169"/>
      <c r="BB344" s="169"/>
      <c r="BC344" s="169"/>
      <c r="BD344" s="169"/>
      <c r="BE344" s="169"/>
      <c r="BF344" s="169"/>
      <c r="BG344" s="169"/>
    </row>
    <row r="345" spans="1:59" s="171" customFormat="1" hidden="1" x14ac:dyDescent="0.2">
      <c r="A345" s="274"/>
      <c r="B345" s="270"/>
      <c r="C345" s="275"/>
      <c r="D345" s="266"/>
      <c r="E345" s="276"/>
      <c r="F345" s="271"/>
      <c r="G345" s="230"/>
      <c r="H345" s="230"/>
      <c r="I345" s="165"/>
      <c r="J345" s="271"/>
      <c r="K345" s="271"/>
      <c r="L345" s="271"/>
      <c r="M345" s="271"/>
      <c r="N345" s="270"/>
      <c r="O345" s="262"/>
      <c r="P345" s="270"/>
      <c r="Q345" s="262"/>
      <c r="R345" s="262"/>
      <c r="S345" s="166"/>
      <c r="T345" s="165">
        <f t="shared" si="1636"/>
        <v>0</v>
      </c>
      <c r="U345" s="268"/>
      <c r="V345" s="268"/>
      <c r="W345" s="230"/>
      <c r="X345" s="268"/>
      <c r="Y345" s="268"/>
      <c r="Z345" s="227">
        <f t="shared" si="1637"/>
        <v>0</v>
      </c>
      <c r="AA345" s="230"/>
      <c r="AB345" s="230"/>
      <c r="AC345" s="268"/>
      <c r="AD345" s="268"/>
      <c r="AE345" s="227">
        <f t="shared" si="1638"/>
        <v>0</v>
      </c>
      <c r="AF345" s="230"/>
      <c r="AG345" s="230"/>
      <c r="AH345" s="268"/>
      <c r="AI345" s="268"/>
      <c r="AJ345" s="227">
        <f t="shared" si="1639"/>
        <v>0</v>
      </c>
      <c r="AK345" s="230"/>
      <c r="AL345" s="230"/>
      <c r="AM345" s="268"/>
      <c r="AN345" s="268"/>
      <c r="AO345" s="227">
        <f t="shared" si="1652"/>
        <v>0</v>
      </c>
      <c r="AP345" s="230"/>
      <c r="AQ345" s="268"/>
      <c r="AR345" s="260"/>
      <c r="AS345" s="262"/>
      <c r="AT345" s="264"/>
      <c r="AU345" s="266"/>
      <c r="AV345" s="266"/>
      <c r="AW345" s="230"/>
      <c r="AX345" s="230"/>
      <c r="AY345" s="167"/>
      <c r="AZ345" s="168"/>
      <c r="BA345" s="169"/>
      <c r="BB345" s="169"/>
      <c r="BC345" s="169"/>
      <c r="BD345" s="169"/>
      <c r="BE345" s="169"/>
      <c r="BF345" s="169"/>
      <c r="BG345" s="169"/>
    </row>
    <row r="346" spans="1:59" s="171" customFormat="1" hidden="1" x14ac:dyDescent="0.2">
      <c r="A346" s="274"/>
      <c r="B346" s="270"/>
      <c r="C346" s="275"/>
      <c r="D346" s="266"/>
      <c r="E346" s="276"/>
      <c r="F346" s="271"/>
      <c r="G346" s="230"/>
      <c r="H346" s="230"/>
      <c r="I346" s="165"/>
      <c r="J346" s="271"/>
      <c r="K346" s="271"/>
      <c r="L346" s="271"/>
      <c r="M346" s="271"/>
      <c r="N346" s="270"/>
      <c r="O346" s="262"/>
      <c r="P346" s="270"/>
      <c r="Q346" s="262"/>
      <c r="R346" s="262"/>
      <c r="S346" s="166"/>
      <c r="T346" s="165">
        <f t="shared" si="1636"/>
        <v>0</v>
      </c>
      <c r="U346" s="268"/>
      <c r="V346" s="268"/>
      <c r="W346" s="230"/>
      <c r="X346" s="268"/>
      <c r="Y346" s="268"/>
      <c r="Z346" s="227">
        <f t="shared" si="1637"/>
        <v>0</v>
      </c>
      <c r="AA346" s="230"/>
      <c r="AB346" s="230"/>
      <c r="AC346" s="268"/>
      <c r="AD346" s="268"/>
      <c r="AE346" s="227">
        <f t="shared" si="1638"/>
        <v>0</v>
      </c>
      <c r="AF346" s="230"/>
      <c r="AG346" s="230"/>
      <c r="AH346" s="268"/>
      <c r="AI346" s="268"/>
      <c r="AJ346" s="227">
        <f t="shared" si="1639"/>
        <v>0</v>
      </c>
      <c r="AK346" s="230"/>
      <c r="AL346" s="230"/>
      <c r="AM346" s="268"/>
      <c r="AN346" s="268"/>
      <c r="AO346" s="227">
        <f t="shared" si="1652"/>
        <v>0</v>
      </c>
      <c r="AP346" s="230"/>
      <c r="AQ346" s="268"/>
      <c r="AR346" s="260"/>
      <c r="AS346" s="262"/>
      <c r="AT346" s="264"/>
      <c r="AU346" s="266"/>
      <c r="AV346" s="266"/>
      <c r="AW346" s="230"/>
      <c r="AX346" s="230"/>
      <c r="AY346" s="167"/>
      <c r="AZ346" s="168"/>
      <c r="BA346" s="169"/>
      <c r="BB346" s="169"/>
      <c r="BC346" s="169"/>
      <c r="BD346" s="169"/>
      <c r="BE346" s="169"/>
      <c r="BF346" s="169"/>
      <c r="BG346" s="169"/>
    </row>
    <row r="347" spans="1:59" s="171" customFormat="1" hidden="1" x14ac:dyDescent="0.2">
      <c r="A347" s="274">
        <v>113</v>
      </c>
      <c r="B347" s="270"/>
      <c r="C347" s="275" t="e">
        <f>+VLOOKUP(B347,$A$691:$B$730,2,0)</f>
        <v>#N/A</v>
      </c>
      <c r="D347" s="266"/>
      <c r="E347" s="276" t="e">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#VALUE!</v>
      </c>
      <c r="F347" s="271"/>
      <c r="G347" s="230"/>
      <c r="H347" s="230"/>
      <c r="I347" s="165"/>
      <c r="J347" s="271"/>
      <c r="K347" s="270"/>
      <c r="L347" s="271"/>
      <c r="M347" s="271"/>
      <c r="N347" s="270"/>
      <c r="O347" s="262">
        <f t="shared" ref="O347" si="1725">IF(N347="ALTA",5,IF(N347="MEDIO ALTA",4,IF(N347="MEDIA",3,IF(N347="MEDIO BAJA",2,IF(N347="BAJA",1,0)))))</f>
        <v>0</v>
      </c>
      <c r="P347" s="270"/>
      <c r="Q347" s="262">
        <f t="shared" ref="Q347" si="1726">IF(P347="ALTO",5,IF(P347="MEDIO-ALTO",4,IF(P347="MEDIO",3,IF(P347="MEDIO-BAJO",2,IF(P347="BAJO",1,0)))))</f>
        <v>0</v>
      </c>
      <c r="R347" s="262">
        <f t="shared" ref="R347" si="1727">Q347*O347</f>
        <v>0</v>
      </c>
      <c r="S347" s="166"/>
      <c r="T347" s="165">
        <f t="shared" si="1636"/>
        <v>0</v>
      </c>
      <c r="U347" s="268" t="e">
        <f t="shared" ref="U347:U407" si="1728">ROUND(AVERAGEIF(T347:T349,"&gt;0"),0)</f>
        <v>#DIV/0!</v>
      </c>
      <c r="V347" s="268" t="e">
        <f t="shared" ref="V347:V407" si="1729">U347*0.6</f>
        <v>#DIV/0!</v>
      </c>
      <c r="W347" s="230"/>
      <c r="X347" s="268" t="e">
        <f t="shared" ref="X347" si="1730">IF(S347="No_existen",5*$X$10,Y347*$X$10)</f>
        <v>#DIV/0!</v>
      </c>
      <c r="Y347" s="268" t="e">
        <f t="shared" ref="Y347:Y383" si="1731">ROUND(AVERAGEIF(Z347:Z349,"&gt;0"),0)</f>
        <v>#DIV/0!</v>
      </c>
      <c r="Z347" s="227">
        <f t="shared" si="1637"/>
        <v>0</v>
      </c>
      <c r="AA347" s="230"/>
      <c r="AB347" s="230"/>
      <c r="AC347" s="268" t="e">
        <f t="shared" ref="AC347" si="1732">IF(S347="No_existen",5*$AC$10,AD347*$AC$10)</f>
        <v>#DIV/0!</v>
      </c>
      <c r="AD347" s="268" t="e">
        <f t="shared" ref="AD347:AD407" si="1733">ROUND(AVERAGEIF(AE347:AE349,"&gt;0"),0)</f>
        <v>#DIV/0!</v>
      </c>
      <c r="AE347" s="227">
        <f t="shared" si="1638"/>
        <v>0</v>
      </c>
      <c r="AF347" s="230"/>
      <c r="AG347" s="230"/>
      <c r="AH347" s="268" t="e">
        <f t="shared" ref="AH347" si="1734">IF(S347="No_existen",5*$AH$10,AI347*$AH$10)</f>
        <v>#DIV/0!</v>
      </c>
      <c r="AI347" s="268" t="e">
        <f t="shared" ref="AI347" si="1735">ROUND(AVERAGEIF(AJ347:AJ349,"&gt;0"),0)</f>
        <v>#DIV/0!</v>
      </c>
      <c r="AJ347" s="227">
        <f t="shared" si="1639"/>
        <v>0</v>
      </c>
      <c r="AK347" s="230"/>
      <c r="AL347" s="230"/>
      <c r="AM347" s="268" t="e">
        <f t="shared" ref="AM347" si="1736">IF(S347="No_existen",5*$AM$10,AN347*$AM$10)</f>
        <v>#DIV/0!</v>
      </c>
      <c r="AN347" s="268" t="e">
        <f t="shared" ref="AN347" si="1737">ROUND(AVERAGEIF(AO347:AO349,"&gt;0"),0)</f>
        <v>#DIV/0!</v>
      </c>
      <c r="AO347" s="227">
        <f t="shared" si="1652"/>
        <v>0</v>
      </c>
      <c r="AP347" s="230"/>
      <c r="AQ347" s="268" t="e">
        <f t="shared" ref="AQ347" si="1738">ROUND(AVERAGE(U347,Y347,AD347,AI347,AN347),0)</f>
        <v>#DIV/0!</v>
      </c>
      <c r="AR347" s="260" t="e">
        <f t="shared" ref="AR347" si="1739">IF(AQ347&lt;1.5,"FUERTE",IF(AND(AQ347&gt;=1.5,AQ347&lt;2.5),"ACEPTABLE",IF(AQ347&gt;=5,"INEXISTENTE","DÉBIL")))</f>
        <v>#DIV/0!</v>
      </c>
      <c r="AS347" s="262">
        <f t="shared" ref="AS347" si="1740">IF(R347=0,0,ROUND((R347*AQ347),0))</f>
        <v>0</v>
      </c>
      <c r="AT347" s="264" t="str">
        <f t="shared" ref="AT347" si="1741">IF(AS347&gt;=36,"GRAVE", IF(AS347&lt;=10, "LEVE", "MODERADO"))</f>
        <v>LEVE</v>
      </c>
      <c r="AU347" s="266"/>
      <c r="AV347" s="266"/>
      <c r="AW347" s="230"/>
      <c r="AX347" s="230"/>
      <c r="AY347" s="167"/>
      <c r="AZ347" s="168"/>
      <c r="BA347" s="169"/>
      <c r="BB347" s="169"/>
      <c r="BC347" s="169"/>
      <c r="BD347" s="169"/>
      <c r="BE347" s="169"/>
      <c r="BF347" s="169"/>
      <c r="BG347" s="169"/>
    </row>
    <row r="348" spans="1:59" s="171" customFormat="1" hidden="1" x14ac:dyDescent="0.2">
      <c r="A348" s="274"/>
      <c r="B348" s="270"/>
      <c r="C348" s="275"/>
      <c r="D348" s="266"/>
      <c r="E348" s="276"/>
      <c r="F348" s="271"/>
      <c r="G348" s="230"/>
      <c r="H348" s="230"/>
      <c r="I348" s="165"/>
      <c r="J348" s="271"/>
      <c r="K348" s="271"/>
      <c r="L348" s="271"/>
      <c r="M348" s="271"/>
      <c r="N348" s="270"/>
      <c r="O348" s="262"/>
      <c r="P348" s="270"/>
      <c r="Q348" s="262"/>
      <c r="R348" s="262"/>
      <c r="S348" s="166"/>
      <c r="T348" s="165">
        <f t="shared" si="1636"/>
        <v>0</v>
      </c>
      <c r="U348" s="268"/>
      <c r="V348" s="268"/>
      <c r="W348" s="230"/>
      <c r="X348" s="268"/>
      <c r="Y348" s="268"/>
      <c r="Z348" s="227">
        <f t="shared" si="1637"/>
        <v>0</v>
      </c>
      <c r="AA348" s="230"/>
      <c r="AB348" s="230"/>
      <c r="AC348" s="268"/>
      <c r="AD348" s="268"/>
      <c r="AE348" s="227">
        <f t="shared" si="1638"/>
        <v>0</v>
      </c>
      <c r="AF348" s="230"/>
      <c r="AG348" s="230"/>
      <c r="AH348" s="268"/>
      <c r="AI348" s="268"/>
      <c r="AJ348" s="227">
        <f t="shared" si="1639"/>
        <v>0</v>
      </c>
      <c r="AK348" s="230"/>
      <c r="AL348" s="230"/>
      <c r="AM348" s="268"/>
      <c r="AN348" s="268"/>
      <c r="AO348" s="227">
        <f t="shared" si="1652"/>
        <v>0</v>
      </c>
      <c r="AP348" s="230"/>
      <c r="AQ348" s="268"/>
      <c r="AR348" s="260"/>
      <c r="AS348" s="262"/>
      <c r="AT348" s="264"/>
      <c r="AU348" s="266"/>
      <c r="AV348" s="266"/>
      <c r="AW348" s="230"/>
      <c r="AX348" s="230"/>
      <c r="AY348" s="167"/>
      <c r="AZ348" s="168"/>
      <c r="BA348" s="169"/>
      <c r="BB348" s="169"/>
      <c r="BC348" s="169"/>
      <c r="BD348" s="169"/>
      <c r="BE348" s="169"/>
      <c r="BF348" s="169"/>
      <c r="BG348" s="169"/>
    </row>
    <row r="349" spans="1:59" s="171" customFormat="1" hidden="1" x14ac:dyDescent="0.2">
      <c r="A349" s="274"/>
      <c r="B349" s="270"/>
      <c r="C349" s="275"/>
      <c r="D349" s="266"/>
      <c r="E349" s="276"/>
      <c r="F349" s="271"/>
      <c r="G349" s="230"/>
      <c r="H349" s="230"/>
      <c r="I349" s="165"/>
      <c r="J349" s="271"/>
      <c r="K349" s="271"/>
      <c r="L349" s="271"/>
      <c r="M349" s="271"/>
      <c r="N349" s="270"/>
      <c r="O349" s="262"/>
      <c r="P349" s="270"/>
      <c r="Q349" s="262"/>
      <c r="R349" s="262"/>
      <c r="S349" s="166"/>
      <c r="T349" s="165">
        <f t="shared" si="1636"/>
        <v>0</v>
      </c>
      <c r="U349" s="268"/>
      <c r="V349" s="268"/>
      <c r="W349" s="230"/>
      <c r="X349" s="268"/>
      <c r="Y349" s="268"/>
      <c r="Z349" s="227">
        <f t="shared" si="1637"/>
        <v>0</v>
      </c>
      <c r="AA349" s="230"/>
      <c r="AB349" s="230"/>
      <c r="AC349" s="268"/>
      <c r="AD349" s="268"/>
      <c r="AE349" s="227">
        <f t="shared" si="1638"/>
        <v>0</v>
      </c>
      <c r="AF349" s="230"/>
      <c r="AG349" s="230"/>
      <c r="AH349" s="268"/>
      <c r="AI349" s="268"/>
      <c r="AJ349" s="227">
        <f t="shared" si="1639"/>
        <v>0</v>
      </c>
      <c r="AK349" s="230"/>
      <c r="AL349" s="230"/>
      <c r="AM349" s="268"/>
      <c r="AN349" s="268"/>
      <c r="AO349" s="227">
        <f t="shared" si="1652"/>
        <v>0</v>
      </c>
      <c r="AP349" s="230"/>
      <c r="AQ349" s="268"/>
      <c r="AR349" s="260"/>
      <c r="AS349" s="262"/>
      <c r="AT349" s="264"/>
      <c r="AU349" s="266"/>
      <c r="AV349" s="266"/>
      <c r="AW349" s="230"/>
      <c r="AX349" s="230"/>
      <c r="AY349" s="167"/>
      <c r="AZ349" s="168"/>
      <c r="BA349" s="169"/>
      <c r="BB349" s="169"/>
      <c r="BC349" s="169"/>
      <c r="BD349" s="169"/>
      <c r="BE349" s="169"/>
      <c r="BF349" s="169"/>
      <c r="BG349" s="169"/>
    </row>
    <row r="350" spans="1:59" s="171" customFormat="1" hidden="1" x14ac:dyDescent="0.2">
      <c r="A350" s="274">
        <v>114</v>
      </c>
      <c r="B350" s="270"/>
      <c r="C350" s="275" t="e">
        <f>+VLOOKUP(B350,$A$691:$B$730,2,0)</f>
        <v>#N/A</v>
      </c>
      <c r="D350" s="266"/>
      <c r="E350" s="276" t="e">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#VALUE!</v>
      </c>
      <c r="F350" s="271"/>
      <c r="G350" s="230"/>
      <c r="H350" s="230"/>
      <c r="I350" s="165"/>
      <c r="J350" s="271"/>
      <c r="K350" s="270"/>
      <c r="L350" s="271"/>
      <c r="M350" s="271"/>
      <c r="N350" s="270"/>
      <c r="O350" s="262">
        <f t="shared" ref="O350" si="1742">IF(N350="ALTA",5,IF(N350="MEDIO ALTA",4,IF(N350="MEDIA",3,IF(N350="MEDIO BAJA",2,IF(N350="BAJA",1,0)))))</f>
        <v>0</v>
      </c>
      <c r="P350" s="270"/>
      <c r="Q350" s="262">
        <f t="shared" ref="Q350" si="1743">IF(P350="ALTO",5,IF(P350="MEDIO-ALTO",4,IF(P350="MEDIO",3,IF(P350="MEDIO-BAJO",2,IF(P350="BAJO",1,0)))))</f>
        <v>0</v>
      </c>
      <c r="R350" s="262">
        <f t="shared" ref="R350" si="1744">Q350*O350</f>
        <v>0</v>
      </c>
      <c r="S350" s="166"/>
      <c r="T350" s="165">
        <f t="shared" si="1636"/>
        <v>0</v>
      </c>
      <c r="U350" s="268" t="e">
        <f t="shared" ref="U350:U410" si="1745">ROUND(AVERAGEIF(T350:T352,"&gt;0"),0)</f>
        <v>#DIV/0!</v>
      </c>
      <c r="V350" s="268" t="e">
        <f t="shared" ref="V350:V410" si="1746">U350*0.6</f>
        <v>#DIV/0!</v>
      </c>
      <c r="W350" s="230"/>
      <c r="X350" s="268" t="e">
        <f t="shared" ref="X350" si="1747">IF(S350="No_existen",5*$X$10,Y350*$X$10)</f>
        <v>#DIV/0!</v>
      </c>
      <c r="Y350" s="268" t="e">
        <f t="shared" ref="Y350:Y386" si="1748">ROUND(AVERAGEIF(Z350:Z352,"&gt;0"),0)</f>
        <v>#DIV/0!</v>
      </c>
      <c r="Z350" s="227">
        <f t="shared" si="1637"/>
        <v>0</v>
      </c>
      <c r="AA350" s="230"/>
      <c r="AB350" s="230"/>
      <c r="AC350" s="268" t="e">
        <f t="shared" ref="AC350" si="1749">IF(S350="No_existen",5*$AC$10,AD350*$AC$10)</f>
        <v>#DIV/0!</v>
      </c>
      <c r="AD350" s="268" t="e">
        <f t="shared" ref="AD350:AD410" si="1750">ROUND(AVERAGEIF(AE350:AE352,"&gt;0"),0)</f>
        <v>#DIV/0!</v>
      </c>
      <c r="AE350" s="227">
        <f t="shared" si="1638"/>
        <v>0</v>
      </c>
      <c r="AF350" s="230"/>
      <c r="AG350" s="230"/>
      <c r="AH350" s="268" t="e">
        <f t="shared" ref="AH350" si="1751">IF(S350="No_existen",5*$AH$10,AI350*$AH$10)</f>
        <v>#DIV/0!</v>
      </c>
      <c r="AI350" s="268" t="e">
        <f t="shared" ref="AI350" si="1752">ROUND(AVERAGEIF(AJ350:AJ352,"&gt;0"),0)</f>
        <v>#DIV/0!</v>
      </c>
      <c r="AJ350" s="227">
        <f t="shared" si="1639"/>
        <v>0</v>
      </c>
      <c r="AK350" s="230"/>
      <c r="AL350" s="230"/>
      <c r="AM350" s="268" t="e">
        <f t="shared" ref="AM350" si="1753">IF(S350="No_existen",5*$AM$10,AN350*$AM$10)</f>
        <v>#DIV/0!</v>
      </c>
      <c r="AN350" s="268" t="e">
        <f t="shared" ref="AN350" si="1754">ROUND(AVERAGEIF(AO350:AO352,"&gt;0"),0)</f>
        <v>#DIV/0!</v>
      </c>
      <c r="AO350" s="227">
        <f t="shared" si="1652"/>
        <v>0</v>
      </c>
      <c r="AP350" s="230"/>
      <c r="AQ350" s="268" t="e">
        <f t="shared" ref="AQ350" si="1755">ROUND(AVERAGE(U350,Y350,AD350,AI350,AN350),0)</f>
        <v>#DIV/0!</v>
      </c>
      <c r="AR350" s="260" t="e">
        <f t="shared" ref="AR350" si="1756">IF(AQ350&lt;1.5,"FUERTE",IF(AND(AQ350&gt;=1.5,AQ350&lt;2.5),"ACEPTABLE",IF(AQ350&gt;=5,"INEXISTENTE","DÉBIL")))</f>
        <v>#DIV/0!</v>
      </c>
      <c r="AS350" s="262">
        <f t="shared" ref="AS350" si="1757">IF(R350=0,0,ROUND((R350*AQ350),0))</f>
        <v>0</v>
      </c>
      <c r="AT350" s="264" t="str">
        <f t="shared" ref="AT350" si="1758">IF(AS350&gt;=36,"GRAVE", IF(AS350&lt;=10, "LEVE", "MODERADO"))</f>
        <v>LEVE</v>
      </c>
      <c r="AU350" s="266"/>
      <c r="AV350" s="266"/>
      <c r="AW350" s="230"/>
      <c r="AX350" s="230"/>
      <c r="AY350" s="167"/>
      <c r="AZ350" s="168"/>
      <c r="BA350" s="169"/>
      <c r="BB350" s="169"/>
      <c r="BC350" s="169"/>
      <c r="BD350" s="169"/>
      <c r="BE350" s="169"/>
      <c r="BF350" s="169"/>
      <c r="BG350" s="169"/>
    </row>
    <row r="351" spans="1:59" s="171" customFormat="1" hidden="1" x14ac:dyDescent="0.2">
      <c r="A351" s="274"/>
      <c r="B351" s="270"/>
      <c r="C351" s="275"/>
      <c r="D351" s="266"/>
      <c r="E351" s="276"/>
      <c r="F351" s="271"/>
      <c r="G351" s="230"/>
      <c r="H351" s="230"/>
      <c r="I351" s="165"/>
      <c r="J351" s="271"/>
      <c r="K351" s="271"/>
      <c r="L351" s="271"/>
      <c r="M351" s="271"/>
      <c r="N351" s="270"/>
      <c r="O351" s="262"/>
      <c r="P351" s="270"/>
      <c r="Q351" s="262"/>
      <c r="R351" s="262"/>
      <c r="S351" s="166"/>
      <c r="T351" s="165">
        <f t="shared" si="1636"/>
        <v>0</v>
      </c>
      <c r="U351" s="268"/>
      <c r="V351" s="268"/>
      <c r="W351" s="230"/>
      <c r="X351" s="268"/>
      <c r="Y351" s="268"/>
      <c r="Z351" s="227">
        <f t="shared" si="1637"/>
        <v>0</v>
      </c>
      <c r="AA351" s="230"/>
      <c r="AB351" s="230"/>
      <c r="AC351" s="268"/>
      <c r="AD351" s="268"/>
      <c r="AE351" s="227">
        <f t="shared" si="1638"/>
        <v>0</v>
      </c>
      <c r="AF351" s="230"/>
      <c r="AG351" s="230"/>
      <c r="AH351" s="268"/>
      <c r="AI351" s="268"/>
      <c r="AJ351" s="227">
        <f t="shared" si="1639"/>
        <v>0</v>
      </c>
      <c r="AK351" s="230"/>
      <c r="AL351" s="230"/>
      <c r="AM351" s="268"/>
      <c r="AN351" s="268"/>
      <c r="AO351" s="227">
        <f t="shared" si="1652"/>
        <v>0</v>
      </c>
      <c r="AP351" s="230"/>
      <c r="AQ351" s="268"/>
      <c r="AR351" s="260"/>
      <c r="AS351" s="262"/>
      <c r="AT351" s="264"/>
      <c r="AU351" s="266"/>
      <c r="AV351" s="266"/>
      <c r="AW351" s="230"/>
      <c r="AX351" s="230"/>
      <c r="AY351" s="167"/>
      <c r="AZ351" s="168"/>
      <c r="BA351" s="169"/>
      <c r="BB351" s="169"/>
      <c r="BC351" s="169"/>
      <c r="BD351" s="169"/>
      <c r="BE351" s="169"/>
      <c r="BF351" s="169"/>
      <c r="BG351" s="169"/>
    </row>
    <row r="352" spans="1:59" s="171" customFormat="1" hidden="1" x14ac:dyDescent="0.2">
      <c r="A352" s="274"/>
      <c r="B352" s="270"/>
      <c r="C352" s="275"/>
      <c r="D352" s="266"/>
      <c r="E352" s="276"/>
      <c r="F352" s="271"/>
      <c r="G352" s="230"/>
      <c r="H352" s="230"/>
      <c r="I352" s="165"/>
      <c r="J352" s="271"/>
      <c r="K352" s="271"/>
      <c r="L352" s="271"/>
      <c r="M352" s="271"/>
      <c r="N352" s="270"/>
      <c r="O352" s="262"/>
      <c r="P352" s="270"/>
      <c r="Q352" s="262"/>
      <c r="R352" s="262"/>
      <c r="S352" s="166"/>
      <c r="T352" s="165">
        <f t="shared" si="1636"/>
        <v>0</v>
      </c>
      <c r="U352" s="268"/>
      <c r="V352" s="268"/>
      <c r="W352" s="230"/>
      <c r="X352" s="268"/>
      <c r="Y352" s="268"/>
      <c r="Z352" s="227">
        <f t="shared" si="1637"/>
        <v>0</v>
      </c>
      <c r="AA352" s="230"/>
      <c r="AB352" s="230"/>
      <c r="AC352" s="268"/>
      <c r="AD352" s="268"/>
      <c r="AE352" s="227">
        <f t="shared" si="1638"/>
        <v>0</v>
      </c>
      <c r="AF352" s="230"/>
      <c r="AG352" s="230"/>
      <c r="AH352" s="268"/>
      <c r="AI352" s="268"/>
      <c r="AJ352" s="227">
        <f t="shared" si="1639"/>
        <v>0</v>
      </c>
      <c r="AK352" s="230"/>
      <c r="AL352" s="230"/>
      <c r="AM352" s="268"/>
      <c r="AN352" s="268"/>
      <c r="AO352" s="227">
        <f t="shared" si="1652"/>
        <v>0</v>
      </c>
      <c r="AP352" s="230"/>
      <c r="AQ352" s="268"/>
      <c r="AR352" s="260"/>
      <c r="AS352" s="262"/>
      <c r="AT352" s="264"/>
      <c r="AU352" s="266"/>
      <c r="AV352" s="266"/>
      <c r="AW352" s="230"/>
      <c r="AX352" s="230"/>
      <c r="AY352" s="167"/>
      <c r="AZ352" s="168"/>
      <c r="BA352" s="169"/>
      <c r="BB352" s="169"/>
      <c r="BC352" s="169"/>
      <c r="BD352" s="169"/>
      <c r="BE352" s="169"/>
      <c r="BF352" s="169"/>
      <c r="BG352" s="169"/>
    </row>
    <row r="353" spans="1:59" s="171" customFormat="1" hidden="1" x14ac:dyDescent="0.2">
      <c r="A353" s="274">
        <v>115</v>
      </c>
      <c r="B353" s="270"/>
      <c r="C353" s="275" t="e">
        <f>+VLOOKUP(B353,$A$691:$B$730,2,0)</f>
        <v>#N/A</v>
      </c>
      <c r="D353" s="266"/>
      <c r="E353" s="276" t="e">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#VALUE!</v>
      </c>
      <c r="F353" s="271"/>
      <c r="G353" s="230"/>
      <c r="H353" s="230"/>
      <c r="I353" s="165"/>
      <c r="J353" s="271"/>
      <c r="K353" s="270"/>
      <c r="L353" s="271"/>
      <c r="M353" s="271"/>
      <c r="N353" s="270"/>
      <c r="O353" s="262">
        <f t="shared" ref="O353" si="1759">IF(N353="ALTA",5,IF(N353="MEDIO ALTA",4,IF(N353="MEDIA",3,IF(N353="MEDIO BAJA",2,IF(N353="BAJA",1,0)))))</f>
        <v>0</v>
      </c>
      <c r="P353" s="270"/>
      <c r="Q353" s="262">
        <f t="shared" ref="Q353" si="1760">IF(P353="ALTO",5,IF(P353="MEDIO-ALTO",4,IF(P353="MEDIO",3,IF(P353="MEDIO-BAJO",2,IF(P353="BAJO",1,0)))))</f>
        <v>0</v>
      </c>
      <c r="R353" s="262">
        <f t="shared" ref="R353" si="1761">Q353*O353</f>
        <v>0</v>
      </c>
      <c r="S353" s="166"/>
      <c r="T353" s="165">
        <f t="shared" si="1636"/>
        <v>0</v>
      </c>
      <c r="U353" s="268" t="e">
        <f t="shared" ref="U353:U413" si="1762">ROUND(AVERAGEIF(T353:T355,"&gt;0"),0)</f>
        <v>#DIV/0!</v>
      </c>
      <c r="V353" s="268" t="e">
        <f t="shared" ref="V353:V413" si="1763">U353*0.6</f>
        <v>#DIV/0!</v>
      </c>
      <c r="W353" s="230"/>
      <c r="X353" s="268" t="e">
        <f t="shared" ref="X353" si="1764">IF(S353="No_existen",5*$X$10,Y353*$X$10)</f>
        <v>#DIV/0!</v>
      </c>
      <c r="Y353" s="268" t="e">
        <f t="shared" ref="Y353:Y389" si="1765">ROUND(AVERAGEIF(Z353:Z355,"&gt;0"),0)</f>
        <v>#DIV/0!</v>
      </c>
      <c r="Z353" s="227">
        <f t="shared" si="1637"/>
        <v>0</v>
      </c>
      <c r="AA353" s="230"/>
      <c r="AB353" s="230"/>
      <c r="AC353" s="268" t="e">
        <f t="shared" ref="AC353" si="1766">IF(S353="No_existen",5*$AC$10,AD353*$AC$10)</f>
        <v>#DIV/0!</v>
      </c>
      <c r="AD353" s="268" t="e">
        <f t="shared" ref="AD353:AD413" si="1767">ROUND(AVERAGEIF(AE353:AE355,"&gt;0"),0)</f>
        <v>#DIV/0!</v>
      </c>
      <c r="AE353" s="227">
        <f t="shared" si="1638"/>
        <v>0</v>
      </c>
      <c r="AF353" s="230"/>
      <c r="AG353" s="230"/>
      <c r="AH353" s="268" t="e">
        <f t="shared" ref="AH353" si="1768">IF(S353="No_existen",5*$AH$10,AI353*$AH$10)</f>
        <v>#DIV/0!</v>
      </c>
      <c r="AI353" s="268" t="e">
        <f t="shared" ref="AI353" si="1769">ROUND(AVERAGEIF(AJ353:AJ355,"&gt;0"),0)</f>
        <v>#DIV/0!</v>
      </c>
      <c r="AJ353" s="227">
        <f t="shared" si="1639"/>
        <v>0</v>
      </c>
      <c r="AK353" s="230"/>
      <c r="AL353" s="230"/>
      <c r="AM353" s="268" t="e">
        <f t="shared" ref="AM353" si="1770">IF(S353="No_existen",5*$AM$10,AN353*$AM$10)</f>
        <v>#DIV/0!</v>
      </c>
      <c r="AN353" s="268" t="e">
        <f t="shared" ref="AN353" si="1771">ROUND(AVERAGEIF(AO353:AO355,"&gt;0"),0)</f>
        <v>#DIV/0!</v>
      </c>
      <c r="AO353" s="227">
        <f t="shared" si="1652"/>
        <v>0</v>
      </c>
      <c r="AP353" s="230"/>
      <c r="AQ353" s="268" t="e">
        <f t="shared" ref="AQ353" si="1772">ROUND(AVERAGE(U353,Y353,AD353,AI353,AN353),0)</f>
        <v>#DIV/0!</v>
      </c>
      <c r="AR353" s="260" t="e">
        <f t="shared" ref="AR353" si="1773">IF(AQ353&lt;1.5,"FUERTE",IF(AND(AQ353&gt;=1.5,AQ353&lt;2.5),"ACEPTABLE",IF(AQ353&gt;=5,"INEXISTENTE","DÉBIL")))</f>
        <v>#DIV/0!</v>
      </c>
      <c r="AS353" s="262">
        <f t="shared" ref="AS353" si="1774">IF(R353=0,0,ROUND((R353*AQ353),0))</f>
        <v>0</v>
      </c>
      <c r="AT353" s="264" t="str">
        <f t="shared" ref="AT353" si="1775">IF(AS353&gt;=36,"GRAVE", IF(AS353&lt;=10, "LEVE", "MODERADO"))</f>
        <v>LEVE</v>
      </c>
      <c r="AU353" s="266"/>
      <c r="AV353" s="266"/>
      <c r="AW353" s="230"/>
      <c r="AX353" s="230"/>
      <c r="AY353" s="167"/>
      <c r="AZ353" s="168"/>
      <c r="BA353" s="169"/>
      <c r="BB353" s="169"/>
      <c r="BC353" s="169"/>
      <c r="BD353" s="169"/>
      <c r="BE353" s="169"/>
      <c r="BF353" s="169"/>
      <c r="BG353" s="169"/>
    </row>
    <row r="354" spans="1:59" s="171" customFormat="1" hidden="1" x14ac:dyDescent="0.2">
      <c r="A354" s="274"/>
      <c r="B354" s="270"/>
      <c r="C354" s="275"/>
      <c r="D354" s="266"/>
      <c r="E354" s="276"/>
      <c r="F354" s="271"/>
      <c r="G354" s="230"/>
      <c r="H354" s="230"/>
      <c r="I354" s="165"/>
      <c r="J354" s="271"/>
      <c r="K354" s="271"/>
      <c r="L354" s="271"/>
      <c r="M354" s="271"/>
      <c r="N354" s="270"/>
      <c r="O354" s="262"/>
      <c r="P354" s="270"/>
      <c r="Q354" s="262"/>
      <c r="R354" s="262"/>
      <c r="S354" s="166"/>
      <c r="T354" s="165">
        <f t="shared" si="1636"/>
        <v>0</v>
      </c>
      <c r="U354" s="268"/>
      <c r="V354" s="268"/>
      <c r="W354" s="230"/>
      <c r="X354" s="268"/>
      <c r="Y354" s="268"/>
      <c r="Z354" s="227">
        <f t="shared" si="1637"/>
        <v>0</v>
      </c>
      <c r="AA354" s="230"/>
      <c r="AB354" s="230"/>
      <c r="AC354" s="268"/>
      <c r="AD354" s="268"/>
      <c r="AE354" s="227">
        <f t="shared" si="1638"/>
        <v>0</v>
      </c>
      <c r="AF354" s="230"/>
      <c r="AG354" s="230"/>
      <c r="AH354" s="268"/>
      <c r="AI354" s="268"/>
      <c r="AJ354" s="227">
        <f t="shared" si="1639"/>
        <v>0</v>
      </c>
      <c r="AK354" s="230"/>
      <c r="AL354" s="230"/>
      <c r="AM354" s="268"/>
      <c r="AN354" s="268"/>
      <c r="AO354" s="227">
        <f t="shared" si="1652"/>
        <v>0</v>
      </c>
      <c r="AP354" s="230"/>
      <c r="AQ354" s="268"/>
      <c r="AR354" s="260"/>
      <c r="AS354" s="262"/>
      <c r="AT354" s="264"/>
      <c r="AU354" s="266"/>
      <c r="AV354" s="266"/>
      <c r="AW354" s="230"/>
      <c r="AX354" s="230"/>
      <c r="AY354" s="167"/>
      <c r="AZ354" s="168"/>
      <c r="BA354" s="169"/>
      <c r="BB354" s="169"/>
      <c r="BC354" s="169"/>
      <c r="BD354" s="169"/>
      <c r="BE354" s="169"/>
      <c r="BF354" s="169"/>
      <c r="BG354" s="169"/>
    </row>
    <row r="355" spans="1:59" s="171" customFormat="1" hidden="1" x14ac:dyDescent="0.2">
      <c r="A355" s="274"/>
      <c r="B355" s="270"/>
      <c r="C355" s="275"/>
      <c r="D355" s="266"/>
      <c r="E355" s="276"/>
      <c r="F355" s="271"/>
      <c r="G355" s="230"/>
      <c r="H355" s="230"/>
      <c r="I355" s="165"/>
      <c r="J355" s="271"/>
      <c r="K355" s="271"/>
      <c r="L355" s="271"/>
      <c r="M355" s="271"/>
      <c r="N355" s="270"/>
      <c r="O355" s="262"/>
      <c r="P355" s="270"/>
      <c r="Q355" s="262"/>
      <c r="R355" s="262"/>
      <c r="S355" s="166"/>
      <c r="T355" s="165">
        <f t="shared" si="1636"/>
        <v>0</v>
      </c>
      <c r="U355" s="268"/>
      <c r="V355" s="268"/>
      <c r="W355" s="230"/>
      <c r="X355" s="268"/>
      <c r="Y355" s="268"/>
      <c r="Z355" s="227">
        <f t="shared" si="1637"/>
        <v>0</v>
      </c>
      <c r="AA355" s="230"/>
      <c r="AB355" s="230"/>
      <c r="AC355" s="268"/>
      <c r="AD355" s="268"/>
      <c r="AE355" s="227">
        <f t="shared" si="1638"/>
        <v>0</v>
      </c>
      <c r="AF355" s="230"/>
      <c r="AG355" s="230"/>
      <c r="AH355" s="268"/>
      <c r="AI355" s="268"/>
      <c r="AJ355" s="227">
        <f t="shared" si="1639"/>
        <v>0</v>
      </c>
      <c r="AK355" s="230"/>
      <c r="AL355" s="230"/>
      <c r="AM355" s="268"/>
      <c r="AN355" s="268"/>
      <c r="AO355" s="227">
        <f t="shared" si="1652"/>
        <v>0</v>
      </c>
      <c r="AP355" s="230"/>
      <c r="AQ355" s="268"/>
      <c r="AR355" s="260"/>
      <c r="AS355" s="262"/>
      <c r="AT355" s="264"/>
      <c r="AU355" s="266"/>
      <c r="AV355" s="266"/>
      <c r="AW355" s="230"/>
      <c r="AX355" s="230"/>
      <c r="AY355" s="167"/>
      <c r="AZ355" s="168"/>
      <c r="BA355" s="169"/>
      <c r="BB355" s="169"/>
      <c r="BC355" s="169"/>
      <c r="BD355" s="169"/>
      <c r="BE355" s="169"/>
      <c r="BF355" s="169"/>
      <c r="BG355" s="169"/>
    </row>
    <row r="356" spans="1:59" s="171" customFormat="1" hidden="1" x14ac:dyDescent="0.2">
      <c r="A356" s="274">
        <v>116</v>
      </c>
      <c r="B356" s="270"/>
      <c r="C356" s="275" t="e">
        <f>+VLOOKUP(B356,$A$691:$B$730,2,0)</f>
        <v>#N/A</v>
      </c>
      <c r="D356" s="266"/>
      <c r="E356" s="276" t="e">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#VALUE!</v>
      </c>
      <c r="F356" s="271"/>
      <c r="G356" s="230"/>
      <c r="H356" s="230"/>
      <c r="I356" s="165"/>
      <c r="J356" s="271"/>
      <c r="K356" s="270"/>
      <c r="L356" s="271"/>
      <c r="M356" s="271"/>
      <c r="N356" s="270"/>
      <c r="O356" s="262">
        <f t="shared" ref="O356" si="1776">IF(N356="ALTA",5,IF(N356="MEDIO ALTA",4,IF(N356="MEDIA",3,IF(N356="MEDIO BAJA",2,IF(N356="BAJA",1,0)))))</f>
        <v>0</v>
      </c>
      <c r="P356" s="270"/>
      <c r="Q356" s="262">
        <f t="shared" ref="Q356" si="1777">IF(P356="ALTO",5,IF(P356="MEDIO-ALTO",4,IF(P356="MEDIO",3,IF(P356="MEDIO-BAJO",2,IF(P356="BAJO",1,0)))))</f>
        <v>0</v>
      </c>
      <c r="R356" s="262">
        <f t="shared" ref="R356" si="1778">Q356*O356</f>
        <v>0</v>
      </c>
      <c r="S356" s="166"/>
      <c r="T356" s="165">
        <f t="shared" si="1636"/>
        <v>0</v>
      </c>
      <c r="U356" s="268" t="e">
        <f t="shared" ref="U356:U416" si="1779">ROUND(AVERAGEIF(T356:T358,"&gt;0"),0)</f>
        <v>#DIV/0!</v>
      </c>
      <c r="V356" s="268" t="e">
        <f t="shared" ref="V356:V416" si="1780">U356*0.6</f>
        <v>#DIV/0!</v>
      </c>
      <c r="W356" s="230"/>
      <c r="X356" s="268" t="e">
        <f t="shared" ref="X356" si="1781">IF(S356="No_existen",5*$X$10,Y356*$X$10)</f>
        <v>#DIV/0!</v>
      </c>
      <c r="Y356" s="268" t="e">
        <f t="shared" ref="Y356:Y392" si="1782">ROUND(AVERAGEIF(Z356:Z358,"&gt;0"),0)</f>
        <v>#DIV/0!</v>
      </c>
      <c r="Z356" s="227">
        <f t="shared" si="1637"/>
        <v>0</v>
      </c>
      <c r="AA356" s="230"/>
      <c r="AB356" s="230"/>
      <c r="AC356" s="268" t="e">
        <f t="shared" ref="AC356" si="1783">IF(S356="No_existen",5*$AC$10,AD356*$AC$10)</f>
        <v>#DIV/0!</v>
      </c>
      <c r="AD356" s="268" t="e">
        <f t="shared" ref="AD356:AD416" si="1784">ROUND(AVERAGEIF(AE356:AE358,"&gt;0"),0)</f>
        <v>#DIV/0!</v>
      </c>
      <c r="AE356" s="227">
        <f t="shared" si="1638"/>
        <v>0</v>
      </c>
      <c r="AF356" s="230"/>
      <c r="AG356" s="230"/>
      <c r="AH356" s="268" t="e">
        <f t="shared" ref="AH356" si="1785">IF(S356="No_existen",5*$AH$10,AI356*$AH$10)</f>
        <v>#DIV/0!</v>
      </c>
      <c r="AI356" s="268" t="e">
        <f t="shared" ref="AI356" si="1786">ROUND(AVERAGEIF(AJ356:AJ358,"&gt;0"),0)</f>
        <v>#DIV/0!</v>
      </c>
      <c r="AJ356" s="227">
        <f t="shared" si="1639"/>
        <v>0</v>
      </c>
      <c r="AK356" s="230"/>
      <c r="AL356" s="230"/>
      <c r="AM356" s="268" t="e">
        <f t="shared" ref="AM356" si="1787">IF(S356="No_existen",5*$AM$10,AN356*$AM$10)</f>
        <v>#DIV/0!</v>
      </c>
      <c r="AN356" s="268" t="e">
        <f t="shared" ref="AN356" si="1788">ROUND(AVERAGEIF(AO356:AO358,"&gt;0"),0)</f>
        <v>#DIV/0!</v>
      </c>
      <c r="AO356" s="227">
        <f t="shared" si="1652"/>
        <v>0</v>
      </c>
      <c r="AP356" s="230"/>
      <c r="AQ356" s="268" t="e">
        <f t="shared" ref="AQ356" si="1789">ROUND(AVERAGE(U356,Y356,AD356,AI356,AN356),0)</f>
        <v>#DIV/0!</v>
      </c>
      <c r="AR356" s="260" t="e">
        <f t="shared" ref="AR356" si="1790">IF(AQ356&lt;1.5,"FUERTE",IF(AND(AQ356&gt;=1.5,AQ356&lt;2.5),"ACEPTABLE",IF(AQ356&gt;=5,"INEXISTENTE","DÉBIL")))</f>
        <v>#DIV/0!</v>
      </c>
      <c r="AS356" s="262">
        <f t="shared" ref="AS356" si="1791">IF(R356=0,0,ROUND((R356*AQ356),0))</f>
        <v>0</v>
      </c>
      <c r="AT356" s="264" t="str">
        <f t="shared" ref="AT356" si="1792">IF(AS356&gt;=36,"GRAVE", IF(AS356&lt;=10, "LEVE", "MODERADO"))</f>
        <v>LEVE</v>
      </c>
      <c r="AU356" s="266"/>
      <c r="AV356" s="266"/>
      <c r="AW356" s="230"/>
      <c r="AX356" s="230"/>
      <c r="AY356" s="167"/>
      <c r="AZ356" s="168"/>
      <c r="BA356" s="169"/>
      <c r="BB356" s="169"/>
      <c r="BC356" s="169"/>
      <c r="BD356" s="169"/>
      <c r="BE356" s="169"/>
      <c r="BF356" s="169"/>
      <c r="BG356" s="169"/>
    </row>
    <row r="357" spans="1:59" s="171" customFormat="1" hidden="1" x14ac:dyDescent="0.2">
      <c r="A357" s="274"/>
      <c r="B357" s="270"/>
      <c r="C357" s="275"/>
      <c r="D357" s="266"/>
      <c r="E357" s="276"/>
      <c r="F357" s="271"/>
      <c r="G357" s="230"/>
      <c r="H357" s="230"/>
      <c r="I357" s="165"/>
      <c r="J357" s="271"/>
      <c r="K357" s="271"/>
      <c r="L357" s="271"/>
      <c r="M357" s="271"/>
      <c r="N357" s="270"/>
      <c r="O357" s="262"/>
      <c r="P357" s="270"/>
      <c r="Q357" s="262"/>
      <c r="R357" s="262"/>
      <c r="S357" s="166"/>
      <c r="T357" s="165">
        <f t="shared" si="1636"/>
        <v>0</v>
      </c>
      <c r="U357" s="268"/>
      <c r="V357" s="268"/>
      <c r="W357" s="230"/>
      <c r="X357" s="268"/>
      <c r="Y357" s="268"/>
      <c r="Z357" s="227">
        <f t="shared" si="1637"/>
        <v>0</v>
      </c>
      <c r="AA357" s="230"/>
      <c r="AB357" s="230"/>
      <c r="AC357" s="268"/>
      <c r="AD357" s="268"/>
      <c r="AE357" s="227">
        <f t="shared" si="1638"/>
        <v>0</v>
      </c>
      <c r="AF357" s="230"/>
      <c r="AG357" s="230"/>
      <c r="AH357" s="268"/>
      <c r="AI357" s="268"/>
      <c r="AJ357" s="227">
        <f t="shared" si="1639"/>
        <v>0</v>
      </c>
      <c r="AK357" s="230"/>
      <c r="AL357" s="230"/>
      <c r="AM357" s="268"/>
      <c r="AN357" s="268"/>
      <c r="AO357" s="227">
        <f t="shared" si="1652"/>
        <v>0</v>
      </c>
      <c r="AP357" s="230"/>
      <c r="AQ357" s="268"/>
      <c r="AR357" s="260"/>
      <c r="AS357" s="262"/>
      <c r="AT357" s="264"/>
      <c r="AU357" s="266"/>
      <c r="AV357" s="266"/>
      <c r="AW357" s="230"/>
      <c r="AX357" s="230"/>
      <c r="AY357" s="167"/>
      <c r="AZ357" s="168"/>
      <c r="BA357" s="169"/>
      <c r="BB357" s="169"/>
      <c r="BC357" s="169"/>
      <c r="BD357" s="169"/>
      <c r="BE357" s="169"/>
      <c r="BF357" s="169"/>
      <c r="BG357" s="169"/>
    </row>
    <row r="358" spans="1:59" s="171" customFormat="1" hidden="1" x14ac:dyDescent="0.2">
      <c r="A358" s="274"/>
      <c r="B358" s="270"/>
      <c r="C358" s="275"/>
      <c r="D358" s="266"/>
      <c r="E358" s="276"/>
      <c r="F358" s="271"/>
      <c r="G358" s="230"/>
      <c r="H358" s="230"/>
      <c r="I358" s="165"/>
      <c r="J358" s="271"/>
      <c r="K358" s="271"/>
      <c r="L358" s="271"/>
      <c r="M358" s="271"/>
      <c r="N358" s="270"/>
      <c r="O358" s="262"/>
      <c r="P358" s="270"/>
      <c r="Q358" s="262"/>
      <c r="R358" s="262"/>
      <c r="S358" s="166"/>
      <c r="T358" s="165">
        <f t="shared" si="1636"/>
        <v>0</v>
      </c>
      <c r="U358" s="268"/>
      <c r="V358" s="268"/>
      <c r="W358" s="230"/>
      <c r="X358" s="268"/>
      <c r="Y358" s="268"/>
      <c r="Z358" s="227">
        <f t="shared" si="1637"/>
        <v>0</v>
      </c>
      <c r="AA358" s="230"/>
      <c r="AB358" s="230"/>
      <c r="AC358" s="268"/>
      <c r="AD358" s="268"/>
      <c r="AE358" s="227">
        <f t="shared" si="1638"/>
        <v>0</v>
      </c>
      <c r="AF358" s="230"/>
      <c r="AG358" s="230"/>
      <c r="AH358" s="268"/>
      <c r="AI358" s="268"/>
      <c r="AJ358" s="227">
        <f t="shared" si="1639"/>
        <v>0</v>
      </c>
      <c r="AK358" s="230"/>
      <c r="AL358" s="230"/>
      <c r="AM358" s="268"/>
      <c r="AN358" s="268"/>
      <c r="AO358" s="227">
        <f t="shared" si="1652"/>
        <v>0</v>
      </c>
      <c r="AP358" s="230"/>
      <c r="AQ358" s="268"/>
      <c r="AR358" s="260"/>
      <c r="AS358" s="262"/>
      <c r="AT358" s="264"/>
      <c r="AU358" s="266"/>
      <c r="AV358" s="266"/>
      <c r="AW358" s="230"/>
      <c r="AX358" s="230"/>
      <c r="AY358" s="167"/>
      <c r="AZ358" s="168"/>
      <c r="BA358" s="169"/>
      <c r="BB358" s="169"/>
      <c r="BC358" s="169"/>
      <c r="BD358" s="169"/>
      <c r="BE358" s="169"/>
      <c r="BF358" s="169"/>
      <c r="BG358" s="169"/>
    </row>
    <row r="359" spans="1:59" s="171" customFormat="1" hidden="1" x14ac:dyDescent="0.2">
      <c r="A359" s="274">
        <v>117</v>
      </c>
      <c r="B359" s="270"/>
      <c r="C359" s="275" t="e">
        <f>+VLOOKUP(B359,$A$691:$B$730,2,0)</f>
        <v>#N/A</v>
      </c>
      <c r="D359" s="266"/>
      <c r="E359" s="276" t="e">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#VALUE!</v>
      </c>
      <c r="F359" s="271"/>
      <c r="G359" s="230"/>
      <c r="H359" s="230"/>
      <c r="I359" s="165"/>
      <c r="J359" s="271"/>
      <c r="K359" s="270"/>
      <c r="L359" s="271"/>
      <c r="M359" s="271"/>
      <c r="N359" s="270"/>
      <c r="O359" s="262">
        <f t="shared" ref="O359" si="1793">IF(N359="ALTA",5,IF(N359="MEDIO ALTA",4,IF(N359="MEDIA",3,IF(N359="MEDIO BAJA",2,IF(N359="BAJA",1,0)))))</f>
        <v>0</v>
      </c>
      <c r="P359" s="270"/>
      <c r="Q359" s="262">
        <f t="shared" ref="Q359" si="1794">IF(P359="ALTO",5,IF(P359="MEDIO-ALTO",4,IF(P359="MEDIO",3,IF(P359="MEDIO-BAJO",2,IF(P359="BAJO",1,0)))))</f>
        <v>0</v>
      </c>
      <c r="R359" s="262">
        <f t="shared" ref="R359" si="1795">Q359*O359</f>
        <v>0</v>
      </c>
      <c r="S359" s="166"/>
      <c r="T359" s="165">
        <f t="shared" si="1636"/>
        <v>0</v>
      </c>
      <c r="U359" s="268" t="e">
        <f t="shared" ref="U359:U419" si="1796">ROUND(AVERAGEIF(T359:T361,"&gt;0"),0)</f>
        <v>#DIV/0!</v>
      </c>
      <c r="V359" s="268" t="e">
        <f t="shared" ref="V359:V419" si="1797">U359*0.6</f>
        <v>#DIV/0!</v>
      </c>
      <c r="W359" s="230"/>
      <c r="X359" s="268" t="e">
        <f t="shared" ref="X359" si="1798">IF(S359="No_existen",5*$X$10,Y359*$X$10)</f>
        <v>#DIV/0!</v>
      </c>
      <c r="Y359" s="268" t="e">
        <f t="shared" ref="Y359:Y395" si="1799">ROUND(AVERAGEIF(Z359:Z361,"&gt;0"),0)</f>
        <v>#DIV/0!</v>
      </c>
      <c r="Z359" s="227">
        <f t="shared" si="1637"/>
        <v>0</v>
      </c>
      <c r="AA359" s="230"/>
      <c r="AB359" s="230"/>
      <c r="AC359" s="268" t="e">
        <f t="shared" ref="AC359" si="1800">IF(S359="No_existen",5*$AC$10,AD359*$AC$10)</f>
        <v>#DIV/0!</v>
      </c>
      <c r="AD359" s="268" t="e">
        <f t="shared" ref="AD359:AD419" si="1801">ROUND(AVERAGEIF(AE359:AE361,"&gt;0"),0)</f>
        <v>#DIV/0!</v>
      </c>
      <c r="AE359" s="227">
        <f t="shared" si="1638"/>
        <v>0</v>
      </c>
      <c r="AF359" s="230"/>
      <c r="AG359" s="230"/>
      <c r="AH359" s="268" t="e">
        <f t="shared" ref="AH359" si="1802">IF(S359="No_existen",5*$AH$10,AI359*$AH$10)</f>
        <v>#DIV/0!</v>
      </c>
      <c r="AI359" s="268" t="e">
        <f t="shared" ref="AI359" si="1803">ROUND(AVERAGEIF(AJ359:AJ361,"&gt;0"),0)</f>
        <v>#DIV/0!</v>
      </c>
      <c r="AJ359" s="227">
        <f t="shared" si="1639"/>
        <v>0</v>
      </c>
      <c r="AK359" s="230"/>
      <c r="AL359" s="230"/>
      <c r="AM359" s="268" t="e">
        <f t="shared" ref="AM359" si="1804">IF(S359="No_existen",5*$AM$10,AN359*$AM$10)</f>
        <v>#DIV/0!</v>
      </c>
      <c r="AN359" s="268" t="e">
        <f t="shared" ref="AN359" si="1805">ROUND(AVERAGEIF(AO359:AO361,"&gt;0"),0)</f>
        <v>#DIV/0!</v>
      </c>
      <c r="AO359" s="227">
        <f t="shared" si="1652"/>
        <v>0</v>
      </c>
      <c r="AP359" s="230"/>
      <c r="AQ359" s="268" t="e">
        <f t="shared" ref="AQ359" si="1806">ROUND(AVERAGE(U359,Y359,AD359,AI359,AN359),0)</f>
        <v>#DIV/0!</v>
      </c>
      <c r="AR359" s="260" t="e">
        <f t="shared" ref="AR359" si="1807">IF(AQ359&lt;1.5,"FUERTE",IF(AND(AQ359&gt;=1.5,AQ359&lt;2.5),"ACEPTABLE",IF(AQ359&gt;=5,"INEXISTENTE","DÉBIL")))</f>
        <v>#DIV/0!</v>
      </c>
      <c r="AS359" s="262">
        <f t="shared" ref="AS359" si="1808">IF(R359=0,0,ROUND((R359*AQ359),0))</f>
        <v>0</v>
      </c>
      <c r="AT359" s="264" t="str">
        <f t="shared" ref="AT359" si="1809">IF(AS359&gt;=36,"GRAVE", IF(AS359&lt;=10, "LEVE", "MODERADO"))</f>
        <v>LEVE</v>
      </c>
      <c r="AU359" s="266"/>
      <c r="AV359" s="266"/>
      <c r="AW359" s="230"/>
      <c r="AX359" s="230"/>
      <c r="AY359" s="167"/>
      <c r="AZ359" s="168"/>
      <c r="BA359" s="169"/>
      <c r="BB359" s="169"/>
      <c r="BC359" s="169"/>
      <c r="BD359" s="169"/>
      <c r="BE359" s="169"/>
      <c r="BF359" s="169"/>
      <c r="BG359" s="169"/>
    </row>
    <row r="360" spans="1:59" s="171" customFormat="1" hidden="1" x14ac:dyDescent="0.2">
      <c r="A360" s="274"/>
      <c r="B360" s="270"/>
      <c r="C360" s="275"/>
      <c r="D360" s="266"/>
      <c r="E360" s="276"/>
      <c r="F360" s="271"/>
      <c r="G360" s="230"/>
      <c r="H360" s="230"/>
      <c r="I360" s="165"/>
      <c r="J360" s="271"/>
      <c r="K360" s="271"/>
      <c r="L360" s="271"/>
      <c r="M360" s="271"/>
      <c r="N360" s="270"/>
      <c r="O360" s="262"/>
      <c r="P360" s="270"/>
      <c r="Q360" s="262"/>
      <c r="R360" s="262"/>
      <c r="S360" s="166"/>
      <c r="T360" s="165">
        <f t="shared" si="1636"/>
        <v>0</v>
      </c>
      <c r="U360" s="268"/>
      <c r="V360" s="268"/>
      <c r="W360" s="230"/>
      <c r="X360" s="268"/>
      <c r="Y360" s="268"/>
      <c r="Z360" s="227">
        <f t="shared" si="1637"/>
        <v>0</v>
      </c>
      <c r="AA360" s="230"/>
      <c r="AB360" s="230"/>
      <c r="AC360" s="268"/>
      <c r="AD360" s="268"/>
      <c r="AE360" s="227">
        <f t="shared" si="1638"/>
        <v>0</v>
      </c>
      <c r="AF360" s="230"/>
      <c r="AG360" s="230"/>
      <c r="AH360" s="268"/>
      <c r="AI360" s="268"/>
      <c r="AJ360" s="227">
        <f t="shared" si="1639"/>
        <v>0</v>
      </c>
      <c r="AK360" s="230"/>
      <c r="AL360" s="230"/>
      <c r="AM360" s="268"/>
      <c r="AN360" s="268"/>
      <c r="AO360" s="227">
        <f t="shared" si="1652"/>
        <v>0</v>
      </c>
      <c r="AP360" s="230"/>
      <c r="AQ360" s="268"/>
      <c r="AR360" s="260"/>
      <c r="AS360" s="262"/>
      <c r="AT360" s="264"/>
      <c r="AU360" s="266"/>
      <c r="AV360" s="266"/>
      <c r="AW360" s="230"/>
      <c r="AX360" s="230"/>
      <c r="AY360" s="167"/>
      <c r="AZ360" s="168"/>
      <c r="BA360" s="169"/>
      <c r="BB360" s="169"/>
      <c r="BC360" s="169"/>
      <c r="BD360" s="169"/>
      <c r="BE360" s="169"/>
      <c r="BF360" s="169"/>
      <c r="BG360" s="169"/>
    </row>
    <row r="361" spans="1:59" s="171" customFormat="1" hidden="1" x14ac:dyDescent="0.2">
      <c r="A361" s="274"/>
      <c r="B361" s="270"/>
      <c r="C361" s="275"/>
      <c r="D361" s="266"/>
      <c r="E361" s="276"/>
      <c r="F361" s="271"/>
      <c r="G361" s="230"/>
      <c r="H361" s="230"/>
      <c r="I361" s="165"/>
      <c r="J361" s="271"/>
      <c r="K361" s="271"/>
      <c r="L361" s="271"/>
      <c r="M361" s="271"/>
      <c r="N361" s="270"/>
      <c r="O361" s="262"/>
      <c r="P361" s="270"/>
      <c r="Q361" s="262"/>
      <c r="R361" s="262"/>
      <c r="S361" s="166"/>
      <c r="T361" s="165">
        <f t="shared" si="1636"/>
        <v>0</v>
      </c>
      <c r="U361" s="268"/>
      <c r="V361" s="268"/>
      <c r="W361" s="230"/>
      <c r="X361" s="268"/>
      <c r="Y361" s="268"/>
      <c r="Z361" s="227">
        <f t="shared" si="1637"/>
        <v>0</v>
      </c>
      <c r="AA361" s="230"/>
      <c r="AB361" s="230"/>
      <c r="AC361" s="268"/>
      <c r="AD361" s="268"/>
      <c r="AE361" s="227">
        <f t="shared" si="1638"/>
        <v>0</v>
      </c>
      <c r="AF361" s="230"/>
      <c r="AG361" s="230"/>
      <c r="AH361" s="268"/>
      <c r="AI361" s="268"/>
      <c r="AJ361" s="227">
        <f t="shared" si="1639"/>
        <v>0</v>
      </c>
      <c r="AK361" s="230"/>
      <c r="AL361" s="230"/>
      <c r="AM361" s="268"/>
      <c r="AN361" s="268"/>
      <c r="AO361" s="227">
        <f t="shared" si="1652"/>
        <v>0</v>
      </c>
      <c r="AP361" s="230"/>
      <c r="AQ361" s="268"/>
      <c r="AR361" s="260"/>
      <c r="AS361" s="262"/>
      <c r="AT361" s="264"/>
      <c r="AU361" s="266"/>
      <c r="AV361" s="266"/>
      <c r="AW361" s="230"/>
      <c r="AX361" s="230"/>
      <c r="AY361" s="167"/>
      <c r="AZ361" s="168"/>
      <c r="BA361" s="169"/>
      <c r="BB361" s="169"/>
      <c r="BC361" s="169"/>
      <c r="BD361" s="169"/>
      <c r="BE361" s="169"/>
      <c r="BF361" s="169"/>
      <c r="BG361" s="169"/>
    </row>
    <row r="362" spans="1:59" s="171" customFormat="1" hidden="1" x14ac:dyDescent="0.2">
      <c r="A362" s="274">
        <v>118</v>
      </c>
      <c r="B362" s="270"/>
      <c r="C362" s="275" t="e">
        <f>+VLOOKUP(B362,$A$691:$B$730,2,0)</f>
        <v>#N/A</v>
      </c>
      <c r="D362" s="266"/>
      <c r="E362" s="276" t="e">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#VALUE!</v>
      </c>
      <c r="F362" s="271"/>
      <c r="G362" s="230"/>
      <c r="H362" s="230"/>
      <c r="I362" s="165"/>
      <c r="J362" s="271"/>
      <c r="K362" s="270"/>
      <c r="L362" s="271"/>
      <c r="M362" s="271"/>
      <c r="N362" s="270"/>
      <c r="O362" s="262">
        <f t="shared" ref="O362" si="1810">IF(N362="ALTA",5,IF(N362="MEDIO ALTA",4,IF(N362="MEDIA",3,IF(N362="MEDIO BAJA",2,IF(N362="BAJA",1,0)))))</f>
        <v>0</v>
      </c>
      <c r="P362" s="270"/>
      <c r="Q362" s="262">
        <f t="shared" ref="Q362" si="1811">IF(P362="ALTO",5,IF(P362="MEDIO-ALTO",4,IF(P362="MEDIO",3,IF(P362="MEDIO-BAJO",2,IF(P362="BAJO",1,0)))))</f>
        <v>0</v>
      </c>
      <c r="R362" s="262">
        <f t="shared" ref="R362" si="1812">Q362*O362</f>
        <v>0</v>
      </c>
      <c r="S362" s="166"/>
      <c r="T362" s="165">
        <f t="shared" si="1636"/>
        <v>0</v>
      </c>
      <c r="U362" s="268" t="e">
        <f t="shared" ref="U362:U422" si="1813">ROUND(AVERAGEIF(T362:T364,"&gt;0"),0)</f>
        <v>#DIV/0!</v>
      </c>
      <c r="V362" s="268" t="e">
        <f t="shared" ref="V362:V422" si="1814">U362*0.6</f>
        <v>#DIV/0!</v>
      </c>
      <c r="W362" s="230"/>
      <c r="X362" s="268" t="e">
        <f t="shared" ref="X362" si="1815">IF(S362="No_existen",5*$X$10,Y362*$X$10)</f>
        <v>#DIV/0!</v>
      </c>
      <c r="Y362" s="268" t="e">
        <f t="shared" ref="Y362:Y398" si="1816">ROUND(AVERAGEIF(Z362:Z364,"&gt;0"),0)</f>
        <v>#DIV/0!</v>
      </c>
      <c r="Z362" s="227">
        <f t="shared" si="1637"/>
        <v>0</v>
      </c>
      <c r="AA362" s="230"/>
      <c r="AB362" s="230"/>
      <c r="AC362" s="268" t="e">
        <f t="shared" ref="AC362" si="1817">IF(S362="No_existen",5*$AC$10,AD362*$AC$10)</f>
        <v>#DIV/0!</v>
      </c>
      <c r="AD362" s="268" t="e">
        <f t="shared" ref="AD362:AD422" si="1818">ROUND(AVERAGEIF(AE362:AE364,"&gt;0"),0)</f>
        <v>#DIV/0!</v>
      </c>
      <c r="AE362" s="227">
        <f t="shared" si="1638"/>
        <v>0</v>
      </c>
      <c r="AF362" s="230"/>
      <c r="AG362" s="230"/>
      <c r="AH362" s="268" t="e">
        <f t="shared" ref="AH362" si="1819">IF(S362="No_existen",5*$AH$10,AI362*$AH$10)</f>
        <v>#DIV/0!</v>
      </c>
      <c r="AI362" s="268" t="e">
        <f t="shared" ref="AI362" si="1820">ROUND(AVERAGEIF(AJ362:AJ364,"&gt;0"),0)</f>
        <v>#DIV/0!</v>
      </c>
      <c r="AJ362" s="227">
        <f t="shared" si="1639"/>
        <v>0</v>
      </c>
      <c r="AK362" s="230"/>
      <c r="AL362" s="230"/>
      <c r="AM362" s="268" t="e">
        <f t="shared" ref="AM362" si="1821">IF(S362="No_existen",5*$AM$10,AN362*$AM$10)</f>
        <v>#DIV/0!</v>
      </c>
      <c r="AN362" s="268" t="e">
        <f t="shared" ref="AN362" si="1822">ROUND(AVERAGEIF(AO362:AO364,"&gt;0"),0)</f>
        <v>#DIV/0!</v>
      </c>
      <c r="AO362" s="227">
        <f t="shared" si="1652"/>
        <v>0</v>
      </c>
      <c r="AP362" s="230"/>
      <c r="AQ362" s="268" t="e">
        <f t="shared" ref="AQ362" si="1823">ROUND(AVERAGE(U362,Y362,AD362,AI362,AN362),0)</f>
        <v>#DIV/0!</v>
      </c>
      <c r="AR362" s="260" t="e">
        <f t="shared" ref="AR362" si="1824">IF(AQ362&lt;1.5,"FUERTE",IF(AND(AQ362&gt;=1.5,AQ362&lt;2.5),"ACEPTABLE",IF(AQ362&gt;=5,"INEXISTENTE","DÉBIL")))</f>
        <v>#DIV/0!</v>
      </c>
      <c r="AS362" s="262">
        <f t="shared" ref="AS362" si="1825">IF(R362=0,0,ROUND((R362*AQ362),0))</f>
        <v>0</v>
      </c>
      <c r="AT362" s="264" t="str">
        <f t="shared" ref="AT362" si="1826">IF(AS362&gt;=36,"GRAVE", IF(AS362&lt;=10, "LEVE", "MODERADO"))</f>
        <v>LEVE</v>
      </c>
      <c r="AU362" s="266"/>
      <c r="AV362" s="266"/>
      <c r="AW362" s="230"/>
      <c r="AX362" s="230"/>
      <c r="AY362" s="167"/>
      <c r="AZ362" s="168"/>
      <c r="BA362" s="169"/>
      <c r="BB362" s="169"/>
      <c r="BC362" s="169"/>
      <c r="BD362" s="169"/>
      <c r="BE362" s="169"/>
      <c r="BF362" s="169"/>
      <c r="BG362" s="169"/>
    </row>
    <row r="363" spans="1:59" s="171" customFormat="1" hidden="1" x14ac:dyDescent="0.2">
      <c r="A363" s="274"/>
      <c r="B363" s="270"/>
      <c r="C363" s="275"/>
      <c r="D363" s="266"/>
      <c r="E363" s="276"/>
      <c r="F363" s="271"/>
      <c r="G363" s="230"/>
      <c r="H363" s="230"/>
      <c r="I363" s="165"/>
      <c r="J363" s="271"/>
      <c r="K363" s="271"/>
      <c r="L363" s="271"/>
      <c r="M363" s="271"/>
      <c r="N363" s="270"/>
      <c r="O363" s="262"/>
      <c r="P363" s="270"/>
      <c r="Q363" s="262"/>
      <c r="R363" s="262"/>
      <c r="S363" s="166"/>
      <c r="T363" s="165">
        <f t="shared" si="1636"/>
        <v>0</v>
      </c>
      <c r="U363" s="268"/>
      <c r="V363" s="268"/>
      <c r="W363" s="230"/>
      <c r="X363" s="268"/>
      <c r="Y363" s="268"/>
      <c r="Z363" s="227">
        <f t="shared" si="1637"/>
        <v>0</v>
      </c>
      <c r="AA363" s="230"/>
      <c r="AB363" s="230"/>
      <c r="AC363" s="268"/>
      <c r="AD363" s="268"/>
      <c r="AE363" s="227">
        <f t="shared" si="1638"/>
        <v>0</v>
      </c>
      <c r="AF363" s="230"/>
      <c r="AG363" s="230"/>
      <c r="AH363" s="268"/>
      <c r="AI363" s="268"/>
      <c r="AJ363" s="227">
        <f t="shared" si="1639"/>
        <v>0</v>
      </c>
      <c r="AK363" s="230"/>
      <c r="AL363" s="230"/>
      <c r="AM363" s="268"/>
      <c r="AN363" s="268"/>
      <c r="AO363" s="227">
        <f t="shared" si="1652"/>
        <v>0</v>
      </c>
      <c r="AP363" s="230"/>
      <c r="AQ363" s="268"/>
      <c r="AR363" s="260"/>
      <c r="AS363" s="262"/>
      <c r="AT363" s="264"/>
      <c r="AU363" s="266"/>
      <c r="AV363" s="266"/>
      <c r="AW363" s="230"/>
      <c r="AX363" s="230"/>
      <c r="AY363" s="167"/>
      <c r="AZ363" s="168"/>
      <c r="BA363" s="169"/>
      <c r="BB363" s="169"/>
      <c r="BC363" s="169"/>
      <c r="BD363" s="169"/>
      <c r="BE363" s="169"/>
      <c r="BF363" s="169"/>
      <c r="BG363" s="169"/>
    </row>
    <row r="364" spans="1:59" s="171" customFormat="1" hidden="1" x14ac:dyDescent="0.2">
      <c r="A364" s="274"/>
      <c r="B364" s="270"/>
      <c r="C364" s="275"/>
      <c r="D364" s="266"/>
      <c r="E364" s="276"/>
      <c r="F364" s="271"/>
      <c r="G364" s="230"/>
      <c r="H364" s="230"/>
      <c r="I364" s="165"/>
      <c r="J364" s="271"/>
      <c r="K364" s="271"/>
      <c r="L364" s="271"/>
      <c r="M364" s="271"/>
      <c r="N364" s="270"/>
      <c r="O364" s="262"/>
      <c r="P364" s="270"/>
      <c r="Q364" s="262"/>
      <c r="R364" s="262"/>
      <c r="S364" s="166"/>
      <c r="T364" s="165">
        <f t="shared" si="1636"/>
        <v>0</v>
      </c>
      <c r="U364" s="268"/>
      <c r="V364" s="268"/>
      <c r="W364" s="230"/>
      <c r="X364" s="268"/>
      <c r="Y364" s="268"/>
      <c r="Z364" s="227">
        <f t="shared" si="1637"/>
        <v>0</v>
      </c>
      <c r="AA364" s="230"/>
      <c r="AB364" s="230"/>
      <c r="AC364" s="268"/>
      <c r="AD364" s="268"/>
      <c r="AE364" s="227">
        <f t="shared" si="1638"/>
        <v>0</v>
      </c>
      <c r="AF364" s="230"/>
      <c r="AG364" s="230"/>
      <c r="AH364" s="268"/>
      <c r="AI364" s="268"/>
      <c r="AJ364" s="227">
        <f t="shared" si="1639"/>
        <v>0</v>
      </c>
      <c r="AK364" s="230"/>
      <c r="AL364" s="230"/>
      <c r="AM364" s="268"/>
      <c r="AN364" s="268"/>
      <c r="AO364" s="227">
        <f t="shared" si="1652"/>
        <v>0</v>
      </c>
      <c r="AP364" s="230"/>
      <c r="AQ364" s="268"/>
      <c r="AR364" s="260"/>
      <c r="AS364" s="262"/>
      <c r="AT364" s="264"/>
      <c r="AU364" s="266"/>
      <c r="AV364" s="266"/>
      <c r="AW364" s="230"/>
      <c r="AX364" s="230"/>
      <c r="AY364" s="167"/>
      <c r="AZ364" s="168"/>
      <c r="BA364" s="169"/>
      <c r="BB364" s="169"/>
      <c r="BC364" s="169"/>
      <c r="BD364" s="169"/>
      <c r="BE364" s="169"/>
      <c r="BF364" s="169"/>
      <c r="BG364" s="169"/>
    </row>
    <row r="365" spans="1:59" s="171" customFormat="1" hidden="1" x14ac:dyDescent="0.2">
      <c r="A365" s="274">
        <v>119</v>
      </c>
      <c r="B365" s="270"/>
      <c r="C365" s="275" t="e">
        <f>+VLOOKUP(B365,$A$691:$B$730,2,0)</f>
        <v>#N/A</v>
      </c>
      <c r="D365" s="266"/>
      <c r="E365" s="276" t="e">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#VALUE!</v>
      </c>
      <c r="F365" s="271"/>
      <c r="G365" s="230"/>
      <c r="H365" s="230"/>
      <c r="I365" s="165"/>
      <c r="J365" s="271"/>
      <c r="K365" s="270"/>
      <c r="L365" s="271"/>
      <c r="M365" s="271"/>
      <c r="N365" s="270"/>
      <c r="O365" s="262">
        <f t="shared" ref="O365" si="1827">IF(N365="ALTA",5,IF(N365="MEDIO ALTA",4,IF(N365="MEDIA",3,IF(N365="MEDIO BAJA",2,IF(N365="BAJA",1,0)))))</f>
        <v>0</v>
      </c>
      <c r="P365" s="270"/>
      <c r="Q365" s="262">
        <f t="shared" ref="Q365" si="1828">IF(P365="ALTO",5,IF(P365="MEDIO-ALTO",4,IF(P365="MEDIO",3,IF(P365="MEDIO-BAJO",2,IF(P365="BAJO",1,0)))))</f>
        <v>0</v>
      </c>
      <c r="R365" s="262">
        <f t="shared" ref="R365" si="1829">Q365*O365</f>
        <v>0</v>
      </c>
      <c r="S365" s="166"/>
      <c r="T365" s="165">
        <f t="shared" si="1636"/>
        <v>0</v>
      </c>
      <c r="U365" s="268" t="e">
        <f t="shared" ref="U365:U425" si="1830">ROUND(AVERAGEIF(T365:T367,"&gt;0"),0)</f>
        <v>#DIV/0!</v>
      </c>
      <c r="V365" s="268" t="e">
        <f t="shared" ref="V365:V425" si="1831">U365*0.6</f>
        <v>#DIV/0!</v>
      </c>
      <c r="W365" s="230"/>
      <c r="X365" s="268" t="e">
        <f t="shared" ref="X365" si="1832">IF(S365="No_existen",5*$X$10,Y365*$X$10)</f>
        <v>#DIV/0!</v>
      </c>
      <c r="Y365" s="268" t="e">
        <f t="shared" ref="Y365:Y401" si="1833">ROUND(AVERAGEIF(Z365:Z367,"&gt;0"),0)</f>
        <v>#DIV/0!</v>
      </c>
      <c r="Z365" s="227">
        <f t="shared" si="1637"/>
        <v>0</v>
      </c>
      <c r="AA365" s="230"/>
      <c r="AB365" s="230"/>
      <c r="AC365" s="268" t="e">
        <f t="shared" ref="AC365" si="1834">IF(S365="No_existen",5*$AC$10,AD365*$AC$10)</f>
        <v>#DIV/0!</v>
      </c>
      <c r="AD365" s="268" t="e">
        <f t="shared" ref="AD365:AD425" si="1835">ROUND(AVERAGEIF(AE365:AE367,"&gt;0"),0)</f>
        <v>#DIV/0!</v>
      </c>
      <c r="AE365" s="227">
        <f t="shared" si="1638"/>
        <v>0</v>
      </c>
      <c r="AF365" s="230"/>
      <c r="AG365" s="230"/>
      <c r="AH365" s="268" t="e">
        <f t="shared" ref="AH365" si="1836">IF(S365="No_existen",5*$AH$10,AI365*$AH$10)</f>
        <v>#DIV/0!</v>
      </c>
      <c r="AI365" s="268" t="e">
        <f t="shared" ref="AI365" si="1837">ROUND(AVERAGEIF(AJ365:AJ367,"&gt;0"),0)</f>
        <v>#DIV/0!</v>
      </c>
      <c r="AJ365" s="227">
        <f t="shared" si="1639"/>
        <v>0</v>
      </c>
      <c r="AK365" s="230"/>
      <c r="AL365" s="230"/>
      <c r="AM365" s="268" t="e">
        <f t="shared" ref="AM365" si="1838">IF(S365="No_existen",5*$AM$10,AN365*$AM$10)</f>
        <v>#DIV/0!</v>
      </c>
      <c r="AN365" s="268" t="e">
        <f t="shared" ref="AN365" si="1839">ROUND(AVERAGEIF(AO365:AO367,"&gt;0"),0)</f>
        <v>#DIV/0!</v>
      </c>
      <c r="AO365" s="227">
        <f t="shared" si="1652"/>
        <v>0</v>
      </c>
      <c r="AP365" s="230"/>
      <c r="AQ365" s="268" t="e">
        <f t="shared" ref="AQ365" si="1840">ROUND(AVERAGE(U365,Y365,AD365,AI365,AN365),0)</f>
        <v>#DIV/0!</v>
      </c>
      <c r="AR365" s="260" t="e">
        <f t="shared" ref="AR365" si="1841">IF(AQ365&lt;1.5,"FUERTE",IF(AND(AQ365&gt;=1.5,AQ365&lt;2.5),"ACEPTABLE",IF(AQ365&gt;=5,"INEXISTENTE","DÉBIL")))</f>
        <v>#DIV/0!</v>
      </c>
      <c r="AS365" s="262">
        <f t="shared" ref="AS365" si="1842">IF(R365=0,0,ROUND((R365*AQ365),0))</f>
        <v>0</v>
      </c>
      <c r="AT365" s="264" t="str">
        <f t="shared" ref="AT365" si="1843">IF(AS365&gt;=36,"GRAVE", IF(AS365&lt;=10, "LEVE", "MODERADO"))</f>
        <v>LEVE</v>
      </c>
      <c r="AU365" s="266"/>
      <c r="AV365" s="266"/>
      <c r="AW365" s="230"/>
      <c r="AX365" s="230"/>
      <c r="AY365" s="167"/>
      <c r="AZ365" s="168"/>
      <c r="BA365" s="169"/>
      <c r="BB365" s="169"/>
      <c r="BC365" s="169"/>
      <c r="BD365" s="169"/>
      <c r="BE365" s="169"/>
      <c r="BF365" s="169"/>
      <c r="BG365" s="169"/>
    </row>
    <row r="366" spans="1:59" s="171" customFormat="1" hidden="1" x14ac:dyDescent="0.2">
      <c r="A366" s="274"/>
      <c r="B366" s="270"/>
      <c r="C366" s="275"/>
      <c r="D366" s="266"/>
      <c r="E366" s="276"/>
      <c r="F366" s="271"/>
      <c r="G366" s="230"/>
      <c r="H366" s="230"/>
      <c r="I366" s="165"/>
      <c r="J366" s="271"/>
      <c r="K366" s="271"/>
      <c r="L366" s="271"/>
      <c r="M366" s="271"/>
      <c r="N366" s="270"/>
      <c r="O366" s="262"/>
      <c r="P366" s="270"/>
      <c r="Q366" s="262"/>
      <c r="R366" s="262"/>
      <c r="S366" s="166"/>
      <c r="T366" s="165">
        <f t="shared" si="1636"/>
        <v>0</v>
      </c>
      <c r="U366" s="268"/>
      <c r="V366" s="268"/>
      <c r="W366" s="230"/>
      <c r="X366" s="268"/>
      <c r="Y366" s="268"/>
      <c r="Z366" s="227">
        <f t="shared" si="1637"/>
        <v>0</v>
      </c>
      <c r="AA366" s="230"/>
      <c r="AB366" s="230"/>
      <c r="AC366" s="268"/>
      <c r="AD366" s="268"/>
      <c r="AE366" s="227">
        <f t="shared" si="1638"/>
        <v>0</v>
      </c>
      <c r="AF366" s="230"/>
      <c r="AG366" s="230"/>
      <c r="AH366" s="268"/>
      <c r="AI366" s="268"/>
      <c r="AJ366" s="227">
        <f t="shared" si="1639"/>
        <v>0</v>
      </c>
      <c r="AK366" s="230"/>
      <c r="AL366" s="230"/>
      <c r="AM366" s="268"/>
      <c r="AN366" s="268"/>
      <c r="AO366" s="227">
        <f t="shared" si="1652"/>
        <v>0</v>
      </c>
      <c r="AP366" s="230"/>
      <c r="AQ366" s="268"/>
      <c r="AR366" s="260"/>
      <c r="AS366" s="262"/>
      <c r="AT366" s="264"/>
      <c r="AU366" s="266"/>
      <c r="AV366" s="266"/>
      <c r="AW366" s="230"/>
      <c r="AX366" s="230"/>
      <c r="AY366" s="167"/>
      <c r="AZ366" s="168"/>
      <c r="BA366" s="169"/>
      <c r="BB366" s="169"/>
      <c r="BC366" s="169"/>
      <c r="BD366" s="169"/>
      <c r="BE366" s="169"/>
      <c r="BF366" s="169"/>
      <c r="BG366" s="169"/>
    </row>
    <row r="367" spans="1:59" s="171" customFormat="1" hidden="1" x14ac:dyDescent="0.2">
      <c r="A367" s="274"/>
      <c r="B367" s="270"/>
      <c r="C367" s="275"/>
      <c r="D367" s="266"/>
      <c r="E367" s="276"/>
      <c r="F367" s="271"/>
      <c r="G367" s="230"/>
      <c r="H367" s="230"/>
      <c r="I367" s="165"/>
      <c r="J367" s="271"/>
      <c r="K367" s="271"/>
      <c r="L367" s="271"/>
      <c r="M367" s="271"/>
      <c r="N367" s="270"/>
      <c r="O367" s="262"/>
      <c r="P367" s="270"/>
      <c r="Q367" s="262"/>
      <c r="R367" s="262"/>
      <c r="S367" s="166"/>
      <c r="T367" s="165">
        <f t="shared" si="1636"/>
        <v>0</v>
      </c>
      <c r="U367" s="268"/>
      <c r="V367" s="268"/>
      <c r="W367" s="230"/>
      <c r="X367" s="268"/>
      <c r="Y367" s="268"/>
      <c r="Z367" s="227">
        <f t="shared" si="1637"/>
        <v>0</v>
      </c>
      <c r="AA367" s="230"/>
      <c r="AB367" s="230"/>
      <c r="AC367" s="268"/>
      <c r="AD367" s="268"/>
      <c r="AE367" s="227">
        <f t="shared" si="1638"/>
        <v>0</v>
      </c>
      <c r="AF367" s="230"/>
      <c r="AG367" s="230"/>
      <c r="AH367" s="268"/>
      <c r="AI367" s="268"/>
      <c r="AJ367" s="227">
        <f t="shared" si="1639"/>
        <v>0</v>
      </c>
      <c r="AK367" s="230"/>
      <c r="AL367" s="230"/>
      <c r="AM367" s="268"/>
      <c r="AN367" s="268"/>
      <c r="AO367" s="227">
        <f t="shared" si="1652"/>
        <v>0</v>
      </c>
      <c r="AP367" s="230"/>
      <c r="AQ367" s="268"/>
      <c r="AR367" s="260"/>
      <c r="AS367" s="262"/>
      <c r="AT367" s="264"/>
      <c r="AU367" s="266"/>
      <c r="AV367" s="266"/>
      <c r="AW367" s="230"/>
      <c r="AX367" s="230"/>
      <c r="AY367" s="167"/>
      <c r="AZ367" s="168"/>
      <c r="BA367" s="169"/>
      <c r="BB367" s="169"/>
      <c r="BC367" s="169"/>
      <c r="BD367" s="169"/>
      <c r="BE367" s="169"/>
      <c r="BF367" s="169"/>
      <c r="BG367" s="169"/>
    </row>
    <row r="368" spans="1:59" s="171" customFormat="1" hidden="1" x14ac:dyDescent="0.2">
      <c r="A368" s="274">
        <v>120</v>
      </c>
      <c r="B368" s="270"/>
      <c r="C368" s="275" t="e">
        <f>+VLOOKUP(B368,$A$691:$B$730,2,0)</f>
        <v>#N/A</v>
      </c>
      <c r="D368" s="266"/>
      <c r="E368" s="276" t="e">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#VALUE!</v>
      </c>
      <c r="F368" s="271"/>
      <c r="G368" s="230"/>
      <c r="H368" s="230"/>
      <c r="I368" s="165"/>
      <c r="J368" s="271"/>
      <c r="K368" s="270"/>
      <c r="L368" s="271"/>
      <c r="M368" s="271"/>
      <c r="N368" s="270"/>
      <c r="O368" s="262">
        <f t="shared" ref="O368" si="1844">IF(N368="ALTA",5,IF(N368="MEDIO ALTA",4,IF(N368="MEDIA",3,IF(N368="MEDIO BAJA",2,IF(N368="BAJA",1,0)))))</f>
        <v>0</v>
      </c>
      <c r="P368" s="270"/>
      <c r="Q368" s="262">
        <f t="shared" ref="Q368" si="1845">IF(P368="ALTO",5,IF(P368="MEDIO-ALTO",4,IF(P368="MEDIO",3,IF(P368="MEDIO-BAJO",2,IF(P368="BAJO",1,0)))))</f>
        <v>0</v>
      </c>
      <c r="R368" s="262">
        <f t="shared" ref="R368" si="1846">Q368*O368</f>
        <v>0</v>
      </c>
      <c r="S368" s="166"/>
      <c r="T368" s="165">
        <f t="shared" si="1636"/>
        <v>0</v>
      </c>
      <c r="U368" s="268" t="e">
        <f t="shared" ref="U368:U428" si="1847">ROUND(AVERAGEIF(T368:T370,"&gt;0"),0)</f>
        <v>#DIV/0!</v>
      </c>
      <c r="V368" s="268" t="e">
        <f t="shared" ref="V368:V428" si="1848">U368*0.6</f>
        <v>#DIV/0!</v>
      </c>
      <c r="W368" s="230"/>
      <c r="X368" s="268" t="e">
        <f t="shared" ref="X368" si="1849">IF(S368="No_existen",5*$X$10,Y368*$X$10)</f>
        <v>#DIV/0!</v>
      </c>
      <c r="Y368" s="268" t="e">
        <f t="shared" ref="Y368:Y404" si="1850">ROUND(AVERAGEIF(Z368:Z370,"&gt;0"),0)</f>
        <v>#DIV/0!</v>
      </c>
      <c r="Z368" s="227">
        <f t="shared" si="1637"/>
        <v>0</v>
      </c>
      <c r="AA368" s="230"/>
      <c r="AB368" s="230"/>
      <c r="AC368" s="268" t="e">
        <f t="shared" ref="AC368" si="1851">IF(S368="No_existen",5*$AC$10,AD368*$AC$10)</f>
        <v>#DIV/0!</v>
      </c>
      <c r="AD368" s="268" t="e">
        <f t="shared" ref="AD368:AD428" si="1852">ROUND(AVERAGEIF(AE368:AE370,"&gt;0"),0)</f>
        <v>#DIV/0!</v>
      </c>
      <c r="AE368" s="227">
        <f t="shared" si="1638"/>
        <v>0</v>
      </c>
      <c r="AF368" s="230"/>
      <c r="AG368" s="230"/>
      <c r="AH368" s="268" t="e">
        <f t="shared" ref="AH368" si="1853">IF(S368="No_existen",5*$AH$10,AI368*$AH$10)</f>
        <v>#DIV/0!</v>
      </c>
      <c r="AI368" s="268" t="e">
        <f t="shared" ref="AI368" si="1854">ROUND(AVERAGEIF(AJ368:AJ370,"&gt;0"),0)</f>
        <v>#DIV/0!</v>
      </c>
      <c r="AJ368" s="227">
        <f t="shared" si="1639"/>
        <v>0</v>
      </c>
      <c r="AK368" s="230"/>
      <c r="AL368" s="230"/>
      <c r="AM368" s="268" t="e">
        <f t="shared" ref="AM368" si="1855">IF(S368="No_existen",5*$AM$10,AN368*$AM$10)</f>
        <v>#DIV/0!</v>
      </c>
      <c r="AN368" s="268" t="e">
        <f t="shared" ref="AN368" si="1856">ROUND(AVERAGEIF(AO368:AO370,"&gt;0"),0)</f>
        <v>#DIV/0!</v>
      </c>
      <c r="AO368" s="227">
        <f t="shared" si="1652"/>
        <v>0</v>
      </c>
      <c r="AP368" s="230"/>
      <c r="AQ368" s="268" t="e">
        <f t="shared" ref="AQ368" si="1857">ROUND(AVERAGE(U368,Y368,AD368,AI368,AN368),0)</f>
        <v>#DIV/0!</v>
      </c>
      <c r="AR368" s="260" t="e">
        <f t="shared" ref="AR368" si="1858">IF(AQ368&lt;1.5,"FUERTE",IF(AND(AQ368&gt;=1.5,AQ368&lt;2.5),"ACEPTABLE",IF(AQ368&gt;=5,"INEXISTENTE","DÉBIL")))</f>
        <v>#DIV/0!</v>
      </c>
      <c r="AS368" s="262">
        <f t="shared" ref="AS368" si="1859">IF(R368=0,0,ROUND((R368*AQ368),0))</f>
        <v>0</v>
      </c>
      <c r="AT368" s="264" t="str">
        <f t="shared" ref="AT368" si="1860">IF(AS368&gt;=36,"GRAVE", IF(AS368&lt;=10, "LEVE", "MODERADO"))</f>
        <v>LEVE</v>
      </c>
      <c r="AU368" s="266"/>
      <c r="AV368" s="266"/>
      <c r="AW368" s="230"/>
      <c r="AX368" s="230"/>
      <c r="AY368" s="167"/>
      <c r="AZ368" s="168"/>
      <c r="BA368" s="169"/>
      <c r="BB368" s="169"/>
      <c r="BC368" s="169"/>
      <c r="BD368" s="169"/>
      <c r="BE368" s="169"/>
      <c r="BF368" s="169"/>
      <c r="BG368" s="169"/>
    </row>
    <row r="369" spans="1:59" s="171" customFormat="1" hidden="1" x14ac:dyDescent="0.2">
      <c r="A369" s="274"/>
      <c r="B369" s="270"/>
      <c r="C369" s="275"/>
      <c r="D369" s="266"/>
      <c r="E369" s="276"/>
      <c r="F369" s="271"/>
      <c r="G369" s="230"/>
      <c r="H369" s="230"/>
      <c r="I369" s="165"/>
      <c r="J369" s="271"/>
      <c r="K369" s="271"/>
      <c r="L369" s="271"/>
      <c r="M369" s="271"/>
      <c r="N369" s="270"/>
      <c r="O369" s="262"/>
      <c r="P369" s="270"/>
      <c r="Q369" s="262"/>
      <c r="R369" s="262"/>
      <c r="S369" s="166"/>
      <c r="T369" s="165">
        <f t="shared" si="1636"/>
        <v>0</v>
      </c>
      <c r="U369" s="268"/>
      <c r="V369" s="268"/>
      <c r="W369" s="230"/>
      <c r="X369" s="268"/>
      <c r="Y369" s="268"/>
      <c r="Z369" s="227">
        <f t="shared" si="1637"/>
        <v>0</v>
      </c>
      <c r="AA369" s="230"/>
      <c r="AB369" s="230"/>
      <c r="AC369" s="268"/>
      <c r="AD369" s="268"/>
      <c r="AE369" s="227">
        <f t="shared" si="1638"/>
        <v>0</v>
      </c>
      <c r="AF369" s="230"/>
      <c r="AG369" s="230"/>
      <c r="AH369" s="268"/>
      <c r="AI369" s="268"/>
      <c r="AJ369" s="227">
        <f t="shared" si="1639"/>
        <v>0</v>
      </c>
      <c r="AK369" s="230"/>
      <c r="AL369" s="230"/>
      <c r="AM369" s="268"/>
      <c r="AN369" s="268"/>
      <c r="AO369" s="227">
        <f t="shared" si="1652"/>
        <v>0</v>
      </c>
      <c r="AP369" s="230"/>
      <c r="AQ369" s="268"/>
      <c r="AR369" s="260"/>
      <c r="AS369" s="262"/>
      <c r="AT369" s="264"/>
      <c r="AU369" s="266"/>
      <c r="AV369" s="266"/>
      <c r="AW369" s="230"/>
      <c r="AX369" s="230"/>
      <c r="AY369" s="167"/>
      <c r="AZ369" s="168"/>
      <c r="BA369" s="169"/>
      <c r="BB369" s="169"/>
      <c r="BC369" s="169"/>
      <c r="BD369" s="169"/>
      <c r="BE369" s="169"/>
      <c r="BF369" s="169"/>
      <c r="BG369" s="169"/>
    </row>
    <row r="370" spans="1:59" s="171" customFormat="1" hidden="1" x14ac:dyDescent="0.2">
      <c r="A370" s="274"/>
      <c r="B370" s="270"/>
      <c r="C370" s="275"/>
      <c r="D370" s="266"/>
      <c r="E370" s="276"/>
      <c r="F370" s="271"/>
      <c r="G370" s="230"/>
      <c r="H370" s="230"/>
      <c r="I370" s="165"/>
      <c r="J370" s="271"/>
      <c r="K370" s="271"/>
      <c r="L370" s="271"/>
      <c r="M370" s="271"/>
      <c r="N370" s="270"/>
      <c r="O370" s="262"/>
      <c r="P370" s="270"/>
      <c r="Q370" s="262"/>
      <c r="R370" s="262"/>
      <c r="S370" s="166"/>
      <c r="T370" s="165">
        <f t="shared" si="1636"/>
        <v>0</v>
      </c>
      <c r="U370" s="268"/>
      <c r="V370" s="268"/>
      <c r="W370" s="230"/>
      <c r="X370" s="268"/>
      <c r="Y370" s="268"/>
      <c r="Z370" s="227">
        <f t="shared" si="1637"/>
        <v>0</v>
      </c>
      <c r="AA370" s="230"/>
      <c r="AB370" s="230"/>
      <c r="AC370" s="268"/>
      <c r="AD370" s="268"/>
      <c r="AE370" s="227">
        <f t="shared" si="1638"/>
        <v>0</v>
      </c>
      <c r="AF370" s="230"/>
      <c r="AG370" s="230"/>
      <c r="AH370" s="268"/>
      <c r="AI370" s="268"/>
      <c r="AJ370" s="227">
        <f t="shared" si="1639"/>
        <v>0</v>
      </c>
      <c r="AK370" s="230"/>
      <c r="AL370" s="230"/>
      <c r="AM370" s="268"/>
      <c r="AN370" s="268"/>
      <c r="AO370" s="227">
        <f t="shared" si="1652"/>
        <v>0</v>
      </c>
      <c r="AP370" s="230"/>
      <c r="AQ370" s="268"/>
      <c r="AR370" s="260"/>
      <c r="AS370" s="262"/>
      <c r="AT370" s="264"/>
      <c r="AU370" s="266"/>
      <c r="AV370" s="266"/>
      <c r="AW370" s="230"/>
      <c r="AX370" s="230"/>
      <c r="AY370" s="167"/>
      <c r="AZ370" s="168"/>
      <c r="BA370" s="169"/>
      <c r="BB370" s="169"/>
      <c r="BC370" s="169"/>
      <c r="BD370" s="169"/>
      <c r="BE370" s="169"/>
      <c r="BF370" s="169"/>
      <c r="BG370" s="169"/>
    </row>
    <row r="371" spans="1:59" s="171" customFormat="1" hidden="1" x14ac:dyDescent="0.2">
      <c r="A371" s="274">
        <v>121</v>
      </c>
      <c r="B371" s="270"/>
      <c r="C371" s="275" t="e">
        <f>+VLOOKUP(B371,$A$691:$B$730,2,0)</f>
        <v>#N/A</v>
      </c>
      <c r="D371" s="266"/>
      <c r="E371" s="276" t="e">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#VALUE!</v>
      </c>
      <c r="F371" s="271"/>
      <c r="G371" s="230"/>
      <c r="H371" s="230"/>
      <c r="I371" s="165"/>
      <c r="J371" s="271"/>
      <c r="K371" s="270"/>
      <c r="L371" s="271"/>
      <c r="M371" s="271"/>
      <c r="N371" s="270"/>
      <c r="O371" s="262">
        <f t="shared" ref="O371" si="1861">IF(N371="ALTA",5,IF(N371="MEDIO ALTA",4,IF(N371="MEDIA",3,IF(N371="MEDIO BAJA",2,IF(N371="BAJA",1,0)))))</f>
        <v>0</v>
      </c>
      <c r="P371" s="270"/>
      <c r="Q371" s="262">
        <f t="shared" ref="Q371" si="1862">IF(P371="ALTO",5,IF(P371="MEDIO-ALTO",4,IF(P371="MEDIO",3,IF(P371="MEDIO-BAJO",2,IF(P371="BAJO",1,0)))))</f>
        <v>0</v>
      </c>
      <c r="R371" s="262">
        <f t="shared" ref="R371" si="1863">Q371*O371</f>
        <v>0</v>
      </c>
      <c r="S371" s="166"/>
      <c r="T371" s="165">
        <f t="shared" si="1636"/>
        <v>0</v>
      </c>
      <c r="U371" s="268" t="e">
        <f t="shared" ref="U371" si="1864">ROUND(AVERAGEIF(T371:T373,"&gt;0"),0)</f>
        <v>#DIV/0!</v>
      </c>
      <c r="V371" s="268" t="e">
        <f t="shared" ref="V371" si="1865">U371*0.6</f>
        <v>#DIV/0!</v>
      </c>
      <c r="W371" s="230"/>
      <c r="X371" s="268" t="e">
        <f t="shared" ref="X371" si="1866">IF(S371="No_existen",5*$X$10,Y371*$X$10)</f>
        <v>#DIV/0!</v>
      </c>
      <c r="Y371" s="268" t="e">
        <f t="shared" ref="Y371" si="1867">ROUND(AVERAGEIF(Z371:Z373,"&gt;0"),0)</f>
        <v>#DIV/0!</v>
      </c>
      <c r="Z371" s="227">
        <f t="shared" si="1637"/>
        <v>0</v>
      </c>
      <c r="AA371" s="230"/>
      <c r="AB371" s="230"/>
      <c r="AC371" s="268" t="e">
        <f t="shared" ref="AC371" si="1868">IF(S371="No_existen",5*$AC$10,AD371*$AC$10)</f>
        <v>#DIV/0!</v>
      </c>
      <c r="AD371" s="268" t="e">
        <f t="shared" ref="AD371" si="1869">ROUND(AVERAGEIF(AE371:AE373,"&gt;0"),0)</f>
        <v>#DIV/0!</v>
      </c>
      <c r="AE371" s="227">
        <f t="shared" si="1638"/>
        <v>0</v>
      </c>
      <c r="AF371" s="230"/>
      <c r="AG371" s="230"/>
      <c r="AH371" s="268" t="e">
        <f t="shared" ref="AH371" si="1870">IF(S371="No_existen",5*$AH$10,AI371*$AH$10)</f>
        <v>#DIV/0!</v>
      </c>
      <c r="AI371" s="268" t="e">
        <f t="shared" ref="AI371" si="1871">ROUND(AVERAGEIF(AJ371:AJ373,"&gt;0"),0)</f>
        <v>#DIV/0!</v>
      </c>
      <c r="AJ371" s="227">
        <f t="shared" si="1639"/>
        <v>0</v>
      </c>
      <c r="AK371" s="230"/>
      <c r="AL371" s="230"/>
      <c r="AM371" s="268" t="e">
        <f t="shared" ref="AM371" si="1872">IF(S371="No_existen",5*$AM$10,AN371*$AM$10)</f>
        <v>#DIV/0!</v>
      </c>
      <c r="AN371" s="268" t="e">
        <f t="shared" ref="AN371" si="1873">ROUND(AVERAGEIF(AO371:AO373,"&gt;0"),0)</f>
        <v>#DIV/0!</v>
      </c>
      <c r="AO371" s="227">
        <f t="shared" si="1652"/>
        <v>0</v>
      </c>
      <c r="AP371" s="230"/>
      <c r="AQ371" s="268" t="e">
        <f t="shared" ref="AQ371" si="1874">ROUND(AVERAGE(U371,Y371,AD371,AI371,AN371),0)</f>
        <v>#DIV/0!</v>
      </c>
      <c r="AR371" s="260" t="e">
        <f t="shared" ref="AR371" si="1875">IF(AQ371&lt;1.5,"FUERTE",IF(AND(AQ371&gt;=1.5,AQ371&lt;2.5),"ACEPTABLE",IF(AQ371&gt;=5,"INEXISTENTE","DÉBIL")))</f>
        <v>#DIV/0!</v>
      </c>
      <c r="AS371" s="262">
        <f t="shared" ref="AS371" si="1876">IF(R371=0,0,ROUND((R371*AQ371),0))</f>
        <v>0</v>
      </c>
      <c r="AT371" s="264" t="str">
        <f t="shared" ref="AT371" si="1877">IF(AS371&gt;=36,"GRAVE", IF(AS371&lt;=10, "LEVE", "MODERADO"))</f>
        <v>LEVE</v>
      </c>
      <c r="AU371" s="266"/>
      <c r="AV371" s="266"/>
      <c r="AW371" s="230"/>
      <c r="AX371" s="230"/>
      <c r="AY371" s="167"/>
      <c r="AZ371" s="168"/>
      <c r="BA371" s="169"/>
      <c r="BB371" s="169"/>
      <c r="BC371" s="169"/>
      <c r="BD371" s="169"/>
      <c r="BE371" s="169"/>
      <c r="BF371" s="169"/>
      <c r="BG371" s="169"/>
    </row>
    <row r="372" spans="1:59" s="171" customFormat="1" hidden="1" x14ac:dyDescent="0.2">
      <c r="A372" s="274"/>
      <c r="B372" s="270"/>
      <c r="C372" s="275"/>
      <c r="D372" s="266"/>
      <c r="E372" s="276"/>
      <c r="F372" s="271"/>
      <c r="G372" s="230"/>
      <c r="H372" s="230"/>
      <c r="I372" s="165"/>
      <c r="J372" s="271"/>
      <c r="K372" s="271"/>
      <c r="L372" s="271"/>
      <c r="M372" s="271"/>
      <c r="N372" s="270"/>
      <c r="O372" s="262"/>
      <c r="P372" s="270"/>
      <c r="Q372" s="262"/>
      <c r="R372" s="262"/>
      <c r="S372" s="166"/>
      <c r="T372" s="165">
        <f t="shared" si="1636"/>
        <v>0</v>
      </c>
      <c r="U372" s="268"/>
      <c r="V372" s="268"/>
      <c r="W372" s="230"/>
      <c r="X372" s="268"/>
      <c r="Y372" s="268"/>
      <c r="Z372" s="227">
        <f t="shared" si="1637"/>
        <v>0</v>
      </c>
      <c r="AA372" s="230"/>
      <c r="AB372" s="230"/>
      <c r="AC372" s="268"/>
      <c r="AD372" s="268"/>
      <c r="AE372" s="227">
        <f t="shared" si="1638"/>
        <v>0</v>
      </c>
      <c r="AF372" s="230"/>
      <c r="AG372" s="230"/>
      <c r="AH372" s="268"/>
      <c r="AI372" s="268"/>
      <c r="AJ372" s="227">
        <f t="shared" si="1639"/>
        <v>0</v>
      </c>
      <c r="AK372" s="230"/>
      <c r="AL372" s="230"/>
      <c r="AM372" s="268"/>
      <c r="AN372" s="268"/>
      <c r="AO372" s="227">
        <f t="shared" si="1652"/>
        <v>0</v>
      </c>
      <c r="AP372" s="230"/>
      <c r="AQ372" s="268"/>
      <c r="AR372" s="260"/>
      <c r="AS372" s="262"/>
      <c r="AT372" s="264"/>
      <c r="AU372" s="266"/>
      <c r="AV372" s="266"/>
      <c r="AW372" s="230"/>
      <c r="AX372" s="230"/>
      <c r="AY372" s="167"/>
      <c r="AZ372" s="168"/>
      <c r="BA372" s="169"/>
      <c r="BB372" s="169"/>
      <c r="BC372" s="169"/>
      <c r="BD372" s="169"/>
      <c r="BE372" s="169"/>
      <c r="BF372" s="169"/>
      <c r="BG372" s="169"/>
    </row>
    <row r="373" spans="1:59" s="171" customFormat="1" hidden="1" x14ac:dyDescent="0.2">
      <c r="A373" s="274"/>
      <c r="B373" s="270"/>
      <c r="C373" s="275"/>
      <c r="D373" s="266"/>
      <c r="E373" s="276"/>
      <c r="F373" s="271"/>
      <c r="G373" s="230"/>
      <c r="H373" s="230"/>
      <c r="I373" s="165"/>
      <c r="J373" s="271"/>
      <c r="K373" s="271"/>
      <c r="L373" s="271"/>
      <c r="M373" s="271"/>
      <c r="N373" s="270"/>
      <c r="O373" s="262"/>
      <c r="P373" s="270"/>
      <c r="Q373" s="262"/>
      <c r="R373" s="262"/>
      <c r="S373" s="166"/>
      <c r="T373" s="165">
        <f t="shared" si="1636"/>
        <v>0</v>
      </c>
      <c r="U373" s="268"/>
      <c r="V373" s="268"/>
      <c r="W373" s="230"/>
      <c r="X373" s="268"/>
      <c r="Y373" s="268"/>
      <c r="Z373" s="227">
        <f t="shared" si="1637"/>
        <v>0</v>
      </c>
      <c r="AA373" s="230"/>
      <c r="AB373" s="230"/>
      <c r="AC373" s="268"/>
      <c r="AD373" s="268"/>
      <c r="AE373" s="227">
        <f t="shared" si="1638"/>
        <v>0</v>
      </c>
      <c r="AF373" s="230"/>
      <c r="AG373" s="230"/>
      <c r="AH373" s="268"/>
      <c r="AI373" s="268"/>
      <c r="AJ373" s="227">
        <f t="shared" si="1639"/>
        <v>0</v>
      </c>
      <c r="AK373" s="230"/>
      <c r="AL373" s="230"/>
      <c r="AM373" s="268"/>
      <c r="AN373" s="268"/>
      <c r="AO373" s="227">
        <f t="shared" si="1652"/>
        <v>0</v>
      </c>
      <c r="AP373" s="230"/>
      <c r="AQ373" s="268"/>
      <c r="AR373" s="260"/>
      <c r="AS373" s="262"/>
      <c r="AT373" s="264"/>
      <c r="AU373" s="266"/>
      <c r="AV373" s="266"/>
      <c r="AW373" s="230"/>
      <c r="AX373" s="230"/>
      <c r="AY373" s="167"/>
      <c r="AZ373" s="168"/>
      <c r="BA373" s="169"/>
      <c r="BB373" s="169"/>
      <c r="BC373" s="169"/>
      <c r="BD373" s="169"/>
      <c r="BE373" s="169"/>
      <c r="BF373" s="169"/>
      <c r="BG373" s="169"/>
    </row>
    <row r="374" spans="1:59" s="171" customFormat="1" hidden="1" x14ac:dyDescent="0.2">
      <c r="A374" s="274">
        <v>122</v>
      </c>
      <c r="B374" s="270"/>
      <c r="C374" s="275" t="e">
        <f>+VLOOKUP(B374,$A$691:$B$730,2,0)</f>
        <v>#N/A</v>
      </c>
      <c r="D374" s="266"/>
      <c r="E374" s="276" t="e">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#VALUE!</v>
      </c>
      <c r="F374" s="271"/>
      <c r="G374" s="230"/>
      <c r="H374" s="230"/>
      <c r="I374" s="165"/>
      <c r="J374" s="271"/>
      <c r="K374" s="270"/>
      <c r="L374" s="271"/>
      <c r="M374" s="271"/>
      <c r="N374" s="270"/>
      <c r="O374" s="262">
        <f t="shared" ref="O374" si="1878">IF(N374="ALTA",5,IF(N374="MEDIO ALTA",4,IF(N374="MEDIA",3,IF(N374="MEDIO BAJA",2,IF(N374="BAJA",1,0)))))</f>
        <v>0</v>
      </c>
      <c r="P374" s="270"/>
      <c r="Q374" s="262">
        <f t="shared" ref="Q374" si="1879">IF(P374="ALTO",5,IF(P374="MEDIO-ALTO",4,IF(P374="MEDIO",3,IF(P374="MEDIO-BAJO",2,IF(P374="BAJO",1,0)))))</f>
        <v>0</v>
      </c>
      <c r="R374" s="262">
        <f t="shared" ref="R374" si="1880">Q374*O374</f>
        <v>0</v>
      </c>
      <c r="S374" s="166"/>
      <c r="T374" s="165">
        <f t="shared" si="1636"/>
        <v>0</v>
      </c>
      <c r="U374" s="268" t="e">
        <f t="shared" si="1543"/>
        <v>#DIV/0!</v>
      </c>
      <c r="V374" s="268" t="e">
        <f t="shared" si="1544"/>
        <v>#DIV/0!</v>
      </c>
      <c r="W374" s="230"/>
      <c r="X374" s="268" t="e">
        <f t="shared" ref="X374" si="1881">IF(S374="No_existen",5*$X$10,Y374*$X$10)</f>
        <v>#DIV/0!</v>
      </c>
      <c r="Y374" s="268" t="e">
        <f t="shared" si="1680"/>
        <v>#DIV/0!</v>
      </c>
      <c r="Z374" s="227">
        <f t="shared" si="1637"/>
        <v>0</v>
      </c>
      <c r="AA374" s="230"/>
      <c r="AB374" s="230"/>
      <c r="AC374" s="268" t="e">
        <f t="shared" ref="AC374" si="1882">IF(S374="No_existen",5*$AC$10,AD374*$AC$10)</f>
        <v>#DIV/0!</v>
      </c>
      <c r="AD374" s="268" t="e">
        <f t="shared" si="1547"/>
        <v>#DIV/0!</v>
      </c>
      <c r="AE374" s="227">
        <f t="shared" si="1638"/>
        <v>0</v>
      </c>
      <c r="AF374" s="230"/>
      <c r="AG374" s="230"/>
      <c r="AH374" s="268" t="e">
        <f t="shared" ref="AH374" si="1883">IF(S374="No_existen",5*$AH$10,AI374*$AH$10)</f>
        <v>#DIV/0!</v>
      </c>
      <c r="AI374" s="268" t="e">
        <f t="shared" ref="AI374" si="1884">ROUND(AVERAGEIF(AJ374:AJ376,"&gt;0"),0)</f>
        <v>#DIV/0!</v>
      </c>
      <c r="AJ374" s="227">
        <f t="shared" si="1639"/>
        <v>0</v>
      </c>
      <c r="AK374" s="230"/>
      <c r="AL374" s="230"/>
      <c r="AM374" s="268" t="e">
        <f t="shared" ref="AM374" si="1885">IF(S374="No_existen",5*$AM$10,AN374*$AM$10)</f>
        <v>#DIV/0!</v>
      </c>
      <c r="AN374" s="268" t="e">
        <f t="shared" ref="AN374" si="1886">ROUND(AVERAGEIF(AO374:AO376,"&gt;0"),0)</f>
        <v>#DIV/0!</v>
      </c>
      <c r="AO374" s="227">
        <f t="shared" si="1652"/>
        <v>0</v>
      </c>
      <c r="AP374" s="230"/>
      <c r="AQ374" s="268" t="e">
        <f t="shared" ref="AQ374" si="1887">ROUND(AVERAGE(U374,Y374,AD374,AI374,AN374),0)</f>
        <v>#DIV/0!</v>
      </c>
      <c r="AR374" s="260" t="e">
        <f t="shared" ref="AR374" si="1888">IF(AQ374&lt;1.5,"FUERTE",IF(AND(AQ374&gt;=1.5,AQ374&lt;2.5),"ACEPTABLE",IF(AQ374&gt;=5,"INEXISTENTE","DÉBIL")))</f>
        <v>#DIV/0!</v>
      </c>
      <c r="AS374" s="262">
        <f t="shared" ref="AS374" si="1889">IF(R374=0,0,ROUND((R374*AQ374),0))</f>
        <v>0</v>
      </c>
      <c r="AT374" s="264" t="str">
        <f t="shared" ref="AT374" si="1890">IF(AS374&gt;=36,"GRAVE", IF(AS374&lt;=10, "LEVE", "MODERADO"))</f>
        <v>LEVE</v>
      </c>
      <c r="AU374" s="266"/>
      <c r="AV374" s="266"/>
      <c r="AW374" s="230"/>
      <c r="AX374" s="230"/>
      <c r="AY374" s="167"/>
      <c r="AZ374" s="168"/>
      <c r="BA374" s="169"/>
      <c r="BB374" s="169"/>
      <c r="BC374" s="169"/>
      <c r="BD374" s="169"/>
      <c r="BE374" s="169"/>
      <c r="BF374" s="169"/>
      <c r="BG374" s="169"/>
    </row>
    <row r="375" spans="1:59" s="171" customFormat="1" hidden="1" x14ac:dyDescent="0.2">
      <c r="A375" s="274"/>
      <c r="B375" s="270"/>
      <c r="C375" s="275"/>
      <c r="D375" s="266"/>
      <c r="E375" s="276"/>
      <c r="F375" s="271"/>
      <c r="G375" s="230"/>
      <c r="H375" s="230"/>
      <c r="I375" s="165"/>
      <c r="J375" s="271"/>
      <c r="K375" s="271"/>
      <c r="L375" s="271"/>
      <c r="M375" s="271"/>
      <c r="N375" s="270"/>
      <c r="O375" s="262"/>
      <c r="P375" s="270"/>
      <c r="Q375" s="262"/>
      <c r="R375" s="262"/>
      <c r="S375" s="166"/>
      <c r="T375" s="165">
        <f t="shared" si="1636"/>
        <v>0</v>
      </c>
      <c r="U375" s="268"/>
      <c r="V375" s="268"/>
      <c r="W375" s="230"/>
      <c r="X375" s="268"/>
      <c r="Y375" s="268"/>
      <c r="Z375" s="227">
        <f t="shared" si="1637"/>
        <v>0</v>
      </c>
      <c r="AA375" s="230"/>
      <c r="AB375" s="230"/>
      <c r="AC375" s="268"/>
      <c r="AD375" s="268"/>
      <c r="AE375" s="227">
        <f t="shared" si="1638"/>
        <v>0</v>
      </c>
      <c r="AF375" s="230"/>
      <c r="AG375" s="230"/>
      <c r="AH375" s="268"/>
      <c r="AI375" s="268"/>
      <c r="AJ375" s="227">
        <f t="shared" si="1639"/>
        <v>0</v>
      </c>
      <c r="AK375" s="230"/>
      <c r="AL375" s="230"/>
      <c r="AM375" s="268"/>
      <c r="AN375" s="268"/>
      <c r="AO375" s="227">
        <f t="shared" si="1652"/>
        <v>0</v>
      </c>
      <c r="AP375" s="230"/>
      <c r="AQ375" s="268"/>
      <c r="AR375" s="260"/>
      <c r="AS375" s="262"/>
      <c r="AT375" s="264"/>
      <c r="AU375" s="266"/>
      <c r="AV375" s="266"/>
      <c r="AW375" s="230"/>
      <c r="AX375" s="230"/>
      <c r="AY375" s="167"/>
      <c r="AZ375" s="168"/>
      <c r="BA375" s="169"/>
      <c r="BB375" s="169"/>
      <c r="BC375" s="169"/>
      <c r="BD375" s="169"/>
      <c r="BE375" s="169"/>
      <c r="BF375" s="169"/>
      <c r="BG375" s="169"/>
    </row>
    <row r="376" spans="1:59" s="171" customFormat="1" hidden="1" x14ac:dyDescent="0.2">
      <c r="A376" s="274"/>
      <c r="B376" s="270"/>
      <c r="C376" s="275"/>
      <c r="D376" s="266"/>
      <c r="E376" s="276"/>
      <c r="F376" s="271"/>
      <c r="G376" s="230"/>
      <c r="H376" s="230"/>
      <c r="I376" s="165"/>
      <c r="J376" s="271"/>
      <c r="K376" s="271"/>
      <c r="L376" s="271"/>
      <c r="M376" s="271"/>
      <c r="N376" s="270"/>
      <c r="O376" s="262"/>
      <c r="P376" s="270"/>
      <c r="Q376" s="262"/>
      <c r="R376" s="262"/>
      <c r="S376" s="166"/>
      <c r="T376" s="165">
        <f t="shared" si="1636"/>
        <v>0</v>
      </c>
      <c r="U376" s="268"/>
      <c r="V376" s="268"/>
      <c r="W376" s="230"/>
      <c r="X376" s="268"/>
      <c r="Y376" s="268"/>
      <c r="Z376" s="227">
        <f t="shared" si="1637"/>
        <v>0</v>
      </c>
      <c r="AA376" s="230"/>
      <c r="AB376" s="230"/>
      <c r="AC376" s="268"/>
      <c r="AD376" s="268"/>
      <c r="AE376" s="227">
        <f t="shared" si="1638"/>
        <v>0</v>
      </c>
      <c r="AF376" s="230"/>
      <c r="AG376" s="230"/>
      <c r="AH376" s="268"/>
      <c r="AI376" s="268"/>
      <c r="AJ376" s="227">
        <f t="shared" si="1639"/>
        <v>0</v>
      </c>
      <c r="AK376" s="230"/>
      <c r="AL376" s="230"/>
      <c r="AM376" s="268"/>
      <c r="AN376" s="268"/>
      <c r="AO376" s="227">
        <f t="shared" si="1652"/>
        <v>0</v>
      </c>
      <c r="AP376" s="230"/>
      <c r="AQ376" s="268"/>
      <c r="AR376" s="260"/>
      <c r="AS376" s="262"/>
      <c r="AT376" s="264"/>
      <c r="AU376" s="266"/>
      <c r="AV376" s="266"/>
      <c r="AW376" s="230"/>
      <c r="AX376" s="230"/>
      <c r="AY376" s="167"/>
      <c r="AZ376" s="168"/>
      <c r="BA376" s="169"/>
      <c r="BB376" s="169"/>
      <c r="BC376" s="169"/>
      <c r="BD376" s="169"/>
      <c r="BE376" s="169"/>
      <c r="BF376" s="169"/>
      <c r="BG376" s="169"/>
    </row>
    <row r="377" spans="1:59" s="171" customFormat="1" hidden="1" x14ac:dyDescent="0.2">
      <c r="A377" s="274">
        <v>123</v>
      </c>
      <c r="B377" s="270"/>
      <c r="C377" s="275" t="e">
        <f>+VLOOKUP(B377,$A$691:$B$730,2,0)</f>
        <v>#N/A</v>
      </c>
      <c r="D377" s="266"/>
      <c r="E377" s="276" t="e">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#VALUE!</v>
      </c>
      <c r="F377" s="271"/>
      <c r="G377" s="230"/>
      <c r="H377" s="230"/>
      <c r="I377" s="165"/>
      <c r="J377" s="271"/>
      <c r="K377" s="270"/>
      <c r="L377" s="271"/>
      <c r="M377" s="271"/>
      <c r="N377" s="270"/>
      <c r="O377" s="262">
        <f t="shared" ref="O377" si="1891">IF(N377="ALTA",5,IF(N377="MEDIO ALTA",4,IF(N377="MEDIA",3,IF(N377="MEDIO BAJA",2,IF(N377="BAJA",1,0)))))</f>
        <v>0</v>
      </c>
      <c r="P377" s="270"/>
      <c r="Q377" s="262">
        <f t="shared" ref="Q377" si="1892">IF(P377="ALTO",5,IF(P377="MEDIO-ALTO",4,IF(P377="MEDIO",3,IF(P377="MEDIO-BAJO",2,IF(P377="BAJO",1,0)))))</f>
        <v>0</v>
      </c>
      <c r="R377" s="262">
        <f t="shared" ref="R377" si="1893">Q377*O377</f>
        <v>0</v>
      </c>
      <c r="S377" s="166"/>
      <c r="T377" s="165">
        <f t="shared" si="1636"/>
        <v>0</v>
      </c>
      <c r="U377" s="268" t="e">
        <f t="shared" si="1559"/>
        <v>#DIV/0!</v>
      </c>
      <c r="V377" s="268" t="e">
        <f t="shared" si="1560"/>
        <v>#DIV/0!</v>
      </c>
      <c r="W377" s="230"/>
      <c r="X377" s="268" t="e">
        <f t="shared" ref="X377" si="1894">IF(S377="No_existen",5*$X$10,Y377*$X$10)</f>
        <v>#DIV/0!</v>
      </c>
      <c r="Y377" s="268" t="e">
        <f t="shared" si="1697"/>
        <v>#DIV/0!</v>
      </c>
      <c r="Z377" s="227">
        <f t="shared" si="1637"/>
        <v>0</v>
      </c>
      <c r="AA377" s="230"/>
      <c r="AB377" s="230"/>
      <c r="AC377" s="268" t="e">
        <f t="shared" ref="AC377" si="1895">IF(S377="No_existen",5*$AC$10,AD377*$AC$10)</f>
        <v>#DIV/0!</v>
      </c>
      <c r="AD377" s="268" t="e">
        <f t="shared" si="1563"/>
        <v>#DIV/0!</v>
      </c>
      <c r="AE377" s="227">
        <f t="shared" si="1638"/>
        <v>0</v>
      </c>
      <c r="AF377" s="230"/>
      <c r="AG377" s="230"/>
      <c r="AH377" s="268" t="e">
        <f t="shared" ref="AH377" si="1896">IF(S377="No_existen",5*$AH$10,AI377*$AH$10)</f>
        <v>#DIV/0!</v>
      </c>
      <c r="AI377" s="268" t="e">
        <f t="shared" ref="AI377" si="1897">ROUND(AVERAGEIF(AJ377:AJ379,"&gt;0"),0)</f>
        <v>#DIV/0!</v>
      </c>
      <c r="AJ377" s="227">
        <f t="shared" si="1639"/>
        <v>0</v>
      </c>
      <c r="AK377" s="230"/>
      <c r="AL377" s="230"/>
      <c r="AM377" s="268" t="e">
        <f t="shared" ref="AM377" si="1898">IF(S377="No_existen",5*$AM$10,AN377*$AM$10)</f>
        <v>#DIV/0!</v>
      </c>
      <c r="AN377" s="268" t="e">
        <f t="shared" ref="AN377" si="1899">ROUND(AVERAGEIF(AO377:AO379,"&gt;0"),0)</f>
        <v>#DIV/0!</v>
      </c>
      <c r="AO377" s="227">
        <f t="shared" si="1652"/>
        <v>0</v>
      </c>
      <c r="AP377" s="230"/>
      <c r="AQ377" s="268" t="e">
        <f t="shared" ref="AQ377" si="1900">ROUND(AVERAGE(U377,Y377,AD377,AI377,AN377),0)</f>
        <v>#DIV/0!</v>
      </c>
      <c r="AR377" s="260" t="e">
        <f t="shared" ref="AR377" si="1901">IF(AQ377&lt;1.5,"FUERTE",IF(AND(AQ377&gt;=1.5,AQ377&lt;2.5),"ACEPTABLE",IF(AQ377&gt;=5,"INEXISTENTE","DÉBIL")))</f>
        <v>#DIV/0!</v>
      </c>
      <c r="AS377" s="262">
        <f t="shared" ref="AS377" si="1902">IF(R377=0,0,ROUND((R377*AQ377),0))</f>
        <v>0</v>
      </c>
      <c r="AT377" s="264" t="str">
        <f t="shared" ref="AT377" si="1903">IF(AS377&gt;=36,"GRAVE", IF(AS377&lt;=10, "LEVE", "MODERADO"))</f>
        <v>LEVE</v>
      </c>
      <c r="AU377" s="266"/>
      <c r="AV377" s="266"/>
      <c r="AW377" s="230"/>
      <c r="AX377" s="230"/>
      <c r="AY377" s="167"/>
      <c r="AZ377" s="168"/>
      <c r="BA377" s="169"/>
      <c r="BB377" s="169"/>
      <c r="BC377" s="169"/>
      <c r="BD377" s="169"/>
      <c r="BE377" s="169"/>
      <c r="BF377" s="169"/>
      <c r="BG377" s="169"/>
    </row>
    <row r="378" spans="1:59" s="171" customFormat="1" hidden="1" x14ac:dyDescent="0.2">
      <c r="A378" s="274"/>
      <c r="B378" s="270"/>
      <c r="C378" s="275"/>
      <c r="D378" s="266"/>
      <c r="E378" s="276"/>
      <c r="F378" s="271"/>
      <c r="G378" s="230"/>
      <c r="H378" s="230"/>
      <c r="I378" s="165"/>
      <c r="J378" s="271"/>
      <c r="K378" s="271"/>
      <c r="L378" s="271"/>
      <c r="M378" s="271"/>
      <c r="N378" s="270"/>
      <c r="O378" s="262"/>
      <c r="P378" s="270"/>
      <c r="Q378" s="262"/>
      <c r="R378" s="262"/>
      <c r="S378" s="166"/>
      <c r="T378" s="165">
        <f t="shared" si="1636"/>
        <v>0</v>
      </c>
      <c r="U378" s="268"/>
      <c r="V378" s="268"/>
      <c r="W378" s="230"/>
      <c r="X378" s="268"/>
      <c r="Y378" s="268"/>
      <c r="Z378" s="227">
        <f t="shared" si="1637"/>
        <v>0</v>
      </c>
      <c r="AA378" s="230"/>
      <c r="AB378" s="230"/>
      <c r="AC378" s="268"/>
      <c r="AD378" s="268"/>
      <c r="AE378" s="227">
        <f t="shared" si="1638"/>
        <v>0</v>
      </c>
      <c r="AF378" s="230"/>
      <c r="AG378" s="230"/>
      <c r="AH378" s="268"/>
      <c r="AI378" s="268"/>
      <c r="AJ378" s="227">
        <f t="shared" si="1639"/>
        <v>0</v>
      </c>
      <c r="AK378" s="230"/>
      <c r="AL378" s="230"/>
      <c r="AM378" s="268"/>
      <c r="AN378" s="268"/>
      <c r="AO378" s="227">
        <f t="shared" si="1652"/>
        <v>0</v>
      </c>
      <c r="AP378" s="230"/>
      <c r="AQ378" s="268"/>
      <c r="AR378" s="260"/>
      <c r="AS378" s="262"/>
      <c r="AT378" s="264"/>
      <c r="AU378" s="266"/>
      <c r="AV378" s="266"/>
      <c r="AW378" s="230"/>
      <c r="AX378" s="230"/>
      <c r="AY378" s="167"/>
      <c r="AZ378" s="168"/>
      <c r="BA378" s="169"/>
      <c r="BB378" s="169"/>
      <c r="BC378" s="169"/>
      <c r="BD378" s="169"/>
      <c r="BE378" s="169"/>
      <c r="BF378" s="169"/>
      <c r="BG378" s="169"/>
    </row>
    <row r="379" spans="1:59" s="171" customFormat="1" hidden="1" x14ac:dyDescent="0.2">
      <c r="A379" s="274"/>
      <c r="B379" s="270"/>
      <c r="C379" s="275"/>
      <c r="D379" s="266"/>
      <c r="E379" s="276"/>
      <c r="F379" s="271"/>
      <c r="G379" s="230"/>
      <c r="H379" s="230"/>
      <c r="I379" s="165"/>
      <c r="J379" s="271"/>
      <c r="K379" s="271"/>
      <c r="L379" s="271"/>
      <c r="M379" s="271"/>
      <c r="N379" s="270"/>
      <c r="O379" s="262"/>
      <c r="P379" s="270"/>
      <c r="Q379" s="262"/>
      <c r="R379" s="262"/>
      <c r="S379" s="166"/>
      <c r="T379" s="165">
        <f t="shared" si="1636"/>
        <v>0</v>
      </c>
      <c r="U379" s="268"/>
      <c r="V379" s="268"/>
      <c r="W379" s="230"/>
      <c r="X379" s="268"/>
      <c r="Y379" s="268"/>
      <c r="Z379" s="227">
        <f t="shared" si="1637"/>
        <v>0</v>
      </c>
      <c r="AA379" s="230"/>
      <c r="AB379" s="230"/>
      <c r="AC379" s="268"/>
      <c r="AD379" s="268"/>
      <c r="AE379" s="227">
        <f t="shared" si="1638"/>
        <v>0</v>
      </c>
      <c r="AF379" s="230"/>
      <c r="AG379" s="230"/>
      <c r="AH379" s="268"/>
      <c r="AI379" s="268"/>
      <c r="AJ379" s="227">
        <f t="shared" si="1639"/>
        <v>0</v>
      </c>
      <c r="AK379" s="230"/>
      <c r="AL379" s="230"/>
      <c r="AM379" s="268"/>
      <c r="AN379" s="268"/>
      <c r="AO379" s="227">
        <f t="shared" si="1652"/>
        <v>0</v>
      </c>
      <c r="AP379" s="230"/>
      <c r="AQ379" s="268"/>
      <c r="AR379" s="260"/>
      <c r="AS379" s="262"/>
      <c r="AT379" s="264"/>
      <c r="AU379" s="266"/>
      <c r="AV379" s="266"/>
      <c r="AW379" s="230"/>
      <c r="AX379" s="230"/>
      <c r="AY379" s="167"/>
      <c r="AZ379" s="168"/>
      <c r="BA379" s="169"/>
      <c r="BB379" s="169"/>
      <c r="BC379" s="169"/>
      <c r="BD379" s="169"/>
      <c r="BE379" s="169"/>
      <c r="BF379" s="169"/>
      <c r="BG379" s="169"/>
    </row>
    <row r="380" spans="1:59" s="171" customFormat="1" hidden="1" x14ac:dyDescent="0.2">
      <c r="A380" s="274">
        <v>124</v>
      </c>
      <c r="B380" s="270"/>
      <c r="C380" s="275" t="e">
        <f>+VLOOKUP(B380,$A$691:$B$730,2,0)</f>
        <v>#N/A</v>
      </c>
      <c r="D380" s="266"/>
      <c r="E380" s="276" t="e">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#VALUE!</v>
      </c>
      <c r="F380" s="271"/>
      <c r="G380" s="230"/>
      <c r="H380" s="230"/>
      <c r="I380" s="165"/>
      <c r="J380" s="271"/>
      <c r="K380" s="270"/>
      <c r="L380" s="271"/>
      <c r="M380" s="271"/>
      <c r="N380" s="270"/>
      <c r="O380" s="262">
        <f t="shared" ref="O380" si="1904">IF(N380="ALTA",5,IF(N380="MEDIO ALTA",4,IF(N380="MEDIA",3,IF(N380="MEDIO BAJA",2,IF(N380="BAJA",1,0)))))</f>
        <v>0</v>
      </c>
      <c r="P380" s="270"/>
      <c r="Q380" s="262">
        <f t="shared" ref="Q380" si="1905">IF(P380="ALTO",5,IF(P380="MEDIO-ALTO",4,IF(P380="MEDIO",3,IF(P380="MEDIO-BAJO",2,IF(P380="BAJO",1,0)))))</f>
        <v>0</v>
      </c>
      <c r="R380" s="262">
        <f t="shared" ref="R380" si="1906">Q380*O380</f>
        <v>0</v>
      </c>
      <c r="S380" s="166"/>
      <c r="T380" s="165">
        <f t="shared" si="1636"/>
        <v>0</v>
      </c>
      <c r="U380" s="268" t="e">
        <f t="shared" si="1575"/>
        <v>#DIV/0!</v>
      </c>
      <c r="V380" s="268" t="e">
        <f t="shared" si="1576"/>
        <v>#DIV/0!</v>
      </c>
      <c r="W380" s="230"/>
      <c r="X380" s="268" t="e">
        <f t="shared" ref="X380" si="1907">IF(S380="No_existen",5*$X$10,Y380*$X$10)</f>
        <v>#DIV/0!</v>
      </c>
      <c r="Y380" s="268" t="e">
        <f t="shared" si="1714"/>
        <v>#DIV/0!</v>
      </c>
      <c r="Z380" s="227">
        <f t="shared" si="1637"/>
        <v>0</v>
      </c>
      <c r="AA380" s="230"/>
      <c r="AB380" s="230"/>
      <c r="AC380" s="268" t="e">
        <f t="shared" ref="AC380" si="1908">IF(S380="No_existen",5*$AC$10,AD380*$AC$10)</f>
        <v>#DIV/0!</v>
      </c>
      <c r="AD380" s="268" t="e">
        <f t="shared" si="1579"/>
        <v>#DIV/0!</v>
      </c>
      <c r="AE380" s="227">
        <f t="shared" si="1638"/>
        <v>0</v>
      </c>
      <c r="AF380" s="230"/>
      <c r="AG380" s="230"/>
      <c r="AH380" s="268" t="e">
        <f t="shared" ref="AH380" si="1909">IF(S380="No_existen",5*$AH$10,AI380*$AH$10)</f>
        <v>#DIV/0!</v>
      </c>
      <c r="AI380" s="268" t="e">
        <f t="shared" ref="AI380" si="1910">ROUND(AVERAGEIF(AJ380:AJ382,"&gt;0"),0)</f>
        <v>#DIV/0!</v>
      </c>
      <c r="AJ380" s="227">
        <f t="shared" si="1639"/>
        <v>0</v>
      </c>
      <c r="AK380" s="230"/>
      <c r="AL380" s="230"/>
      <c r="AM380" s="268" t="e">
        <f t="shared" ref="AM380" si="1911">IF(S380="No_existen",5*$AM$10,AN380*$AM$10)</f>
        <v>#DIV/0!</v>
      </c>
      <c r="AN380" s="268" t="e">
        <f t="shared" ref="AN380" si="1912">ROUND(AVERAGEIF(AO380:AO382,"&gt;0"),0)</f>
        <v>#DIV/0!</v>
      </c>
      <c r="AO380" s="227">
        <f t="shared" si="1652"/>
        <v>0</v>
      </c>
      <c r="AP380" s="230"/>
      <c r="AQ380" s="268" t="e">
        <f t="shared" ref="AQ380" si="1913">ROUND(AVERAGE(U380,Y380,AD380,AI380,AN380),0)</f>
        <v>#DIV/0!</v>
      </c>
      <c r="AR380" s="260" t="e">
        <f t="shared" ref="AR380" si="1914">IF(AQ380&lt;1.5,"FUERTE",IF(AND(AQ380&gt;=1.5,AQ380&lt;2.5),"ACEPTABLE",IF(AQ380&gt;=5,"INEXISTENTE","DÉBIL")))</f>
        <v>#DIV/0!</v>
      </c>
      <c r="AS380" s="262">
        <f t="shared" ref="AS380" si="1915">IF(R380=0,0,ROUND((R380*AQ380),0))</f>
        <v>0</v>
      </c>
      <c r="AT380" s="264" t="str">
        <f t="shared" ref="AT380" si="1916">IF(AS380&gt;=36,"GRAVE", IF(AS380&lt;=10, "LEVE", "MODERADO"))</f>
        <v>LEVE</v>
      </c>
      <c r="AU380" s="266"/>
      <c r="AV380" s="266"/>
      <c r="AW380" s="230"/>
      <c r="AX380" s="230"/>
      <c r="AY380" s="167"/>
      <c r="AZ380" s="168"/>
      <c r="BA380" s="169"/>
      <c r="BB380" s="169"/>
      <c r="BC380" s="169"/>
      <c r="BD380" s="169"/>
      <c r="BE380" s="169"/>
      <c r="BF380" s="169"/>
      <c r="BG380" s="169"/>
    </row>
    <row r="381" spans="1:59" s="171" customFormat="1" hidden="1" x14ac:dyDescent="0.2">
      <c r="A381" s="274"/>
      <c r="B381" s="270"/>
      <c r="C381" s="275"/>
      <c r="D381" s="266"/>
      <c r="E381" s="276"/>
      <c r="F381" s="271"/>
      <c r="G381" s="230"/>
      <c r="H381" s="230"/>
      <c r="I381" s="165"/>
      <c r="J381" s="271"/>
      <c r="K381" s="271"/>
      <c r="L381" s="271"/>
      <c r="M381" s="271"/>
      <c r="N381" s="270"/>
      <c r="O381" s="262"/>
      <c r="P381" s="270"/>
      <c r="Q381" s="262"/>
      <c r="R381" s="262"/>
      <c r="S381" s="166"/>
      <c r="T381" s="165">
        <f t="shared" si="1636"/>
        <v>0</v>
      </c>
      <c r="U381" s="268"/>
      <c r="V381" s="268"/>
      <c r="W381" s="230"/>
      <c r="X381" s="268"/>
      <c r="Y381" s="268"/>
      <c r="Z381" s="227">
        <f t="shared" si="1637"/>
        <v>0</v>
      </c>
      <c r="AA381" s="230"/>
      <c r="AB381" s="230"/>
      <c r="AC381" s="268"/>
      <c r="AD381" s="268"/>
      <c r="AE381" s="227">
        <f t="shared" si="1638"/>
        <v>0</v>
      </c>
      <c r="AF381" s="230"/>
      <c r="AG381" s="230"/>
      <c r="AH381" s="268"/>
      <c r="AI381" s="268"/>
      <c r="AJ381" s="227">
        <f t="shared" si="1639"/>
        <v>0</v>
      </c>
      <c r="AK381" s="230"/>
      <c r="AL381" s="230"/>
      <c r="AM381" s="268"/>
      <c r="AN381" s="268"/>
      <c r="AO381" s="227">
        <f t="shared" si="1652"/>
        <v>0</v>
      </c>
      <c r="AP381" s="230"/>
      <c r="AQ381" s="268"/>
      <c r="AR381" s="260"/>
      <c r="AS381" s="262"/>
      <c r="AT381" s="264"/>
      <c r="AU381" s="266"/>
      <c r="AV381" s="266"/>
      <c r="AW381" s="230"/>
      <c r="AX381" s="230"/>
      <c r="AY381" s="167"/>
      <c r="AZ381" s="168"/>
      <c r="BA381" s="169"/>
      <c r="BB381" s="169"/>
      <c r="BC381" s="169"/>
      <c r="BD381" s="169"/>
      <c r="BE381" s="169"/>
      <c r="BF381" s="169"/>
      <c r="BG381" s="169"/>
    </row>
    <row r="382" spans="1:59" s="171" customFormat="1" hidden="1" x14ac:dyDescent="0.2">
      <c r="A382" s="274"/>
      <c r="B382" s="270"/>
      <c r="C382" s="275"/>
      <c r="D382" s="266"/>
      <c r="E382" s="276"/>
      <c r="F382" s="271"/>
      <c r="G382" s="230"/>
      <c r="H382" s="230"/>
      <c r="I382" s="165"/>
      <c r="J382" s="271"/>
      <c r="K382" s="271"/>
      <c r="L382" s="271"/>
      <c r="M382" s="271"/>
      <c r="N382" s="270"/>
      <c r="O382" s="262"/>
      <c r="P382" s="270"/>
      <c r="Q382" s="262"/>
      <c r="R382" s="262"/>
      <c r="S382" s="166"/>
      <c r="T382" s="165">
        <f t="shared" si="1636"/>
        <v>0</v>
      </c>
      <c r="U382" s="268"/>
      <c r="V382" s="268"/>
      <c r="W382" s="230"/>
      <c r="X382" s="268"/>
      <c r="Y382" s="268"/>
      <c r="Z382" s="227">
        <f t="shared" si="1637"/>
        <v>0</v>
      </c>
      <c r="AA382" s="230"/>
      <c r="AB382" s="230"/>
      <c r="AC382" s="268"/>
      <c r="AD382" s="268"/>
      <c r="AE382" s="227">
        <f t="shared" si="1638"/>
        <v>0</v>
      </c>
      <c r="AF382" s="230"/>
      <c r="AG382" s="230"/>
      <c r="AH382" s="268"/>
      <c r="AI382" s="268"/>
      <c r="AJ382" s="227">
        <f t="shared" si="1639"/>
        <v>0</v>
      </c>
      <c r="AK382" s="230"/>
      <c r="AL382" s="230"/>
      <c r="AM382" s="268"/>
      <c r="AN382" s="268"/>
      <c r="AO382" s="227">
        <f t="shared" si="1652"/>
        <v>0</v>
      </c>
      <c r="AP382" s="230"/>
      <c r="AQ382" s="268"/>
      <c r="AR382" s="260"/>
      <c r="AS382" s="262"/>
      <c r="AT382" s="264"/>
      <c r="AU382" s="266"/>
      <c r="AV382" s="266"/>
      <c r="AW382" s="230"/>
      <c r="AX382" s="230"/>
      <c r="AY382" s="167"/>
      <c r="AZ382" s="168"/>
      <c r="BA382" s="169"/>
      <c r="BB382" s="169"/>
      <c r="BC382" s="169"/>
      <c r="BD382" s="169"/>
      <c r="BE382" s="169"/>
      <c r="BF382" s="169"/>
      <c r="BG382" s="169"/>
    </row>
    <row r="383" spans="1:59" s="171" customFormat="1" hidden="1" x14ac:dyDescent="0.2">
      <c r="A383" s="274">
        <v>125</v>
      </c>
      <c r="B383" s="270"/>
      <c r="C383" s="275" t="e">
        <f>+VLOOKUP(B383,$A$691:$B$730,2,0)</f>
        <v>#N/A</v>
      </c>
      <c r="D383" s="266"/>
      <c r="E383" s="276" t="e">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#VALUE!</v>
      </c>
      <c r="F383" s="271"/>
      <c r="G383" s="230"/>
      <c r="H383" s="230"/>
      <c r="I383" s="165"/>
      <c r="J383" s="271"/>
      <c r="K383" s="270"/>
      <c r="L383" s="271"/>
      <c r="M383" s="271"/>
      <c r="N383" s="270"/>
      <c r="O383" s="262">
        <f t="shared" ref="O383" si="1917">IF(N383="ALTA",5,IF(N383="MEDIO ALTA",4,IF(N383="MEDIA",3,IF(N383="MEDIO BAJA",2,IF(N383="BAJA",1,0)))))</f>
        <v>0</v>
      </c>
      <c r="P383" s="270"/>
      <c r="Q383" s="262">
        <f t="shared" ref="Q383" si="1918">IF(P383="ALTO",5,IF(P383="MEDIO-ALTO",4,IF(P383="MEDIO",3,IF(P383="MEDIO-BAJO",2,IF(P383="BAJO",1,0)))))</f>
        <v>0</v>
      </c>
      <c r="R383" s="262">
        <f t="shared" ref="R383" si="1919">Q383*O383</f>
        <v>0</v>
      </c>
      <c r="S383" s="166"/>
      <c r="T383" s="165">
        <f t="shared" si="1636"/>
        <v>0</v>
      </c>
      <c r="U383" s="268" t="e">
        <f t="shared" si="1591"/>
        <v>#DIV/0!</v>
      </c>
      <c r="V383" s="268" t="e">
        <f t="shared" si="1592"/>
        <v>#DIV/0!</v>
      </c>
      <c r="W383" s="230"/>
      <c r="X383" s="268" t="e">
        <f t="shared" ref="X383" si="1920">IF(S383="No_existen",5*$X$10,Y383*$X$10)</f>
        <v>#DIV/0!</v>
      </c>
      <c r="Y383" s="268" t="e">
        <f t="shared" si="1731"/>
        <v>#DIV/0!</v>
      </c>
      <c r="Z383" s="227">
        <f t="shared" si="1637"/>
        <v>0</v>
      </c>
      <c r="AA383" s="230"/>
      <c r="AB383" s="230"/>
      <c r="AC383" s="268" t="e">
        <f t="shared" ref="AC383" si="1921">IF(S383="No_existen",5*$AC$10,AD383*$AC$10)</f>
        <v>#DIV/0!</v>
      </c>
      <c r="AD383" s="268" t="e">
        <f t="shared" si="1595"/>
        <v>#DIV/0!</v>
      </c>
      <c r="AE383" s="227">
        <f t="shared" si="1638"/>
        <v>0</v>
      </c>
      <c r="AF383" s="230"/>
      <c r="AG383" s="230"/>
      <c r="AH383" s="268" t="e">
        <f t="shared" ref="AH383" si="1922">IF(S383="No_existen",5*$AH$10,AI383*$AH$10)</f>
        <v>#DIV/0!</v>
      </c>
      <c r="AI383" s="268" t="e">
        <f t="shared" ref="AI383" si="1923">ROUND(AVERAGEIF(AJ383:AJ385,"&gt;0"),0)</f>
        <v>#DIV/0!</v>
      </c>
      <c r="AJ383" s="227">
        <f t="shared" si="1639"/>
        <v>0</v>
      </c>
      <c r="AK383" s="230"/>
      <c r="AL383" s="230"/>
      <c r="AM383" s="268" t="e">
        <f t="shared" ref="AM383" si="1924">IF(S383="No_existen",5*$AM$10,AN383*$AM$10)</f>
        <v>#DIV/0!</v>
      </c>
      <c r="AN383" s="268" t="e">
        <f t="shared" ref="AN383" si="1925">ROUND(AVERAGEIF(AO383:AO385,"&gt;0"),0)</f>
        <v>#DIV/0!</v>
      </c>
      <c r="AO383" s="227">
        <f t="shared" si="1652"/>
        <v>0</v>
      </c>
      <c r="AP383" s="230"/>
      <c r="AQ383" s="268" t="e">
        <f t="shared" ref="AQ383" si="1926">ROUND(AVERAGE(U383,Y383,AD383,AI383,AN383),0)</f>
        <v>#DIV/0!</v>
      </c>
      <c r="AR383" s="260" t="e">
        <f t="shared" ref="AR383" si="1927">IF(AQ383&lt;1.5,"FUERTE",IF(AND(AQ383&gt;=1.5,AQ383&lt;2.5),"ACEPTABLE",IF(AQ383&gt;=5,"INEXISTENTE","DÉBIL")))</f>
        <v>#DIV/0!</v>
      </c>
      <c r="AS383" s="262">
        <f t="shared" ref="AS383" si="1928">IF(R383=0,0,ROUND((R383*AQ383),0))</f>
        <v>0</v>
      </c>
      <c r="AT383" s="264" t="str">
        <f t="shared" ref="AT383" si="1929">IF(AS383&gt;=36,"GRAVE", IF(AS383&lt;=10, "LEVE", "MODERADO"))</f>
        <v>LEVE</v>
      </c>
      <c r="AU383" s="266"/>
      <c r="AV383" s="266"/>
      <c r="AW383" s="230"/>
      <c r="AX383" s="230"/>
      <c r="AY383" s="167"/>
      <c r="AZ383" s="168"/>
      <c r="BA383" s="169"/>
      <c r="BB383" s="169"/>
      <c r="BC383" s="169"/>
      <c r="BD383" s="169"/>
      <c r="BE383" s="169"/>
      <c r="BF383" s="169"/>
      <c r="BG383" s="169"/>
    </row>
    <row r="384" spans="1:59" s="171" customFormat="1" hidden="1" x14ac:dyDescent="0.2">
      <c r="A384" s="274"/>
      <c r="B384" s="270"/>
      <c r="C384" s="275"/>
      <c r="D384" s="266"/>
      <c r="E384" s="276"/>
      <c r="F384" s="271"/>
      <c r="G384" s="230"/>
      <c r="H384" s="230"/>
      <c r="I384" s="165"/>
      <c r="J384" s="271"/>
      <c r="K384" s="271"/>
      <c r="L384" s="271"/>
      <c r="M384" s="271"/>
      <c r="N384" s="270"/>
      <c r="O384" s="262"/>
      <c r="P384" s="270"/>
      <c r="Q384" s="262"/>
      <c r="R384" s="262"/>
      <c r="S384" s="166"/>
      <c r="T384" s="165">
        <f t="shared" si="1636"/>
        <v>0</v>
      </c>
      <c r="U384" s="268"/>
      <c r="V384" s="268"/>
      <c r="W384" s="230"/>
      <c r="X384" s="268"/>
      <c r="Y384" s="268"/>
      <c r="Z384" s="227">
        <f t="shared" si="1637"/>
        <v>0</v>
      </c>
      <c r="AA384" s="230"/>
      <c r="AB384" s="230"/>
      <c r="AC384" s="268"/>
      <c r="AD384" s="268"/>
      <c r="AE384" s="227">
        <f t="shared" si="1638"/>
        <v>0</v>
      </c>
      <c r="AF384" s="230"/>
      <c r="AG384" s="230"/>
      <c r="AH384" s="268"/>
      <c r="AI384" s="268"/>
      <c r="AJ384" s="227">
        <f t="shared" si="1639"/>
        <v>0</v>
      </c>
      <c r="AK384" s="230"/>
      <c r="AL384" s="230"/>
      <c r="AM384" s="268"/>
      <c r="AN384" s="268"/>
      <c r="AO384" s="227">
        <f t="shared" si="1652"/>
        <v>0</v>
      </c>
      <c r="AP384" s="230"/>
      <c r="AQ384" s="268"/>
      <c r="AR384" s="260"/>
      <c r="AS384" s="262"/>
      <c r="AT384" s="264"/>
      <c r="AU384" s="266"/>
      <c r="AV384" s="266"/>
      <c r="AW384" s="230"/>
      <c r="AX384" s="230"/>
      <c r="AY384" s="167"/>
      <c r="AZ384" s="168"/>
      <c r="BA384" s="169"/>
      <c r="BB384" s="169"/>
      <c r="BC384" s="169"/>
      <c r="BD384" s="169"/>
      <c r="BE384" s="169"/>
      <c r="BF384" s="169"/>
      <c r="BG384" s="169"/>
    </row>
    <row r="385" spans="1:59" s="171" customFormat="1" hidden="1" x14ac:dyDescent="0.2">
      <c r="A385" s="274"/>
      <c r="B385" s="270"/>
      <c r="C385" s="275"/>
      <c r="D385" s="266"/>
      <c r="E385" s="276"/>
      <c r="F385" s="271"/>
      <c r="G385" s="230"/>
      <c r="H385" s="230"/>
      <c r="I385" s="165"/>
      <c r="J385" s="271"/>
      <c r="K385" s="271"/>
      <c r="L385" s="271"/>
      <c r="M385" s="271"/>
      <c r="N385" s="270"/>
      <c r="O385" s="262"/>
      <c r="P385" s="270"/>
      <c r="Q385" s="262"/>
      <c r="R385" s="262"/>
      <c r="S385" s="166"/>
      <c r="T385" s="165">
        <f t="shared" si="1636"/>
        <v>0</v>
      </c>
      <c r="U385" s="268"/>
      <c r="V385" s="268"/>
      <c r="W385" s="230"/>
      <c r="X385" s="268"/>
      <c r="Y385" s="268"/>
      <c r="Z385" s="227">
        <f t="shared" si="1637"/>
        <v>0</v>
      </c>
      <c r="AA385" s="230"/>
      <c r="AB385" s="230"/>
      <c r="AC385" s="268"/>
      <c r="AD385" s="268"/>
      <c r="AE385" s="227">
        <f t="shared" si="1638"/>
        <v>0</v>
      </c>
      <c r="AF385" s="230"/>
      <c r="AG385" s="230"/>
      <c r="AH385" s="268"/>
      <c r="AI385" s="268"/>
      <c r="AJ385" s="227">
        <f t="shared" si="1639"/>
        <v>0</v>
      </c>
      <c r="AK385" s="230"/>
      <c r="AL385" s="230"/>
      <c r="AM385" s="268"/>
      <c r="AN385" s="268"/>
      <c r="AO385" s="227">
        <f t="shared" si="1652"/>
        <v>0</v>
      </c>
      <c r="AP385" s="230"/>
      <c r="AQ385" s="268"/>
      <c r="AR385" s="260"/>
      <c r="AS385" s="262"/>
      <c r="AT385" s="264"/>
      <c r="AU385" s="266"/>
      <c r="AV385" s="266"/>
      <c r="AW385" s="230"/>
      <c r="AX385" s="230"/>
      <c r="AY385" s="167"/>
      <c r="AZ385" s="168"/>
      <c r="BA385" s="169"/>
      <c r="BB385" s="169"/>
      <c r="BC385" s="169"/>
      <c r="BD385" s="169"/>
      <c r="BE385" s="169"/>
      <c r="BF385" s="169"/>
      <c r="BG385" s="169"/>
    </row>
    <row r="386" spans="1:59" s="171" customFormat="1" hidden="1" x14ac:dyDescent="0.2">
      <c r="A386" s="274">
        <v>126</v>
      </c>
      <c r="B386" s="270"/>
      <c r="C386" s="275" t="e">
        <f>+VLOOKUP(B386,$A$691:$B$730,2,0)</f>
        <v>#N/A</v>
      </c>
      <c r="D386" s="266"/>
      <c r="E386" s="276" t="e">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#VALUE!</v>
      </c>
      <c r="F386" s="271"/>
      <c r="G386" s="230"/>
      <c r="H386" s="230"/>
      <c r="I386" s="165"/>
      <c r="J386" s="271"/>
      <c r="K386" s="270"/>
      <c r="L386" s="271"/>
      <c r="M386" s="271"/>
      <c r="N386" s="270"/>
      <c r="O386" s="262">
        <f t="shared" ref="O386" si="1930">IF(N386="ALTA",5,IF(N386="MEDIO ALTA",4,IF(N386="MEDIA",3,IF(N386="MEDIO BAJA",2,IF(N386="BAJA",1,0)))))</f>
        <v>0</v>
      </c>
      <c r="P386" s="270"/>
      <c r="Q386" s="262">
        <f t="shared" ref="Q386" si="1931">IF(P386="ALTO",5,IF(P386="MEDIO-ALTO",4,IF(P386="MEDIO",3,IF(P386="MEDIO-BAJO",2,IF(P386="BAJO",1,0)))))</f>
        <v>0</v>
      </c>
      <c r="R386" s="262">
        <f t="shared" ref="R386" si="1932">Q386*O386</f>
        <v>0</v>
      </c>
      <c r="S386" s="166"/>
      <c r="T386" s="165">
        <f t="shared" si="1636"/>
        <v>0</v>
      </c>
      <c r="U386" s="268" t="e">
        <f t="shared" si="1607"/>
        <v>#DIV/0!</v>
      </c>
      <c r="V386" s="268" t="e">
        <f t="shared" si="1608"/>
        <v>#DIV/0!</v>
      </c>
      <c r="W386" s="230"/>
      <c r="X386" s="268" t="e">
        <f t="shared" ref="X386" si="1933">IF(S386="No_existen",5*$X$10,Y386*$X$10)</f>
        <v>#DIV/0!</v>
      </c>
      <c r="Y386" s="268" t="e">
        <f t="shared" si="1748"/>
        <v>#DIV/0!</v>
      </c>
      <c r="Z386" s="227">
        <f t="shared" si="1637"/>
        <v>0</v>
      </c>
      <c r="AA386" s="230"/>
      <c r="AB386" s="230"/>
      <c r="AC386" s="268" t="e">
        <f t="shared" ref="AC386" si="1934">IF(S386="No_existen",5*$AC$10,AD386*$AC$10)</f>
        <v>#DIV/0!</v>
      </c>
      <c r="AD386" s="268" t="e">
        <f t="shared" si="1611"/>
        <v>#DIV/0!</v>
      </c>
      <c r="AE386" s="227">
        <f t="shared" si="1638"/>
        <v>0</v>
      </c>
      <c r="AF386" s="230"/>
      <c r="AG386" s="230"/>
      <c r="AH386" s="268" t="e">
        <f t="shared" ref="AH386" si="1935">IF(S386="No_existen",5*$AH$10,AI386*$AH$10)</f>
        <v>#DIV/0!</v>
      </c>
      <c r="AI386" s="268" t="e">
        <f t="shared" ref="AI386" si="1936">ROUND(AVERAGEIF(AJ386:AJ388,"&gt;0"),0)</f>
        <v>#DIV/0!</v>
      </c>
      <c r="AJ386" s="227">
        <f t="shared" si="1639"/>
        <v>0</v>
      </c>
      <c r="AK386" s="230"/>
      <c r="AL386" s="230"/>
      <c r="AM386" s="268" t="e">
        <f t="shared" ref="AM386" si="1937">IF(S386="No_existen",5*$AM$10,AN386*$AM$10)</f>
        <v>#DIV/0!</v>
      </c>
      <c r="AN386" s="268" t="e">
        <f t="shared" ref="AN386" si="1938">ROUND(AVERAGEIF(AO386:AO388,"&gt;0"),0)</f>
        <v>#DIV/0!</v>
      </c>
      <c r="AO386" s="227">
        <f t="shared" si="1652"/>
        <v>0</v>
      </c>
      <c r="AP386" s="230"/>
      <c r="AQ386" s="268" t="e">
        <f t="shared" ref="AQ386" si="1939">ROUND(AVERAGE(U386,Y386,AD386,AI386,AN386),0)</f>
        <v>#DIV/0!</v>
      </c>
      <c r="AR386" s="260" t="e">
        <f t="shared" ref="AR386" si="1940">IF(AQ386&lt;1.5,"FUERTE",IF(AND(AQ386&gt;=1.5,AQ386&lt;2.5),"ACEPTABLE",IF(AQ386&gt;=5,"INEXISTENTE","DÉBIL")))</f>
        <v>#DIV/0!</v>
      </c>
      <c r="AS386" s="262">
        <f t="shared" ref="AS386" si="1941">IF(R386=0,0,ROUND((R386*AQ386),0))</f>
        <v>0</v>
      </c>
      <c r="AT386" s="264" t="str">
        <f t="shared" ref="AT386" si="1942">IF(AS386&gt;=36,"GRAVE", IF(AS386&lt;=10, "LEVE", "MODERADO"))</f>
        <v>LEVE</v>
      </c>
      <c r="AU386" s="266"/>
      <c r="AV386" s="266"/>
      <c r="AW386" s="230"/>
      <c r="AX386" s="230"/>
      <c r="AY386" s="167"/>
      <c r="AZ386" s="168"/>
      <c r="BA386" s="169"/>
      <c r="BB386" s="169"/>
      <c r="BC386" s="169"/>
      <c r="BD386" s="169"/>
      <c r="BE386" s="169"/>
      <c r="BF386" s="169"/>
      <c r="BG386" s="169"/>
    </row>
    <row r="387" spans="1:59" s="171" customFormat="1" hidden="1" x14ac:dyDescent="0.2">
      <c r="A387" s="274"/>
      <c r="B387" s="270"/>
      <c r="C387" s="275"/>
      <c r="D387" s="266"/>
      <c r="E387" s="276"/>
      <c r="F387" s="271"/>
      <c r="G387" s="230"/>
      <c r="H387" s="230"/>
      <c r="I387" s="165"/>
      <c r="J387" s="271"/>
      <c r="K387" s="271"/>
      <c r="L387" s="271"/>
      <c r="M387" s="271"/>
      <c r="N387" s="270"/>
      <c r="O387" s="262"/>
      <c r="P387" s="270"/>
      <c r="Q387" s="262"/>
      <c r="R387" s="262"/>
      <c r="S387" s="166"/>
      <c r="T387" s="165">
        <f t="shared" si="1636"/>
        <v>0</v>
      </c>
      <c r="U387" s="268"/>
      <c r="V387" s="268"/>
      <c r="W387" s="230"/>
      <c r="X387" s="268"/>
      <c r="Y387" s="268"/>
      <c r="Z387" s="227">
        <f t="shared" si="1637"/>
        <v>0</v>
      </c>
      <c r="AA387" s="230"/>
      <c r="AB387" s="230"/>
      <c r="AC387" s="268"/>
      <c r="AD387" s="268"/>
      <c r="AE387" s="227">
        <f t="shared" si="1638"/>
        <v>0</v>
      </c>
      <c r="AF387" s="230"/>
      <c r="AG387" s="230"/>
      <c r="AH387" s="268"/>
      <c r="AI387" s="268"/>
      <c r="AJ387" s="227">
        <f t="shared" si="1639"/>
        <v>0</v>
      </c>
      <c r="AK387" s="230"/>
      <c r="AL387" s="230"/>
      <c r="AM387" s="268"/>
      <c r="AN387" s="268"/>
      <c r="AO387" s="227">
        <f t="shared" si="1652"/>
        <v>0</v>
      </c>
      <c r="AP387" s="230"/>
      <c r="AQ387" s="268"/>
      <c r="AR387" s="260"/>
      <c r="AS387" s="262"/>
      <c r="AT387" s="264"/>
      <c r="AU387" s="266"/>
      <c r="AV387" s="266"/>
      <c r="AW387" s="230"/>
      <c r="AX387" s="230"/>
      <c r="AY387" s="167"/>
      <c r="AZ387" s="168"/>
      <c r="BA387" s="169"/>
      <c r="BB387" s="169"/>
      <c r="BC387" s="169"/>
      <c r="BD387" s="169"/>
      <c r="BE387" s="169"/>
      <c r="BF387" s="169"/>
      <c r="BG387" s="169"/>
    </row>
    <row r="388" spans="1:59" s="171" customFormat="1" hidden="1" x14ac:dyDescent="0.2">
      <c r="A388" s="274"/>
      <c r="B388" s="270"/>
      <c r="C388" s="275"/>
      <c r="D388" s="266"/>
      <c r="E388" s="276"/>
      <c r="F388" s="271"/>
      <c r="G388" s="230"/>
      <c r="H388" s="230"/>
      <c r="I388" s="165"/>
      <c r="J388" s="271"/>
      <c r="K388" s="271"/>
      <c r="L388" s="271"/>
      <c r="M388" s="271"/>
      <c r="N388" s="270"/>
      <c r="O388" s="262"/>
      <c r="P388" s="270"/>
      <c r="Q388" s="262"/>
      <c r="R388" s="262"/>
      <c r="S388" s="166"/>
      <c r="T388" s="165">
        <f t="shared" si="1636"/>
        <v>0</v>
      </c>
      <c r="U388" s="268"/>
      <c r="V388" s="268"/>
      <c r="W388" s="230"/>
      <c r="X388" s="268"/>
      <c r="Y388" s="268"/>
      <c r="Z388" s="227">
        <f t="shared" si="1637"/>
        <v>0</v>
      </c>
      <c r="AA388" s="230"/>
      <c r="AB388" s="230"/>
      <c r="AC388" s="268"/>
      <c r="AD388" s="268"/>
      <c r="AE388" s="227">
        <f t="shared" si="1638"/>
        <v>0</v>
      </c>
      <c r="AF388" s="230"/>
      <c r="AG388" s="230"/>
      <c r="AH388" s="268"/>
      <c r="AI388" s="268"/>
      <c r="AJ388" s="227">
        <f t="shared" si="1639"/>
        <v>0</v>
      </c>
      <c r="AK388" s="230"/>
      <c r="AL388" s="230"/>
      <c r="AM388" s="268"/>
      <c r="AN388" s="268"/>
      <c r="AO388" s="227">
        <f t="shared" si="1652"/>
        <v>0</v>
      </c>
      <c r="AP388" s="230"/>
      <c r="AQ388" s="268"/>
      <c r="AR388" s="260"/>
      <c r="AS388" s="262"/>
      <c r="AT388" s="264"/>
      <c r="AU388" s="266"/>
      <c r="AV388" s="266"/>
      <c r="AW388" s="230"/>
      <c r="AX388" s="230"/>
      <c r="AY388" s="167"/>
      <c r="AZ388" s="168"/>
      <c r="BA388" s="169"/>
      <c r="BB388" s="169"/>
      <c r="BC388" s="169"/>
      <c r="BD388" s="169"/>
      <c r="BE388" s="169"/>
      <c r="BF388" s="169"/>
      <c r="BG388" s="169"/>
    </row>
    <row r="389" spans="1:59" s="171" customFormat="1" hidden="1" x14ac:dyDescent="0.2">
      <c r="A389" s="274">
        <v>127</v>
      </c>
      <c r="B389" s="270"/>
      <c r="C389" s="275" t="e">
        <f>+VLOOKUP(B389,$A$691:$B$730,2,0)</f>
        <v>#N/A</v>
      </c>
      <c r="D389" s="266"/>
      <c r="E389" s="276" t="e">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#VALUE!</v>
      </c>
      <c r="F389" s="271"/>
      <c r="G389" s="230"/>
      <c r="H389" s="230"/>
      <c r="I389" s="165"/>
      <c r="J389" s="271"/>
      <c r="K389" s="270"/>
      <c r="L389" s="271"/>
      <c r="M389" s="271"/>
      <c r="N389" s="270"/>
      <c r="O389" s="262">
        <f t="shared" ref="O389" si="1943">IF(N389="ALTA",5,IF(N389="MEDIO ALTA",4,IF(N389="MEDIA",3,IF(N389="MEDIO BAJA",2,IF(N389="BAJA",1,0)))))</f>
        <v>0</v>
      </c>
      <c r="P389" s="270"/>
      <c r="Q389" s="262">
        <f t="shared" ref="Q389" si="1944">IF(P389="ALTO",5,IF(P389="MEDIO-ALTO",4,IF(P389="MEDIO",3,IF(P389="MEDIO-BAJO",2,IF(P389="BAJO",1,0)))))</f>
        <v>0</v>
      </c>
      <c r="R389" s="262">
        <f t="shared" ref="R389" si="1945">Q389*O389</f>
        <v>0</v>
      </c>
      <c r="S389" s="166"/>
      <c r="T389" s="165">
        <f t="shared" si="1636"/>
        <v>0</v>
      </c>
      <c r="U389" s="268" t="e">
        <f t="shared" si="1623"/>
        <v>#DIV/0!</v>
      </c>
      <c r="V389" s="268" t="e">
        <f t="shared" si="1624"/>
        <v>#DIV/0!</v>
      </c>
      <c r="W389" s="230"/>
      <c r="X389" s="268" t="e">
        <f t="shared" ref="X389" si="1946">IF(S389="No_existen",5*$X$10,Y389*$X$10)</f>
        <v>#DIV/0!</v>
      </c>
      <c r="Y389" s="268" t="e">
        <f t="shared" si="1765"/>
        <v>#DIV/0!</v>
      </c>
      <c r="Z389" s="227">
        <f t="shared" si="1637"/>
        <v>0</v>
      </c>
      <c r="AA389" s="230"/>
      <c r="AB389" s="230"/>
      <c r="AC389" s="268" t="e">
        <f t="shared" ref="AC389" si="1947">IF(S389="No_existen",5*$AC$10,AD389*$AC$10)</f>
        <v>#DIV/0!</v>
      </c>
      <c r="AD389" s="268" t="e">
        <f t="shared" si="1627"/>
        <v>#DIV/0!</v>
      </c>
      <c r="AE389" s="227">
        <f t="shared" si="1638"/>
        <v>0</v>
      </c>
      <c r="AF389" s="230"/>
      <c r="AG389" s="230"/>
      <c r="AH389" s="268" t="e">
        <f t="shared" ref="AH389" si="1948">IF(S389="No_existen",5*$AH$10,AI389*$AH$10)</f>
        <v>#DIV/0!</v>
      </c>
      <c r="AI389" s="268" t="e">
        <f t="shared" ref="AI389" si="1949">ROUND(AVERAGEIF(AJ389:AJ391,"&gt;0"),0)</f>
        <v>#DIV/0!</v>
      </c>
      <c r="AJ389" s="227">
        <f t="shared" si="1639"/>
        <v>0</v>
      </c>
      <c r="AK389" s="230"/>
      <c r="AL389" s="230"/>
      <c r="AM389" s="268" t="e">
        <f t="shared" ref="AM389" si="1950">IF(S389="No_existen",5*$AM$10,AN389*$AM$10)</f>
        <v>#DIV/0!</v>
      </c>
      <c r="AN389" s="268" t="e">
        <f t="shared" ref="AN389" si="1951">ROUND(AVERAGEIF(AO389:AO391,"&gt;0"),0)</f>
        <v>#DIV/0!</v>
      </c>
      <c r="AO389" s="227">
        <f t="shared" si="1652"/>
        <v>0</v>
      </c>
      <c r="AP389" s="230"/>
      <c r="AQ389" s="268" t="e">
        <f t="shared" ref="AQ389" si="1952">ROUND(AVERAGE(U389,Y389,AD389,AI389,AN389),0)</f>
        <v>#DIV/0!</v>
      </c>
      <c r="AR389" s="260" t="e">
        <f t="shared" ref="AR389" si="1953">IF(AQ389&lt;1.5,"FUERTE",IF(AND(AQ389&gt;=1.5,AQ389&lt;2.5),"ACEPTABLE",IF(AQ389&gt;=5,"INEXISTENTE","DÉBIL")))</f>
        <v>#DIV/0!</v>
      </c>
      <c r="AS389" s="262">
        <f t="shared" ref="AS389" si="1954">IF(R389=0,0,ROUND((R389*AQ389),0))</f>
        <v>0</v>
      </c>
      <c r="AT389" s="264" t="str">
        <f t="shared" ref="AT389" si="1955">IF(AS389&gt;=36,"GRAVE", IF(AS389&lt;=10, "LEVE", "MODERADO"))</f>
        <v>LEVE</v>
      </c>
      <c r="AU389" s="266"/>
      <c r="AV389" s="266"/>
      <c r="AW389" s="230"/>
      <c r="AX389" s="230"/>
      <c r="AY389" s="167"/>
      <c r="AZ389" s="168"/>
      <c r="BA389" s="169"/>
      <c r="BB389" s="169"/>
      <c r="BC389" s="169"/>
      <c r="BD389" s="169"/>
      <c r="BE389" s="169"/>
      <c r="BF389" s="169"/>
      <c r="BG389" s="169"/>
    </row>
    <row r="390" spans="1:59" s="171" customFormat="1" hidden="1" x14ac:dyDescent="0.2">
      <c r="A390" s="274"/>
      <c r="B390" s="270"/>
      <c r="C390" s="275"/>
      <c r="D390" s="266"/>
      <c r="E390" s="276"/>
      <c r="F390" s="271"/>
      <c r="G390" s="230"/>
      <c r="H390" s="230"/>
      <c r="I390" s="165"/>
      <c r="J390" s="271"/>
      <c r="K390" s="271"/>
      <c r="L390" s="271"/>
      <c r="M390" s="271"/>
      <c r="N390" s="270"/>
      <c r="O390" s="262"/>
      <c r="P390" s="270"/>
      <c r="Q390" s="262"/>
      <c r="R390" s="262"/>
      <c r="S390" s="166"/>
      <c r="T390" s="165">
        <f t="shared" si="1636"/>
        <v>0</v>
      </c>
      <c r="U390" s="268"/>
      <c r="V390" s="268"/>
      <c r="W390" s="230"/>
      <c r="X390" s="268"/>
      <c r="Y390" s="268"/>
      <c r="Z390" s="227">
        <f t="shared" si="1637"/>
        <v>0</v>
      </c>
      <c r="AA390" s="230"/>
      <c r="AB390" s="230"/>
      <c r="AC390" s="268"/>
      <c r="AD390" s="268"/>
      <c r="AE390" s="227">
        <f t="shared" si="1638"/>
        <v>0</v>
      </c>
      <c r="AF390" s="230"/>
      <c r="AG390" s="230"/>
      <c r="AH390" s="268"/>
      <c r="AI390" s="268"/>
      <c r="AJ390" s="227">
        <f t="shared" si="1639"/>
        <v>0</v>
      </c>
      <c r="AK390" s="230"/>
      <c r="AL390" s="230"/>
      <c r="AM390" s="268"/>
      <c r="AN390" s="268"/>
      <c r="AO390" s="227">
        <f t="shared" si="1652"/>
        <v>0</v>
      </c>
      <c r="AP390" s="230"/>
      <c r="AQ390" s="268"/>
      <c r="AR390" s="260"/>
      <c r="AS390" s="262"/>
      <c r="AT390" s="264"/>
      <c r="AU390" s="266"/>
      <c r="AV390" s="266"/>
      <c r="AW390" s="230"/>
      <c r="AX390" s="230"/>
      <c r="AY390" s="167"/>
      <c r="AZ390" s="168"/>
      <c r="BA390" s="169"/>
      <c r="BB390" s="169"/>
      <c r="BC390" s="169"/>
      <c r="BD390" s="169"/>
      <c r="BE390" s="169"/>
      <c r="BF390" s="169"/>
      <c r="BG390" s="169"/>
    </row>
    <row r="391" spans="1:59" s="171" customFormat="1" hidden="1" x14ac:dyDescent="0.2">
      <c r="A391" s="274"/>
      <c r="B391" s="270"/>
      <c r="C391" s="275"/>
      <c r="D391" s="266"/>
      <c r="E391" s="276"/>
      <c r="F391" s="271"/>
      <c r="G391" s="230"/>
      <c r="H391" s="230"/>
      <c r="I391" s="165"/>
      <c r="J391" s="271"/>
      <c r="K391" s="271"/>
      <c r="L391" s="271"/>
      <c r="M391" s="271"/>
      <c r="N391" s="270"/>
      <c r="O391" s="262"/>
      <c r="P391" s="270"/>
      <c r="Q391" s="262"/>
      <c r="R391" s="262"/>
      <c r="S391" s="166"/>
      <c r="T391" s="165">
        <f t="shared" si="1636"/>
        <v>0</v>
      </c>
      <c r="U391" s="268"/>
      <c r="V391" s="268"/>
      <c r="W391" s="230"/>
      <c r="X391" s="268"/>
      <c r="Y391" s="268"/>
      <c r="Z391" s="227">
        <f t="shared" si="1637"/>
        <v>0</v>
      </c>
      <c r="AA391" s="230"/>
      <c r="AB391" s="230"/>
      <c r="AC391" s="268"/>
      <c r="AD391" s="268"/>
      <c r="AE391" s="227">
        <f t="shared" si="1638"/>
        <v>0</v>
      </c>
      <c r="AF391" s="230"/>
      <c r="AG391" s="230"/>
      <c r="AH391" s="268"/>
      <c r="AI391" s="268"/>
      <c r="AJ391" s="227">
        <f t="shared" si="1639"/>
        <v>0</v>
      </c>
      <c r="AK391" s="230"/>
      <c r="AL391" s="230"/>
      <c r="AM391" s="268"/>
      <c r="AN391" s="268"/>
      <c r="AO391" s="227">
        <f t="shared" si="1652"/>
        <v>0</v>
      </c>
      <c r="AP391" s="230"/>
      <c r="AQ391" s="268"/>
      <c r="AR391" s="260"/>
      <c r="AS391" s="262"/>
      <c r="AT391" s="264"/>
      <c r="AU391" s="266"/>
      <c r="AV391" s="266"/>
      <c r="AW391" s="230"/>
      <c r="AX391" s="230"/>
      <c r="AY391" s="167"/>
      <c r="AZ391" s="168"/>
      <c r="BA391" s="169"/>
      <c r="BB391" s="169"/>
      <c r="BC391" s="169"/>
      <c r="BD391" s="169"/>
      <c r="BE391" s="169"/>
      <c r="BF391" s="169"/>
      <c r="BG391" s="169"/>
    </row>
    <row r="392" spans="1:59" s="171" customFormat="1" hidden="1" x14ac:dyDescent="0.2">
      <c r="A392" s="274">
        <v>128</v>
      </c>
      <c r="B392" s="270"/>
      <c r="C392" s="275" t="e">
        <f>+VLOOKUP(B392,$A$691:$B$730,2,0)</f>
        <v>#N/A</v>
      </c>
      <c r="D392" s="266"/>
      <c r="E392" s="276" t="e">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#VALUE!</v>
      </c>
      <c r="F392" s="271"/>
      <c r="G392" s="230"/>
      <c r="H392" s="230"/>
      <c r="I392" s="165"/>
      <c r="J392" s="271"/>
      <c r="K392" s="270"/>
      <c r="L392" s="271"/>
      <c r="M392" s="271"/>
      <c r="N392" s="270"/>
      <c r="O392" s="262">
        <f t="shared" ref="O392" si="1956">IF(N392="ALTA",5,IF(N392="MEDIO ALTA",4,IF(N392="MEDIA",3,IF(N392="MEDIO BAJA",2,IF(N392="BAJA",1,0)))))</f>
        <v>0</v>
      </c>
      <c r="P392" s="270"/>
      <c r="Q392" s="262">
        <f t="shared" ref="Q392" si="1957">IF(P392="ALTO",5,IF(P392="MEDIO-ALTO",4,IF(P392="MEDIO",3,IF(P392="MEDIO-BAJO",2,IF(P392="BAJO",1,0)))))</f>
        <v>0</v>
      </c>
      <c r="R392" s="262">
        <f t="shared" ref="R392" si="1958">Q392*O392</f>
        <v>0</v>
      </c>
      <c r="S392" s="166"/>
      <c r="T392" s="165">
        <f t="shared" si="1636"/>
        <v>0</v>
      </c>
      <c r="U392" s="268" t="e">
        <f t="shared" si="1643"/>
        <v>#DIV/0!</v>
      </c>
      <c r="V392" s="268" t="e">
        <f t="shared" si="1644"/>
        <v>#DIV/0!</v>
      </c>
      <c r="W392" s="230"/>
      <c r="X392" s="268" t="e">
        <f t="shared" ref="X392" si="1959">IF(S392="No_existen",5*$X$10,Y392*$X$10)</f>
        <v>#DIV/0!</v>
      </c>
      <c r="Y392" s="268" t="e">
        <f t="shared" si="1782"/>
        <v>#DIV/0!</v>
      </c>
      <c r="Z392" s="227">
        <f t="shared" si="1637"/>
        <v>0</v>
      </c>
      <c r="AA392" s="230"/>
      <c r="AB392" s="230"/>
      <c r="AC392" s="268" t="e">
        <f t="shared" ref="AC392" si="1960">IF(S392="No_existen",5*$AC$10,AD392*$AC$10)</f>
        <v>#DIV/0!</v>
      </c>
      <c r="AD392" s="268" t="e">
        <f t="shared" si="1647"/>
        <v>#DIV/0!</v>
      </c>
      <c r="AE392" s="227">
        <f t="shared" si="1638"/>
        <v>0</v>
      </c>
      <c r="AF392" s="230"/>
      <c r="AG392" s="230"/>
      <c r="AH392" s="268" t="e">
        <f t="shared" ref="AH392" si="1961">IF(S392="No_existen",5*$AH$10,AI392*$AH$10)</f>
        <v>#DIV/0!</v>
      </c>
      <c r="AI392" s="268" t="e">
        <f t="shared" ref="AI392" si="1962">ROUND(AVERAGEIF(AJ392:AJ394,"&gt;0"),0)</f>
        <v>#DIV/0!</v>
      </c>
      <c r="AJ392" s="227">
        <f t="shared" si="1639"/>
        <v>0</v>
      </c>
      <c r="AK392" s="230"/>
      <c r="AL392" s="230"/>
      <c r="AM392" s="268" t="e">
        <f t="shared" ref="AM392" si="1963">IF(S392="No_existen",5*$AM$10,AN392*$AM$10)</f>
        <v>#DIV/0!</v>
      </c>
      <c r="AN392" s="268" t="e">
        <f t="shared" ref="AN392" si="1964">ROUND(AVERAGEIF(AO392:AO394,"&gt;0"),0)</f>
        <v>#DIV/0!</v>
      </c>
      <c r="AO392" s="227">
        <f t="shared" si="1652"/>
        <v>0</v>
      </c>
      <c r="AP392" s="230"/>
      <c r="AQ392" s="268" t="e">
        <f t="shared" ref="AQ392" si="1965">ROUND(AVERAGE(U392,Y392,AD392,AI392,AN392),0)</f>
        <v>#DIV/0!</v>
      </c>
      <c r="AR392" s="260" t="e">
        <f t="shared" ref="AR392" si="1966">IF(AQ392&lt;1.5,"FUERTE",IF(AND(AQ392&gt;=1.5,AQ392&lt;2.5),"ACEPTABLE",IF(AQ392&gt;=5,"INEXISTENTE","DÉBIL")))</f>
        <v>#DIV/0!</v>
      </c>
      <c r="AS392" s="262">
        <f t="shared" ref="AS392" si="1967">IF(R392=0,0,ROUND((R392*AQ392),0))</f>
        <v>0</v>
      </c>
      <c r="AT392" s="264" t="str">
        <f t="shared" ref="AT392" si="1968">IF(AS392&gt;=36,"GRAVE", IF(AS392&lt;=10, "LEVE", "MODERADO"))</f>
        <v>LEVE</v>
      </c>
      <c r="AU392" s="266"/>
      <c r="AV392" s="266"/>
      <c r="AW392" s="230"/>
      <c r="AX392" s="230"/>
      <c r="AY392" s="167"/>
      <c r="AZ392" s="168"/>
      <c r="BA392" s="169"/>
      <c r="BB392" s="169"/>
      <c r="BC392" s="169"/>
      <c r="BD392" s="169"/>
      <c r="BE392" s="169"/>
      <c r="BF392" s="169"/>
      <c r="BG392" s="169"/>
    </row>
    <row r="393" spans="1:59" s="171" customFormat="1" hidden="1" x14ac:dyDescent="0.2">
      <c r="A393" s="274"/>
      <c r="B393" s="270"/>
      <c r="C393" s="275"/>
      <c r="D393" s="266"/>
      <c r="E393" s="276"/>
      <c r="F393" s="271"/>
      <c r="G393" s="230"/>
      <c r="H393" s="230"/>
      <c r="I393" s="165"/>
      <c r="J393" s="271"/>
      <c r="K393" s="271"/>
      <c r="L393" s="271"/>
      <c r="M393" s="271"/>
      <c r="N393" s="270"/>
      <c r="O393" s="262"/>
      <c r="P393" s="270"/>
      <c r="Q393" s="262"/>
      <c r="R393" s="262"/>
      <c r="S393" s="166"/>
      <c r="T393" s="165">
        <f t="shared" si="1636"/>
        <v>0</v>
      </c>
      <c r="U393" s="268"/>
      <c r="V393" s="268"/>
      <c r="W393" s="230"/>
      <c r="X393" s="268"/>
      <c r="Y393" s="268"/>
      <c r="Z393" s="227">
        <f t="shared" si="1637"/>
        <v>0</v>
      </c>
      <c r="AA393" s="230"/>
      <c r="AB393" s="230"/>
      <c r="AC393" s="268"/>
      <c r="AD393" s="268"/>
      <c r="AE393" s="227">
        <f t="shared" si="1638"/>
        <v>0</v>
      </c>
      <c r="AF393" s="230"/>
      <c r="AG393" s="230"/>
      <c r="AH393" s="268"/>
      <c r="AI393" s="268"/>
      <c r="AJ393" s="227">
        <f t="shared" si="1639"/>
        <v>0</v>
      </c>
      <c r="AK393" s="230"/>
      <c r="AL393" s="230"/>
      <c r="AM393" s="268"/>
      <c r="AN393" s="268"/>
      <c r="AO393" s="227">
        <f t="shared" si="1652"/>
        <v>0</v>
      </c>
      <c r="AP393" s="230"/>
      <c r="AQ393" s="268"/>
      <c r="AR393" s="260"/>
      <c r="AS393" s="262"/>
      <c r="AT393" s="264"/>
      <c r="AU393" s="266"/>
      <c r="AV393" s="266"/>
      <c r="AW393" s="230"/>
      <c r="AX393" s="230"/>
      <c r="AY393" s="167"/>
      <c r="AZ393" s="168"/>
      <c r="BA393" s="169"/>
      <c r="BB393" s="169"/>
      <c r="BC393" s="169"/>
      <c r="BD393" s="169"/>
      <c r="BE393" s="169"/>
      <c r="BF393" s="169"/>
      <c r="BG393" s="169"/>
    </row>
    <row r="394" spans="1:59" s="171" customFormat="1" hidden="1" x14ac:dyDescent="0.2">
      <c r="A394" s="274"/>
      <c r="B394" s="270"/>
      <c r="C394" s="275"/>
      <c r="D394" s="266"/>
      <c r="E394" s="276"/>
      <c r="F394" s="271"/>
      <c r="G394" s="230"/>
      <c r="H394" s="230"/>
      <c r="I394" s="165"/>
      <c r="J394" s="271"/>
      <c r="K394" s="271"/>
      <c r="L394" s="271"/>
      <c r="M394" s="271"/>
      <c r="N394" s="270"/>
      <c r="O394" s="262"/>
      <c r="P394" s="270"/>
      <c r="Q394" s="262"/>
      <c r="R394" s="262"/>
      <c r="S394" s="166"/>
      <c r="T394" s="165">
        <f t="shared" si="1636"/>
        <v>0</v>
      </c>
      <c r="U394" s="268"/>
      <c r="V394" s="268"/>
      <c r="W394" s="230"/>
      <c r="X394" s="268"/>
      <c r="Y394" s="268"/>
      <c r="Z394" s="227">
        <f t="shared" si="1637"/>
        <v>0</v>
      </c>
      <c r="AA394" s="230"/>
      <c r="AB394" s="230"/>
      <c r="AC394" s="268"/>
      <c r="AD394" s="268"/>
      <c r="AE394" s="227">
        <f t="shared" si="1638"/>
        <v>0</v>
      </c>
      <c r="AF394" s="230"/>
      <c r="AG394" s="230"/>
      <c r="AH394" s="268"/>
      <c r="AI394" s="268"/>
      <c r="AJ394" s="227">
        <f t="shared" si="1639"/>
        <v>0</v>
      </c>
      <c r="AK394" s="230"/>
      <c r="AL394" s="230"/>
      <c r="AM394" s="268"/>
      <c r="AN394" s="268"/>
      <c r="AO394" s="227">
        <f t="shared" si="1652"/>
        <v>0</v>
      </c>
      <c r="AP394" s="230"/>
      <c r="AQ394" s="268"/>
      <c r="AR394" s="260"/>
      <c r="AS394" s="262"/>
      <c r="AT394" s="264"/>
      <c r="AU394" s="266"/>
      <c r="AV394" s="266"/>
      <c r="AW394" s="230"/>
      <c r="AX394" s="230"/>
      <c r="AY394" s="167"/>
      <c r="AZ394" s="168"/>
      <c r="BA394" s="169"/>
      <c r="BB394" s="169"/>
      <c r="BC394" s="169"/>
      <c r="BD394" s="169"/>
      <c r="BE394" s="169"/>
      <c r="BF394" s="169"/>
      <c r="BG394" s="169"/>
    </row>
    <row r="395" spans="1:59" s="171" customFormat="1" hidden="1" x14ac:dyDescent="0.2">
      <c r="A395" s="274">
        <v>129</v>
      </c>
      <c r="B395" s="270"/>
      <c r="C395" s="275" t="e">
        <f>+VLOOKUP(B395,$A$691:$B$730,2,0)</f>
        <v>#N/A</v>
      </c>
      <c r="D395" s="266"/>
      <c r="E395" s="276" t="e">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#VALUE!</v>
      </c>
      <c r="F395" s="271"/>
      <c r="G395" s="230"/>
      <c r="H395" s="230"/>
      <c r="I395" s="165"/>
      <c r="J395" s="271"/>
      <c r="K395" s="270"/>
      <c r="L395" s="271"/>
      <c r="M395" s="271"/>
      <c r="N395" s="270"/>
      <c r="O395" s="262">
        <f t="shared" ref="O395" si="1969">IF(N395="ALTA",5,IF(N395="MEDIO ALTA",4,IF(N395="MEDIA",3,IF(N395="MEDIO BAJA",2,IF(N395="BAJA",1,0)))))</f>
        <v>0</v>
      </c>
      <c r="P395" s="270"/>
      <c r="Q395" s="262">
        <f t="shared" ref="Q395" si="1970">IF(P395="ALTO",5,IF(P395="MEDIO-ALTO",4,IF(P395="MEDIO",3,IF(P395="MEDIO-BAJO",2,IF(P395="BAJO",1,0)))))</f>
        <v>0</v>
      </c>
      <c r="R395" s="262">
        <f t="shared" ref="R395" si="1971">Q395*O395</f>
        <v>0</v>
      </c>
      <c r="S395" s="166"/>
      <c r="T395" s="165">
        <f t="shared" ref="T395:T458" si="1972">IF(S395=$S$665,1,IF(S395=$S$661,5,IF(S395=$S$662,4,IF(S395=$S$663,3,IF(S395=$S$664,2,0)))))</f>
        <v>0</v>
      </c>
      <c r="U395" s="268" t="e">
        <f t="shared" si="1660"/>
        <v>#DIV/0!</v>
      </c>
      <c r="V395" s="268" t="e">
        <f t="shared" si="1661"/>
        <v>#DIV/0!</v>
      </c>
      <c r="W395" s="230"/>
      <c r="X395" s="268" t="e">
        <f t="shared" ref="X395" si="1973">IF(S395="No_existen",5*$X$10,Y395*$X$10)</f>
        <v>#DIV/0!</v>
      </c>
      <c r="Y395" s="268" t="e">
        <f t="shared" si="1799"/>
        <v>#DIV/0!</v>
      </c>
      <c r="Z395" s="227">
        <f t="shared" ref="Z395:Z458" si="1974">IF(AA395=$AA$663,1,IF(AA395=$AA$662,2,IF(AA395=$AA$661,4,IF(S395="No_existen",5,0))))</f>
        <v>0</v>
      </c>
      <c r="AA395" s="230"/>
      <c r="AB395" s="230"/>
      <c r="AC395" s="268" t="e">
        <f t="shared" ref="AC395" si="1975">IF(S395="No_existen",5*$AC$10,AD395*$AC$10)</f>
        <v>#DIV/0!</v>
      </c>
      <c r="AD395" s="268" t="e">
        <f t="shared" si="1665"/>
        <v>#DIV/0!</v>
      </c>
      <c r="AE395" s="227">
        <f t="shared" ref="AE395:AE458" si="1976">IF(AF395=$AK$662,1,IF(AF395=$AK$661,4,IF(S395="No_existen",5,0)))</f>
        <v>0</v>
      </c>
      <c r="AF395" s="230"/>
      <c r="AG395" s="230"/>
      <c r="AH395" s="268" t="e">
        <f t="shared" ref="AH395" si="1977">IF(S395="No_existen",5*$AH$10,AI395*$AH$10)</f>
        <v>#DIV/0!</v>
      </c>
      <c r="AI395" s="268" t="e">
        <f t="shared" ref="AI395" si="1978">ROUND(AVERAGEIF(AJ395:AJ397,"&gt;0"),0)</f>
        <v>#DIV/0!</v>
      </c>
      <c r="AJ395" s="227">
        <f t="shared" ref="AJ395:AJ458" si="1979">IF(AK395=$AP$661,1,IF(AK395=$AP$662,4,IF(S395="No_existen",5,0)))</f>
        <v>0</v>
      </c>
      <c r="AK395" s="230"/>
      <c r="AL395" s="230"/>
      <c r="AM395" s="268" t="e">
        <f t="shared" ref="AM395" si="1980">IF(S395="No_existen",5*$AM$10,AN395*$AM$10)</f>
        <v>#DIV/0!</v>
      </c>
      <c r="AN395" s="268" t="e">
        <f t="shared" ref="AN395" si="1981">ROUND(AVERAGEIF(AO395:AO397,"&gt;0"),0)</f>
        <v>#DIV/0!</v>
      </c>
      <c r="AO395" s="227">
        <f t="shared" si="1652"/>
        <v>0</v>
      </c>
      <c r="AP395" s="230"/>
      <c r="AQ395" s="268" t="e">
        <f t="shared" ref="AQ395" si="1982">ROUND(AVERAGE(U395,Y395,AD395,AI395,AN395),0)</f>
        <v>#DIV/0!</v>
      </c>
      <c r="AR395" s="260" t="e">
        <f t="shared" ref="AR395" si="1983">IF(AQ395&lt;1.5,"FUERTE",IF(AND(AQ395&gt;=1.5,AQ395&lt;2.5),"ACEPTABLE",IF(AQ395&gt;=5,"INEXISTENTE","DÉBIL")))</f>
        <v>#DIV/0!</v>
      </c>
      <c r="AS395" s="262">
        <f t="shared" ref="AS395" si="1984">IF(R395=0,0,ROUND((R395*AQ395),0))</f>
        <v>0</v>
      </c>
      <c r="AT395" s="264" t="str">
        <f t="shared" ref="AT395" si="1985">IF(AS395&gt;=36,"GRAVE", IF(AS395&lt;=10, "LEVE", "MODERADO"))</f>
        <v>LEVE</v>
      </c>
      <c r="AU395" s="266"/>
      <c r="AV395" s="266"/>
      <c r="AW395" s="230"/>
      <c r="AX395" s="230"/>
      <c r="AY395" s="167"/>
      <c r="AZ395" s="168"/>
      <c r="BA395" s="169"/>
      <c r="BB395" s="169"/>
      <c r="BC395" s="169"/>
      <c r="BD395" s="169"/>
      <c r="BE395" s="169"/>
      <c r="BF395" s="169"/>
      <c r="BG395" s="169"/>
    </row>
    <row r="396" spans="1:59" s="171" customFormat="1" hidden="1" x14ac:dyDescent="0.2">
      <c r="A396" s="274"/>
      <c r="B396" s="270"/>
      <c r="C396" s="275"/>
      <c r="D396" s="266"/>
      <c r="E396" s="276"/>
      <c r="F396" s="271"/>
      <c r="G396" s="230"/>
      <c r="H396" s="230"/>
      <c r="I396" s="165"/>
      <c r="J396" s="271"/>
      <c r="K396" s="271"/>
      <c r="L396" s="271"/>
      <c r="M396" s="271"/>
      <c r="N396" s="270"/>
      <c r="O396" s="262"/>
      <c r="P396" s="270"/>
      <c r="Q396" s="262"/>
      <c r="R396" s="262"/>
      <c r="S396" s="166"/>
      <c r="T396" s="165">
        <f t="shared" si="1972"/>
        <v>0</v>
      </c>
      <c r="U396" s="268"/>
      <c r="V396" s="268"/>
      <c r="W396" s="230"/>
      <c r="X396" s="268"/>
      <c r="Y396" s="268"/>
      <c r="Z396" s="227">
        <f t="shared" si="1974"/>
        <v>0</v>
      </c>
      <c r="AA396" s="230"/>
      <c r="AB396" s="230"/>
      <c r="AC396" s="268"/>
      <c r="AD396" s="268"/>
      <c r="AE396" s="227">
        <f t="shared" si="1976"/>
        <v>0</v>
      </c>
      <c r="AF396" s="230"/>
      <c r="AG396" s="230"/>
      <c r="AH396" s="268"/>
      <c r="AI396" s="268"/>
      <c r="AJ396" s="227">
        <f t="shared" si="1979"/>
        <v>0</v>
      </c>
      <c r="AK396" s="230"/>
      <c r="AL396" s="230"/>
      <c r="AM396" s="268"/>
      <c r="AN396" s="268"/>
      <c r="AO396" s="227">
        <f t="shared" ref="AO396:AO459" si="1986">IF(AP396="Preventivo",1,IF(AP396="Detectivo",4, IF(S396="No_existen",5,0)))</f>
        <v>0</v>
      </c>
      <c r="AP396" s="230"/>
      <c r="AQ396" s="268"/>
      <c r="AR396" s="260"/>
      <c r="AS396" s="262"/>
      <c r="AT396" s="264"/>
      <c r="AU396" s="266"/>
      <c r="AV396" s="266"/>
      <c r="AW396" s="230"/>
      <c r="AX396" s="230"/>
      <c r="AY396" s="167"/>
      <c r="AZ396" s="168"/>
      <c r="BA396" s="169"/>
      <c r="BB396" s="169"/>
      <c r="BC396" s="169"/>
      <c r="BD396" s="169"/>
      <c r="BE396" s="169"/>
      <c r="BF396" s="169"/>
      <c r="BG396" s="169"/>
    </row>
    <row r="397" spans="1:59" s="171" customFormat="1" hidden="1" x14ac:dyDescent="0.2">
      <c r="A397" s="274"/>
      <c r="B397" s="270"/>
      <c r="C397" s="275"/>
      <c r="D397" s="266"/>
      <c r="E397" s="276"/>
      <c r="F397" s="271"/>
      <c r="G397" s="230"/>
      <c r="H397" s="230"/>
      <c r="I397" s="165"/>
      <c r="J397" s="271"/>
      <c r="K397" s="271"/>
      <c r="L397" s="271"/>
      <c r="M397" s="271"/>
      <c r="N397" s="270"/>
      <c r="O397" s="262"/>
      <c r="P397" s="270"/>
      <c r="Q397" s="262"/>
      <c r="R397" s="262"/>
      <c r="S397" s="166"/>
      <c r="T397" s="165">
        <f t="shared" si="1972"/>
        <v>0</v>
      </c>
      <c r="U397" s="268"/>
      <c r="V397" s="268"/>
      <c r="W397" s="230"/>
      <c r="X397" s="268"/>
      <c r="Y397" s="268"/>
      <c r="Z397" s="227">
        <f t="shared" si="1974"/>
        <v>0</v>
      </c>
      <c r="AA397" s="230"/>
      <c r="AB397" s="230"/>
      <c r="AC397" s="268"/>
      <c r="AD397" s="268"/>
      <c r="AE397" s="227">
        <f t="shared" si="1976"/>
        <v>0</v>
      </c>
      <c r="AF397" s="230"/>
      <c r="AG397" s="230"/>
      <c r="AH397" s="268"/>
      <c r="AI397" s="268"/>
      <c r="AJ397" s="227">
        <f t="shared" si="1979"/>
        <v>0</v>
      </c>
      <c r="AK397" s="230"/>
      <c r="AL397" s="230"/>
      <c r="AM397" s="268"/>
      <c r="AN397" s="268"/>
      <c r="AO397" s="227">
        <f t="shared" si="1986"/>
        <v>0</v>
      </c>
      <c r="AP397" s="230"/>
      <c r="AQ397" s="268"/>
      <c r="AR397" s="260"/>
      <c r="AS397" s="262"/>
      <c r="AT397" s="264"/>
      <c r="AU397" s="266"/>
      <c r="AV397" s="266"/>
      <c r="AW397" s="230"/>
      <c r="AX397" s="230"/>
      <c r="AY397" s="167"/>
      <c r="AZ397" s="168"/>
      <c r="BA397" s="169"/>
      <c r="BB397" s="169"/>
      <c r="BC397" s="169"/>
      <c r="BD397" s="169"/>
      <c r="BE397" s="169"/>
      <c r="BF397" s="169"/>
      <c r="BG397" s="169"/>
    </row>
    <row r="398" spans="1:59" s="171" customFormat="1" hidden="1" x14ac:dyDescent="0.2">
      <c r="A398" s="274">
        <v>130</v>
      </c>
      <c r="B398" s="270"/>
      <c r="C398" s="275" t="e">
        <f>+VLOOKUP(B398,$A$691:$B$730,2,0)</f>
        <v>#N/A</v>
      </c>
      <c r="D398" s="266"/>
      <c r="E398" s="276" t="e">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#VALUE!</v>
      </c>
      <c r="F398" s="271"/>
      <c r="G398" s="230"/>
      <c r="H398" s="230"/>
      <c r="I398" s="165"/>
      <c r="J398" s="271"/>
      <c r="K398" s="270"/>
      <c r="L398" s="271"/>
      <c r="M398" s="271"/>
      <c r="N398" s="270"/>
      <c r="O398" s="262">
        <f t="shared" ref="O398" si="1987">IF(N398="ALTA",5,IF(N398="MEDIO ALTA",4,IF(N398="MEDIA",3,IF(N398="MEDIO BAJA",2,IF(N398="BAJA",1,0)))))</f>
        <v>0</v>
      </c>
      <c r="P398" s="270"/>
      <c r="Q398" s="262">
        <f t="shared" ref="Q398" si="1988">IF(P398="ALTO",5,IF(P398="MEDIO-ALTO",4,IF(P398="MEDIO",3,IF(P398="MEDIO-BAJO",2,IF(P398="BAJO",1,0)))))</f>
        <v>0</v>
      </c>
      <c r="R398" s="262">
        <f t="shared" ref="R398" si="1989">Q398*O398</f>
        <v>0</v>
      </c>
      <c r="S398" s="166"/>
      <c r="T398" s="165">
        <f t="shared" si="1972"/>
        <v>0</v>
      </c>
      <c r="U398" s="268" t="e">
        <f t="shared" si="1677"/>
        <v>#DIV/0!</v>
      </c>
      <c r="V398" s="268" t="e">
        <f t="shared" si="1678"/>
        <v>#DIV/0!</v>
      </c>
      <c r="W398" s="230"/>
      <c r="X398" s="268" t="e">
        <f t="shared" ref="X398" si="1990">IF(S398="No_existen",5*$X$10,Y398*$X$10)</f>
        <v>#DIV/0!</v>
      </c>
      <c r="Y398" s="268" t="e">
        <f t="shared" si="1816"/>
        <v>#DIV/0!</v>
      </c>
      <c r="Z398" s="227">
        <f t="shared" si="1974"/>
        <v>0</v>
      </c>
      <c r="AA398" s="230"/>
      <c r="AB398" s="230"/>
      <c r="AC398" s="268" t="e">
        <f t="shared" ref="AC398" si="1991">IF(S398="No_existen",5*$AC$10,AD398*$AC$10)</f>
        <v>#DIV/0!</v>
      </c>
      <c r="AD398" s="268" t="e">
        <f t="shared" si="1682"/>
        <v>#DIV/0!</v>
      </c>
      <c r="AE398" s="227">
        <f t="shared" si="1976"/>
        <v>0</v>
      </c>
      <c r="AF398" s="230"/>
      <c r="AG398" s="230"/>
      <c r="AH398" s="268" t="e">
        <f t="shared" ref="AH398" si="1992">IF(S398="No_existen",5*$AH$10,AI398*$AH$10)</f>
        <v>#DIV/0!</v>
      </c>
      <c r="AI398" s="268" t="e">
        <f t="shared" ref="AI398" si="1993">ROUND(AVERAGEIF(AJ398:AJ400,"&gt;0"),0)</f>
        <v>#DIV/0!</v>
      </c>
      <c r="AJ398" s="227">
        <f t="shared" si="1979"/>
        <v>0</v>
      </c>
      <c r="AK398" s="230"/>
      <c r="AL398" s="230"/>
      <c r="AM398" s="268" t="e">
        <f t="shared" ref="AM398" si="1994">IF(S398="No_existen",5*$AM$10,AN398*$AM$10)</f>
        <v>#DIV/0!</v>
      </c>
      <c r="AN398" s="268" t="e">
        <f t="shared" ref="AN398" si="1995">ROUND(AVERAGEIF(AO398:AO400,"&gt;0"),0)</f>
        <v>#DIV/0!</v>
      </c>
      <c r="AO398" s="227">
        <f t="shared" si="1986"/>
        <v>0</v>
      </c>
      <c r="AP398" s="230"/>
      <c r="AQ398" s="268" t="e">
        <f t="shared" ref="AQ398" si="1996">ROUND(AVERAGE(U398,Y398,AD398,AI398,AN398),0)</f>
        <v>#DIV/0!</v>
      </c>
      <c r="AR398" s="260" t="e">
        <f t="shared" ref="AR398" si="1997">IF(AQ398&lt;1.5,"FUERTE",IF(AND(AQ398&gt;=1.5,AQ398&lt;2.5),"ACEPTABLE",IF(AQ398&gt;=5,"INEXISTENTE","DÉBIL")))</f>
        <v>#DIV/0!</v>
      </c>
      <c r="AS398" s="262">
        <f t="shared" ref="AS398" si="1998">IF(R398=0,0,ROUND((R398*AQ398),0))</f>
        <v>0</v>
      </c>
      <c r="AT398" s="264" t="str">
        <f t="shared" ref="AT398" si="1999">IF(AS398&gt;=36,"GRAVE", IF(AS398&lt;=10, "LEVE", "MODERADO"))</f>
        <v>LEVE</v>
      </c>
      <c r="AU398" s="266"/>
      <c r="AV398" s="266"/>
      <c r="AW398" s="230"/>
      <c r="AX398" s="230"/>
      <c r="AY398" s="167"/>
      <c r="AZ398" s="168"/>
      <c r="BA398" s="169"/>
      <c r="BB398" s="169"/>
      <c r="BC398" s="169"/>
      <c r="BD398" s="169"/>
      <c r="BE398" s="169"/>
      <c r="BF398" s="169"/>
      <c r="BG398" s="169"/>
    </row>
    <row r="399" spans="1:59" s="171" customFormat="1" hidden="1" x14ac:dyDescent="0.2">
      <c r="A399" s="274"/>
      <c r="B399" s="270"/>
      <c r="C399" s="275"/>
      <c r="D399" s="266"/>
      <c r="E399" s="276"/>
      <c r="F399" s="271"/>
      <c r="G399" s="230"/>
      <c r="H399" s="230"/>
      <c r="I399" s="165"/>
      <c r="J399" s="271"/>
      <c r="K399" s="271"/>
      <c r="L399" s="271"/>
      <c r="M399" s="271"/>
      <c r="N399" s="270"/>
      <c r="O399" s="262"/>
      <c r="P399" s="270"/>
      <c r="Q399" s="262"/>
      <c r="R399" s="262"/>
      <c r="S399" s="166"/>
      <c r="T399" s="165">
        <f t="shared" si="1972"/>
        <v>0</v>
      </c>
      <c r="U399" s="268"/>
      <c r="V399" s="268"/>
      <c r="W399" s="230"/>
      <c r="X399" s="268"/>
      <c r="Y399" s="268"/>
      <c r="Z399" s="227">
        <f t="shared" si="1974"/>
        <v>0</v>
      </c>
      <c r="AA399" s="230"/>
      <c r="AB399" s="230"/>
      <c r="AC399" s="268"/>
      <c r="AD399" s="268"/>
      <c r="AE399" s="227">
        <f t="shared" si="1976"/>
        <v>0</v>
      </c>
      <c r="AF399" s="230"/>
      <c r="AG399" s="230"/>
      <c r="AH399" s="268"/>
      <c r="AI399" s="268"/>
      <c r="AJ399" s="227">
        <f t="shared" si="1979"/>
        <v>0</v>
      </c>
      <c r="AK399" s="230"/>
      <c r="AL399" s="230"/>
      <c r="AM399" s="268"/>
      <c r="AN399" s="268"/>
      <c r="AO399" s="227">
        <f t="shared" si="1986"/>
        <v>0</v>
      </c>
      <c r="AP399" s="230"/>
      <c r="AQ399" s="268"/>
      <c r="AR399" s="260"/>
      <c r="AS399" s="262"/>
      <c r="AT399" s="264"/>
      <c r="AU399" s="266"/>
      <c r="AV399" s="266"/>
      <c r="AW399" s="230"/>
      <c r="AX399" s="230"/>
      <c r="AY399" s="167"/>
      <c r="AZ399" s="168"/>
      <c r="BA399" s="169"/>
      <c r="BB399" s="169"/>
      <c r="BC399" s="169"/>
      <c r="BD399" s="169"/>
      <c r="BE399" s="169"/>
      <c r="BF399" s="169"/>
      <c r="BG399" s="169"/>
    </row>
    <row r="400" spans="1:59" s="171" customFormat="1" hidden="1" x14ac:dyDescent="0.2">
      <c r="A400" s="274"/>
      <c r="B400" s="270"/>
      <c r="C400" s="275"/>
      <c r="D400" s="266"/>
      <c r="E400" s="276"/>
      <c r="F400" s="271"/>
      <c r="G400" s="230"/>
      <c r="H400" s="230"/>
      <c r="I400" s="165"/>
      <c r="J400" s="271"/>
      <c r="K400" s="271"/>
      <c r="L400" s="271"/>
      <c r="M400" s="271"/>
      <c r="N400" s="270"/>
      <c r="O400" s="262"/>
      <c r="P400" s="270"/>
      <c r="Q400" s="262"/>
      <c r="R400" s="262"/>
      <c r="S400" s="166"/>
      <c r="T400" s="165">
        <f t="shared" si="1972"/>
        <v>0</v>
      </c>
      <c r="U400" s="268"/>
      <c r="V400" s="268"/>
      <c r="W400" s="230"/>
      <c r="X400" s="268"/>
      <c r="Y400" s="268"/>
      <c r="Z400" s="227">
        <f t="shared" si="1974"/>
        <v>0</v>
      </c>
      <c r="AA400" s="230"/>
      <c r="AB400" s="230"/>
      <c r="AC400" s="268"/>
      <c r="AD400" s="268"/>
      <c r="AE400" s="227">
        <f t="shared" si="1976"/>
        <v>0</v>
      </c>
      <c r="AF400" s="230"/>
      <c r="AG400" s="230"/>
      <c r="AH400" s="268"/>
      <c r="AI400" s="268"/>
      <c r="AJ400" s="227">
        <f t="shared" si="1979"/>
        <v>0</v>
      </c>
      <c r="AK400" s="230"/>
      <c r="AL400" s="230"/>
      <c r="AM400" s="268"/>
      <c r="AN400" s="268"/>
      <c r="AO400" s="227">
        <f t="shared" si="1986"/>
        <v>0</v>
      </c>
      <c r="AP400" s="230"/>
      <c r="AQ400" s="268"/>
      <c r="AR400" s="260"/>
      <c r="AS400" s="262"/>
      <c r="AT400" s="264"/>
      <c r="AU400" s="266"/>
      <c r="AV400" s="266"/>
      <c r="AW400" s="230"/>
      <c r="AX400" s="230"/>
      <c r="AY400" s="167"/>
      <c r="AZ400" s="168"/>
      <c r="BA400" s="169"/>
      <c r="BB400" s="169"/>
      <c r="BC400" s="169"/>
      <c r="BD400" s="169"/>
      <c r="BE400" s="169"/>
      <c r="BF400" s="169"/>
      <c r="BG400" s="169"/>
    </row>
    <row r="401" spans="1:59" s="171" customFormat="1" hidden="1" x14ac:dyDescent="0.2">
      <c r="A401" s="274">
        <v>131</v>
      </c>
      <c r="B401" s="270"/>
      <c r="C401" s="275" t="e">
        <f>+VLOOKUP(B401,$A$691:$B$730,2,0)</f>
        <v>#N/A</v>
      </c>
      <c r="D401" s="266"/>
      <c r="E401" s="276" t="e">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#VALUE!</v>
      </c>
      <c r="F401" s="271"/>
      <c r="G401" s="230"/>
      <c r="H401" s="230"/>
      <c r="I401" s="165"/>
      <c r="J401" s="271"/>
      <c r="K401" s="270"/>
      <c r="L401" s="271"/>
      <c r="M401" s="271"/>
      <c r="N401" s="270"/>
      <c r="O401" s="262">
        <f t="shared" ref="O401" si="2000">IF(N401="ALTA",5,IF(N401="MEDIO ALTA",4,IF(N401="MEDIA",3,IF(N401="MEDIO BAJA",2,IF(N401="BAJA",1,0)))))</f>
        <v>0</v>
      </c>
      <c r="P401" s="270"/>
      <c r="Q401" s="262">
        <f t="shared" ref="Q401" si="2001">IF(P401="ALTO",5,IF(P401="MEDIO-ALTO",4,IF(P401="MEDIO",3,IF(P401="MEDIO-BAJO",2,IF(P401="BAJO",1,0)))))</f>
        <v>0</v>
      </c>
      <c r="R401" s="262">
        <f t="shared" ref="R401" si="2002">Q401*O401</f>
        <v>0</v>
      </c>
      <c r="S401" s="166"/>
      <c r="T401" s="165">
        <f t="shared" si="1972"/>
        <v>0</v>
      </c>
      <c r="U401" s="268" t="e">
        <f t="shared" si="1694"/>
        <v>#DIV/0!</v>
      </c>
      <c r="V401" s="268" t="e">
        <f t="shared" si="1695"/>
        <v>#DIV/0!</v>
      </c>
      <c r="W401" s="230"/>
      <c r="X401" s="268" t="e">
        <f t="shared" ref="X401" si="2003">IF(S401="No_existen",5*$X$10,Y401*$X$10)</f>
        <v>#DIV/0!</v>
      </c>
      <c r="Y401" s="268" t="e">
        <f t="shared" si="1833"/>
        <v>#DIV/0!</v>
      </c>
      <c r="Z401" s="227">
        <f t="shared" si="1974"/>
        <v>0</v>
      </c>
      <c r="AA401" s="230"/>
      <c r="AB401" s="230"/>
      <c r="AC401" s="268" t="e">
        <f t="shared" ref="AC401" si="2004">IF(S401="No_existen",5*$AC$10,AD401*$AC$10)</f>
        <v>#DIV/0!</v>
      </c>
      <c r="AD401" s="268" t="e">
        <f t="shared" si="1699"/>
        <v>#DIV/0!</v>
      </c>
      <c r="AE401" s="227">
        <f t="shared" si="1976"/>
        <v>0</v>
      </c>
      <c r="AF401" s="230"/>
      <c r="AG401" s="230"/>
      <c r="AH401" s="268" t="e">
        <f t="shared" ref="AH401" si="2005">IF(S401="No_existen",5*$AH$10,AI401*$AH$10)</f>
        <v>#DIV/0!</v>
      </c>
      <c r="AI401" s="268" t="e">
        <f t="shared" ref="AI401" si="2006">ROUND(AVERAGEIF(AJ401:AJ403,"&gt;0"),0)</f>
        <v>#DIV/0!</v>
      </c>
      <c r="AJ401" s="227">
        <f t="shared" si="1979"/>
        <v>0</v>
      </c>
      <c r="AK401" s="230"/>
      <c r="AL401" s="230"/>
      <c r="AM401" s="268" t="e">
        <f t="shared" ref="AM401" si="2007">IF(S401="No_existen",5*$AM$10,AN401*$AM$10)</f>
        <v>#DIV/0!</v>
      </c>
      <c r="AN401" s="268" t="e">
        <f t="shared" ref="AN401" si="2008">ROUND(AVERAGEIF(AO401:AO403,"&gt;0"),0)</f>
        <v>#DIV/0!</v>
      </c>
      <c r="AO401" s="227">
        <f t="shared" si="1986"/>
        <v>0</v>
      </c>
      <c r="AP401" s="230"/>
      <c r="AQ401" s="268" t="e">
        <f t="shared" ref="AQ401" si="2009">ROUND(AVERAGE(U401,Y401,AD401,AI401,AN401),0)</f>
        <v>#DIV/0!</v>
      </c>
      <c r="AR401" s="260" t="e">
        <f t="shared" ref="AR401" si="2010">IF(AQ401&lt;1.5,"FUERTE",IF(AND(AQ401&gt;=1.5,AQ401&lt;2.5),"ACEPTABLE",IF(AQ401&gt;=5,"INEXISTENTE","DÉBIL")))</f>
        <v>#DIV/0!</v>
      </c>
      <c r="AS401" s="262">
        <f t="shared" ref="AS401" si="2011">IF(R401=0,0,ROUND((R401*AQ401),0))</f>
        <v>0</v>
      </c>
      <c r="AT401" s="264" t="str">
        <f t="shared" ref="AT401" si="2012">IF(AS401&gt;=36,"GRAVE", IF(AS401&lt;=10, "LEVE", "MODERADO"))</f>
        <v>LEVE</v>
      </c>
      <c r="AU401" s="266"/>
      <c r="AV401" s="266"/>
      <c r="AW401" s="230"/>
      <c r="AX401" s="230"/>
      <c r="AY401" s="167"/>
      <c r="AZ401" s="168"/>
      <c r="BA401" s="169"/>
      <c r="BB401" s="169"/>
      <c r="BC401" s="169"/>
      <c r="BD401" s="169"/>
      <c r="BE401" s="169"/>
      <c r="BF401" s="169"/>
      <c r="BG401" s="169"/>
    </row>
    <row r="402" spans="1:59" s="171" customFormat="1" hidden="1" x14ac:dyDescent="0.2">
      <c r="A402" s="274"/>
      <c r="B402" s="270"/>
      <c r="C402" s="275"/>
      <c r="D402" s="266"/>
      <c r="E402" s="276"/>
      <c r="F402" s="271"/>
      <c r="G402" s="230"/>
      <c r="H402" s="230"/>
      <c r="I402" s="165"/>
      <c r="J402" s="271"/>
      <c r="K402" s="271"/>
      <c r="L402" s="271"/>
      <c r="M402" s="271"/>
      <c r="N402" s="270"/>
      <c r="O402" s="262"/>
      <c r="P402" s="270"/>
      <c r="Q402" s="262"/>
      <c r="R402" s="262"/>
      <c r="S402" s="166"/>
      <c r="T402" s="165">
        <f t="shared" si="1972"/>
        <v>0</v>
      </c>
      <c r="U402" s="268"/>
      <c r="V402" s="268"/>
      <c r="W402" s="230"/>
      <c r="X402" s="268"/>
      <c r="Y402" s="268"/>
      <c r="Z402" s="227">
        <f t="shared" si="1974"/>
        <v>0</v>
      </c>
      <c r="AA402" s="230"/>
      <c r="AB402" s="230"/>
      <c r="AC402" s="268"/>
      <c r="AD402" s="268"/>
      <c r="AE402" s="227">
        <f t="shared" si="1976"/>
        <v>0</v>
      </c>
      <c r="AF402" s="230"/>
      <c r="AG402" s="230"/>
      <c r="AH402" s="268"/>
      <c r="AI402" s="268"/>
      <c r="AJ402" s="227">
        <f t="shared" si="1979"/>
        <v>0</v>
      </c>
      <c r="AK402" s="230"/>
      <c r="AL402" s="230"/>
      <c r="AM402" s="268"/>
      <c r="AN402" s="268"/>
      <c r="AO402" s="227">
        <f t="shared" si="1986"/>
        <v>0</v>
      </c>
      <c r="AP402" s="230"/>
      <c r="AQ402" s="268"/>
      <c r="AR402" s="260"/>
      <c r="AS402" s="262"/>
      <c r="AT402" s="264"/>
      <c r="AU402" s="266"/>
      <c r="AV402" s="266"/>
      <c r="AW402" s="230"/>
      <c r="AX402" s="230"/>
      <c r="AY402" s="167"/>
      <c r="AZ402" s="168"/>
      <c r="BA402" s="169"/>
      <c r="BB402" s="169"/>
      <c r="BC402" s="169"/>
      <c r="BD402" s="169"/>
      <c r="BE402" s="169"/>
      <c r="BF402" s="169"/>
      <c r="BG402" s="169"/>
    </row>
    <row r="403" spans="1:59" s="171" customFormat="1" hidden="1" x14ac:dyDescent="0.2">
      <c r="A403" s="274"/>
      <c r="B403" s="270"/>
      <c r="C403" s="275"/>
      <c r="D403" s="266"/>
      <c r="E403" s="276"/>
      <c r="F403" s="271"/>
      <c r="G403" s="230"/>
      <c r="H403" s="230"/>
      <c r="I403" s="165"/>
      <c r="J403" s="271"/>
      <c r="K403" s="271"/>
      <c r="L403" s="271"/>
      <c r="M403" s="271"/>
      <c r="N403" s="270"/>
      <c r="O403" s="262"/>
      <c r="P403" s="270"/>
      <c r="Q403" s="262"/>
      <c r="R403" s="262"/>
      <c r="S403" s="166"/>
      <c r="T403" s="165">
        <f t="shared" si="1972"/>
        <v>0</v>
      </c>
      <c r="U403" s="268"/>
      <c r="V403" s="268"/>
      <c r="W403" s="230"/>
      <c r="X403" s="268"/>
      <c r="Y403" s="268"/>
      <c r="Z403" s="227">
        <f t="shared" si="1974"/>
        <v>0</v>
      </c>
      <c r="AA403" s="230"/>
      <c r="AB403" s="230"/>
      <c r="AC403" s="268"/>
      <c r="AD403" s="268"/>
      <c r="AE403" s="227">
        <f t="shared" si="1976"/>
        <v>0</v>
      </c>
      <c r="AF403" s="230"/>
      <c r="AG403" s="230"/>
      <c r="AH403" s="268"/>
      <c r="AI403" s="268"/>
      <c r="AJ403" s="227">
        <f t="shared" si="1979"/>
        <v>0</v>
      </c>
      <c r="AK403" s="230"/>
      <c r="AL403" s="230"/>
      <c r="AM403" s="268"/>
      <c r="AN403" s="268"/>
      <c r="AO403" s="227">
        <f t="shared" si="1986"/>
        <v>0</v>
      </c>
      <c r="AP403" s="230"/>
      <c r="AQ403" s="268"/>
      <c r="AR403" s="260"/>
      <c r="AS403" s="262"/>
      <c r="AT403" s="264"/>
      <c r="AU403" s="266"/>
      <c r="AV403" s="266"/>
      <c r="AW403" s="230"/>
      <c r="AX403" s="230"/>
      <c r="AY403" s="167"/>
      <c r="AZ403" s="168"/>
      <c r="BA403" s="169"/>
      <c r="BB403" s="169"/>
      <c r="BC403" s="169"/>
      <c r="BD403" s="169"/>
      <c r="BE403" s="169"/>
      <c r="BF403" s="169"/>
      <c r="BG403" s="169"/>
    </row>
    <row r="404" spans="1:59" s="171" customFormat="1" hidden="1" x14ac:dyDescent="0.2">
      <c r="A404" s="274">
        <v>132</v>
      </c>
      <c r="B404" s="270"/>
      <c r="C404" s="275" t="e">
        <f>+VLOOKUP(B404,$A$691:$B$730,2,0)</f>
        <v>#N/A</v>
      </c>
      <c r="D404" s="266"/>
      <c r="E404" s="276" t="e">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#VALUE!</v>
      </c>
      <c r="F404" s="271"/>
      <c r="G404" s="230"/>
      <c r="H404" s="230"/>
      <c r="I404" s="165"/>
      <c r="J404" s="271"/>
      <c r="K404" s="270"/>
      <c r="L404" s="271"/>
      <c r="M404" s="271"/>
      <c r="N404" s="270"/>
      <c r="O404" s="262">
        <f t="shared" ref="O404" si="2013">IF(N404="ALTA",5,IF(N404="MEDIO ALTA",4,IF(N404="MEDIA",3,IF(N404="MEDIO BAJA",2,IF(N404="BAJA",1,0)))))</f>
        <v>0</v>
      </c>
      <c r="P404" s="270"/>
      <c r="Q404" s="262">
        <f t="shared" ref="Q404" si="2014">IF(P404="ALTO",5,IF(P404="MEDIO-ALTO",4,IF(P404="MEDIO",3,IF(P404="MEDIO-BAJO",2,IF(P404="BAJO",1,0)))))</f>
        <v>0</v>
      </c>
      <c r="R404" s="262">
        <f t="shared" ref="R404" si="2015">Q404*O404</f>
        <v>0</v>
      </c>
      <c r="S404" s="166"/>
      <c r="T404" s="165">
        <f t="shared" si="1972"/>
        <v>0</v>
      </c>
      <c r="U404" s="268" t="e">
        <f t="shared" si="1711"/>
        <v>#DIV/0!</v>
      </c>
      <c r="V404" s="268" t="e">
        <f t="shared" si="1712"/>
        <v>#DIV/0!</v>
      </c>
      <c r="W404" s="230"/>
      <c r="X404" s="268" t="e">
        <f t="shared" ref="X404" si="2016">IF(S404="No_existen",5*$X$10,Y404*$X$10)</f>
        <v>#DIV/0!</v>
      </c>
      <c r="Y404" s="268" t="e">
        <f t="shared" si="1850"/>
        <v>#DIV/0!</v>
      </c>
      <c r="Z404" s="227">
        <f t="shared" si="1974"/>
        <v>0</v>
      </c>
      <c r="AA404" s="230"/>
      <c r="AB404" s="230"/>
      <c r="AC404" s="268" t="e">
        <f t="shared" ref="AC404" si="2017">IF(S404="No_existen",5*$AC$10,AD404*$AC$10)</f>
        <v>#DIV/0!</v>
      </c>
      <c r="AD404" s="268" t="e">
        <f t="shared" si="1716"/>
        <v>#DIV/0!</v>
      </c>
      <c r="AE404" s="227">
        <f t="shared" si="1976"/>
        <v>0</v>
      </c>
      <c r="AF404" s="230"/>
      <c r="AG404" s="230"/>
      <c r="AH404" s="268" t="e">
        <f t="shared" ref="AH404" si="2018">IF(S404="No_existen",5*$AH$10,AI404*$AH$10)</f>
        <v>#DIV/0!</v>
      </c>
      <c r="AI404" s="268" t="e">
        <f t="shared" ref="AI404" si="2019">ROUND(AVERAGEIF(AJ404:AJ406,"&gt;0"),0)</f>
        <v>#DIV/0!</v>
      </c>
      <c r="AJ404" s="227">
        <f t="shared" si="1979"/>
        <v>0</v>
      </c>
      <c r="AK404" s="230"/>
      <c r="AL404" s="230"/>
      <c r="AM404" s="268" t="e">
        <f t="shared" ref="AM404" si="2020">IF(S404="No_existen",5*$AM$10,AN404*$AM$10)</f>
        <v>#DIV/0!</v>
      </c>
      <c r="AN404" s="268" t="e">
        <f t="shared" ref="AN404" si="2021">ROUND(AVERAGEIF(AO404:AO406,"&gt;0"),0)</f>
        <v>#DIV/0!</v>
      </c>
      <c r="AO404" s="227">
        <f t="shared" si="1986"/>
        <v>0</v>
      </c>
      <c r="AP404" s="230"/>
      <c r="AQ404" s="268" t="e">
        <f t="shared" ref="AQ404" si="2022">ROUND(AVERAGE(U404,Y404,AD404,AI404,AN404),0)</f>
        <v>#DIV/0!</v>
      </c>
      <c r="AR404" s="260" t="e">
        <f t="shared" ref="AR404" si="2023">IF(AQ404&lt;1.5,"FUERTE",IF(AND(AQ404&gt;=1.5,AQ404&lt;2.5),"ACEPTABLE",IF(AQ404&gt;=5,"INEXISTENTE","DÉBIL")))</f>
        <v>#DIV/0!</v>
      </c>
      <c r="AS404" s="262">
        <f t="shared" ref="AS404" si="2024">IF(R404=0,0,ROUND((R404*AQ404),0))</f>
        <v>0</v>
      </c>
      <c r="AT404" s="264" t="str">
        <f t="shared" ref="AT404" si="2025">IF(AS404&gt;=36,"GRAVE", IF(AS404&lt;=10, "LEVE", "MODERADO"))</f>
        <v>LEVE</v>
      </c>
      <c r="AU404" s="266"/>
      <c r="AV404" s="266"/>
      <c r="AW404" s="230"/>
      <c r="AX404" s="230"/>
      <c r="AY404" s="167"/>
      <c r="AZ404" s="168"/>
      <c r="BA404" s="169"/>
      <c r="BB404" s="169"/>
      <c r="BC404" s="169"/>
      <c r="BD404" s="169"/>
      <c r="BE404" s="169"/>
      <c r="BF404" s="169"/>
      <c r="BG404" s="169"/>
    </row>
    <row r="405" spans="1:59" s="171" customFormat="1" hidden="1" x14ac:dyDescent="0.2">
      <c r="A405" s="274"/>
      <c r="B405" s="270"/>
      <c r="C405" s="275"/>
      <c r="D405" s="266"/>
      <c r="E405" s="276"/>
      <c r="F405" s="271"/>
      <c r="G405" s="230"/>
      <c r="H405" s="230"/>
      <c r="I405" s="165"/>
      <c r="J405" s="271"/>
      <c r="K405" s="271"/>
      <c r="L405" s="271"/>
      <c r="M405" s="271"/>
      <c r="N405" s="270"/>
      <c r="O405" s="262"/>
      <c r="P405" s="270"/>
      <c r="Q405" s="262"/>
      <c r="R405" s="262"/>
      <c r="S405" s="166"/>
      <c r="T405" s="165">
        <f t="shared" si="1972"/>
        <v>0</v>
      </c>
      <c r="U405" s="268"/>
      <c r="V405" s="268"/>
      <c r="W405" s="230"/>
      <c r="X405" s="268"/>
      <c r="Y405" s="268"/>
      <c r="Z405" s="227">
        <f t="shared" si="1974"/>
        <v>0</v>
      </c>
      <c r="AA405" s="230"/>
      <c r="AB405" s="230"/>
      <c r="AC405" s="268"/>
      <c r="AD405" s="268"/>
      <c r="AE405" s="227">
        <f t="shared" si="1976"/>
        <v>0</v>
      </c>
      <c r="AF405" s="230"/>
      <c r="AG405" s="230"/>
      <c r="AH405" s="268"/>
      <c r="AI405" s="268"/>
      <c r="AJ405" s="227">
        <f t="shared" si="1979"/>
        <v>0</v>
      </c>
      <c r="AK405" s="230"/>
      <c r="AL405" s="230"/>
      <c r="AM405" s="268"/>
      <c r="AN405" s="268"/>
      <c r="AO405" s="227">
        <f t="shared" si="1986"/>
        <v>0</v>
      </c>
      <c r="AP405" s="230"/>
      <c r="AQ405" s="268"/>
      <c r="AR405" s="260"/>
      <c r="AS405" s="262"/>
      <c r="AT405" s="264"/>
      <c r="AU405" s="266"/>
      <c r="AV405" s="266"/>
      <c r="AW405" s="230"/>
      <c r="AX405" s="230"/>
      <c r="AY405" s="167"/>
      <c r="AZ405" s="168"/>
      <c r="BA405" s="169"/>
      <c r="BB405" s="169"/>
      <c r="BC405" s="169"/>
      <c r="BD405" s="169"/>
      <c r="BE405" s="169"/>
      <c r="BF405" s="169"/>
      <c r="BG405" s="169"/>
    </row>
    <row r="406" spans="1:59" s="171" customFormat="1" hidden="1" x14ac:dyDescent="0.2">
      <c r="A406" s="274"/>
      <c r="B406" s="270"/>
      <c r="C406" s="275"/>
      <c r="D406" s="266"/>
      <c r="E406" s="276"/>
      <c r="F406" s="271"/>
      <c r="G406" s="230"/>
      <c r="H406" s="230"/>
      <c r="I406" s="165"/>
      <c r="J406" s="271"/>
      <c r="K406" s="271"/>
      <c r="L406" s="271"/>
      <c r="M406" s="271"/>
      <c r="N406" s="270"/>
      <c r="O406" s="262"/>
      <c r="P406" s="270"/>
      <c r="Q406" s="262"/>
      <c r="R406" s="262"/>
      <c r="S406" s="166"/>
      <c r="T406" s="165">
        <f t="shared" si="1972"/>
        <v>0</v>
      </c>
      <c r="U406" s="268"/>
      <c r="V406" s="268"/>
      <c r="W406" s="230"/>
      <c r="X406" s="268"/>
      <c r="Y406" s="268"/>
      <c r="Z406" s="227">
        <f t="shared" si="1974"/>
        <v>0</v>
      </c>
      <c r="AA406" s="230"/>
      <c r="AB406" s="230"/>
      <c r="AC406" s="268"/>
      <c r="AD406" s="268"/>
      <c r="AE406" s="227">
        <f t="shared" si="1976"/>
        <v>0</v>
      </c>
      <c r="AF406" s="230"/>
      <c r="AG406" s="230"/>
      <c r="AH406" s="268"/>
      <c r="AI406" s="268"/>
      <c r="AJ406" s="227">
        <f t="shared" si="1979"/>
        <v>0</v>
      </c>
      <c r="AK406" s="230"/>
      <c r="AL406" s="230"/>
      <c r="AM406" s="268"/>
      <c r="AN406" s="268"/>
      <c r="AO406" s="227">
        <f t="shared" si="1986"/>
        <v>0</v>
      </c>
      <c r="AP406" s="230"/>
      <c r="AQ406" s="268"/>
      <c r="AR406" s="260"/>
      <c r="AS406" s="262"/>
      <c r="AT406" s="264"/>
      <c r="AU406" s="266"/>
      <c r="AV406" s="266"/>
      <c r="AW406" s="230"/>
      <c r="AX406" s="230"/>
      <c r="AY406" s="167"/>
      <c r="AZ406" s="168"/>
      <c r="BA406" s="169"/>
      <c r="BB406" s="169"/>
      <c r="BC406" s="169"/>
      <c r="BD406" s="169"/>
      <c r="BE406" s="169"/>
      <c r="BF406" s="169"/>
      <c r="BG406" s="169"/>
    </row>
    <row r="407" spans="1:59" s="171" customFormat="1" hidden="1" x14ac:dyDescent="0.2">
      <c r="A407" s="274">
        <v>133</v>
      </c>
      <c r="B407" s="270"/>
      <c r="C407" s="275" t="e">
        <f>+VLOOKUP(B407,$A$691:$B$730,2,0)</f>
        <v>#N/A</v>
      </c>
      <c r="D407" s="266"/>
      <c r="E407" s="276" t="e">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#VALUE!</v>
      </c>
      <c r="F407" s="271"/>
      <c r="G407" s="230"/>
      <c r="H407" s="230"/>
      <c r="I407" s="165"/>
      <c r="J407" s="271"/>
      <c r="K407" s="270"/>
      <c r="L407" s="271"/>
      <c r="M407" s="271"/>
      <c r="N407" s="270"/>
      <c r="O407" s="262">
        <f t="shared" ref="O407" si="2026">IF(N407="ALTA",5,IF(N407="MEDIO ALTA",4,IF(N407="MEDIA",3,IF(N407="MEDIO BAJA",2,IF(N407="BAJA",1,0)))))</f>
        <v>0</v>
      </c>
      <c r="P407" s="270"/>
      <c r="Q407" s="262">
        <f t="shared" ref="Q407" si="2027">IF(P407="ALTO",5,IF(P407="MEDIO-ALTO",4,IF(P407="MEDIO",3,IF(P407="MEDIO-BAJO",2,IF(P407="BAJO",1,0)))))</f>
        <v>0</v>
      </c>
      <c r="R407" s="262">
        <f t="shared" ref="R407" si="2028">Q407*O407</f>
        <v>0</v>
      </c>
      <c r="S407" s="166"/>
      <c r="T407" s="165">
        <f t="shared" si="1972"/>
        <v>0</v>
      </c>
      <c r="U407" s="268" t="e">
        <f t="shared" si="1728"/>
        <v>#DIV/0!</v>
      </c>
      <c r="V407" s="268" t="e">
        <f t="shared" si="1729"/>
        <v>#DIV/0!</v>
      </c>
      <c r="W407" s="230"/>
      <c r="X407" s="268" t="e">
        <f t="shared" ref="X407" si="2029">IF(S407="No_existen",5*$X$10,Y407*$X$10)</f>
        <v>#DIV/0!</v>
      </c>
      <c r="Y407" s="268" t="e">
        <f t="shared" ref="Y407" si="2030">ROUND(AVERAGEIF(Z407:Z409,"&gt;0"),0)</f>
        <v>#DIV/0!</v>
      </c>
      <c r="Z407" s="227">
        <f t="shared" si="1974"/>
        <v>0</v>
      </c>
      <c r="AA407" s="230"/>
      <c r="AB407" s="230"/>
      <c r="AC407" s="268" t="e">
        <f t="shared" ref="AC407" si="2031">IF(S407="No_existen",5*$AC$10,AD407*$AC$10)</f>
        <v>#DIV/0!</v>
      </c>
      <c r="AD407" s="268" t="e">
        <f t="shared" si="1733"/>
        <v>#DIV/0!</v>
      </c>
      <c r="AE407" s="227">
        <f t="shared" si="1976"/>
        <v>0</v>
      </c>
      <c r="AF407" s="230"/>
      <c r="AG407" s="230"/>
      <c r="AH407" s="268" t="e">
        <f t="shared" ref="AH407" si="2032">IF(S407="No_existen",5*$AH$10,AI407*$AH$10)</f>
        <v>#DIV/0!</v>
      </c>
      <c r="AI407" s="268" t="e">
        <f t="shared" ref="AI407" si="2033">ROUND(AVERAGEIF(AJ407:AJ409,"&gt;0"),0)</f>
        <v>#DIV/0!</v>
      </c>
      <c r="AJ407" s="227">
        <f t="shared" si="1979"/>
        <v>0</v>
      </c>
      <c r="AK407" s="230"/>
      <c r="AL407" s="230"/>
      <c r="AM407" s="268" t="e">
        <f t="shared" ref="AM407" si="2034">IF(S407="No_existen",5*$AM$10,AN407*$AM$10)</f>
        <v>#DIV/0!</v>
      </c>
      <c r="AN407" s="268" t="e">
        <f t="shared" ref="AN407" si="2035">ROUND(AVERAGEIF(AO407:AO409,"&gt;0"),0)</f>
        <v>#DIV/0!</v>
      </c>
      <c r="AO407" s="227">
        <f t="shared" si="1986"/>
        <v>0</v>
      </c>
      <c r="AP407" s="230"/>
      <c r="AQ407" s="268" t="e">
        <f t="shared" ref="AQ407" si="2036">ROUND(AVERAGE(U407,Y407,AD407,AI407,AN407),0)</f>
        <v>#DIV/0!</v>
      </c>
      <c r="AR407" s="260" t="e">
        <f t="shared" ref="AR407" si="2037">IF(AQ407&lt;1.5,"FUERTE",IF(AND(AQ407&gt;=1.5,AQ407&lt;2.5),"ACEPTABLE",IF(AQ407&gt;=5,"INEXISTENTE","DÉBIL")))</f>
        <v>#DIV/0!</v>
      </c>
      <c r="AS407" s="262">
        <f t="shared" ref="AS407" si="2038">IF(R407=0,0,ROUND((R407*AQ407),0))</f>
        <v>0</v>
      </c>
      <c r="AT407" s="264" t="str">
        <f t="shared" ref="AT407" si="2039">IF(AS407&gt;=36,"GRAVE", IF(AS407&lt;=10, "LEVE", "MODERADO"))</f>
        <v>LEVE</v>
      </c>
      <c r="AU407" s="266"/>
      <c r="AV407" s="266"/>
      <c r="AW407" s="230"/>
      <c r="AX407" s="230"/>
      <c r="AY407" s="167"/>
      <c r="AZ407" s="168"/>
      <c r="BA407" s="169"/>
      <c r="BB407" s="169"/>
      <c r="BC407" s="169"/>
      <c r="BD407" s="169"/>
      <c r="BE407" s="169"/>
      <c r="BF407" s="169"/>
      <c r="BG407" s="169"/>
    </row>
    <row r="408" spans="1:59" s="171" customFormat="1" hidden="1" x14ac:dyDescent="0.2">
      <c r="A408" s="274"/>
      <c r="B408" s="270"/>
      <c r="C408" s="275"/>
      <c r="D408" s="266"/>
      <c r="E408" s="276"/>
      <c r="F408" s="271"/>
      <c r="G408" s="230"/>
      <c r="H408" s="230"/>
      <c r="I408" s="165"/>
      <c r="J408" s="271"/>
      <c r="K408" s="271"/>
      <c r="L408" s="271"/>
      <c r="M408" s="271"/>
      <c r="N408" s="270"/>
      <c r="O408" s="262"/>
      <c r="P408" s="270"/>
      <c r="Q408" s="262"/>
      <c r="R408" s="262"/>
      <c r="S408" s="166"/>
      <c r="T408" s="165">
        <f t="shared" si="1972"/>
        <v>0</v>
      </c>
      <c r="U408" s="268"/>
      <c r="V408" s="268"/>
      <c r="W408" s="230"/>
      <c r="X408" s="268"/>
      <c r="Y408" s="268"/>
      <c r="Z408" s="227">
        <f t="shared" si="1974"/>
        <v>0</v>
      </c>
      <c r="AA408" s="230"/>
      <c r="AB408" s="230"/>
      <c r="AC408" s="268"/>
      <c r="AD408" s="268"/>
      <c r="AE408" s="227">
        <f t="shared" si="1976"/>
        <v>0</v>
      </c>
      <c r="AF408" s="230"/>
      <c r="AG408" s="230"/>
      <c r="AH408" s="268"/>
      <c r="AI408" s="268"/>
      <c r="AJ408" s="227">
        <f t="shared" si="1979"/>
        <v>0</v>
      </c>
      <c r="AK408" s="230"/>
      <c r="AL408" s="230"/>
      <c r="AM408" s="268"/>
      <c r="AN408" s="268"/>
      <c r="AO408" s="227">
        <f t="shared" si="1986"/>
        <v>0</v>
      </c>
      <c r="AP408" s="230"/>
      <c r="AQ408" s="268"/>
      <c r="AR408" s="260"/>
      <c r="AS408" s="262"/>
      <c r="AT408" s="264"/>
      <c r="AU408" s="266"/>
      <c r="AV408" s="266"/>
      <c r="AW408" s="230"/>
      <c r="AX408" s="230"/>
      <c r="AY408" s="167"/>
      <c r="AZ408" s="168"/>
      <c r="BA408" s="169"/>
      <c r="BB408" s="169"/>
      <c r="BC408" s="169"/>
      <c r="BD408" s="169"/>
      <c r="BE408" s="169"/>
      <c r="BF408" s="169"/>
      <c r="BG408" s="169"/>
    </row>
    <row r="409" spans="1:59" s="171" customFormat="1" hidden="1" x14ac:dyDescent="0.2">
      <c r="A409" s="274"/>
      <c r="B409" s="270"/>
      <c r="C409" s="275"/>
      <c r="D409" s="266"/>
      <c r="E409" s="276"/>
      <c r="F409" s="271"/>
      <c r="G409" s="230"/>
      <c r="H409" s="230"/>
      <c r="I409" s="165"/>
      <c r="J409" s="271"/>
      <c r="K409" s="271"/>
      <c r="L409" s="271"/>
      <c r="M409" s="271"/>
      <c r="N409" s="270"/>
      <c r="O409" s="262"/>
      <c r="P409" s="270"/>
      <c r="Q409" s="262"/>
      <c r="R409" s="262"/>
      <c r="S409" s="166"/>
      <c r="T409" s="165">
        <f t="shared" si="1972"/>
        <v>0</v>
      </c>
      <c r="U409" s="268"/>
      <c r="V409" s="268"/>
      <c r="W409" s="230"/>
      <c r="X409" s="268"/>
      <c r="Y409" s="268"/>
      <c r="Z409" s="227">
        <f t="shared" si="1974"/>
        <v>0</v>
      </c>
      <c r="AA409" s="230"/>
      <c r="AB409" s="230"/>
      <c r="AC409" s="268"/>
      <c r="AD409" s="268"/>
      <c r="AE409" s="227">
        <f t="shared" si="1976"/>
        <v>0</v>
      </c>
      <c r="AF409" s="230"/>
      <c r="AG409" s="230"/>
      <c r="AH409" s="268"/>
      <c r="AI409" s="268"/>
      <c r="AJ409" s="227">
        <f t="shared" si="1979"/>
        <v>0</v>
      </c>
      <c r="AK409" s="230"/>
      <c r="AL409" s="230"/>
      <c r="AM409" s="268"/>
      <c r="AN409" s="268"/>
      <c r="AO409" s="227">
        <f t="shared" si="1986"/>
        <v>0</v>
      </c>
      <c r="AP409" s="230"/>
      <c r="AQ409" s="268"/>
      <c r="AR409" s="260"/>
      <c r="AS409" s="262"/>
      <c r="AT409" s="264"/>
      <c r="AU409" s="266"/>
      <c r="AV409" s="266"/>
      <c r="AW409" s="230"/>
      <c r="AX409" s="230"/>
      <c r="AY409" s="167"/>
      <c r="AZ409" s="168"/>
      <c r="BA409" s="169"/>
      <c r="BB409" s="169"/>
      <c r="BC409" s="169"/>
      <c r="BD409" s="169"/>
      <c r="BE409" s="169"/>
      <c r="BF409" s="169"/>
      <c r="BG409" s="169"/>
    </row>
    <row r="410" spans="1:59" s="171" customFormat="1" hidden="1" x14ac:dyDescent="0.2">
      <c r="A410" s="274">
        <v>134</v>
      </c>
      <c r="B410" s="270"/>
      <c r="C410" s="275" t="e">
        <f>+VLOOKUP(B410,$A$691:$B$730,2,0)</f>
        <v>#N/A</v>
      </c>
      <c r="D410" s="266"/>
      <c r="E410" s="276"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1"/>
      <c r="G410" s="230"/>
      <c r="H410" s="230"/>
      <c r="I410" s="165"/>
      <c r="J410" s="271"/>
      <c r="K410" s="270"/>
      <c r="L410" s="271"/>
      <c r="M410" s="271"/>
      <c r="N410" s="270"/>
      <c r="O410" s="262">
        <f t="shared" ref="O410" si="2040">IF(N410="ALTA",5,IF(N410="MEDIO ALTA",4,IF(N410="MEDIA",3,IF(N410="MEDIO BAJA",2,IF(N410="BAJA",1,0)))))</f>
        <v>0</v>
      </c>
      <c r="P410" s="270"/>
      <c r="Q410" s="262">
        <f t="shared" ref="Q410" si="2041">IF(P410="ALTO",5,IF(P410="MEDIO-ALTO",4,IF(P410="MEDIO",3,IF(P410="MEDIO-BAJO",2,IF(P410="BAJO",1,0)))))</f>
        <v>0</v>
      </c>
      <c r="R410" s="262">
        <f t="shared" ref="R410" si="2042">Q410*O410</f>
        <v>0</v>
      </c>
      <c r="S410" s="166"/>
      <c r="T410" s="165">
        <f t="shared" si="1972"/>
        <v>0</v>
      </c>
      <c r="U410" s="268" t="e">
        <f t="shared" si="1745"/>
        <v>#DIV/0!</v>
      </c>
      <c r="V410" s="268" t="e">
        <f t="shared" si="1746"/>
        <v>#DIV/0!</v>
      </c>
      <c r="W410" s="230"/>
      <c r="X410" s="268" t="e">
        <f t="shared" ref="X410" si="2043">IF(S410="No_existen",5*$X$10,Y410*$X$10)</f>
        <v>#DIV/0!</v>
      </c>
      <c r="Y410" s="268" t="e">
        <f t="shared" ref="Y410:Y446" si="2044">ROUND(AVERAGEIF(Z410:Z412,"&gt;0"),0)</f>
        <v>#DIV/0!</v>
      </c>
      <c r="Z410" s="227">
        <f t="shared" si="1974"/>
        <v>0</v>
      </c>
      <c r="AA410" s="230"/>
      <c r="AB410" s="230"/>
      <c r="AC410" s="268" t="e">
        <f t="shared" ref="AC410" si="2045">IF(S410="No_existen",5*$AC$10,AD410*$AC$10)</f>
        <v>#DIV/0!</v>
      </c>
      <c r="AD410" s="268" t="e">
        <f t="shared" si="1750"/>
        <v>#DIV/0!</v>
      </c>
      <c r="AE410" s="227">
        <f t="shared" si="1976"/>
        <v>0</v>
      </c>
      <c r="AF410" s="230"/>
      <c r="AG410" s="230"/>
      <c r="AH410" s="268" t="e">
        <f t="shared" ref="AH410" si="2046">IF(S410="No_existen",5*$AH$10,AI410*$AH$10)</f>
        <v>#DIV/0!</v>
      </c>
      <c r="AI410" s="268" t="e">
        <f t="shared" ref="AI410" si="2047">ROUND(AVERAGEIF(AJ410:AJ412,"&gt;0"),0)</f>
        <v>#DIV/0!</v>
      </c>
      <c r="AJ410" s="227">
        <f t="shared" si="1979"/>
        <v>0</v>
      </c>
      <c r="AK410" s="230"/>
      <c r="AL410" s="230"/>
      <c r="AM410" s="268" t="e">
        <f t="shared" ref="AM410" si="2048">IF(S410="No_existen",5*$AM$10,AN410*$AM$10)</f>
        <v>#DIV/0!</v>
      </c>
      <c r="AN410" s="268" t="e">
        <f t="shared" ref="AN410" si="2049">ROUND(AVERAGEIF(AO410:AO412,"&gt;0"),0)</f>
        <v>#DIV/0!</v>
      </c>
      <c r="AO410" s="227">
        <f t="shared" si="1986"/>
        <v>0</v>
      </c>
      <c r="AP410" s="230"/>
      <c r="AQ410" s="268" t="e">
        <f t="shared" ref="AQ410" si="2050">ROUND(AVERAGE(U410,Y410,AD410,AI410,AN410),0)</f>
        <v>#DIV/0!</v>
      </c>
      <c r="AR410" s="260" t="e">
        <f t="shared" ref="AR410" si="2051">IF(AQ410&lt;1.5,"FUERTE",IF(AND(AQ410&gt;=1.5,AQ410&lt;2.5),"ACEPTABLE",IF(AQ410&gt;=5,"INEXISTENTE","DÉBIL")))</f>
        <v>#DIV/0!</v>
      </c>
      <c r="AS410" s="262">
        <f t="shared" ref="AS410" si="2052">IF(R410=0,0,ROUND((R410*AQ410),0))</f>
        <v>0</v>
      </c>
      <c r="AT410" s="264" t="str">
        <f t="shared" ref="AT410" si="2053">IF(AS410&gt;=36,"GRAVE", IF(AS410&lt;=10, "LEVE", "MODERADO"))</f>
        <v>LEVE</v>
      </c>
      <c r="AU410" s="266"/>
      <c r="AV410" s="266"/>
      <c r="AW410" s="230"/>
      <c r="AX410" s="230"/>
      <c r="AY410" s="167"/>
      <c r="AZ410" s="168"/>
      <c r="BA410" s="169"/>
      <c r="BB410" s="169"/>
      <c r="BC410" s="169"/>
      <c r="BD410" s="169"/>
      <c r="BE410" s="169"/>
      <c r="BF410" s="169"/>
      <c r="BG410" s="169"/>
    </row>
    <row r="411" spans="1:59" s="171" customFormat="1" hidden="1" x14ac:dyDescent="0.2">
      <c r="A411" s="274"/>
      <c r="B411" s="270"/>
      <c r="C411" s="275"/>
      <c r="D411" s="266"/>
      <c r="E411" s="276"/>
      <c r="F411" s="271"/>
      <c r="G411" s="230"/>
      <c r="H411" s="230"/>
      <c r="I411" s="165"/>
      <c r="J411" s="271"/>
      <c r="K411" s="271"/>
      <c r="L411" s="271"/>
      <c r="M411" s="271"/>
      <c r="N411" s="270"/>
      <c r="O411" s="262"/>
      <c r="P411" s="270"/>
      <c r="Q411" s="262"/>
      <c r="R411" s="262"/>
      <c r="S411" s="166"/>
      <c r="T411" s="165">
        <f t="shared" si="1972"/>
        <v>0</v>
      </c>
      <c r="U411" s="268"/>
      <c r="V411" s="268"/>
      <c r="W411" s="230"/>
      <c r="X411" s="268"/>
      <c r="Y411" s="268"/>
      <c r="Z411" s="227">
        <f t="shared" si="1974"/>
        <v>0</v>
      </c>
      <c r="AA411" s="230"/>
      <c r="AB411" s="230"/>
      <c r="AC411" s="268"/>
      <c r="AD411" s="268"/>
      <c r="AE411" s="227">
        <f t="shared" si="1976"/>
        <v>0</v>
      </c>
      <c r="AF411" s="230"/>
      <c r="AG411" s="230"/>
      <c r="AH411" s="268"/>
      <c r="AI411" s="268"/>
      <c r="AJ411" s="227">
        <f t="shared" si="1979"/>
        <v>0</v>
      </c>
      <c r="AK411" s="230"/>
      <c r="AL411" s="230"/>
      <c r="AM411" s="268"/>
      <c r="AN411" s="268"/>
      <c r="AO411" s="227">
        <f t="shared" si="1986"/>
        <v>0</v>
      </c>
      <c r="AP411" s="230"/>
      <c r="AQ411" s="268"/>
      <c r="AR411" s="260"/>
      <c r="AS411" s="262"/>
      <c r="AT411" s="264"/>
      <c r="AU411" s="266"/>
      <c r="AV411" s="266"/>
      <c r="AW411" s="230"/>
      <c r="AX411" s="230"/>
      <c r="AY411" s="167"/>
      <c r="AZ411" s="168"/>
      <c r="BA411" s="169"/>
      <c r="BB411" s="169"/>
      <c r="BC411" s="169"/>
      <c r="BD411" s="169"/>
      <c r="BE411" s="169"/>
      <c r="BF411" s="169"/>
      <c r="BG411" s="169"/>
    </row>
    <row r="412" spans="1:59" s="171" customFormat="1" hidden="1" x14ac:dyDescent="0.2">
      <c r="A412" s="274"/>
      <c r="B412" s="270"/>
      <c r="C412" s="275"/>
      <c r="D412" s="266"/>
      <c r="E412" s="276"/>
      <c r="F412" s="271"/>
      <c r="G412" s="230"/>
      <c r="H412" s="230"/>
      <c r="I412" s="165"/>
      <c r="J412" s="271"/>
      <c r="K412" s="271"/>
      <c r="L412" s="271"/>
      <c r="M412" s="271"/>
      <c r="N412" s="270"/>
      <c r="O412" s="262"/>
      <c r="P412" s="270"/>
      <c r="Q412" s="262"/>
      <c r="R412" s="262"/>
      <c r="S412" s="166"/>
      <c r="T412" s="165">
        <f t="shared" si="1972"/>
        <v>0</v>
      </c>
      <c r="U412" s="268"/>
      <c r="V412" s="268"/>
      <c r="W412" s="230"/>
      <c r="X412" s="268"/>
      <c r="Y412" s="268"/>
      <c r="Z412" s="227">
        <f t="shared" si="1974"/>
        <v>0</v>
      </c>
      <c r="AA412" s="230"/>
      <c r="AB412" s="230"/>
      <c r="AC412" s="268"/>
      <c r="AD412" s="268"/>
      <c r="AE412" s="227">
        <f t="shared" si="1976"/>
        <v>0</v>
      </c>
      <c r="AF412" s="230"/>
      <c r="AG412" s="230"/>
      <c r="AH412" s="268"/>
      <c r="AI412" s="268"/>
      <c r="AJ412" s="227">
        <f t="shared" si="1979"/>
        <v>0</v>
      </c>
      <c r="AK412" s="230"/>
      <c r="AL412" s="230"/>
      <c r="AM412" s="268"/>
      <c r="AN412" s="268"/>
      <c r="AO412" s="227">
        <f t="shared" si="1986"/>
        <v>0</v>
      </c>
      <c r="AP412" s="230"/>
      <c r="AQ412" s="268"/>
      <c r="AR412" s="260"/>
      <c r="AS412" s="262"/>
      <c r="AT412" s="264"/>
      <c r="AU412" s="266"/>
      <c r="AV412" s="266"/>
      <c r="AW412" s="230"/>
      <c r="AX412" s="230"/>
      <c r="AY412" s="167"/>
      <c r="AZ412" s="168"/>
      <c r="BA412" s="169"/>
      <c r="BB412" s="169"/>
      <c r="BC412" s="169"/>
      <c r="BD412" s="169"/>
      <c r="BE412" s="169"/>
      <c r="BF412" s="169"/>
      <c r="BG412" s="169"/>
    </row>
    <row r="413" spans="1:59" s="171" customFormat="1" hidden="1" x14ac:dyDescent="0.2">
      <c r="A413" s="274">
        <v>135</v>
      </c>
      <c r="B413" s="270"/>
      <c r="C413" s="275" t="e">
        <f>+VLOOKUP(B413,$A$691:$B$730,2,0)</f>
        <v>#N/A</v>
      </c>
      <c r="D413" s="266"/>
      <c r="E413" s="276" t="e">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#VALUE!</v>
      </c>
      <c r="F413" s="271"/>
      <c r="G413" s="230"/>
      <c r="H413" s="230"/>
      <c r="I413" s="165"/>
      <c r="J413" s="271"/>
      <c r="K413" s="270"/>
      <c r="L413" s="271"/>
      <c r="M413" s="271"/>
      <c r="N413" s="270"/>
      <c r="O413" s="262">
        <f t="shared" ref="O413" si="2054">IF(N413="ALTA",5,IF(N413="MEDIO ALTA",4,IF(N413="MEDIA",3,IF(N413="MEDIO BAJA",2,IF(N413="BAJA",1,0)))))</f>
        <v>0</v>
      </c>
      <c r="P413" s="270"/>
      <c r="Q413" s="262">
        <f t="shared" ref="Q413" si="2055">IF(P413="ALTO",5,IF(P413="MEDIO-ALTO",4,IF(P413="MEDIO",3,IF(P413="MEDIO-BAJO",2,IF(P413="BAJO",1,0)))))</f>
        <v>0</v>
      </c>
      <c r="R413" s="262">
        <f t="shared" ref="R413" si="2056">Q413*O413</f>
        <v>0</v>
      </c>
      <c r="S413" s="166"/>
      <c r="T413" s="165">
        <f t="shared" si="1972"/>
        <v>0</v>
      </c>
      <c r="U413" s="268" t="e">
        <f t="shared" si="1762"/>
        <v>#DIV/0!</v>
      </c>
      <c r="V413" s="268" t="e">
        <f t="shared" si="1763"/>
        <v>#DIV/0!</v>
      </c>
      <c r="W413" s="230"/>
      <c r="X413" s="268" t="e">
        <f t="shared" ref="X413" si="2057">IF(S413="No_existen",5*$X$10,Y413*$X$10)</f>
        <v>#DIV/0!</v>
      </c>
      <c r="Y413" s="268" t="e">
        <f t="shared" ref="Y413:Y449" si="2058">ROUND(AVERAGEIF(Z413:Z415,"&gt;0"),0)</f>
        <v>#DIV/0!</v>
      </c>
      <c r="Z413" s="227">
        <f t="shared" si="1974"/>
        <v>0</v>
      </c>
      <c r="AA413" s="230"/>
      <c r="AB413" s="230"/>
      <c r="AC413" s="268" t="e">
        <f t="shared" ref="AC413" si="2059">IF(S413="No_existen",5*$AC$10,AD413*$AC$10)</f>
        <v>#DIV/0!</v>
      </c>
      <c r="AD413" s="268" t="e">
        <f t="shared" si="1767"/>
        <v>#DIV/0!</v>
      </c>
      <c r="AE413" s="227">
        <f t="shared" si="1976"/>
        <v>0</v>
      </c>
      <c r="AF413" s="230"/>
      <c r="AG413" s="230"/>
      <c r="AH413" s="268" t="e">
        <f t="shared" ref="AH413" si="2060">IF(S413="No_existen",5*$AH$10,AI413*$AH$10)</f>
        <v>#DIV/0!</v>
      </c>
      <c r="AI413" s="268" t="e">
        <f t="shared" ref="AI413" si="2061">ROUND(AVERAGEIF(AJ413:AJ415,"&gt;0"),0)</f>
        <v>#DIV/0!</v>
      </c>
      <c r="AJ413" s="227">
        <f t="shared" si="1979"/>
        <v>0</v>
      </c>
      <c r="AK413" s="230"/>
      <c r="AL413" s="230"/>
      <c r="AM413" s="268" t="e">
        <f t="shared" ref="AM413" si="2062">IF(S413="No_existen",5*$AM$10,AN413*$AM$10)</f>
        <v>#DIV/0!</v>
      </c>
      <c r="AN413" s="268" t="e">
        <f t="shared" ref="AN413" si="2063">ROUND(AVERAGEIF(AO413:AO415,"&gt;0"),0)</f>
        <v>#DIV/0!</v>
      </c>
      <c r="AO413" s="227">
        <f t="shared" si="1986"/>
        <v>0</v>
      </c>
      <c r="AP413" s="230"/>
      <c r="AQ413" s="268" t="e">
        <f t="shared" ref="AQ413" si="2064">ROUND(AVERAGE(U413,Y413,AD413,AI413,AN413),0)</f>
        <v>#DIV/0!</v>
      </c>
      <c r="AR413" s="260" t="e">
        <f t="shared" ref="AR413" si="2065">IF(AQ413&lt;1.5,"FUERTE",IF(AND(AQ413&gt;=1.5,AQ413&lt;2.5),"ACEPTABLE",IF(AQ413&gt;=5,"INEXISTENTE","DÉBIL")))</f>
        <v>#DIV/0!</v>
      </c>
      <c r="AS413" s="262">
        <f t="shared" ref="AS413" si="2066">IF(R413=0,0,ROUND((R413*AQ413),0))</f>
        <v>0</v>
      </c>
      <c r="AT413" s="264" t="str">
        <f t="shared" ref="AT413" si="2067">IF(AS413&gt;=36,"GRAVE", IF(AS413&lt;=10, "LEVE", "MODERADO"))</f>
        <v>LEVE</v>
      </c>
      <c r="AU413" s="266"/>
      <c r="AV413" s="266"/>
      <c r="AW413" s="230"/>
      <c r="AX413" s="230"/>
      <c r="AY413" s="167"/>
      <c r="AZ413" s="168"/>
      <c r="BA413" s="169"/>
      <c r="BB413" s="169"/>
      <c r="BC413" s="169"/>
      <c r="BD413" s="169"/>
      <c r="BE413" s="169"/>
      <c r="BF413" s="169"/>
      <c r="BG413" s="169"/>
    </row>
    <row r="414" spans="1:59" s="171" customFormat="1" hidden="1" x14ac:dyDescent="0.2">
      <c r="A414" s="274"/>
      <c r="B414" s="270"/>
      <c r="C414" s="275"/>
      <c r="D414" s="266"/>
      <c r="E414" s="276"/>
      <c r="F414" s="271"/>
      <c r="G414" s="230"/>
      <c r="H414" s="230"/>
      <c r="I414" s="165"/>
      <c r="J414" s="271"/>
      <c r="K414" s="271"/>
      <c r="L414" s="271"/>
      <c r="M414" s="271"/>
      <c r="N414" s="270"/>
      <c r="O414" s="262"/>
      <c r="P414" s="270"/>
      <c r="Q414" s="262"/>
      <c r="R414" s="262"/>
      <c r="S414" s="166"/>
      <c r="T414" s="165">
        <f t="shared" si="1972"/>
        <v>0</v>
      </c>
      <c r="U414" s="268"/>
      <c r="V414" s="268"/>
      <c r="W414" s="230"/>
      <c r="X414" s="268"/>
      <c r="Y414" s="268"/>
      <c r="Z414" s="227">
        <f t="shared" si="1974"/>
        <v>0</v>
      </c>
      <c r="AA414" s="230"/>
      <c r="AB414" s="230"/>
      <c r="AC414" s="268"/>
      <c r="AD414" s="268"/>
      <c r="AE414" s="227">
        <f t="shared" si="1976"/>
        <v>0</v>
      </c>
      <c r="AF414" s="230"/>
      <c r="AG414" s="230"/>
      <c r="AH414" s="268"/>
      <c r="AI414" s="268"/>
      <c r="AJ414" s="227">
        <f t="shared" si="1979"/>
        <v>0</v>
      </c>
      <c r="AK414" s="230"/>
      <c r="AL414" s="230"/>
      <c r="AM414" s="268"/>
      <c r="AN414" s="268"/>
      <c r="AO414" s="227">
        <f t="shared" si="1986"/>
        <v>0</v>
      </c>
      <c r="AP414" s="230"/>
      <c r="AQ414" s="268"/>
      <c r="AR414" s="260"/>
      <c r="AS414" s="262"/>
      <c r="AT414" s="264"/>
      <c r="AU414" s="266"/>
      <c r="AV414" s="266"/>
      <c r="AW414" s="230"/>
      <c r="AX414" s="230"/>
      <c r="AY414" s="167"/>
      <c r="AZ414" s="168"/>
      <c r="BA414" s="169"/>
      <c r="BB414" s="169"/>
      <c r="BC414" s="169"/>
      <c r="BD414" s="169"/>
      <c r="BE414" s="169"/>
      <c r="BF414" s="169"/>
      <c r="BG414" s="169"/>
    </row>
    <row r="415" spans="1:59" s="171" customFormat="1" hidden="1" x14ac:dyDescent="0.2">
      <c r="A415" s="274"/>
      <c r="B415" s="270"/>
      <c r="C415" s="275"/>
      <c r="D415" s="266"/>
      <c r="E415" s="276"/>
      <c r="F415" s="271"/>
      <c r="G415" s="230"/>
      <c r="H415" s="230"/>
      <c r="I415" s="165"/>
      <c r="J415" s="271"/>
      <c r="K415" s="271"/>
      <c r="L415" s="271"/>
      <c r="M415" s="271"/>
      <c r="N415" s="270"/>
      <c r="O415" s="262"/>
      <c r="P415" s="270"/>
      <c r="Q415" s="262"/>
      <c r="R415" s="262"/>
      <c r="S415" s="166"/>
      <c r="T415" s="165">
        <f t="shared" si="1972"/>
        <v>0</v>
      </c>
      <c r="U415" s="268"/>
      <c r="V415" s="268"/>
      <c r="W415" s="230"/>
      <c r="X415" s="268"/>
      <c r="Y415" s="268"/>
      <c r="Z415" s="227">
        <f t="shared" si="1974"/>
        <v>0</v>
      </c>
      <c r="AA415" s="230"/>
      <c r="AB415" s="230"/>
      <c r="AC415" s="268"/>
      <c r="AD415" s="268"/>
      <c r="AE415" s="227">
        <f t="shared" si="1976"/>
        <v>0</v>
      </c>
      <c r="AF415" s="230"/>
      <c r="AG415" s="230"/>
      <c r="AH415" s="268"/>
      <c r="AI415" s="268"/>
      <c r="AJ415" s="227">
        <f t="shared" si="1979"/>
        <v>0</v>
      </c>
      <c r="AK415" s="230"/>
      <c r="AL415" s="230"/>
      <c r="AM415" s="268"/>
      <c r="AN415" s="268"/>
      <c r="AO415" s="227">
        <f t="shared" si="1986"/>
        <v>0</v>
      </c>
      <c r="AP415" s="230"/>
      <c r="AQ415" s="268"/>
      <c r="AR415" s="260"/>
      <c r="AS415" s="262"/>
      <c r="AT415" s="264"/>
      <c r="AU415" s="266"/>
      <c r="AV415" s="266"/>
      <c r="AW415" s="230"/>
      <c r="AX415" s="230"/>
      <c r="AY415" s="167"/>
      <c r="AZ415" s="168"/>
      <c r="BA415" s="169"/>
      <c r="BB415" s="169"/>
      <c r="BC415" s="169"/>
      <c r="BD415" s="169"/>
      <c r="BE415" s="169"/>
      <c r="BF415" s="169"/>
      <c r="BG415" s="169"/>
    </row>
    <row r="416" spans="1:59" s="171" customFormat="1" hidden="1" x14ac:dyDescent="0.2">
      <c r="A416" s="274">
        <v>136</v>
      </c>
      <c r="B416" s="270"/>
      <c r="C416" s="275" t="e">
        <f>+VLOOKUP(B416,$A$691:$B$730,2,0)</f>
        <v>#N/A</v>
      </c>
      <c r="D416" s="266"/>
      <c r="E416" s="276" t="e">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#VALUE!</v>
      </c>
      <c r="F416" s="271"/>
      <c r="G416" s="230"/>
      <c r="H416" s="230"/>
      <c r="I416" s="165"/>
      <c r="J416" s="271"/>
      <c r="K416" s="270"/>
      <c r="L416" s="271"/>
      <c r="M416" s="271"/>
      <c r="N416" s="270"/>
      <c r="O416" s="262">
        <f t="shared" ref="O416" si="2068">IF(N416="ALTA",5,IF(N416="MEDIO ALTA",4,IF(N416="MEDIA",3,IF(N416="MEDIO BAJA",2,IF(N416="BAJA",1,0)))))</f>
        <v>0</v>
      </c>
      <c r="P416" s="270"/>
      <c r="Q416" s="262">
        <f t="shared" ref="Q416" si="2069">IF(P416="ALTO",5,IF(P416="MEDIO-ALTO",4,IF(P416="MEDIO",3,IF(P416="MEDIO-BAJO",2,IF(P416="BAJO",1,0)))))</f>
        <v>0</v>
      </c>
      <c r="R416" s="262">
        <f t="shared" ref="R416" si="2070">Q416*O416</f>
        <v>0</v>
      </c>
      <c r="S416" s="166"/>
      <c r="T416" s="165">
        <f t="shared" si="1972"/>
        <v>0</v>
      </c>
      <c r="U416" s="268" t="e">
        <f t="shared" si="1779"/>
        <v>#DIV/0!</v>
      </c>
      <c r="V416" s="268" t="e">
        <f t="shared" si="1780"/>
        <v>#DIV/0!</v>
      </c>
      <c r="W416" s="230"/>
      <c r="X416" s="268" t="e">
        <f t="shared" ref="X416" si="2071">IF(S416="No_existen",5*$X$10,Y416*$X$10)</f>
        <v>#DIV/0!</v>
      </c>
      <c r="Y416" s="268" t="e">
        <f t="shared" ref="Y416:Y452" si="2072">ROUND(AVERAGEIF(Z416:Z418,"&gt;0"),0)</f>
        <v>#DIV/0!</v>
      </c>
      <c r="Z416" s="227">
        <f t="shared" si="1974"/>
        <v>0</v>
      </c>
      <c r="AA416" s="230"/>
      <c r="AB416" s="230"/>
      <c r="AC416" s="268" t="e">
        <f t="shared" ref="AC416" si="2073">IF(S416="No_existen",5*$AC$10,AD416*$AC$10)</f>
        <v>#DIV/0!</v>
      </c>
      <c r="AD416" s="268" t="e">
        <f t="shared" si="1784"/>
        <v>#DIV/0!</v>
      </c>
      <c r="AE416" s="227">
        <f t="shared" si="1976"/>
        <v>0</v>
      </c>
      <c r="AF416" s="230"/>
      <c r="AG416" s="230"/>
      <c r="AH416" s="268" t="e">
        <f t="shared" ref="AH416" si="2074">IF(S416="No_existen",5*$AH$10,AI416*$AH$10)</f>
        <v>#DIV/0!</v>
      </c>
      <c r="AI416" s="268" t="e">
        <f t="shared" ref="AI416" si="2075">ROUND(AVERAGEIF(AJ416:AJ418,"&gt;0"),0)</f>
        <v>#DIV/0!</v>
      </c>
      <c r="AJ416" s="227">
        <f t="shared" si="1979"/>
        <v>0</v>
      </c>
      <c r="AK416" s="230"/>
      <c r="AL416" s="230"/>
      <c r="AM416" s="268" t="e">
        <f t="shared" ref="AM416" si="2076">IF(S416="No_existen",5*$AM$10,AN416*$AM$10)</f>
        <v>#DIV/0!</v>
      </c>
      <c r="AN416" s="268" t="e">
        <f t="shared" ref="AN416" si="2077">ROUND(AVERAGEIF(AO416:AO418,"&gt;0"),0)</f>
        <v>#DIV/0!</v>
      </c>
      <c r="AO416" s="227">
        <f t="shared" si="1986"/>
        <v>0</v>
      </c>
      <c r="AP416" s="230"/>
      <c r="AQ416" s="268" t="e">
        <f t="shared" ref="AQ416" si="2078">ROUND(AVERAGE(U416,Y416,AD416,AI416,AN416),0)</f>
        <v>#DIV/0!</v>
      </c>
      <c r="AR416" s="260" t="e">
        <f t="shared" ref="AR416" si="2079">IF(AQ416&lt;1.5,"FUERTE",IF(AND(AQ416&gt;=1.5,AQ416&lt;2.5),"ACEPTABLE",IF(AQ416&gt;=5,"INEXISTENTE","DÉBIL")))</f>
        <v>#DIV/0!</v>
      </c>
      <c r="AS416" s="262">
        <f t="shared" ref="AS416" si="2080">IF(R416=0,0,ROUND((R416*AQ416),0))</f>
        <v>0</v>
      </c>
      <c r="AT416" s="264" t="str">
        <f t="shared" ref="AT416" si="2081">IF(AS416&gt;=36,"GRAVE", IF(AS416&lt;=10, "LEVE", "MODERADO"))</f>
        <v>LEVE</v>
      </c>
      <c r="AU416" s="266"/>
      <c r="AV416" s="266"/>
      <c r="AW416" s="230"/>
      <c r="AX416" s="230"/>
      <c r="AY416" s="167"/>
      <c r="AZ416" s="168"/>
      <c r="BA416" s="169"/>
      <c r="BB416" s="169"/>
      <c r="BC416" s="169"/>
      <c r="BD416" s="169"/>
      <c r="BE416" s="169"/>
      <c r="BF416" s="169"/>
      <c r="BG416" s="169"/>
    </row>
    <row r="417" spans="1:59" s="171" customFormat="1" hidden="1" x14ac:dyDescent="0.2">
      <c r="A417" s="274"/>
      <c r="B417" s="270"/>
      <c r="C417" s="275"/>
      <c r="D417" s="266"/>
      <c r="E417" s="276"/>
      <c r="F417" s="271"/>
      <c r="G417" s="230"/>
      <c r="H417" s="230"/>
      <c r="I417" s="165"/>
      <c r="J417" s="271"/>
      <c r="K417" s="271"/>
      <c r="L417" s="271"/>
      <c r="M417" s="271"/>
      <c r="N417" s="270"/>
      <c r="O417" s="262"/>
      <c r="P417" s="270"/>
      <c r="Q417" s="262"/>
      <c r="R417" s="262"/>
      <c r="S417" s="166"/>
      <c r="T417" s="165">
        <f t="shared" si="1972"/>
        <v>0</v>
      </c>
      <c r="U417" s="268"/>
      <c r="V417" s="268"/>
      <c r="W417" s="230"/>
      <c r="X417" s="268"/>
      <c r="Y417" s="268"/>
      <c r="Z417" s="227">
        <f t="shared" si="1974"/>
        <v>0</v>
      </c>
      <c r="AA417" s="230"/>
      <c r="AB417" s="230"/>
      <c r="AC417" s="268"/>
      <c r="AD417" s="268"/>
      <c r="AE417" s="227">
        <f t="shared" si="1976"/>
        <v>0</v>
      </c>
      <c r="AF417" s="230"/>
      <c r="AG417" s="230"/>
      <c r="AH417" s="268"/>
      <c r="AI417" s="268"/>
      <c r="AJ417" s="227">
        <f t="shared" si="1979"/>
        <v>0</v>
      </c>
      <c r="AK417" s="230"/>
      <c r="AL417" s="230"/>
      <c r="AM417" s="268"/>
      <c r="AN417" s="268"/>
      <c r="AO417" s="227">
        <f t="shared" si="1986"/>
        <v>0</v>
      </c>
      <c r="AP417" s="230"/>
      <c r="AQ417" s="268"/>
      <c r="AR417" s="260"/>
      <c r="AS417" s="262"/>
      <c r="AT417" s="264"/>
      <c r="AU417" s="266"/>
      <c r="AV417" s="266"/>
      <c r="AW417" s="230"/>
      <c r="AX417" s="230"/>
      <c r="AY417" s="167"/>
      <c r="AZ417" s="168"/>
      <c r="BA417" s="169"/>
      <c r="BB417" s="169"/>
      <c r="BC417" s="169"/>
      <c r="BD417" s="169"/>
      <c r="BE417" s="169"/>
      <c r="BF417" s="169"/>
      <c r="BG417" s="169"/>
    </row>
    <row r="418" spans="1:59" s="171" customFormat="1" hidden="1" x14ac:dyDescent="0.2">
      <c r="A418" s="274"/>
      <c r="B418" s="270"/>
      <c r="C418" s="275"/>
      <c r="D418" s="266"/>
      <c r="E418" s="276"/>
      <c r="F418" s="271"/>
      <c r="G418" s="230"/>
      <c r="H418" s="230"/>
      <c r="I418" s="165"/>
      <c r="J418" s="271"/>
      <c r="K418" s="271"/>
      <c r="L418" s="271"/>
      <c r="M418" s="271"/>
      <c r="N418" s="270"/>
      <c r="O418" s="262"/>
      <c r="P418" s="270"/>
      <c r="Q418" s="262"/>
      <c r="R418" s="262"/>
      <c r="S418" s="166"/>
      <c r="T418" s="165">
        <f t="shared" si="1972"/>
        <v>0</v>
      </c>
      <c r="U418" s="268"/>
      <c r="V418" s="268"/>
      <c r="W418" s="230"/>
      <c r="X418" s="268"/>
      <c r="Y418" s="268"/>
      <c r="Z418" s="227">
        <f t="shared" si="1974"/>
        <v>0</v>
      </c>
      <c r="AA418" s="230"/>
      <c r="AB418" s="230"/>
      <c r="AC418" s="268"/>
      <c r="AD418" s="268"/>
      <c r="AE418" s="227">
        <f t="shared" si="1976"/>
        <v>0</v>
      </c>
      <c r="AF418" s="230"/>
      <c r="AG418" s="230"/>
      <c r="AH418" s="268"/>
      <c r="AI418" s="268"/>
      <c r="AJ418" s="227">
        <f t="shared" si="1979"/>
        <v>0</v>
      </c>
      <c r="AK418" s="230"/>
      <c r="AL418" s="230"/>
      <c r="AM418" s="268"/>
      <c r="AN418" s="268"/>
      <c r="AO418" s="227">
        <f t="shared" si="1986"/>
        <v>0</v>
      </c>
      <c r="AP418" s="230"/>
      <c r="AQ418" s="268"/>
      <c r="AR418" s="260"/>
      <c r="AS418" s="262"/>
      <c r="AT418" s="264"/>
      <c r="AU418" s="266"/>
      <c r="AV418" s="266"/>
      <c r="AW418" s="230"/>
      <c r="AX418" s="230"/>
      <c r="AY418" s="167"/>
      <c r="AZ418" s="168"/>
      <c r="BA418" s="169"/>
      <c r="BB418" s="169"/>
      <c r="BC418" s="169"/>
      <c r="BD418" s="169"/>
      <c r="BE418" s="169"/>
      <c r="BF418" s="169"/>
      <c r="BG418" s="169"/>
    </row>
    <row r="419" spans="1:59" s="171" customFormat="1" hidden="1" x14ac:dyDescent="0.2">
      <c r="A419" s="274">
        <v>137</v>
      </c>
      <c r="B419" s="270"/>
      <c r="C419" s="275" t="e">
        <f>+VLOOKUP(B419,$A$691:$B$730,2,0)</f>
        <v>#N/A</v>
      </c>
      <c r="D419" s="266"/>
      <c r="E419" s="276" t="e">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#VALUE!</v>
      </c>
      <c r="F419" s="271"/>
      <c r="G419" s="230"/>
      <c r="H419" s="230"/>
      <c r="I419" s="165"/>
      <c r="J419" s="271"/>
      <c r="K419" s="270"/>
      <c r="L419" s="271"/>
      <c r="M419" s="271"/>
      <c r="N419" s="270"/>
      <c r="O419" s="262">
        <f t="shared" ref="O419" si="2082">IF(N419="ALTA",5,IF(N419="MEDIO ALTA",4,IF(N419="MEDIA",3,IF(N419="MEDIO BAJA",2,IF(N419="BAJA",1,0)))))</f>
        <v>0</v>
      </c>
      <c r="P419" s="270"/>
      <c r="Q419" s="262">
        <f t="shared" ref="Q419" si="2083">IF(P419="ALTO",5,IF(P419="MEDIO-ALTO",4,IF(P419="MEDIO",3,IF(P419="MEDIO-BAJO",2,IF(P419="BAJO",1,0)))))</f>
        <v>0</v>
      </c>
      <c r="R419" s="262">
        <f t="shared" ref="R419" si="2084">Q419*O419</f>
        <v>0</v>
      </c>
      <c r="S419" s="166"/>
      <c r="T419" s="165">
        <f t="shared" si="1972"/>
        <v>0</v>
      </c>
      <c r="U419" s="268" t="e">
        <f t="shared" si="1796"/>
        <v>#DIV/0!</v>
      </c>
      <c r="V419" s="268" t="e">
        <f t="shared" si="1797"/>
        <v>#DIV/0!</v>
      </c>
      <c r="W419" s="230"/>
      <c r="X419" s="268" t="e">
        <f t="shared" ref="X419" si="2085">IF(S419="No_existen",5*$X$10,Y419*$X$10)</f>
        <v>#DIV/0!</v>
      </c>
      <c r="Y419" s="268" t="e">
        <f t="shared" ref="Y419:Y455" si="2086">ROUND(AVERAGEIF(Z419:Z421,"&gt;0"),0)</f>
        <v>#DIV/0!</v>
      </c>
      <c r="Z419" s="227">
        <f t="shared" si="1974"/>
        <v>0</v>
      </c>
      <c r="AA419" s="230"/>
      <c r="AB419" s="230"/>
      <c r="AC419" s="268" t="e">
        <f t="shared" ref="AC419" si="2087">IF(S419="No_existen",5*$AC$10,AD419*$AC$10)</f>
        <v>#DIV/0!</v>
      </c>
      <c r="AD419" s="268" t="e">
        <f t="shared" si="1801"/>
        <v>#DIV/0!</v>
      </c>
      <c r="AE419" s="227">
        <f t="shared" si="1976"/>
        <v>0</v>
      </c>
      <c r="AF419" s="230"/>
      <c r="AG419" s="230"/>
      <c r="AH419" s="268" t="e">
        <f t="shared" ref="AH419" si="2088">IF(S419="No_existen",5*$AH$10,AI419*$AH$10)</f>
        <v>#DIV/0!</v>
      </c>
      <c r="AI419" s="268" t="e">
        <f t="shared" ref="AI419" si="2089">ROUND(AVERAGEIF(AJ419:AJ421,"&gt;0"),0)</f>
        <v>#DIV/0!</v>
      </c>
      <c r="AJ419" s="227">
        <f t="shared" si="1979"/>
        <v>0</v>
      </c>
      <c r="AK419" s="230"/>
      <c r="AL419" s="230"/>
      <c r="AM419" s="268" t="e">
        <f t="shared" ref="AM419" si="2090">IF(S419="No_existen",5*$AM$10,AN419*$AM$10)</f>
        <v>#DIV/0!</v>
      </c>
      <c r="AN419" s="268" t="e">
        <f t="shared" ref="AN419" si="2091">ROUND(AVERAGEIF(AO419:AO421,"&gt;0"),0)</f>
        <v>#DIV/0!</v>
      </c>
      <c r="AO419" s="227">
        <f t="shared" si="1986"/>
        <v>0</v>
      </c>
      <c r="AP419" s="230"/>
      <c r="AQ419" s="268" t="e">
        <f t="shared" ref="AQ419" si="2092">ROUND(AVERAGE(U419,Y419,AD419,AI419,AN419),0)</f>
        <v>#DIV/0!</v>
      </c>
      <c r="AR419" s="260" t="e">
        <f t="shared" ref="AR419" si="2093">IF(AQ419&lt;1.5,"FUERTE",IF(AND(AQ419&gt;=1.5,AQ419&lt;2.5),"ACEPTABLE",IF(AQ419&gt;=5,"INEXISTENTE","DÉBIL")))</f>
        <v>#DIV/0!</v>
      </c>
      <c r="AS419" s="262">
        <f t="shared" ref="AS419" si="2094">IF(R419=0,0,ROUND((R419*AQ419),0))</f>
        <v>0</v>
      </c>
      <c r="AT419" s="264" t="str">
        <f t="shared" ref="AT419" si="2095">IF(AS419&gt;=36,"GRAVE", IF(AS419&lt;=10, "LEVE", "MODERADO"))</f>
        <v>LEVE</v>
      </c>
      <c r="AU419" s="266"/>
      <c r="AV419" s="266"/>
      <c r="AW419" s="230"/>
      <c r="AX419" s="230"/>
      <c r="AY419" s="167"/>
      <c r="AZ419" s="168"/>
      <c r="BA419" s="169"/>
      <c r="BB419" s="169"/>
      <c r="BC419" s="169"/>
      <c r="BD419" s="169"/>
      <c r="BE419" s="169"/>
      <c r="BF419" s="169"/>
      <c r="BG419" s="169"/>
    </row>
    <row r="420" spans="1:59" s="171" customFormat="1" hidden="1" x14ac:dyDescent="0.2">
      <c r="A420" s="274"/>
      <c r="B420" s="270"/>
      <c r="C420" s="275"/>
      <c r="D420" s="266"/>
      <c r="E420" s="276"/>
      <c r="F420" s="271"/>
      <c r="G420" s="230"/>
      <c r="H420" s="230"/>
      <c r="I420" s="165"/>
      <c r="J420" s="271"/>
      <c r="K420" s="271"/>
      <c r="L420" s="271"/>
      <c r="M420" s="271"/>
      <c r="N420" s="270"/>
      <c r="O420" s="262"/>
      <c r="P420" s="270"/>
      <c r="Q420" s="262"/>
      <c r="R420" s="262"/>
      <c r="S420" s="166"/>
      <c r="T420" s="165">
        <f t="shared" si="1972"/>
        <v>0</v>
      </c>
      <c r="U420" s="268"/>
      <c r="V420" s="268"/>
      <c r="W420" s="230"/>
      <c r="X420" s="268"/>
      <c r="Y420" s="268"/>
      <c r="Z420" s="227">
        <f t="shared" si="1974"/>
        <v>0</v>
      </c>
      <c r="AA420" s="230"/>
      <c r="AB420" s="230"/>
      <c r="AC420" s="268"/>
      <c r="AD420" s="268"/>
      <c r="AE420" s="227">
        <f t="shared" si="1976"/>
        <v>0</v>
      </c>
      <c r="AF420" s="230"/>
      <c r="AG420" s="230"/>
      <c r="AH420" s="268"/>
      <c r="AI420" s="268"/>
      <c r="AJ420" s="227">
        <f t="shared" si="1979"/>
        <v>0</v>
      </c>
      <c r="AK420" s="230"/>
      <c r="AL420" s="230"/>
      <c r="AM420" s="268"/>
      <c r="AN420" s="268"/>
      <c r="AO420" s="227">
        <f t="shared" si="1986"/>
        <v>0</v>
      </c>
      <c r="AP420" s="230"/>
      <c r="AQ420" s="268"/>
      <c r="AR420" s="260"/>
      <c r="AS420" s="262"/>
      <c r="AT420" s="264"/>
      <c r="AU420" s="266"/>
      <c r="AV420" s="266"/>
      <c r="AW420" s="230"/>
      <c r="AX420" s="230"/>
      <c r="AY420" s="167"/>
      <c r="AZ420" s="168"/>
      <c r="BA420" s="169"/>
      <c r="BB420" s="169"/>
      <c r="BC420" s="169"/>
      <c r="BD420" s="169"/>
      <c r="BE420" s="169"/>
      <c r="BF420" s="169"/>
      <c r="BG420" s="169"/>
    </row>
    <row r="421" spans="1:59" s="171" customFormat="1" hidden="1" x14ac:dyDescent="0.2">
      <c r="A421" s="274"/>
      <c r="B421" s="270"/>
      <c r="C421" s="275"/>
      <c r="D421" s="266"/>
      <c r="E421" s="276"/>
      <c r="F421" s="271"/>
      <c r="G421" s="230"/>
      <c r="H421" s="230"/>
      <c r="I421" s="165"/>
      <c r="J421" s="271"/>
      <c r="K421" s="271"/>
      <c r="L421" s="271"/>
      <c r="M421" s="271"/>
      <c r="N421" s="270"/>
      <c r="O421" s="262"/>
      <c r="P421" s="270"/>
      <c r="Q421" s="262"/>
      <c r="R421" s="262"/>
      <c r="S421" s="166"/>
      <c r="T421" s="165">
        <f t="shared" si="1972"/>
        <v>0</v>
      </c>
      <c r="U421" s="268"/>
      <c r="V421" s="268"/>
      <c r="W421" s="230"/>
      <c r="X421" s="268"/>
      <c r="Y421" s="268"/>
      <c r="Z421" s="227">
        <f t="shared" si="1974"/>
        <v>0</v>
      </c>
      <c r="AA421" s="230"/>
      <c r="AB421" s="230"/>
      <c r="AC421" s="268"/>
      <c r="AD421" s="268"/>
      <c r="AE421" s="227">
        <f t="shared" si="1976"/>
        <v>0</v>
      </c>
      <c r="AF421" s="230"/>
      <c r="AG421" s="230"/>
      <c r="AH421" s="268"/>
      <c r="AI421" s="268"/>
      <c r="AJ421" s="227">
        <f t="shared" si="1979"/>
        <v>0</v>
      </c>
      <c r="AK421" s="230"/>
      <c r="AL421" s="230"/>
      <c r="AM421" s="268"/>
      <c r="AN421" s="268"/>
      <c r="AO421" s="227">
        <f t="shared" si="1986"/>
        <v>0</v>
      </c>
      <c r="AP421" s="230"/>
      <c r="AQ421" s="268"/>
      <c r="AR421" s="260"/>
      <c r="AS421" s="262"/>
      <c r="AT421" s="264"/>
      <c r="AU421" s="266"/>
      <c r="AV421" s="266"/>
      <c r="AW421" s="230"/>
      <c r="AX421" s="230"/>
      <c r="AY421" s="167"/>
      <c r="AZ421" s="168"/>
      <c r="BA421" s="169"/>
      <c r="BB421" s="169"/>
      <c r="BC421" s="169"/>
      <c r="BD421" s="169"/>
      <c r="BE421" s="169"/>
      <c r="BF421" s="169"/>
      <c r="BG421" s="169"/>
    </row>
    <row r="422" spans="1:59" s="171" customFormat="1" hidden="1" x14ac:dyDescent="0.2">
      <c r="A422" s="274">
        <v>138</v>
      </c>
      <c r="B422" s="270"/>
      <c r="C422" s="275" t="e">
        <f>+VLOOKUP(B422,$A$691:$B$730,2,0)</f>
        <v>#N/A</v>
      </c>
      <c r="D422" s="266"/>
      <c r="E422" s="276" t="e">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#VALUE!</v>
      </c>
      <c r="F422" s="271"/>
      <c r="G422" s="230"/>
      <c r="H422" s="230"/>
      <c r="I422" s="165"/>
      <c r="J422" s="271"/>
      <c r="K422" s="270"/>
      <c r="L422" s="271"/>
      <c r="M422" s="271"/>
      <c r="N422" s="270"/>
      <c r="O422" s="262">
        <f t="shared" ref="O422" si="2096">IF(N422="ALTA",5,IF(N422="MEDIO ALTA",4,IF(N422="MEDIA",3,IF(N422="MEDIO BAJA",2,IF(N422="BAJA",1,0)))))</f>
        <v>0</v>
      </c>
      <c r="P422" s="270"/>
      <c r="Q422" s="262">
        <f t="shared" ref="Q422" si="2097">IF(P422="ALTO",5,IF(P422="MEDIO-ALTO",4,IF(P422="MEDIO",3,IF(P422="MEDIO-BAJO",2,IF(P422="BAJO",1,0)))))</f>
        <v>0</v>
      </c>
      <c r="R422" s="262">
        <f t="shared" ref="R422" si="2098">Q422*O422</f>
        <v>0</v>
      </c>
      <c r="S422" s="166"/>
      <c r="T422" s="165">
        <f t="shared" si="1972"/>
        <v>0</v>
      </c>
      <c r="U422" s="268" t="e">
        <f t="shared" si="1813"/>
        <v>#DIV/0!</v>
      </c>
      <c r="V422" s="268" t="e">
        <f t="shared" si="1814"/>
        <v>#DIV/0!</v>
      </c>
      <c r="W422" s="230"/>
      <c r="X422" s="268" t="e">
        <f t="shared" ref="X422" si="2099">IF(S422="No_existen",5*$X$10,Y422*$X$10)</f>
        <v>#DIV/0!</v>
      </c>
      <c r="Y422" s="268" t="e">
        <f t="shared" ref="Y422:Y458" si="2100">ROUND(AVERAGEIF(Z422:Z424,"&gt;0"),0)</f>
        <v>#DIV/0!</v>
      </c>
      <c r="Z422" s="227">
        <f t="shared" si="1974"/>
        <v>0</v>
      </c>
      <c r="AA422" s="230"/>
      <c r="AB422" s="230"/>
      <c r="AC422" s="268" t="e">
        <f t="shared" ref="AC422" si="2101">IF(S422="No_existen",5*$AC$10,AD422*$AC$10)</f>
        <v>#DIV/0!</v>
      </c>
      <c r="AD422" s="268" t="e">
        <f t="shared" si="1818"/>
        <v>#DIV/0!</v>
      </c>
      <c r="AE422" s="227">
        <f t="shared" si="1976"/>
        <v>0</v>
      </c>
      <c r="AF422" s="230"/>
      <c r="AG422" s="230"/>
      <c r="AH422" s="268" t="e">
        <f t="shared" ref="AH422" si="2102">IF(S422="No_existen",5*$AH$10,AI422*$AH$10)</f>
        <v>#DIV/0!</v>
      </c>
      <c r="AI422" s="268" t="e">
        <f t="shared" ref="AI422" si="2103">ROUND(AVERAGEIF(AJ422:AJ424,"&gt;0"),0)</f>
        <v>#DIV/0!</v>
      </c>
      <c r="AJ422" s="227">
        <f t="shared" si="1979"/>
        <v>0</v>
      </c>
      <c r="AK422" s="230"/>
      <c r="AL422" s="230"/>
      <c r="AM422" s="268" t="e">
        <f t="shared" ref="AM422" si="2104">IF(S422="No_existen",5*$AM$10,AN422*$AM$10)</f>
        <v>#DIV/0!</v>
      </c>
      <c r="AN422" s="268" t="e">
        <f t="shared" ref="AN422" si="2105">ROUND(AVERAGEIF(AO422:AO424,"&gt;0"),0)</f>
        <v>#DIV/0!</v>
      </c>
      <c r="AO422" s="227">
        <f t="shared" si="1986"/>
        <v>0</v>
      </c>
      <c r="AP422" s="230"/>
      <c r="AQ422" s="268" t="e">
        <f t="shared" ref="AQ422" si="2106">ROUND(AVERAGE(U422,Y422,AD422,AI422,AN422),0)</f>
        <v>#DIV/0!</v>
      </c>
      <c r="AR422" s="260" t="e">
        <f t="shared" ref="AR422" si="2107">IF(AQ422&lt;1.5,"FUERTE",IF(AND(AQ422&gt;=1.5,AQ422&lt;2.5),"ACEPTABLE",IF(AQ422&gt;=5,"INEXISTENTE","DÉBIL")))</f>
        <v>#DIV/0!</v>
      </c>
      <c r="AS422" s="262">
        <f t="shared" ref="AS422" si="2108">IF(R422=0,0,ROUND((R422*AQ422),0))</f>
        <v>0</v>
      </c>
      <c r="AT422" s="264" t="str">
        <f t="shared" ref="AT422" si="2109">IF(AS422&gt;=36,"GRAVE", IF(AS422&lt;=10, "LEVE", "MODERADO"))</f>
        <v>LEVE</v>
      </c>
      <c r="AU422" s="266"/>
      <c r="AV422" s="266"/>
      <c r="AW422" s="230"/>
      <c r="AX422" s="230"/>
      <c r="AY422" s="167"/>
      <c r="AZ422" s="168"/>
      <c r="BA422" s="169"/>
      <c r="BB422" s="169"/>
      <c r="BC422" s="169"/>
      <c r="BD422" s="169"/>
      <c r="BE422" s="169"/>
      <c r="BF422" s="169"/>
      <c r="BG422" s="169"/>
    </row>
    <row r="423" spans="1:59" s="171" customFormat="1" hidden="1" x14ac:dyDescent="0.2">
      <c r="A423" s="274"/>
      <c r="B423" s="270"/>
      <c r="C423" s="275"/>
      <c r="D423" s="266"/>
      <c r="E423" s="276"/>
      <c r="F423" s="271"/>
      <c r="G423" s="230"/>
      <c r="H423" s="230"/>
      <c r="I423" s="165"/>
      <c r="J423" s="271"/>
      <c r="K423" s="271"/>
      <c r="L423" s="271"/>
      <c r="M423" s="271"/>
      <c r="N423" s="270"/>
      <c r="O423" s="262"/>
      <c r="P423" s="270"/>
      <c r="Q423" s="262"/>
      <c r="R423" s="262"/>
      <c r="S423" s="166"/>
      <c r="T423" s="165">
        <f t="shared" si="1972"/>
        <v>0</v>
      </c>
      <c r="U423" s="268"/>
      <c r="V423" s="268"/>
      <c r="W423" s="230"/>
      <c r="X423" s="268"/>
      <c r="Y423" s="268"/>
      <c r="Z423" s="227">
        <f t="shared" si="1974"/>
        <v>0</v>
      </c>
      <c r="AA423" s="230"/>
      <c r="AB423" s="230"/>
      <c r="AC423" s="268"/>
      <c r="AD423" s="268"/>
      <c r="AE423" s="227">
        <f t="shared" si="1976"/>
        <v>0</v>
      </c>
      <c r="AF423" s="230"/>
      <c r="AG423" s="230"/>
      <c r="AH423" s="268"/>
      <c r="AI423" s="268"/>
      <c r="AJ423" s="227">
        <f t="shared" si="1979"/>
        <v>0</v>
      </c>
      <c r="AK423" s="230"/>
      <c r="AL423" s="230"/>
      <c r="AM423" s="268"/>
      <c r="AN423" s="268"/>
      <c r="AO423" s="227">
        <f t="shared" si="1986"/>
        <v>0</v>
      </c>
      <c r="AP423" s="230"/>
      <c r="AQ423" s="268"/>
      <c r="AR423" s="260"/>
      <c r="AS423" s="262"/>
      <c r="AT423" s="264"/>
      <c r="AU423" s="266"/>
      <c r="AV423" s="266"/>
      <c r="AW423" s="230"/>
      <c r="AX423" s="230"/>
      <c r="AY423" s="167"/>
      <c r="AZ423" s="168"/>
      <c r="BA423" s="169"/>
      <c r="BB423" s="169"/>
      <c r="BC423" s="169"/>
      <c r="BD423" s="169"/>
      <c r="BE423" s="169"/>
      <c r="BF423" s="169"/>
      <c r="BG423" s="169"/>
    </row>
    <row r="424" spans="1:59" s="171" customFormat="1" hidden="1" x14ac:dyDescent="0.2">
      <c r="A424" s="274"/>
      <c r="B424" s="270"/>
      <c r="C424" s="275"/>
      <c r="D424" s="266"/>
      <c r="E424" s="276"/>
      <c r="F424" s="271"/>
      <c r="G424" s="230"/>
      <c r="H424" s="230"/>
      <c r="I424" s="165"/>
      <c r="J424" s="271"/>
      <c r="K424" s="271"/>
      <c r="L424" s="271"/>
      <c r="M424" s="271"/>
      <c r="N424" s="270"/>
      <c r="O424" s="262"/>
      <c r="P424" s="270"/>
      <c r="Q424" s="262"/>
      <c r="R424" s="262"/>
      <c r="S424" s="166"/>
      <c r="T424" s="165">
        <f t="shared" si="1972"/>
        <v>0</v>
      </c>
      <c r="U424" s="268"/>
      <c r="V424" s="268"/>
      <c r="W424" s="230"/>
      <c r="X424" s="268"/>
      <c r="Y424" s="268"/>
      <c r="Z424" s="227">
        <f t="shared" si="1974"/>
        <v>0</v>
      </c>
      <c r="AA424" s="230"/>
      <c r="AB424" s="230"/>
      <c r="AC424" s="268"/>
      <c r="AD424" s="268"/>
      <c r="AE424" s="227">
        <f t="shared" si="1976"/>
        <v>0</v>
      </c>
      <c r="AF424" s="230"/>
      <c r="AG424" s="230"/>
      <c r="AH424" s="268"/>
      <c r="AI424" s="268"/>
      <c r="AJ424" s="227">
        <f t="shared" si="1979"/>
        <v>0</v>
      </c>
      <c r="AK424" s="230"/>
      <c r="AL424" s="230"/>
      <c r="AM424" s="268"/>
      <c r="AN424" s="268"/>
      <c r="AO424" s="227">
        <f t="shared" si="1986"/>
        <v>0</v>
      </c>
      <c r="AP424" s="230"/>
      <c r="AQ424" s="268"/>
      <c r="AR424" s="260"/>
      <c r="AS424" s="262"/>
      <c r="AT424" s="264"/>
      <c r="AU424" s="266"/>
      <c r="AV424" s="266"/>
      <c r="AW424" s="230"/>
      <c r="AX424" s="230"/>
      <c r="AY424" s="167"/>
      <c r="AZ424" s="168"/>
      <c r="BA424" s="169"/>
      <c r="BB424" s="169"/>
      <c r="BC424" s="169"/>
      <c r="BD424" s="169"/>
      <c r="BE424" s="169"/>
      <c r="BF424" s="169"/>
      <c r="BG424" s="169"/>
    </row>
    <row r="425" spans="1:59" s="171" customFormat="1" hidden="1" x14ac:dyDescent="0.2">
      <c r="A425" s="274">
        <v>139</v>
      </c>
      <c r="B425" s="270"/>
      <c r="C425" s="275" t="e">
        <f>+VLOOKUP(B425,$A$691:$B$730,2,0)</f>
        <v>#N/A</v>
      </c>
      <c r="D425" s="266"/>
      <c r="E425" s="276" t="e">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#VALUE!</v>
      </c>
      <c r="F425" s="271"/>
      <c r="G425" s="230"/>
      <c r="H425" s="230"/>
      <c r="I425" s="165"/>
      <c r="J425" s="271"/>
      <c r="K425" s="270"/>
      <c r="L425" s="271"/>
      <c r="M425" s="271"/>
      <c r="N425" s="270"/>
      <c r="O425" s="262">
        <f t="shared" ref="O425" si="2110">IF(N425="ALTA",5,IF(N425="MEDIO ALTA",4,IF(N425="MEDIA",3,IF(N425="MEDIO BAJA",2,IF(N425="BAJA",1,0)))))</f>
        <v>0</v>
      </c>
      <c r="P425" s="270"/>
      <c r="Q425" s="262">
        <f t="shared" ref="Q425" si="2111">IF(P425="ALTO",5,IF(P425="MEDIO-ALTO",4,IF(P425="MEDIO",3,IF(P425="MEDIO-BAJO",2,IF(P425="BAJO",1,0)))))</f>
        <v>0</v>
      </c>
      <c r="R425" s="262">
        <f t="shared" ref="R425" si="2112">Q425*O425</f>
        <v>0</v>
      </c>
      <c r="S425" s="166"/>
      <c r="T425" s="165">
        <f t="shared" si="1972"/>
        <v>0</v>
      </c>
      <c r="U425" s="268" t="e">
        <f t="shared" si="1830"/>
        <v>#DIV/0!</v>
      </c>
      <c r="V425" s="268" t="e">
        <f t="shared" si="1831"/>
        <v>#DIV/0!</v>
      </c>
      <c r="W425" s="230"/>
      <c r="X425" s="268" t="e">
        <f t="shared" ref="X425" si="2113">IF(S425="No_existen",5*$X$10,Y425*$X$10)</f>
        <v>#DIV/0!</v>
      </c>
      <c r="Y425" s="268" t="e">
        <f t="shared" ref="Y425:Y461" si="2114">ROUND(AVERAGEIF(Z425:Z427,"&gt;0"),0)</f>
        <v>#DIV/0!</v>
      </c>
      <c r="Z425" s="227">
        <f t="shared" si="1974"/>
        <v>0</v>
      </c>
      <c r="AA425" s="230"/>
      <c r="AB425" s="230"/>
      <c r="AC425" s="268" t="e">
        <f t="shared" ref="AC425" si="2115">IF(S425="No_existen",5*$AC$10,AD425*$AC$10)</f>
        <v>#DIV/0!</v>
      </c>
      <c r="AD425" s="268" t="e">
        <f t="shared" si="1835"/>
        <v>#DIV/0!</v>
      </c>
      <c r="AE425" s="227">
        <f t="shared" si="1976"/>
        <v>0</v>
      </c>
      <c r="AF425" s="230"/>
      <c r="AG425" s="230"/>
      <c r="AH425" s="268" t="e">
        <f t="shared" ref="AH425" si="2116">IF(S425="No_existen",5*$AH$10,AI425*$AH$10)</f>
        <v>#DIV/0!</v>
      </c>
      <c r="AI425" s="268" t="e">
        <f t="shared" ref="AI425" si="2117">ROUND(AVERAGEIF(AJ425:AJ427,"&gt;0"),0)</f>
        <v>#DIV/0!</v>
      </c>
      <c r="AJ425" s="227">
        <f t="shared" si="1979"/>
        <v>0</v>
      </c>
      <c r="AK425" s="230"/>
      <c r="AL425" s="230"/>
      <c r="AM425" s="268" t="e">
        <f t="shared" ref="AM425" si="2118">IF(S425="No_existen",5*$AM$10,AN425*$AM$10)</f>
        <v>#DIV/0!</v>
      </c>
      <c r="AN425" s="268" t="e">
        <f t="shared" ref="AN425" si="2119">ROUND(AVERAGEIF(AO425:AO427,"&gt;0"),0)</f>
        <v>#DIV/0!</v>
      </c>
      <c r="AO425" s="227">
        <f t="shared" si="1986"/>
        <v>0</v>
      </c>
      <c r="AP425" s="230"/>
      <c r="AQ425" s="268" t="e">
        <f t="shared" ref="AQ425" si="2120">ROUND(AVERAGE(U425,Y425,AD425,AI425,AN425),0)</f>
        <v>#DIV/0!</v>
      </c>
      <c r="AR425" s="260" t="e">
        <f t="shared" ref="AR425" si="2121">IF(AQ425&lt;1.5,"FUERTE",IF(AND(AQ425&gt;=1.5,AQ425&lt;2.5),"ACEPTABLE",IF(AQ425&gt;=5,"INEXISTENTE","DÉBIL")))</f>
        <v>#DIV/0!</v>
      </c>
      <c r="AS425" s="262">
        <f t="shared" ref="AS425" si="2122">IF(R425=0,0,ROUND((R425*AQ425),0))</f>
        <v>0</v>
      </c>
      <c r="AT425" s="264" t="str">
        <f t="shared" ref="AT425" si="2123">IF(AS425&gt;=36,"GRAVE", IF(AS425&lt;=10, "LEVE", "MODERADO"))</f>
        <v>LEVE</v>
      </c>
      <c r="AU425" s="266"/>
      <c r="AV425" s="266"/>
      <c r="AW425" s="230"/>
      <c r="AX425" s="230"/>
      <c r="AY425" s="167"/>
      <c r="AZ425" s="168"/>
      <c r="BA425" s="169"/>
      <c r="BB425" s="169"/>
      <c r="BC425" s="169"/>
      <c r="BD425" s="169"/>
      <c r="BE425" s="169"/>
      <c r="BF425" s="169"/>
      <c r="BG425" s="169"/>
    </row>
    <row r="426" spans="1:59" s="171" customFormat="1" hidden="1" x14ac:dyDescent="0.2">
      <c r="A426" s="274"/>
      <c r="B426" s="270"/>
      <c r="C426" s="275"/>
      <c r="D426" s="266"/>
      <c r="E426" s="276"/>
      <c r="F426" s="271"/>
      <c r="G426" s="230"/>
      <c r="H426" s="230"/>
      <c r="I426" s="165"/>
      <c r="J426" s="271"/>
      <c r="K426" s="271"/>
      <c r="L426" s="271"/>
      <c r="M426" s="271"/>
      <c r="N426" s="270"/>
      <c r="O426" s="262"/>
      <c r="P426" s="270"/>
      <c r="Q426" s="262"/>
      <c r="R426" s="262"/>
      <c r="S426" s="166"/>
      <c r="T426" s="165">
        <f t="shared" si="1972"/>
        <v>0</v>
      </c>
      <c r="U426" s="268"/>
      <c r="V426" s="268"/>
      <c r="W426" s="230"/>
      <c r="X426" s="268"/>
      <c r="Y426" s="268"/>
      <c r="Z426" s="227">
        <f t="shared" si="1974"/>
        <v>0</v>
      </c>
      <c r="AA426" s="230"/>
      <c r="AB426" s="230"/>
      <c r="AC426" s="268"/>
      <c r="AD426" s="268"/>
      <c r="AE426" s="227">
        <f t="shared" si="1976"/>
        <v>0</v>
      </c>
      <c r="AF426" s="230"/>
      <c r="AG426" s="230"/>
      <c r="AH426" s="268"/>
      <c r="AI426" s="268"/>
      <c r="AJ426" s="227">
        <f t="shared" si="1979"/>
        <v>0</v>
      </c>
      <c r="AK426" s="230"/>
      <c r="AL426" s="230"/>
      <c r="AM426" s="268"/>
      <c r="AN426" s="268"/>
      <c r="AO426" s="227">
        <f t="shared" si="1986"/>
        <v>0</v>
      </c>
      <c r="AP426" s="230"/>
      <c r="AQ426" s="268"/>
      <c r="AR426" s="260"/>
      <c r="AS426" s="262"/>
      <c r="AT426" s="264"/>
      <c r="AU426" s="266"/>
      <c r="AV426" s="266"/>
      <c r="AW426" s="230"/>
      <c r="AX426" s="230"/>
      <c r="AY426" s="167"/>
      <c r="AZ426" s="168"/>
      <c r="BA426" s="169"/>
      <c r="BB426" s="169"/>
      <c r="BC426" s="169"/>
      <c r="BD426" s="169"/>
      <c r="BE426" s="169"/>
      <c r="BF426" s="169"/>
      <c r="BG426" s="169"/>
    </row>
    <row r="427" spans="1:59" s="171" customFormat="1" hidden="1" x14ac:dyDescent="0.2">
      <c r="A427" s="274"/>
      <c r="B427" s="270"/>
      <c r="C427" s="275"/>
      <c r="D427" s="266"/>
      <c r="E427" s="276"/>
      <c r="F427" s="271"/>
      <c r="G427" s="230"/>
      <c r="H427" s="230"/>
      <c r="I427" s="165"/>
      <c r="J427" s="271"/>
      <c r="K427" s="271"/>
      <c r="L427" s="271"/>
      <c r="M427" s="271"/>
      <c r="N427" s="270"/>
      <c r="O427" s="262"/>
      <c r="P427" s="270"/>
      <c r="Q427" s="262"/>
      <c r="R427" s="262"/>
      <c r="S427" s="166"/>
      <c r="T427" s="165">
        <f t="shared" si="1972"/>
        <v>0</v>
      </c>
      <c r="U427" s="268"/>
      <c r="V427" s="268"/>
      <c r="W427" s="230"/>
      <c r="X427" s="268"/>
      <c r="Y427" s="268"/>
      <c r="Z427" s="227">
        <f t="shared" si="1974"/>
        <v>0</v>
      </c>
      <c r="AA427" s="230"/>
      <c r="AB427" s="230"/>
      <c r="AC427" s="268"/>
      <c r="AD427" s="268"/>
      <c r="AE427" s="227">
        <f t="shared" si="1976"/>
        <v>0</v>
      </c>
      <c r="AF427" s="230"/>
      <c r="AG427" s="230"/>
      <c r="AH427" s="268"/>
      <c r="AI427" s="268"/>
      <c r="AJ427" s="227">
        <f t="shared" si="1979"/>
        <v>0</v>
      </c>
      <c r="AK427" s="230"/>
      <c r="AL427" s="230"/>
      <c r="AM427" s="268"/>
      <c r="AN427" s="268"/>
      <c r="AO427" s="227">
        <f t="shared" si="1986"/>
        <v>0</v>
      </c>
      <c r="AP427" s="230"/>
      <c r="AQ427" s="268"/>
      <c r="AR427" s="260"/>
      <c r="AS427" s="262"/>
      <c r="AT427" s="264"/>
      <c r="AU427" s="266"/>
      <c r="AV427" s="266"/>
      <c r="AW427" s="230"/>
      <c r="AX427" s="230"/>
      <c r="AY427" s="167"/>
      <c r="AZ427" s="168"/>
      <c r="BA427" s="169"/>
      <c r="BB427" s="169"/>
      <c r="BC427" s="169"/>
      <c r="BD427" s="169"/>
      <c r="BE427" s="169"/>
      <c r="BF427" s="169"/>
      <c r="BG427" s="169"/>
    </row>
    <row r="428" spans="1:59" s="171" customFormat="1" hidden="1" x14ac:dyDescent="0.2">
      <c r="A428" s="274">
        <v>140</v>
      </c>
      <c r="B428" s="270"/>
      <c r="C428" s="275" t="e">
        <f>+VLOOKUP(B428,$A$691:$B$730,2,0)</f>
        <v>#N/A</v>
      </c>
      <c r="D428" s="266"/>
      <c r="E428" s="276" t="e">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#VALUE!</v>
      </c>
      <c r="F428" s="271"/>
      <c r="G428" s="230"/>
      <c r="H428" s="230"/>
      <c r="I428" s="165"/>
      <c r="J428" s="271"/>
      <c r="K428" s="270"/>
      <c r="L428" s="271"/>
      <c r="M428" s="271"/>
      <c r="N428" s="270"/>
      <c r="O428" s="262">
        <f t="shared" ref="O428" si="2124">IF(N428="ALTA",5,IF(N428="MEDIO ALTA",4,IF(N428="MEDIA",3,IF(N428="MEDIO BAJA",2,IF(N428="BAJA",1,0)))))</f>
        <v>0</v>
      </c>
      <c r="P428" s="270"/>
      <c r="Q428" s="262">
        <f t="shared" ref="Q428" si="2125">IF(P428="ALTO",5,IF(P428="MEDIO-ALTO",4,IF(P428="MEDIO",3,IF(P428="MEDIO-BAJO",2,IF(P428="BAJO",1,0)))))</f>
        <v>0</v>
      </c>
      <c r="R428" s="262">
        <f t="shared" ref="R428" si="2126">Q428*O428</f>
        <v>0</v>
      </c>
      <c r="S428" s="166"/>
      <c r="T428" s="165">
        <f t="shared" si="1972"/>
        <v>0</v>
      </c>
      <c r="U428" s="268" t="e">
        <f t="shared" si="1847"/>
        <v>#DIV/0!</v>
      </c>
      <c r="V428" s="268" t="e">
        <f t="shared" si="1848"/>
        <v>#DIV/0!</v>
      </c>
      <c r="W428" s="230"/>
      <c r="X428" s="268" t="e">
        <f t="shared" ref="X428" si="2127">IF(S428="No_existen",5*$X$10,Y428*$X$10)</f>
        <v>#DIV/0!</v>
      </c>
      <c r="Y428" s="268" t="e">
        <f t="shared" ref="Y428:Y464" si="2128">ROUND(AVERAGEIF(Z428:Z430,"&gt;0"),0)</f>
        <v>#DIV/0!</v>
      </c>
      <c r="Z428" s="227">
        <f t="shared" si="1974"/>
        <v>0</v>
      </c>
      <c r="AA428" s="230"/>
      <c r="AB428" s="230"/>
      <c r="AC428" s="268" t="e">
        <f t="shared" ref="AC428" si="2129">IF(S428="No_existen",5*$AC$10,AD428*$AC$10)</f>
        <v>#DIV/0!</v>
      </c>
      <c r="AD428" s="268" t="e">
        <f t="shared" si="1852"/>
        <v>#DIV/0!</v>
      </c>
      <c r="AE428" s="227">
        <f t="shared" si="1976"/>
        <v>0</v>
      </c>
      <c r="AF428" s="230"/>
      <c r="AG428" s="230"/>
      <c r="AH428" s="268" t="e">
        <f t="shared" ref="AH428" si="2130">IF(S428="No_existen",5*$AH$10,AI428*$AH$10)</f>
        <v>#DIV/0!</v>
      </c>
      <c r="AI428" s="268" t="e">
        <f t="shared" ref="AI428" si="2131">ROUND(AVERAGEIF(AJ428:AJ430,"&gt;0"),0)</f>
        <v>#DIV/0!</v>
      </c>
      <c r="AJ428" s="227">
        <f t="shared" si="1979"/>
        <v>0</v>
      </c>
      <c r="AK428" s="230"/>
      <c r="AL428" s="230"/>
      <c r="AM428" s="268" t="e">
        <f t="shared" ref="AM428" si="2132">IF(S428="No_existen",5*$AM$10,AN428*$AM$10)</f>
        <v>#DIV/0!</v>
      </c>
      <c r="AN428" s="268" t="e">
        <f t="shared" ref="AN428" si="2133">ROUND(AVERAGEIF(AO428:AO430,"&gt;0"),0)</f>
        <v>#DIV/0!</v>
      </c>
      <c r="AO428" s="227">
        <f t="shared" si="1986"/>
        <v>0</v>
      </c>
      <c r="AP428" s="230"/>
      <c r="AQ428" s="268" t="e">
        <f t="shared" ref="AQ428" si="2134">ROUND(AVERAGE(U428,Y428,AD428,AI428,AN428),0)</f>
        <v>#DIV/0!</v>
      </c>
      <c r="AR428" s="260" t="e">
        <f t="shared" ref="AR428" si="2135">IF(AQ428&lt;1.5,"FUERTE",IF(AND(AQ428&gt;=1.5,AQ428&lt;2.5),"ACEPTABLE",IF(AQ428&gt;=5,"INEXISTENTE","DÉBIL")))</f>
        <v>#DIV/0!</v>
      </c>
      <c r="AS428" s="262">
        <f t="shared" ref="AS428" si="2136">IF(R428=0,0,ROUND((R428*AQ428),0))</f>
        <v>0</v>
      </c>
      <c r="AT428" s="264" t="str">
        <f t="shared" ref="AT428" si="2137">IF(AS428&gt;=36,"GRAVE", IF(AS428&lt;=10, "LEVE", "MODERADO"))</f>
        <v>LEVE</v>
      </c>
      <c r="AU428" s="266"/>
      <c r="AV428" s="266"/>
      <c r="AW428" s="230"/>
      <c r="AX428" s="230"/>
      <c r="AY428" s="167"/>
      <c r="AZ428" s="168"/>
      <c r="BA428" s="169"/>
      <c r="BB428" s="169"/>
      <c r="BC428" s="169"/>
      <c r="BD428" s="169"/>
      <c r="BE428" s="169"/>
      <c r="BF428" s="169"/>
      <c r="BG428" s="169"/>
    </row>
    <row r="429" spans="1:59" s="171" customFormat="1" hidden="1" x14ac:dyDescent="0.2">
      <c r="A429" s="274"/>
      <c r="B429" s="270"/>
      <c r="C429" s="275"/>
      <c r="D429" s="266"/>
      <c r="E429" s="276"/>
      <c r="F429" s="271"/>
      <c r="G429" s="230"/>
      <c r="H429" s="230"/>
      <c r="I429" s="165"/>
      <c r="J429" s="271"/>
      <c r="K429" s="271"/>
      <c r="L429" s="271"/>
      <c r="M429" s="271"/>
      <c r="N429" s="270"/>
      <c r="O429" s="262"/>
      <c r="P429" s="270"/>
      <c r="Q429" s="262"/>
      <c r="R429" s="262"/>
      <c r="S429" s="166"/>
      <c r="T429" s="165">
        <f t="shared" si="1972"/>
        <v>0</v>
      </c>
      <c r="U429" s="268"/>
      <c r="V429" s="268"/>
      <c r="W429" s="230"/>
      <c r="X429" s="268"/>
      <c r="Y429" s="268"/>
      <c r="Z429" s="227">
        <f t="shared" si="1974"/>
        <v>0</v>
      </c>
      <c r="AA429" s="230"/>
      <c r="AB429" s="230"/>
      <c r="AC429" s="268"/>
      <c r="AD429" s="268"/>
      <c r="AE429" s="227">
        <f t="shared" si="1976"/>
        <v>0</v>
      </c>
      <c r="AF429" s="230"/>
      <c r="AG429" s="230"/>
      <c r="AH429" s="268"/>
      <c r="AI429" s="268"/>
      <c r="AJ429" s="227">
        <f t="shared" si="1979"/>
        <v>0</v>
      </c>
      <c r="AK429" s="230"/>
      <c r="AL429" s="230"/>
      <c r="AM429" s="268"/>
      <c r="AN429" s="268"/>
      <c r="AO429" s="227">
        <f t="shared" si="1986"/>
        <v>0</v>
      </c>
      <c r="AP429" s="230"/>
      <c r="AQ429" s="268"/>
      <c r="AR429" s="260"/>
      <c r="AS429" s="262"/>
      <c r="AT429" s="264"/>
      <c r="AU429" s="266"/>
      <c r="AV429" s="266"/>
      <c r="AW429" s="230"/>
      <c r="AX429" s="230"/>
      <c r="AY429" s="167"/>
      <c r="AZ429" s="168"/>
      <c r="BA429" s="169"/>
      <c r="BB429" s="169"/>
      <c r="BC429" s="169"/>
      <c r="BD429" s="169"/>
      <c r="BE429" s="169"/>
      <c r="BF429" s="169"/>
      <c r="BG429" s="169"/>
    </row>
    <row r="430" spans="1:59" s="171" customFormat="1" hidden="1" x14ac:dyDescent="0.2">
      <c r="A430" s="274"/>
      <c r="B430" s="270"/>
      <c r="C430" s="275"/>
      <c r="D430" s="266"/>
      <c r="E430" s="276"/>
      <c r="F430" s="271"/>
      <c r="G430" s="230"/>
      <c r="H430" s="230"/>
      <c r="I430" s="165"/>
      <c r="J430" s="271"/>
      <c r="K430" s="271"/>
      <c r="L430" s="271"/>
      <c r="M430" s="271"/>
      <c r="N430" s="270"/>
      <c r="O430" s="262"/>
      <c r="P430" s="270"/>
      <c r="Q430" s="262"/>
      <c r="R430" s="262"/>
      <c r="S430" s="166"/>
      <c r="T430" s="165">
        <f t="shared" si="1972"/>
        <v>0</v>
      </c>
      <c r="U430" s="268"/>
      <c r="V430" s="268"/>
      <c r="W430" s="230"/>
      <c r="X430" s="268"/>
      <c r="Y430" s="268"/>
      <c r="Z430" s="227">
        <f t="shared" si="1974"/>
        <v>0</v>
      </c>
      <c r="AA430" s="230"/>
      <c r="AB430" s="230"/>
      <c r="AC430" s="268"/>
      <c r="AD430" s="268"/>
      <c r="AE430" s="227">
        <f t="shared" si="1976"/>
        <v>0</v>
      </c>
      <c r="AF430" s="230"/>
      <c r="AG430" s="230"/>
      <c r="AH430" s="268"/>
      <c r="AI430" s="268"/>
      <c r="AJ430" s="227">
        <f t="shared" si="1979"/>
        <v>0</v>
      </c>
      <c r="AK430" s="230"/>
      <c r="AL430" s="230"/>
      <c r="AM430" s="268"/>
      <c r="AN430" s="268"/>
      <c r="AO430" s="227">
        <f t="shared" si="1986"/>
        <v>0</v>
      </c>
      <c r="AP430" s="230"/>
      <c r="AQ430" s="268"/>
      <c r="AR430" s="260"/>
      <c r="AS430" s="262"/>
      <c r="AT430" s="264"/>
      <c r="AU430" s="266"/>
      <c r="AV430" s="266"/>
      <c r="AW430" s="230"/>
      <c r="AX430" s="230"/>
      <c r="AY430" s="167"/>
      <c r="AZ430" s="168"/>
      <c r="BA430" s="169"/>
      <c r="BB430" s="169"/>
      <c r="BC430" s="169"/>
      <c r="BD430" s="169"/>
      <c r="BE430" s="169"/>
      <c r="BF430" s="169"/>
      <c r="BG430" s="169"/>
    </row>
    <row r="431" spans="1:59" s="171" customFormat="1" hidden="1" x14ac:dyDescent="0.2">
      <c r="A431" s="274">
        <v>141</v>
      </c>
      <c r="B431" s="270"/>
      <c r="C431" s="275" t="e">
        <f>+VLOOKUP(B431,$A$691:$B$730,2,0)</f>
        <v>#N/A</v>
      </c>
      <c r="D431" s="266"/>
      <c r="E431" s="276" t="e">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#VALUE!</v>
      </c>
      <c r="F431" s="271"/>
      <c r="G431" s="230"/>
      <c r="H431" s="230"/>
      <c r="I431" s="165"/>
      <c r="J431" s="271"/>
      <c r="K431" s="270"/>
      <c r="L431" s="271"/>
      <c r="M431" s="271"/>
      <c r="N431" s="270"/>
      <c r="O431" s="262">
        <f t="shared" ref="O431" si="2138">IF(N431="ALTA",5,IF(N431="MEDIO ALTA",4,IF(N431="MEDIA",3,IF(N431="MEDIO BAJA",2,IF(N431="BAJA",1,0)))))</f>
        <v>0</v>
      </c>
      <c r="P431" s="270"/>
      <c r="Q431" s="262">
        <f t="shared" ref="Q431" si="2139">IF(P431="ALTO",5,IF(P431="MEDIO-ALTO",4,IF(P431="MEDIO",3,IF(P431="MEDIO-BAJO",2,IF(P431="BAJO",1,0)))))</f>
        <v>0</v>
      </c>
      <c r="R431" s="262">
        <f t="shared" ref="R431" si="2140">Q431*O431</f>
        <v>0</v>
      </c>
      <c r="S431" s="166"/>
      <c r="T431" s="165">
        <f t="shared" si="1972"/>
        <v>0</v>
      </c>
      <c r="U431" s="268" t="e">
        <f t="shared" ref="U431" si="2141">ROUND(AVERAGEIF(T431:T433,"&gt;0"),0)</f>
        <v>#DIV/0!</v>
      </c>
      <c r="V431" s="268" t="e">
        <f t="shared" ref="V431" si="2142">U431*0.6</f>
        <v>#DIV/0!</v>
      </c>
      <c r="W431" s="230"/>
      <c r="X431" s="268" t="e">
        <f t="shared" ref="X431" si="2143">IF(S431="No_existen",5*$X$10,Y431*$X$10)</f>
        <v>#DIV/0!</v>
      </c>
      <c r="Y431" s="268" t="e">
        <f t="shared" ref="Y431:Y467" si="2144">ROUND(AVERAGEIF(Z431:Z433,"&gt;0"),0)</f>
        <v>#DIV/0!</v>
      </c>
      <c r="Z431" s="227">
        <f t="shared" si="1974"/>
        <v>0</v>
      </c>
      <c r="AA431" s="230"/>
      <c r="AB431" s="230"/>
      <c r="AC431" s="268" t="e">
        <f t="shared" ref="AC431" si="2145">IF(S431="No_existen",5*$AC$10,AD431*$AC$10)</f>
        <v>#DIV/0!</v>
      </c>
      <c r="AD431" s="268" t="e">
        <f t="shared" ref="AD431" si="2146">ROUND(AVERAGEIF(AE431:AE433,"&gt;0"),0)</f>
        <v>#DIV/0!</v>
      </c>
      <c r="AE431" s="227">
        <f t="shared" si="1976"/>
        <v>0</v>
      </c>
      <c r="AF431" s="230"/>
      <c r="AG431" s="230"/>
      <c r="AH431" s="268" t="e">
        <f t="shared" ref="AH431" si="2147">IF(S431="No_existen",5*$AH$10,AI431*$AH$10)</f>
        <v>#DIV/0!</v>
      </c>
      <c r="AI431" s="268" t="e">
        <f t="shared" ref="AI431" si="2148">ROUND(AVERAGEIF(AJ431:AJ433,"&gt;0"),0)</f>
        <v>#DIV/0!</v>
      </c>
      <c r="AJ431" s="227">
        <f t="shared" si="1979"/>
        <v>0</v>
      </c>
      <c r="AK431" s="230"/>
      <c r="AL431" s="230"/>
      <c r="AM431" s="268" t="e">
        <f t="shared" ref="AM431" si="2149">IF(S431="No_existen",5*$AM$10,AN431*$AM$10)</f>
        <v>#DIV/0!</v>
      </c>
      <c r="AN431" s="268" t="e">
        <f t="shared" ref="AN431" si="2150">ROUND(AVERAGEIF(AO431:AO433,"&gt;0"),0)</f>
        <v>#DIV/0!</v>
      </c>
      <c r="AO431" s="227">
        <f t="shared" si="1986"/>
        <v>0</v>
      </c>
      <c r="AP431" s="230"/>
      <c r="AQ431" s="268" t="e">
        <f t="shared" ref="AQ431" si="2151">ROUND(AVERAGE(U431,Y431,AD431,AI431,AN431),0)</f>
        <v>#DIV/0!</v>
      </c>
      <c r="AR431" s="260" t="e">
        <f t="shared" ref="AR431" si="2152">IF(AQ431&lt;1.5,"FUERTE",IF(AND(AQ431&gt;=1.5,AQ431&lt;2.5),"ACEPTABLE",IF(AQ431&gt;=5,"INEXISTENTE","DÉBIL")))</f>
        <v>#DIV/0!</v>
      </c>
      <c r="AS431" s="262">
        <f t="shared" ref="AS431" si="2153">IF(R431=0,0,ROUND((R431*AQ431),0))</f>
        <v>0</v>
      </c>
      <c r="AT431" s="264" t="str">
        <f t="shared" ref="AT431" si="2154">IF(AS431&gt;=36,"GRAVE", IF(AS431&lt;=10, "LEVE", "MODERADO"))</f>
        <v>LEVE</v>
      </c>
      <c r="AU431" s="266"/>
      <c r="AV431" s="266"/>
      <c r="AW431" s="230"/>
      <c r="AX431" s="230"/>
      <c r="AY431" s="167"/>
      <c r="AZ431" s="168"/>
      <c r="BA431" s="169"/>
      <c r="BB431" s="169"/>
      <c r="BC431" s="169"/>
      <c r="BD431" s="169"/>
      <c r="BE431" s="169"/>
      <c r="BF431" s="169"/>
      <c r="BG431" s="169"/>
    </row>
    <row r="432" spans="1:59" s="171" customFormat="1" hidden="1" x14ac:dyDescent="0.2">
      <c r="A432" s="274"/>
      <c r="B432" s="270"/>
      <c r="C432" s="275"/>
      <c r="D432" s="266"/>
      <c r="E432" s="276"/>
      <c r="F432" s="271"/>
      <c r="G432" s="230"/>
      <c r="H432" s="230"/>
      <c r="I432" s="165"/>
      <c r="J432" s="271"/>
      <c r="K432" s="271"/>
      <c r="L432" s="271"/>
      <c r="M432" s="271"/>
      <c r="N432" s="270"/>
      <c r="O432" s="262"/>
      <c r="P432" s="270"/>
      <c r="Q432" s="262"/>
      <c r="R432" s="262"/>
      <c r="S432" s="166"/>
      <c r="T432" s="165">
        <f t="shared" si="1972"/>
        <v>0</v>
      </c>
      <c r="U432" s="268"/>
      <c r="V432" s="268"/>
      <c r="W432" s="230"/>
      <c r="X432" s="268"/>
      <c r="Y432" s="268"/>
      <c r="Z432" s="227">
        <f t="shared" si="1974"/>
        <v>0</v>
      </c>
      <c r="AA432" s="230"/>
      <c r="AB432" s="230"/>
      <c r="AC432" s="268"/>
      <c r="AD432" s="268"/>
      <c r="AE432" s="227">
        <f t="shared" si="1976"/>
        <v>0</v>
      </c>
      <c r="AF432" s="230"/>
      <c r="AG432" s="230"/>
      <c r="AH432" s="268"/>
      <c r="AI432" s="268"/>
      <c r="AJ432" s="227">
        <f t="shared" si="1979"/>
        <v>0</v>
      </c>
      <c r="AK432" s="230"/>
      <c r="AL432" s="230"/>
      <c r="AM432" s="268"/>
      <c r="AN432" s="268"/>
      <c r="AO432" s="227">
        <f t="shared" si="1986"/>
        <v>0</v>
      </c>
      <c r="AP432" s="230"/>
      <c r="AQ432" s="268"/>
      <c r="AR432" s="260"/>
      <c r="AS432" s="262"/>
      <c r="AT432" s="264"/>
      <c r="AU432" s="266"/>
      <c r="AV432" s="266"/>
      <c r="AW432" s="230"/>
      <c r="AX432" s="230"/>
      <c r="AY432" s="167"/>
      <c r="AZ432" s="168"/>
      <c r="BA432" s="169"/>
      <c r="BB432" s="169"/>
      <c r="BC432" s="169"/>
      <c r="BD432" s="169"/>
      <c r="BE432" s="169"/>
      <c r="BF432" s="169"/>
      <c r="BG432" s="169"/>
    </row>
    <row r="433" spans="1:59" s="171" customFormat="1" hidden="1" x14ac:dyDescent="0.2">
      <c r="A433" s="274"/>
      <c r="B433" s="270"/>
      <c r="C433" s="275"/>
      <c r="D433" s="266"/>
      <c r="E433" s="276"/>
      <c r="F433" s="271"/>
      <c r="G433" s="230"/>
      <c r="H433" s="230"/>
      <c r="I433" s="165"/>
      <c r="J433" s="271"/>
      <c r="K433" s="271"/>
      <c r="L433" s="271"/>
      <c r="M433" s="271"/>
      <c r="N433" s="270"/>
      <c r="O433" s="262"/>
      <c r="P433" s="270"/>
      <c r="Q433" s="262"/>
      <c r="R433" s="262"/>
      <c r="S433" s="166"/>
      <c r="T433" s="165">
        <f t="shared" si="1972"/>
        <v>0</v>
      </c>
      <c r="U433" s="268"/>
      <c r="V433" s="268"/>
      <c r="W433" s="230"/>
      <c r="X433" s="268"/>
      <c r="Y433" s="268"/>
      <c r="Z433" s="227">
        <f t="shared" si="1974"/>
        <v>0</v>
      </c>
      <c r="AA433" s="230"/>
      <c r="AB433" s="230"/>
      <c r="AC433" s="268"/>
      <c r="AD433" s="268"/>
      <c r="AE433" s="227">
        <f t="shared" si="1976"/>
        <v>0</v>
      </c>
      <c r="AF433" s="230"/>
      <c r="AG433" s="230"/>
      <c r="AH433" s="268"/>
      <c r="AI433" s="268"/>
      <c r="AJ433" s="227">
        <f t="shared" si="1979"/>
        <v>0</v>
      </c>
      <c r="AK433" s="230"/>
      <c r="AL433" s="230"/>
      <c r="AM433" s="268"/>
      <c r="AN433" s="268"/>
      <c r="AO433" s="227">
        <f t="shared" si="1986"/>
        <v>0</v>
      </c>
      <c r="AP433" s="230"/>
      <c r="AQ433" s="268"/>
      <c r="AR433" s="260"/>
      <c r="AS433" s="262"/>
      <c r="AT433" s="264"/>
      <c r="AU433" s="266"/>
      <c r="AV433" s="266"/>
      <c r="AW433" s="230"/>
      <c r="AX433" s="230"/>
      <c r="AY433" s="167"/>
      <c r="AZ433" s="168"/>
      <c r="BA433" s="169"/>
      <c r="BB433" s="169"/>
      <c r="BC433" s="169"/>
      <c r="BD433" s="169"/>
      <c r="BE433" s="169"/>
      <c r="BF433" s="169"/>
      <c r="BG433" s="169"/>
    </row>
    <row r="434" spans="1:59" s="171" customFormat="1" hidden="1" x14ac:dyDescent="0.2">
      <c r="A434" s="274">
        <v>142</v>
      </c>
      <c r="B434" s="270"/>
      <c r="C434" s="275" t="e">
        <f>+VLOOKUP(B434,$A$691:$B$730,2,0)</f>
        <v>#N/A</v>
      </c>
      <c r="D434" s="266"/>
      <c r="E434" s="276" t="e">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#VALUE!</v>
      </c>
      <c r="F434" s="271"/>
      <c r="G434" s="230"/>
      <c r="H434" s="230"/>
      <c r="I434" s="165"/>
      <c r="J434" s="271"/>
      <c r="K434" s="270"/>
      <c r="L434" s="271"/>
      <c r="M434" s="271"/>
      <c r="N434" s="270"/>
      <c r="O434" s="262">
        <f t="shared" ref="O434" si="2155">IF(N434="ALTA",5,IF(N434="MEDIO ALTA",4,IF(N434="MEDIA",3,IF(N434="MEDIO BAJA",2,IF(N434="BAJA",1,0)))))</f>
        <v>0</v>
      </c>
      <c r="P434" s="270"/>
      <c r="Q434" s="262">
        <f t="shared" ref="Q434" si="2156">IF(P434="ALTO",5,IF(P434="MEDIO-ALTO",4,IF(P434="MEDIO",3,IF(P434="MEDIO-BAJO",2,IF(P434="BAJO",1,0)))))</f>
        <v>0</v>
      </c>
      <c r="R434" s="262">
        <f t="shared" ref="R434" si="2157">Q434*O434</f>
        <v>0</v>
      </c>
      <c r="S434" s="166"/>
      <c r="T434" s="165">
        <f t="shared" si="1972"/>
        <v>0</v>
      </c>
      <c r="U434" s="268" t="e">
        <f t="shared" ref="U434:U494" si="2158">ROUND(AVERAGEIF(T434:T436,"&gt;0"),0)</f>
        <v>#DIV/0!</v>
      </c>
      <c r="V434" s="268" t="e">
        <f t="shared" ref="V434:V494" si="2159">U434*0.6</f>
        <v>#DIV/0!</v>
      </c>
      <c r="W434" s="230"/>
      <c r="X434" s="268" t="e">
        <f t="shared" ref="X434" si="2160">IF(S434="No_existen",5*$X$10,Y434*$X$10)</f>
        <v>#DIV/0!</v>
      </c>
      <c r="Y434" s="268" t="e">
        <f t="shared" ref="Y434:Y470" si="2161">ROUND(AVERAGEIF(Z434:Z436,"&gt;0"),0)</f>
        <v>#DIV/0!</v>
      </c>
      <c r="Z434" s="227">
        <f t="shared" si="1974"/>
        <v>0</v>
      </c>
      <c r="AA434" s="230"/>
      <c r="AB434" s="230"/>
      <c r="AC434" s="268" t="e">
        <f t="shared" ref="AC434" si="2162">IF(S434="No_existen",5*$AC$10,AD434*$AC$10)</f>
        <v>#DIV/0!</v>
      </c>
      <c r="AD434" s="268" t="e">
        <f t="shared" ref="AD434:AD494" si="2163">ROUND(AVERAGEIF(AE434:AE436,"&gt;0"),0)</f>
        <v>#DIV/0!</v>
      </c>
      <c r="AE434" s="227">
        <f t="shared" si="1976"/>
        <v>0</v>
      </c>
      <c r="AF434" s="230"/>
      <c r="AG434" s="230"/>
      <c r="AH434" s="268" t="e">
        <f t="shared" ref="AH434" si="2164">IF(S434="No_existen",5*$AH$10,AI434*$AH$10)</f>
        <v>#DIV/0!</v>
      </c>
      <c r="AI434" s="268" t="e">
        <f t="shared" ref="AI434" si="2165">ROUND(AVERAGEIF(AJ434:AJ436,"&gt;0"),0)</f>
        <v>#DIV/0!</v>
      </c>
      <c r="AJ434" s="227">
        <f t="shared" si="1979"/>
        <v>0</v>
      </c>
      <c r="AK434" s="230"/>
      <c r="AL434" s="230"/>
      <c r="AM434" s="268" t="e">
        <f t="shared" ref="AM434" si="2166">IF(S434="No_existen",5*$AM$10,AN434*$AM$10)</f>
        <v>#DIV/0!</v>
      </c>
      <c r="AN434" s="268" t="e">
        <f t="shared" ref="AN434" si="2167">ROUND(AVERAGEIF(AO434:AO436,"&gt;0"),0)</f>
        <v>#DIV/0!</v>
      </c>
      <c r="AO434" s="227">
        <f t="shared" si="1986"/>
        <v>0</v>
      </c>
      <c r="AP434" s="230"/>
      <c r="AQ434" s="268" t="e">
        <f t="shared" ref="AQ434" si="2168">ROUND(AVERAGE(U434,Y434,AD434,AI434,AN434),0)</f>
        <v>#DIV/0!</v>
      </c>
      <c r="AR434" s="260" t="e">
        <f t="shared" ref="AR434" si="2169">IF(AQ434&lt;1.5,"FUERTE",IF(AND(AQ434&gt;=1.5,AQ434&lt;2.5),"ACEPTABLE",IF(AQ434&gt;=5,"INEXISTENTE","DÉBIL")))</f>
        <v>#DIV/0!</v>
      </c>
      <c r="AS434" s="262">
        <f t="shared" ref="AS434" si="2170">IF(R434=0,0,ROUND((R434*AQ434),0))</f>
        <v>0</v>
      </c>
      <c r="AT434" s="264" t="str">
        <f t="shared" ref="AT434" si="2171">IF(AS434&gt;=36,"GRAVE", IF(AS434&lt;=10, "LEVE", "MODERADO"))</f>
        <v>LEVE</v>
      </c>
      <c r="AU434" s="266"/>
      <c r="AV434" s="266"/>
      <c r="AW434" s="230"/>
      <c r="AX434" s="230"/>
      <c r="AY434" s="167"/>
      <c r="AZ434" s="168"/>
      <c r="BA434" s="169"/>
      <c r="BB434" s="169"/>
      <c r="BC434" s="169"/>
      <c r="BD434" s="169"/>
      <c r="BE434" s="169"/>
      <c r="BF434" s="169"/>
      <c r="BG434" s="169"/>
    </row>
    <row r="435" spans="1:59" s="171" customFormat="1" hidden="1" x14ac:dyDescent="0.2">
      <c r="A435" s="274"/>
      <c r="B435" s="270"/>
      <c r="C435" s="275"/>
      <c r="D435" s="266"/>
      <c r="E435" s="276"/>
      <c r="F435" s="271"/>
      <c r="G435" s="230"/>
      <c r="H435" s="230"/>
      <c r="I435" s="165"/>
      <c r="J435" s="271"/>
      <c r="K435" s="271"/>
      <c r="L435" s="271"/>
      <c r="M435" s="271"/>
      <c r="N435" s="270"/>
      <c r="O435" s="262"/>
      <c r="P435" s="270"/>
      <c r="Q435" s="262"/>
      <c r="R435" s="262"/>
      <c r="S435" s="166"/>
      <c r="T435" s="165">
        <f t="shared" si="1972"/>
        <v>0</v>
      </c>
      <c r="U435" s="268"/>
      <c r="V435" s="268"/>
      <c r="W435" s="230"/>
      <c r="X435" s="268"/>
      <c r="Y435" s="268"/>
      <c r="Z435" s="227">
        <f t="shared" si="1974"/>
        <v>0</v>
      </c>
      <c r="AA435" s="230"/>
      <c r="AB435" s="230"/>
      <c r="AC435" s="268"/>
      <c r="AD435" s="268"/>
      <c r="AE435" s="227">
        <f t="shared" si="1976"/>
        <v>0</v>
      </c>
      <c r="AF435" s="230"/>
      <c r="AG435" s="230"/>
      <c r="AH435" s="268"/>
      <c r="AI435" s="268"/>
      <c r="AJ435" s="227">
        <f t="shared" si="1979"/>
        <v>0</v>
      </c>
      <c r="AK435" s="230"/>
      <c r="AL435" s="230"/>
      <c r="AM435" s="268"/>
      <c r="AN435" s="268"/>
      <c r="AO435" s="227">
        <f t="shared" si="1986"/>
        <v>0</v>
      </c>
      <c r="AP435" s="230"/>
      <c r="AQ435" s="268"/>
      <c r="AR435" s="260"/>
      <c r="AS435" s="262"/>
      <c r="AT435" s="264"/>
      <c r="AU435" s="266"/>
      <c r="AV435" s="266"/>
      <c r="AW435" s="230"/>
      <c r="AX435" s="230"/>
      <c r="AY435" s="167"/>
      <c r="AZ435" s="168"/>
      <c r="BA435" s="169"/>
      <c r="BB435" s="169"/>
      <c r="BC435" s="169"/>
      <c r="BD435" s="169"/>
      <c r="BE435" s="169"/>
      <c r="BF435" s="169"/>
      <c r="BG435" s="169"/>
    </row>
    <row r="436" spans="1:59" s="171" customFormat="1" hidden="1" x14ac:dyDescent="0.2">
      <c r="A436" s="274"/>
      <c r="B436" s="270"/>
      <c r="C436" s="275"/>
      <c r="D436" s="266"/>
      <c r="E436" s="276"/>
      <c r="F436" s="271"/>
      <c r="G436" s="230"/>
      <c r="H436" s="230"/>
      <c r="I436" s="165"/>
      <c r="J436" s="271"/>
      <c r="K436" s="271"/>
      <c r="L436" s="271"/>
      <c r="M436" s="271"/>
      <c r="N436" s="270"/>
      <c r="O436" s="262"/>
      <c r="P436" s="270"/>
      <c r="Q436" s="262"/>
      <c r="R436" s="262"/>
      <c r="S436" s="166"/>
      <c r="T436" s="165">
        <f t="shared" si="1972"/>
        <v>0</v>
      </c>
      <c r="U436" s="268"/>
      <c r="V436" s="268"/>
      <c r="W436" s="230"/>
      <c r="X436" s="268"/>
      <c r="Y436" s="268"/>
      <c r="Z436" s="227">
        <f t="shared" si="1974"/>
        <v>0</v>
      </c>
      <c r="AA436" s="230"/>
      <c r="AB436" s="230"/>
      <c r="AC436" s="268"/>
      <c r="AD436" s="268"/>
      <c r="AE436" s="227">
        <f t="shared" si="1976"/>
        <v>0</v>
      </c>
      <c r="AF436" s="230"/>
      <c r="AG436" s="230"/>
      <c r="AH436" s="268"/>
      <c r="AI436" s="268"/>
      <c r="AJ436" s="227">
        <f t="shared" si="1979"/>
        <v>0</v>
      </c>
      <c r="AK436" s="230"/>
      <c r="AL436" s="230"/>
      <c r="AM436" s="268"/>
      <c r="AN436" s="268"/>
      <c r="AO436" s="227">
        <f t="shared" si="1986"/>
        <v>0</v>
      </c>
      <c r="AP436" s="230"/>
      <c r="AQ436" s="268"/>
      <c r="AR436" s="260"/>
      <c r="AS436" s="262"/>
      <c r="AT436" s="264"/>
      <c r="AU436" s="266"/>
      <c r="AV436" s="266"/>
      <c r="AW436" s="230"/>
      <c r="AX436" s="230"/>
      <c r="AY436" s="167"/>
      <c r="AZ436" s="168"/>
      <c r="BA436" s="169"/>
      <c r="BB436" s="169"/>
      <c r="BC436" s="169"/>
      <c r="BD436" s="169"/>
      <c r="BE436" s="169"/>
      <c r="BF436" s="169"/>
      <c r="BG436" s="169"/>
    </row>
    <row r="437" spans="1:59" s="171" customFormat="1" hidden="1" x14ac:dyDescent="0.2">
      <c r="A437" s="274">
        <v>143</v>
      </c>
      <c r="B437" s="270"/>
      <c r="C437" s="275" t="e">
        <f>+VLOOKUP(B437,$A$691:$B$730,2,0)</f>
        <v>#N/A</v>
      </c>
      <c r="D437" s="266"/>
      <c r="E437" s="276" t="e">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#VALUE!</v>
      </c>
      <c r="F437" s="271"/>
      <c r="G437" s="230"/>
      <c r="H437" s="230"/>
      <c r="I437" s="165"/>
      <c r="J437" s="271"/>
      <c r="K437" s="270"/>
      <c r="L437" s="271"/>
      <c r="M437" s="271"/>
      <c r="N437" s="270"/>
      <c r="O437" s="262">
        <f t="shared" ref="O437" si="2172">IF(N437="ALTA",5,IF(N437="MEDIO ALTA",4,IF(N437="MEDIA",3,IF(N437="MEDIO BAJA",2,IF(N437="BAJA",1,0)))))</f>
        <v>0</v>
      </c>
      <c r="P437" s="270"/>
      <c r="Q437" s="262">
        <f t="shared" ref="Q437" si="2173">IF(P437="ALTO",5,IF(P437="MEDIO-ALTO",4,IF(P437="MEDIO",3,IF(P437="MEDIO-BAJO",2,IF(P437="BAJO",1,0)))))</f>
        <v>0</v>
      </c>
      <c r="R437" s="262">
        <f t="shared" ref="R437" si="2174">Q437*O437</f>
        <v>0</v>
      </c>
      <c r="S437" s="166"/>
      <c r="T437" s="165">
        <f t="shared" si="1972"/>
        <v>0</v>
      </c>
      <c r="U437" s="268" t="e">
        <f t="shared" ref="U437:U497" si="2175">ROUND(AVERAGEIF(T437:T439,"&gt;0"),0)</f>
        <v>#DIV/0!</v>
      </c>
      <c r="V437" s="268" t="e">
        <f t="shared" ref="V437:V497" si="2176">U437*0.6</f>
        <v>#DIV/0!</v>
      </c>
      <c r="W437" s="230"/>
      <c r="X437" s="268" t="e">
        <f t="shared" ref="X437" si="2177">IF(S437="No_existen",5*$X$10,Y437*$X$10)</f>
        <v>#DIV/0!</v>
      </c>
      <c r="Y437" s="268" t="e">
        <f t="shared" ref="Y437:Y473" si="2178">ROUND(AVERAGEIF(Z437:Z439,"&gt;0"),0)</f>
        <v>#DIV/0!</v>
      </c>
      <c r="Z437" s="227">
        <f t="shared" si="1974"/>
        <v>0</v>
      </c>
      <c r="AA437" s="230"/>
      <c r="AB437" s="230"/>
      <c r="AC437" s="268" t="e">
        <f t="shared" ref="AC437" si="2179">IF(S437="No_existen",5*$AC$10,AD437*$AC$10)</f>
        <v>#DIV/0!</v>
      </c>
      <c r="AD437" s="268" t="e">
        <f t="shared" ref="AD437:AD497" si="2180">ROUND(AVERAGEIF(AE437:AE439,"&gt;0"),0)</f>
        <v>#DIV/0!</v>
      </c>
      <c r="AE437" s="227">
        <f t="shared" si="1976"/>
        <v>0</v>
      </c>
      <c r="AF437" s="230"/>
      <c r="AG437" s="230"/>
      <c r="AH437" s="268" t="e">
        <f t="shared" ref="AH437" si="2181">IF(S437="No_existen",5*$AH$10,AI437*$AH$10)</f>
        <v>#DIV/0!</v>
      </c>
      <c r="AI437" s="268" t="e">
        <f t="shared" ref="AI437" si="2182">ROUND(AVERAGEIF(AJ437:AJ439,"&gt;0"),0)</f>
        <v>#DIV/0!</v>
      </c>
      <c r="AJ437" s="227">
        <f t="shared" si="1979"/>
        <v>0</v>
      </c>
      <c r="AK437" s="230"/>
      <c r="AL437" s="230"/>
      <c r="AM437" s="268" t="e">
        <f t="shared" ref="AM437" si="2183">IF(S437="No_existen",5*$AM$10,AN437*$AM$10)</f>
        <v>#DIV/0!</v>
      </c>
      <c r="AN437" s="268" t="e">
        <f t="shared" ref="AN437" si="2184">ROUND(AVERAGEIF(AO437:AO439,"&gt;0"),0)</f>
        <v>#DIV/0!</v>
      </c>
      <c r="AO437" s="227">
        <f t="shared" si="1986"/>
        <v>0</v>
      </c>
      <c r="AP437" s="230"/>
      <c r="AQ437" s="268" t="e">
        <f t="shared" ref="AQ437" si="2185">ROUND(AVERAGE(U437,Y437,AD437,AI437,AN437),0)</f>
        <v>#DIV/0!</v>
      </c>
      <c r="AR437" s="260" t="e">
        <f t="shared" ref="AR437" si="2186">IF(AQ437&lt;1.5,"FUERTE",IF(AND(AQ437&gt;=1.5,AQ437&lt;2.5),"ACEPTABLE",IF(AQ437&gt;=5,"INEXISTENTE","DÉBIL")))</f>
        <v>#DIV/0!</v>
      </c>
      <c r="AS437" s="262">
        <f t="shared" ref="AS437" si="2187">IF(R437=0,0,ROUND((R437*AQ437),0))</f>
        <v>0</v>
      </c>
      <c r="AT437" s="264" t="str">
        <f t="shared" ref="AT437" si="2188">IF(AS437&gt;=36,"GRAVE", IF(AS437&lt;=10, "LEVE", "MODERADO"))</f>
        <v>LEVE</v>
      </c>
      <c r="AU437" s="266"/>
      <c r="AV437" s="266"/>
      <c r="AW437" s="230"/>
      <c r="AX437" s="230"/>
      <c r="AY437" s="167"/>
      <c r="AZ437" s="168"/>
      <c r="BA437" s="169"/>
      <c r="BB437" s="169"/>
      <c r="BC437" s="169"/>
      <c r="BD437" s="169"/>
      <c r="BE437" s="169"/>
      <c r="BF437" s="169"/>
      <c r="BG437" s="169"/>
    </row>
    <row r="438" spans="1:59" s="171" customFormat="1" hidden="1" x14ac:dyDescent="0.2">
      <c r="A438" s="274"/>
      <c r="B438" s="270"/>
      <c r="C438" s="275"/>
      <c r="D438" s="266"/>
      <c r="E438" s="276"/>
      <c r="F438" s="271"/>
      <c r="G438" s="230"/>
      <c r="H438" s="230"/>
      <c r="I438" s="165"/>
      <c r="J438" s="271"/>
      <c r="K438" s="271"/>
      <c r="L438" s="271"/>
      <c r="M438" s="271"/>
      <c r="N438" s="270"/>
      <c r="O438" s="262"/>
      <c r="P438" s="270"/>
      <c r="Q438" s="262"/>
      <c r="R438" s="262"/>
      <c r="S438" s="166"/>
      <c r="T438" s="165">
        <f t="shared" si="1972"/>
        <v>0</v>
      </c>
      <c r="U438" s="268"/>
      <c r="V438" s="268"/>
      <c r="W438" s="230"/>
      <c r="X438" s="268"/>
      <c r="Y438" s="268"/>
      <c r="Z438" s="227">
        <f t="shared" si="1974"/>
        <v>0</v>
      </c>
      <c r="AA438" s="230"/>
      <c r="AB438" s="230"/>
      <c r="AC438" s="268"/>
      <c r="AD438" s="268"/>
      <c r="AE438" s="227">
        <f t="shared" si="1976"/>
        <v>0</v>
      </c>
      <c r="AF438" s="230"/>
      <c r="AG438" s="230"/>
      <c r="AH438" s="268"/>
      <c r="AI438" s="268"/>
      <c r="AJ438" s="227">
        <f t="shared" si="1979"/>
        <v>0</v>
      </c>
      <c r="AK438" s="230"/>
      <c r="AL438" s="230"/>
      <c r="AM438" s="268"/>
      <c r="AN438" s="268"/>
      <c r="AO438" s="227">
        <f t="shared" si="1986"/>
        <v>0</v>
      </c>
      <c r="AP438" s="230"/>
      <c r="AQ438" s="268"/>
      <c r="AR438" s="260"/>
      <c r="AS438" s="262"/>
      <c r="AT438" s="264"/>
      <c r="AU438" s="266"/>
      <c r="AV438" s="266"/>
      <c r="AW438" s="230"/>
      <c r="AX438" s="230"/>
      <c r="AY438" s="167"/>
      <c r="AZ438" s="168"/>
      <c r="BA438" s="169"/>
      <c r="BB438" s="169"/>
      <c r="BC438" s="169"/>
      <c r="BD438" s="169"/>
      <c r="BE438" s="169"/>
      <c r="BF438" s="169"/>
      <c r="BG438" s="169"/>
    </row>
    <row r="439" spans="1:59" s="171" customFormat="1" hidden="1" x14ac:dyDescent="0.2">
      <c r="A439" s="274"/>
      <c r="B439" s="270"/>
      <c r="C439" s="275"/>
      <c r="D439" s="266"/>
      <c r="E439" s="276"/>
      <c r="F439" s="271"/>
      <c r="G439" s="230"/>
      <c r="H439" s="230"/>
      <c r="I439" s="165"/>
      <c r="J439" s="271"/>
      <c r="K439" s="271"/>
      <c r="L439" s="271"/>
      <c r="M439" s="271"/>
      <c r="N439" s="270"/>
      <c r="O439" s="262"/>
      <c r="P439" s="270"/>
      <c r="Q439" s="262"/>
      <c r="R439" s="262"/>
      <c r="S439" s="166"/>
      <c r="T439" s="165">
        <f t="shared" si="1972"/>
        <v>0</v>
      </c>
      <c r="U439" s="268"/>
      <c r="V439" s="268"/>
      <c r="W439" s="230"/>
      <c r="X439" s="268"/>
      <c r="Y439" s="268"/>
      <c r="Z439" s="227">
        <f t="shared" si="1974"/>
        <v>0</v>
      </c>
      <c r="AA439" s="230"/>
      <c r="AB439" s="230"/>
      <c r="AC439" s="268"/>
      <c r="AD439" s="268"/>
      <c r="AE439" s="227">
        <f t="shared" si="1976"/>
        <v>0</v>
      </c>
      <c r="AF439" s="230"/>
      <c r="AG439" s="230"/>
      <c r="AH439" s="268"/>
      <c r="AI439" s="268"/>
      <c r="AJ439" s="227">
        <f t="shared" si="1979"/>
        <v>0</v>
      </c>
      <c r="AK439" s="230"/>
      <c r="AL439" s="230"/>
      <c r="AM439" s="268"/>
      <c r="AN439" s="268"/>
      <c r="AO439" s="227">
        <f t="shared" si="1986"/>
        <v>0</v>
      </c>
      <c r="AP439" s="230"/>
      <c r="AQ439" s="268"/>
      <c r="AR439" s="260"/>
      <c r="AS439" s="262"/>
      <c r="AT439" s="264"/>
      <c r="AU439" s="266"/>
      <c r="AV439" s="266"/>
      <c r="AW439" s="230"/>
      <c r="AX439" s="230"/>
      <c r="AY439" s="167"/>
      <c r="AZ439" s="168"/>
      <c r="BA439" s="169"/>
      <c r="BB439" s="169"/>
      <c r="BC439" s="169"/>
      <c r="BD439" s="169"/>
      <c r="BE439" s="169"/>
      <c r="BF439" s="169"/>
      <c r="BG439" s="169"/>
    </row>
    <row r="440" spans="1:59" s="171" customFormat="1" hidden="1" x14ac:dyDescent="0.2">
      <c r="A440" s="274">
        <v>144</v>
      </c>
      <c r="B440" s="270"/>
      <c r="C440" s="275" t="e">
        <f>+VLOOKUP(B440,$A$691:$B$730,2,0)</f>
        <v>#N/A</v>
      </c>
      <c r="D440" s="266"/>
      <c r="E440" s="276"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1"/>
      <c r="G440" s="230"/>
      <c r="H440" s="230"/>
      <c r="I440" s="165"/>
      <c r="J440" s="271"/>
      <c r="K440" s="270"/>
      <c r="L440" s="271"/>
      <c r="M440" s="271"/>
      <c r="N440" s="270"/>
      <c r="O440" s="262">
        <f t="shared" ref="O440" si="2189">IF(N440="ALTA",5,IF(N440="MEDIO ALTA",4,IF(N440="MEDIA",3,IF(N440="MEDIO BAJA",2,IF(N440="BAJA",1,0)))))</f>
        <v>0</v>
      </c>
      <c r="P440" s="270"/>
      <c r="Q440" s="262">
        <f t="shared" ref="Q440" si="2190">IF(P440="ALTO",5,IF(P440="MEDIO-ALTO",4,IF(P440="MEDIO",3,IF(P440="MEDIO-BAJO",2,IF(P440="BAJO",1,0)))))</f>
        <v>0</v>
      </c>
      <c r="R440" s="262">
        <f t="shared" ref="R440" si="2191">Q440*O440</f>
        <v>0</v>
      </c>
      <c r="S440" s="166"/>
      <c r="T440" s="165">
        <f t="shared" si="1972"/>
        <v>0</v>
      </c>
      <c r="U440" s="268" t="e">
        <f t="shared" ref="U440:U500" si="2192">ROUND(AVERAGEIF(T440:T442,"&gt;0"),0)</f>
        <v>#DIV/0!</v>
      </c>
      <c r="V440" s="268" t="e">
        <f t="shared" ref="V440:V500" si="2193">U440*0.6</f>
        <v>#DIV/0!</v>
      </c>
      <c r="W440" s="230"/>
      <c r="X440" s="268" t="e">
        <f t="shared" ref="X440" si="2194">IF(S440="No_existen",5*$X$10,Y440*$X$10)</f>
        <v>#DIV/0!</v>
      </c>
      <c r="Y440" s="268" t="e">
        <f t="shared" ref="Y440:Y476" si="2195">ROUND(AVERAGEIF(Z440:Z442,"&gt;0"),0)</f>
        <v>#DIV/0!</v>
      </c>
      <c r="Z440" s="227">
        <f t="shared" si="1974"/>
        <v>0</v>
      </c>
      <c r="AA440" s="230"/>
      <c r="AB440" s="230"/>
      <c r="AC440" s="268" t="e">
        <f t="shared" ref="AC440" si="2196">IF(S440="No_existen",5*$AC$10,AD440*$AC$10)</f>
        <v>#DIV/0!</v>
      </c>
      <c r="AD440" s="268" t="e">
        <f t="shared" ref="AD440:AD500" si="2197">ROUND(AVERAGEIF(AE440:AE442,"&gt;0"),0)</f>
        <v>#DIV/0!</v>
      </c>
      <c r="AE440" s="227">
        <f t="shared" si="1976"/>
        <v>0</v>
      </c>
      <c r="AF440" s="230"/>
      <c r="AG440" s="230"/>
      <c r="AH440" s="268" t="e">
        <f t="shared" ref="AH440" si="2198">IF(S440="No_existen",5*$AH$10,AI440*$AH$10)</f>
        <v>#DIV/0!</v>
      </c>
      <c r="AI440" s="268" t="e">
        <f t="shared" ref="AI440" si="2199">ROUND(AVERAGEIF(AJ440:AJ442,"&gt;0"),0)</f>
        <v>#DIV/0!</v>
      </c>
      <c r="AJ440" s="227">
        <f t="shared" si="1979"/>
        <v>0</v>
      </c>
      <c r="AK440" s="230"/>
      <c r="AL440" s="230"/>
      <c r="AM440" s="268" t="e">
        <f t="shared" ref="AM440" si="2200">IF(S440="No_existen",5*$AM$10,AN440*$AM$10)</f>
        <v>#DIV/0!</v>
      </c>
      <c r="AN440" s="268" t="e">
        <f t="shared" ref="AN440" si="2201">ROUND(AVERAGEIF(AO440:AO442,"&gt;0"),0)</f>
        <v>#DIV/0!</v>
      </c>
      <c r="AO440" s="227">
        <f t="shared" si="1986"/>
        <v>0</v>
      </c>
      <c r="AP440" s="230"/>
      <c r="AQ440" s="268" t="e">
        <f t="shared" ref="AQ440" si="2202">ROUND(AVERAGE(U440,Y440,AD440,AI440,AN440),0)</f>
        <v>#DIV/0!</v>
      </c>
      <c r="AR440" s="260" t="e">
        <f t="shared" ref="AR440" si="2203">IF(AQ440&lt;1.5,"FUERTE",IF(AND(AQ440&gt;=1.5,AQ440&lt;2.5),"ACEPTABLE",IF(AQ440&gt;=5,"INEXISTENTE","DÉBIL")))</f>
        <v>#DIV/0!</v>
      </c>
      <c r="AS440" s="262">
        <f t="shared" ref="AS440" si="2204">IF(R440=0,0,ROUND((R440*AQ440),0))</f>
        <v>0</v>
      </c>
      <c r="AT440" s="264" t="str">
        <f t="shared" ref="AT440" si="2205">IF(AS440&gt;=36,"GRAVE", IF(AS440&lt;=10, "LEVE", "MODERADO"))</f>
        <v>LEVE</v>
      </c>
      <c r="AU440" s="266"/>
      <c r="AV440" s="266"/>
      <c r="AW440" s="230"/>
      <c r="AX440" s="230"/>
      <c r="AY440" s="167"/>
      <c r="AZ440" s="168"/>
      <c r="BA440" s="169"/>
      <c r="BB440" s="169"/>
      <c r="BC440" s="169"/>
      <c r="BD440" s="169"/>
      <c r="BE440" s="169"/>
      <c r="BF440" s="169"/>
      <c r="BG440" s="169"/>
    </row>
    <row r="441" spans="1:59" s="171" customFormat="1" hidden="1" x14ac:dyDescent="0.2">
      <c r="A441" s="274"/>
      <c r="B441" s="270"/>
      <c r="C441" s="275"/>
      <c r="D441" s="266"/>
      <c r="E441" s="276"/>
      <c r="F441" s="271"/>
      <c r="G441" s="230"/>
      <c r="H441" s="230"/>
      <c r="I441" s="165"/>
      <c r="J441" s="271"/>
      <c r="K441" s="271"/>
      <c r="L441" s="271"/>
      <c r="M441" s="271"/>
      <c r="N441" s="270"/>
      <c r="O441" s="262"/>
      <c r="P441" s="270"/>
      <c r="Q441" s="262"/>
      <c r="R441" s="262"/>
      <c r="S441" s="166"/>
      <c r="T441" s="165">
        <f t="shared" si="1972"/>
        <v>0</v>
      </c>
      <c r="U441" s="268"/>
      <c r="V441" s="268"/>
      <c r="W441" s="230"/>
      <c r="X441" s="268"/>
      <c r="Y441" s="268"/>
      <c r="Z441" s="227">
        <f t="shared" si="1974"/>
        <v>0</v>
      </c>
      <c r="AA441" s="230"/>
      <c r="AB441" s="230"/>
      <c r="AC441" s="268"/>
      <c r="AD441" s="268"/>
      <c r="AE441" s="227">
        <f t="shared" si="1976"/>
        <v>0</v>
      </c>
      <c r="AF441" s="230"/>
      <c r="AG441" s="230"/>
      <c r="AH441" s="268"/>
      <c r="AI441" s="268"/>
      <c r="AJ441" s="227">
        <f t="shared" si="1979"/>
        <v>0</v>
      </c>
      <c r="AK441" s="230"/>
      <c r="AL441" s="230"/>
      <c r="AM441" s="268"/>
      <c r="AN441" s="268"/>
      <c r="AO441" s="227">
        <f t="shared" si="1986"/>
        <v>0</v>
      </c>
      <c r="AP441" s="230"/>
      <c r="AQ441" s="268"/>
      <c r="AR441" s="260"/>
      <c r="AS441" s="262"/>
      <c r="AT441" s="264"/>
      <c r="AU441" s="266"/>
      <c r="AV441" s="266"/>
      <c r="AW441" s="230"/>
      <c r="AX441" s="230"/>
      <c r="AY441" s="167"/>
      <c r="AZ441" s="168"/>
      <c r="BA441" s="169"/>
      <c r="BB441" s="169"/>
      <c r="BC441" s="169"/>
      <c r="BD441" s="169"/>
      <c r="BE441" s="169"/>
      <c r="BF441" s="169"/>
      <c r="BG441" s="169"/>
    </row>
    <row r="442" spans="1:59" s="171" customFormat="1" hidden="1" x14ac:dyDescent="0.2">
      <c r="A442" s="274"/>
      <c r="B442" s="270"/>
      <c r="C442" s="275"/>
      <c r="D442" s="266"/>
      <c r="E442" s="276"/>
      <c r="F442" s="271"/>
      <c r="G442" s="230"/>
      <c r="H442" s="230"/>
      <c r="I442" s="165"/>
      <c r="J442" s="271"/>
      <c r="K442" s="271"/>
      <c r="L442" s="271"/>
      <c r="M442" s="271"/>
      <c r="N442" s="270"/>
      <c r="O442" s="262"/>
      <c r="P442" s="270"/>
      <c r="Q442" s="262"/>
      <c r="R442" s="262"/>
      <c r="S442" s="166"/>
      <c r="T442" s="165">
        <f t="shared" si="1972"/>
        <v>0</v>
      </c>
      <c r="U442" s="268"/>
      <c r="V442" s="268"/>
      <c r="W442" s="230"/>
      <c r="X442" s="268"/>
      <c r="Y442" s="268"/>
      <c r="Z442" s="227">
        <f t="shared" si="1974"/>
        <v>0</v>
      </c>
      <c r="AA442" s="230"/>
      <c r="AB442" s="230"/>
      <c r="AC442" s="268"/>
      <c r="AD442" s="268"/>
      <c r="AE442" s="227">
        <f t="shared" si="1976"/>
        <v>0</v>
      </c>
      <c r="AF442" s="230"/>
      <c r="AG442" s="230"/>
      <c r="AH442" s="268"/>
      <c r="AI442" s="268"/>
      <c r="AJ442" s="227">
        <f t="shared" si="1979"/>
        <v>0</v>
      </c>
      <c r="AK442" s="230"/>
      <c r="AL442" s="230"/>
      <c r="AM442" s="268"/>
      <c r="AN442" s="268"/>
      <c r="AO442" s="227">
        <f t="shared" si="1986"/>
        <v>0</v>
      </c>
      <c r="AP442" s="230"/>
      <c r="AQ442" s="268"/>
      <c r="AR442" s="260"/>
      <c r="AS442" s="262"/>
      <c r="AT442" s="264"/>
      <c r="AU442" s="266"/>
      <c r="AV442" s="266"/>
      <c r="AW442" s="230"/>
      <c r="AX442" s="230"/>
      <c r="AY442" s="167"/>
      <c r="AZ442" s="168"/>
      <c r="BA442" s="169"/>
      <c r="BB442" s="169"/>
      <c r="BC442" s="169"/>
      <c r="BD442" s="169"/>
      <c r="BE442" s="169"/>
      <c r="BF442" s="169"/>
      <c r="BG442" s="169"/>
    </row>
    <row r="443" spans="1:59" s="171" customFormat="1" hidden="1" x14ac:dyDescent="0.2">
      <c r="A443" s="274">
        <v>145</v>
      </c>
      <c r="B443" s="270"/>
      <c r="C443" s="275" t="e">
        <f>+VLOOKUP(B443,$A$691:$B$730,2,0)</f>
        <v>#N/A</v>
      </c>
      <c r="D443" s="266"/>
      <c r="E443" s="276" t="e">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#VALUE!</v>
      </c>
      <c r="F443" s="271"/>
      <c r="G443" s="230"/>
      <c r="H443" s="230"/>
      <c r="I443" s="165"/>
      <c r="J443" s="271"/>
      <c r="K443" s="270"/>
      <c r="L443" s="271"/>
      <c r="M443" s="271"/>
      <c r="N443" s="270"/>
      <c r="O443" s="262">
        <f t="shared" ref="O443" si="2206">IF(N443="ALTA",5,IF(N443="MEDIO ALTA",4,IF(N443="MEDIA",3,IF(N443="MEDIO BAJA",2,IF(N443="BAJA",1,0)))))</f>
        <v>0</v>
      </c>
      <c r="P443" s="270"/>
      <c r="Q443" s="262">
        <f t="shared" ref="Q443" si="2207">IF(P443="ALTO",5,IF(P443="MEDIO-ALTO",4,IF(P443="MEDIO",3,IF(P443="MEDIO-BAJO",2,IF(P443="BAJO",1,0)))))</f>
        <v>0</v>
      </c>
      <c r="R443" s="262">
        <f t="shared" ref="R443" si="2208">Q443*O443</f>
        <v>0</v>
      </c>
      <c r="S443" s="166"/>
      <c r="T443" s="165">
        <f t="shared" si="1972"/>
        <v>0</v>
      </c>
      <c r="U443" s="268" t="e">
        <f t="shared" ref="U443:U503" si="2209">ROUND(AVERAGEIF(T443:T445,"&gt;0"),0)</f>
        <v>#DIV/0!</v>
      </c>
      <c r="V443" s="268" t="e">
        <f t="shared" ref="V443:V503" si="2210">U443*0.6</f>
        <v>#DIV/0!</v>
      </c>
      <c r="W443" s="230"/>
      <c r="X443" s="268" t="e">
        <f t="shared" ref="X443" si="2211">IF(S443="No_existen",5*$X$10,Y443*$X$10)</f>
        <v>#DIV/0!</v>
      </c>
      <c r="Y443" s="268" t="e">
        <f t="shared" ref="Y443" si="2212">ROUND(AVERAGEIF(Z443:Z445,"&gt;0"),0)</f>
        <v>#DIV/0!</v>
      </c>
      <c r="Z443" s="227">
        <f t="shared" si="1974"/>
        <v>0</v>
      </c>
      <c r="AA443" s="230"/>
      <c r="AB443" s="230"/>
      <c r="AC443" s="268" t="e">
        <f t="shared" ref="AC443" si="2213">IF(S443="No_existen",5*$AC$10,AD443*$AC$10)</f>
        <v>#DIV/0!</v>
      </c>
      <c r="AD443" s="268" t="e">
        <f t="shared" ref="AD443:AD503" si="2214">ROUND(AVERAGEIF(AE443:AE445,"&gt;0"),0)</f>
        <v>#DIV/0!</v>
      </c>
      <c r="AE443" s="227">
        <f t="shared" si="1976"/>
        <v>0</v>
      </c>
      <c r="AF443" s="230"/>
      <c r="AG443" s="230"/>
      <c r="AH443" s="268" t="e">
        <f t="shared" ref="AH443" si="2215">IF(S443="No_existen",5*$AH$10,AI443*$AH$10)</f>
        <v>#DIV/0!</v>
      </c>
      <c r="AI443" s="268" t="e">
        <f t="shared" ref="AI443" si="2216">ROUND(AVERAGEIF(AJ443:AJ445,"&gt;0"),0)</f>
        <v>#DIV/0!</v>
      </c>
      <c r="AJ443" s="227">
        <f t="shared" si="1979"/>
        <v>0</v>
      </c>
      <c r="AK443" s="230"/>
      <c r="AL443" s="230"/>
      <c r="AM443" s="268" t="e">
        <f t="shared" ref="AM443" si="2217">IF(S443="No_existen",5*$AM$10,AN443*$AM$10)</f>
        <v>#DIV/0!</v>
      </c>
      <c r="AN443" s="268" t="e">
        <f t="shared" ref="AN443" si="2218">ROUND(AVERAGEIF(AO443:AO445,"&gt;0"),0)</f>
        <v>#DIV/0!</v>
      </c>
      <c r="AO443" s="227">
        <f t="shared" si="1986"/>
        <v>0</v>
      </c>
      <c r="AP443" s="230"/>
      <c r="AQ443" s="268" t="e">
        <f t="shared" ref="AQ443" si="2219">ROUND(AVERAGE(U443,Y443,AD443,AI443,AN443),0)</f>
        <v>#DIV/0!</v>
      </c>
      <c r="AR443" s="260" t="e">
        <f t="shared" ref="AR443" si="2220">IF(AQ443&lt;1.5,"FUERTE",IF(AND(AQ443&gt;=1.5,AQ443&lt;2.5),"ACEPTABLE",IF(AQ443&gt;=5,"INEXISTENTE","DÉBIL")))</f>
        <v>#DIV/0!</v>
      </c>
      <c r="AS443" s="262">
        <f t="shared" ref="AS443" si="2221">IF(R443=0,0,ROUND((R443*AQ443),0))</f>
        <v>0</v>
      </c>
      <c r="AT443" s="264" t="str">
        <f t="shared" ref="AT443" si="2222">IF(AS443&gt;=36,"GRAVE", IF(AS443&lt;=10, "LEVE", "MODERADO"))</f>
        <v>LEVE</v>
      </c>
      <c r="AU443" s="266"/>
      <c r="AV443" s="266"/>
      <c r="AW443" s="230"/>
      <c r="AX443" s="230"/>
      <c r="AY443" s="167"/>
      <c r="AZ443" s="168"/>
      <c r="BA443" s="169"/>
      <c r="BB443" s="169"/>
      <c r="BC443" s="169"/>
      <c r="BD443" s="169"/>
      <c r="BE443" s="169"/>
      <c r="BF443" s="169"/>
      <c r="BG443" s="169"/>
    </row>
    <row r="444" spans="1:59" s="171" customFormat="1" hidden="1" x14ac:dyDescent="0.2">
      <c r="A444" s="274"/>
      <c r="B444" s="270"/>
      <c r="C444" s="275"/>
      <c r="D444" s="266"/>
      <c r="E444" s="276"/>
      <c r="F444" s="271"/>
      <c r="G444" s="230"/>
      <c r="H444" s="230"/>
      <c r="I444" s="165"/>
      <c r="J444" s="271"/>
      <c r="K444" s="271"/>
      <c r="L444" s="271"/>
      <c r="M444" s="271"/>
      <c r="N444" s="270"/>
      <c r="O444" s="262"/>
      <c r="P444" s="270"/>
      <c r="Q444" s="262"/>
      <c r="R444" s="262"/>
      <c r="S444" s="166"/>
      <c r="T444" s="165">
        <f t="shared" si="1972"/>
        <v>0</v>
      </c>
      <c r="U444" s="268"/>
      <c r="V444" s="268"/>
      <c r="W444" s="230"/>
      <c r="X444" s="268"/>
      <c r="Y444" s="268"/>
      <c r="Z444" s="227">
        <f t="shared" si="1974"/>
        <v>0</v>
      </c>
      <c r="AA444" s="230"/>
      <c r="AB444" s="230"/>
      <c r="AC444" s="268"/>
      <c r="AD444" s="268"/>
      <c r="AE444" s="227">
        <f t="shared" si="1976"/>
        <v>0</v>
      </c>
      <c r="AF444" s="230"/>
      <c r="AG444" s="230"/>
      <c r="AH444" s="268"/>
      <c r="AI444" s="268"/>
      <c r="AJ444" s="227">
        <f t="shared" si="1979"/>
        <v>0</v>
      </c>
      <c r="AK444" s="230"/>
      <c r="AL444" s="230"/>
      <c r="AM444" s="268"/>
      <c r="AN444" s="268"/>
      <c r="AO444" s="227">
        <f t="shared" si="1986"/>
        <v>0</v>
      </c>
      <c r="AP444" s="230"/>
      <c r="AQ444" s="268"/>
      <c r="AR444" s="260"/>
      <c r="AS444" s="262"/>
      <c r="AT444" s="264"/>
      <c r="AU444" s="266"/>
      <c r="AV444" s="266"/>
      <c r="AW444" s="230"/>
      <c r="AX444" s="230"/>
      <c r="AY444" s="167"/>
      <c r="AZ444" s="168"/>
      <c r="BA444" s="169"/>
      <c r="BB444" s="169"/>
      <c r="BC444" s="169"/>
      <c r="BD444" s="169"/>
      <c r="BE444" s="169"/>
      <c r="BF444" s="169"/>
      <c r="BG444" s="169"/>
    </row>
    <row r="445" spans="1:59" s="171" customFormat="1" hidden="1" x14ac:dyDescent="0.2">
      <c r="A445" s="274"/>
      <c r="B445" s="270"/>
      <c r="C445" s="275"/>
      <c r="D445" s="266"/>
      <c r="E445" s="276"/>
      <c r="F445" s="271"/>
      <c r="G445" s="230"/>
      <c r="H445" s="230"/>
      <c r="I445" s="165"/>
      <c r="J445" s="271"/>
      <c r="K445" s="271"/>
      <c r="L445" s="271"/>
      <c r="M445" s="271"/>
      <c r="N445" s="270"/>
      <c r="O445" s="262"/>
      <c r="P445" s="270"/>
      <c r="Q445" s="262"/>
      <c r="R445" s="262"/>
      <c r="S445" s="166"/>
      <c r="T445" s="165">
        <f t="shared" si="1972"/>
        <v>0</v>
      </c>
      <c r="U445" s="268"/>
      <c r="V445" s="268"/>
      <c r="W445" s="230"/>
      <c r="X445" s="268"/>
      <c r="Y445" s="268"/>
      <c r="Z445" s="227">
        <f t="shared" si="1974"/>
        <v>0</v>
      </c>
      <c r="AA445" s="230"/>
      <c r="AB445" s="230"/>
      <c r="AC445" s="268"/>
      <c r="AD445" s="268"/>
      <c r="AE445" s="227">
        <f t="shared" si="1976"/>
        <v>0</v>
      </c>
      <c r="AF445" s="230"/>
      <c r="AG445" s="230"/>
      <c r="AH445" s="268"/>
      <c r="AI445" s="268"/>
      <c r="AJ445" s="227">
        <f t="shared" si="1979"/>
        <v>0</v>
      </c>
      <c r="AK445" s="230"/>
      <c r="AL445" s="230"/>
      <c r="AM445" s="268"/>
      <c r="AN445" s="268"/>
      <c r="AO445" s="227">
        <f t="shared" si="1986"/>
        <v>0</v>
      </c>
      <c r="AP445" s="230"/>
      <c r="AQ445" s="268"/>
      <c r="AR445" s="260"/>
      <c r="AS445" s="262"/>
      <c r="AT445" s="264"/>
      <c r="AU445" s="266"/>
      <c r="AV445" s="266"/>
      <c r="AW445" s="230"/>
      <c r="AX445" s="230"/>
      <c r="AY445" s="167"/>
      <c r="AZ445" s="168"/>
      <c r="BA445" s="169"/>
      <c r="BB445" s="169"/>
      <c r="BC445" s="169"/>
      <c r="BD445" s="169"/>
      <c r="BE445" s="169"/>
      <c r="BF445" s="169"/>
      <c r="BG445" s="169"/>
    </row>
    <row r="446" spans="1:59" s="171" customFormat="1" hidden="1" x14ac:dyDescent="0.2">
      <c r="A446" s="274">
        <v>146</v>
      </c>
      <c r="B446" s="270"/>
      <c r="C446" s="275" t="e">
        <f>+VLOOKUP(B446,$A$691:$B$730,2,0)</f>
        <v>#N/A</v>
      </c>
      <c r="D446" s="266"/>
      <c r="E446" s="276" t="e">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#VALUE!</v>
      </c>
      <c r="F446" s="271"/>
      <c r="G446" s="230"/>
      <c r="H446" s="230"/>
      <c r="I446" s="165"/>
      <c r="J446" s="271"/>
      <c r="K446" s="270"/>
      <c r="L446" s="271"/>
      <c r="M446" s="271"/>
      <c r="N446" s="270"/>
      <c r="O446" s="262">
        <f t="shared" ref="O446" si="2223">IF(N446="ALTA",5,IF(N446="MEDIO ALTA",4,IF(N446="MEDIA",3,IF(N446="MEDIO BAJA",2,IF(N446="BAJA",1,0)))))</f>
        <v>0</v>
      </c>
      <c r="P446" s="270"/>
      <c r="Q446" s="262">
        <f t="shared" ref="Q446" si="2224">IF(P446="ALTO",5,IF(P446="MEDIO-ALTO",4,IF(P446="MEDIO",3,IF(P446="MEDIO-BAJO",2,IF(P446="BAJO",1,0)))))</f>
        <v>0</v>
      </c>
      <c r="R446" s="262">
        <f t="shared" ref="R446" si="2225">Q446*O446</f>
        <v>0</v>
      </c>
      <c r="S446" s="166"/>
      <c r="T446" s="165">
        <f t="shared" si="1972"/>
        <v>0</v>
      </c>
      <c r="U446" s="268" t="e">
        <f t="shared" ref="U446:U506" si="2226">ROUND(AVERAGEIF(T446:T448,"&gt;0"),0)</f>
        <v>#DIV/0!</v>
      </c>
      <c r="V446" s="268" t="e">
        <f t="shared" ref="V446:V506" si="2227">U446*0.6</f>
        <v>#DIV/0!</v>
      </c>
      <c r="W446" s="230"/>
      <c r="X446" s="268" t="e">
        <f t="shared" ref="X446" si="2228">IF(S446="No_existen",5*$X$10,Y446*$X$10)</f>
        <v>#DIV/0!</v>
      </c>
      <c r="Y446" s="268" t="e">
        <f t="shared" si="2044"/>
        <v>#DIV/0!</v>
      </c>
      <c r="Z446" s="227">
        <f t="shared" si="1974"/>
        <v>0</v>
      </c>
      <c r="AA446" s="230"/>
      <c r="AB446" s="230"/>
      <c r="AC446" s="268" t="e">
        <f t="shared" ref="AC446" si="2229">IF(S446="No_existen",5*$AC$10,AD446*$AC$10)</f>
        <v>#DIV/0!</v>
      </c>
      <c r="AD446" s="268" t="e">
        <f t="shared" ref="AD446:AD506" si="2230">ROUND(AVERAGEIF(AE446:AE448,"&gt;0"),0)</f>
        <v>#DIV/0!</v>
      </c>
      <c r="AE446" s="227">
        <f t="shared" si="1976"/>
        <v>0</v>
      </c>
      <c r="AF446" s="230"/>
      <c r="AG446" s="230"/>
      <c r="AH446" s="268" t="e">
        <f t="shared" ref="AH446" si="2231">IF(S446="No_existen",5*$AH$10,AI446*$AH$10)</f>
        <v>#DIV/0!</v>
      </c>
      <c r="AI446" s="268" t="e">
        <f t="shared" ref="AI446" si="2232">ROUND(AVERAGEIF(AJ446:AJ448,"&gt;0"),0)</f>
        <v>#DIV/0!</v>
      </c>
      <c r="AJ446" s="227">
        <f t="shared" si="1979"/>
        <v>0</v>
      </c>
      <c r="AK446" s="230"/>
      <c r="AL446" s="230"/>
      <c r="AM446" s="268" t="e">
        <f t="shared" ref="AM446" si="2233">IF(S446="No_existen",5*$AM$10,AN446*$AM$10)</f>
        <v>#DIV/0!</v>
      </c>
      <c r="AN446" s="268" t="e">
        <f t="shared" ref="AN446" si="2234">ROUND(AVERAGEIF(AO446:AO448,"&gt;0"),0)</f>
        <v>#DIV/0!</v>
      </c>
      <c r="AO446" s="227">
        <f t="shared" si="1986"/>
        <v>0</v>
      </c>
      <c r="AP446" s="230"/>
      <c r="AQ446" s="268" t="e">
        <f t="shared" ref="AQ446" si="2235">ROUND(AVERAGE(U446,Y446,AD446,AI446,AN446),0)</f>
        <v>#DIV/0!</v>
      </c>
      <c r="AR446" s="260" t="e">
        <f t="shared" ref="AR446" si="2236">IF(AQ446&lt;1.5,"FUERTE",IF(AND(AQ446&gt;=1.5,AQ446&lt;2.5),"ACEPTABLE",IF(AQ446&gt;=5,"INEXISTENTE","DÉBIL")))</f>
        <v>#DIV/0!</v>
      </c>
      <c r="AS446" s="262">
        <f t="shared" ref="AS446" si="2237">IF(R446=0,0,ROUND((R446*AQ446),0))</f>
        <v>0</v>
      </c>
      <c r="AT446" s="264" t="str">
        <f t="shared" ref="AT446" si="2238">IF(AS446&gt;=36,"GRAVE", IF(AS446&lt;=10, "LEVE", "MODERADO"))</f>
        <v>LEVE</v>
      </c>
      <c r="AU446" s="266"/>
      <c r="AV446" s="266"/>
      <c r="AW446" s="230"/>
      <c r="AX446" s="230"/>
      <c r="AY446" s="167"/>
      <c r="AZ446" s="168"/>
      <c r="BA446" s="169"/>
      <c r="BB446" s="169"/>
      <c r="BC446" s="169"/>
      <c r="BD446" s="169"/>
      <c r="BE446" s="169"/>
      <c r="BF446" s="169"/>
      <c r="BG446" s="169"/>
    </row>
    <row r="447" spans="1:59" s="171" customFormat="1" hidden="1" x14ac:dyDescent="0.2">
      <c r="A447" s="274"/>
      <c r="B447" s="270"/>
      <c r="C447" s="275"/>
      <c r="D447" s="266"/>
      <c r="E447" s="276"/>
      <c r="F447" s="271"/>
      <c r="G447" s="230"/>
      <c r="H447" s="230"/>
      <c r="I447" s="165"/>
      <c r="J447" s="271"/>
      <c r="K447" s="271"/>
      <c r="L447" s="271"/>
      <c r="M447" s="271"/>
      <c r="N447" s="270"/>
      <c r="O447" s="262"/>
      <c r="P447" s="270"/>
      <c r="Q447" s="262"/>
      <c r="R447" s="262"/>
      <c r="S447" s="166"/>
      <c r="T447" s="165">
        <f t="shared" si="1972"/>
        <v>0</v>
      </c>
      <c r="U447" s="268"/>
      <c r="V447" s="268"/>
      <c r="W447" s="230"/>
      <c r="X447" s="268"/>
      <c r="Y447" s="268"/>
      <c r="Z447" s="227">
        <f t="shared" si="1974"/>
        <v>0</v>
      </c>
      <c r="AA447" s="230"/>
      <c r="AB447" s="230"/>
      <c r="AC447" s="268"/>
      <c r="AD447" s="268"/>
      <c r="AE447" s="227">
        <f t="shared" si="1976"/>
        <v>0</v>
      </c>
      <c r="AF447" s="230"/>
      <c r="AG447" s="230"/>
      <c r="AH447" s="268"/>
      <c r="AI447" s="268"/>
      <c r="AJ447" s="227">
        <f t="shared" si="1979"/>
        <v>0</v>
      </c>
      <c r="AK447" s="230"/>
      <c r="AL447" s="230"/>
      <c r="AM447" s="268"/>
      <c r="AN447" s="268"/>
      <c r="AO447" s="227">
        <f t="shared" si="1986"/>
        <v>0</v>
      </c>
      <c r="AP447" s="230"/>
      <c r="AQ447" s="268"/>
      <c r="AR447" s="260"/>
      <c r="AS447" s="262"/>
      <c r="AT447" s="264"/>
      <c r="AU447" s="266"/>
      <c r="AV447" s="266"/>
      <c r="AW447" s="230"/>
      <c r="AX447" s="230"/>
      <c r="AY447" s="167"/>
      <c r="AZ447" s="168"/>
      <c r="BA447" s="169"/>
      <c r="BB447" s="169"/>
      <c r="BC447" s="169"/>
      <c r="BD447" s="169"/>
      <c r="BE447" s="169"/>
      <c r="BF447" s="169"/>
      <c r="BG447" s="169"/>
    </row>
    <row r="448" spans="1:59" s="171" customFormat="1" hidden="1" x14ac:dyDescent="0.2">
      <c r="A448" s="274"/>
      <c r="B448" s="270"/>
      <c r="C448" s="275"/>
      <c r="D448" s="266"/>
      <c r="E448" s="276"/>
      <c r="F448" s="271"/>
      <c r="G448" s="230"/>
      <c r="H448" s="230"/>
      <c r="I448" s="165"/>
      <c r="J448" s="271"/>
      <c r="K448" s="271"/>
      <c r="L448" s="271"/>
      <c r="M448" s="271"/>
      <c r="N448" s="270"/>
      <c r="O448" s="262"/>
      <c r="P448" s="270"/>
      <c r="Q448" s="262"/>
      <c r="R448" s="262"/>
      <c r="S448" s="166"/>
      <c r="T448" s="165">
        <f t="shared" si="1972"/>
        <v>0</v>
      </c>
      <c r="U448" s="268"/>
      <c r="V448" s="268"/>
      <c r="W448" s="230"/>
      <c r="X448" s="268"/>
      <c r="Y448" s="268"/>
      <c r="Z448" s="227">
        <f t="shared" si="1974"/>
        <v>0</v>
      </c>
      <c r="AA448" s="230"/>
      <c r="AB448" s="230"/>
      <c r="AC448" s="268"/>
      <c r="AD448" s="268"/>
      <c r="AE448" s="227">
        <f t="shared" si="1976"/>
        <v>0</v>
      </c>
      <c r="AF448" s="230"/>
      <c r="AG448" s="230"/>
      <c r="AH448" s="268"/>
      <c r="AI448" s="268"/>
      <c r="AJ448" s="227">
        <f t="shared" si="1979"/>
        <v>0</v>
      </c>
      <c r="AK448" s="230"/>
      <c r="AL448" s="230"/>
      <c r="AM448" s="268"/>
      <c r="AN448" s="268"/>
      <c r="AO448" s="227">
        <f t="shared" si="1986"/>
        <v>0</v>
      </c>
      <c r="AP448" s="230"/>
      <c r="AQ448" s="268"/>
      <c r="AR448" s="260"/>
      <c r="AS448" s="262"/>
      <c r="AT448" s="264"/>
      <c r="AU448" s="266"/>
      <c r="AV448" s="266"/>
      <c r="AW448" s="230"/>
      <c r="AX448" s="230"/>
      <c r="AY448" s="167"/>
      <c r="AZ448" s="168"/>
      <c r="BA448" s="169"/>
      <c r="BB448" s="169"/>
      <c r="BC448" s="169"/>
      <c r="BD448" s="169"/>
      <c r="BE448" s="169"/>
      <c r="BF448" s="169"/>
      <c r="BG448" s="169"/>
    </row>
    <row r="449" spans="1:59" s="171" customFormat="1" hidden="1" x14ac:dyDescent="0.2">
      <c r="A449" s="274">
        <v>147</v>
      </c>
      <c r="B449" s="270"/>
      <c r="C449" s="275" t="e">
        <f>+VLOOKUP(B449,$A$691:$B$730,2,0)</f>
        <v>#N/A</v>
      </c>
      <c r="D449" s="266"/>
      <c r="E449" s="276" t="e">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#VALUE!</v>
      </c>
      <c r="F449" s="271"/>
      <c r="G449" s="230"/>
      <c r="H449" s="230"/>
      <c r="I449" s="165"/>
      <c r="J449" s="271"/>
      <c r="K449" s="270"/>
      <c r="L449" s="271"/>
      <c r="M449" s="271"/>
      <c r="N449" s="270"/>
      <c r="O449" s="262">
        <f t="shared" ref="O449" si="2239">IF(N449="ALTA",5,IF(N449="MEDIO ALTA",4,IF(N449="MEDIA",3,IF(N449="MEDIO BAJA",2,IF(N449="BAJA",1,0)))))</f>
        <v>0</v>
      </c>
      <c r="P449" s="270"/>
      <c r="Q449" s="262">
        <f t="shared" ref="Q449" si="2240">IF(P449="ALTO",5,IF(P449="MEDIO-ALTO",4,IF(P449="MEDIO",3,IF(P449="MEDIO-BAJO",2,IF(P449="BAJO",1,0)))))</f>
        <v>0</v>
      </c>
      <c r="R449" s="262">
        <f t="shared" ref="R449" si="2241">Q449*O449</f>
        <v>0</v>
      </c>
      <c r="S449" s="166"/>
      <c r="T449" s="165">
        <f t="shared" si="1972"/>
        <v>0</v>
      </c>
      <c r="U449" s="268" t="e">
        <f t="shared" ref="U449:U509" si="2242">ROUND(AVERAGEIF(T449:T451,"&gt;0"),0)</f>
        <v>#DIV/0!</v>
      </c>
      <c r="V449" s="268" t="e">
        <f t="shared" ref="V449:V509" si="2243">U449*0.6</f>
        <v>#DIV/0!</v>
      </c>
      <c r="W449" s="230"/>
      <c r="X449" s="268" t="e">
        <f t="shared" ref="X449" si="2244">IF(S449="No_existen",5*$X$10,Y449*$X$10)</f>
        <v>#DIV/0!</v>
      </c>
      <c r="Y449" s="268" t="e">
        <f t="shared" si="2058"/>
        <v>#DIV/0!</v>
      </c>
      <c r="Z449" s="227">
        <f t="shared" si="1974"/>
        <v>0</v>
      </c>
      <c r="AA449" s="230"/>
      <c r="AB449" s="230"/>
      <c r="AC449" s="268" t="e">
        <f t="shared" ref="AC449" si="2245">IF(S449="No_existen",5*$AC$10,AD449*$AC$10)</f>
        <v>#DIV/0!</v>
      </c>
      <c r="AD449" s="268" t="e">
        <f t="shared" ref="AD449:AD509" si="2246">ROUND(AVERAGEIF(AE449:AE451,"&gt;0"),0)</f>
        <v>#DIV/0!</v>
      </c>
      <c r="AE449" s="227">
        <f t="shared" si="1976"/>
        <v>0</v>
      </c>
      <c r="AF449" s="230"/>
      <c r="AG449" s="230"/>
      <c r="AH449" s="268" t="e">
        <f t="shared" ref="AH449" si="2247">IF(S449="No_existen",5*$AH$10,AI449*$AH$10)</f>
        <v>#DIV/0!</v>
      </c>
      <c r="AI449" s="268" t="e">
        <f t="shared" ref="AI449" si="2248">ROUND(AVERAGEIF(AJ449:AJ451,"&gt;0"),0)</f>
        <v>#DIV/0!</v>
      </c>
      <c r="AJ449" s="227">
        <f t="shared" si="1979"/>
        <v>0</v>
      </c>
      <c r="AK449" s="230"/>
      <c r="AL449" s="230"/>
      <c r="AM449" s="268" t="e">
        <f t="shared" ref="AM449" si="2249">IF(S449="No_existen",5*$AM$10,AN449*$AM$10)</f>
        <v>#DIV/0!</v>
      </c>
      <c r="AN449" s="268" t="e">
        <f t="shared" ref="AN449" si="2250">ROUND(AVERAGEIF(AO449:AO451,"&gt;0"),0)</f>
        <v>#DIV/0!</v>
      </c>
      <c r="AO449" s="227">
        <f t="shared" si="1986"/>
        <v>0</v>
      </c>
      <c r="AP449" s="230"/>
      <c r="AQ449" s="268" t="e">
        <f t="shared" ref="AQ449" si="2251">ROUND(AVERAGE(U449,Y449,AD449,AI449,AN449),0)</f>
        <v>#DIV/0!</v>
      </c>
      <c r="AR449" s="260" t="e">
        <f t="shared" ref="AR449" si="2252">IF(AQ449&lt;1.5,"FUERTE",IF(AND(AQ449&gt;=1.5,AQ449&lt;2.5),"ACEPTABLE",IF(AQ449&gt;=5,"INEXISTENTE","DÉBIL")))</f>
        <v>#DIV/0!</v>
      </c>
      <c r="AS449" s="262">
        <f t="shared" ref="AS449" si="2253">IF(R449=0,0,ROUND((R449*AQ449),0))</f>
        <v>0</v>
      </c>
      <c r="AT449" s="264" t="str">
        <f t="shared" ref="AT449" si="2254">IF(AS449&gt;=36,"GRAVE", IF(AS449&lt;=10, "LEVE", "MODERADO"))</f>
        <v>LEVE</v>
      </c>
      <c r="AU449" s="266"/>
      <c r="AV449" s="266"/>
      <c r="AW449" s="230"/>
      <c r="AX449" s="230"/>
      <c r="AY449" s="167"/>
      <c r="AZ449" s="168"/>
      <c r="BA449" s="169"/>
      <c r="BB449" s="169"/>
      <c r="BC449" s="169"/>
      <c r="BD449" s="169"/>
      <c r="BE449" s="169"/>
      <c r="BF449" s="169"/>
      <c r="BG449" s="169"/>
    </row>
    <row r="450" spans="1:59" s="171" customFormat="1" hidden="1" x14ac:dyDescent="0.2">
      <c r="A450" s="274"/>
      <c r="B450" s="270"/>
      <c r="C450" s="275"/>
      <c r="D450" s="266"/>
      <c r="E450" s="276"/>
      <c r="F450" s="271"/>
      <c r="G450" s="230"/>
      <c r="H450" s="230"/>
      <c r="I450" s="165"/>
      <c r="J450" s="271"/>
      <c r="K450" s="271"/>
      <c r="L450" s="271"/>
      <c r="M450" s="271"/>
      <c r="N450" s="270"/>
      <c r="O450" s="262"/>
      <c r="P450" s="270"/>
      <c r="Q450" s="262"/>
      <c r="R450" s="262"/>
      <c r="S450" s="166"/>
      <c r="T450" s="165">
        <f t="shared" si="1972"/>
        <v>0</v>
      </c>
      <c r="U450" s="268"/>
      <c r="V450" s="268"/>
      <c r="W450" s="230"/>
      <c r="X450" s="268"/>
      <c r="Y450" s="268"/>
      <c r="Z450" s="227">
        <f t="shared" si="1974"/>
        <v>0</v>
      </c>
      <c r="AA450" s="230"/>
      <c r="AB450" s="230"/>
      <c r="AC450" s="268"/>
      <c r="AD450" s="268"/>
      <c r="AE450" s="227">
        <f t="shared" si="1976"/>
        <v>0</v>
      </c>
      <c r="AF450" s="230"/>
      <c r="AG450" s="230"/>
      <c r="AH450" s="268"/>
      <c r="AI450" s="268"/>
      <c r="AJ450" s="227">
        <f t="shared" si="1979"/>
        <v>0</v>
      </c>
      <c r="AK450" s="230"/>
      <c r="AL450" s="230"/>
      <c r="AM450" s="268"/>
      <c r="AN450" s="268"/>
      <c r="AO450" s="227">
        <f t="shared" si="1986"/>
        <v>0</v>
      </c>
      <c r="AP450" s="230"/>
      <c r="AQ450" s="268"/>
      <c r="AR450" s="260"/>
      <c r="AS450" s="262"/>
      <c r="AT450" s="264"/>
      <c r="AU450" s="266"/>
      <c r="AV450" s="266"/>
      <c r="AW450" s="230"/>
      <c r="AX450" s="230"/>
      <c r="AY450" s="167"/>
      <c r="AZ450" s="168"/>
      <c r="BA450" s="169"/>
      <c r="BB450" s="169"/>
      <c r="BC450" s="169"/>
      <c r="BD450" s="169"/>
      <c r="BE450" s="169"/>
      <c r="BF450" s="169"/>
      <c r="BG450" s="169"/>
    </row>
    <row r="451" spans="1:59" s="171" customFormat="1" hidden="1" x14ac:dyDescent="0.2">
      <c r="A451" s="274"/>
      <c r="B451" s="270"/>
      <c r="C451" s="275"/>
      <c r="D451" s="266"/>
      <c r="E451" s="276"/>
      <c r="F451" s="271"/>
      <c r="G451" s="230"/>
      <c r="H451" s="230"/>
      <c r="I451" s="165"/>
      <c r="J451" s="271"/>
      <c r="K451" s="271"/>
      <c r="L451" s="271"/>
      <c r="M451" s="271"/>
      <c r="N451" s="270"/>
      <c r="O451" s="262"/>
      <c r="P451" s="270"/>
      <c r="Q451" s="262"/>
      <c r="R451" s="262"/>
      <c r="S451" s="166"/>
      <c r="T451" s="165">
        <f t="shared" si="1972"/>
        <v>0</v>
      </c>
      <c r="U451" s="268"/>
      <c r="V451" s="268"/>
      <c r="W451" s="230"/>
      <c r="X451" s="268"/>
      <c r="Y451" s="268"/>
      <c r="Z451" s="227">
        <f t="shared" si="1974"/>
        <v>0</v>
      </c>
      <c r="AA451" s="230"/>
      <c r="AB451" s="230"/>
      <c r="AC451" s="268"/>
      <c r="AD451" s="268"/>
      <c r="AE451" s="227">
        <f t="shared" si="1976"/>
        <v>0</v>
      </c>
      <c r="AF451" s="230"/>
      <c r="AG451" s="230"/>
      <c r="AH451" s="268"/>
      <c r="AI451" s="268"/>
      <c r="AJ451" s="227">
        <f t="shared" si="1979"/>
        <v>0</v>
      </c>
      <c r="AK451" s="230"/>
      <c r="AL451" s="230"/>
      <c r="AM451" s="268"/>
      <c r="AN451" s="268"/>
      <c r="AO451" s="227">
        <f t="shared" si="1986"/>
        <v>0</v>
      </c>
      <c r="AP451" s="230"/>
      <c r="AQ451" s="268"/>
      <c r="AR451" s="260"/>
      <c r="AS451" s="262"/>
      <c r="AT451" s="264"/>
      <c r="AU451" s="266"/>
      <c r="AV451" s="266"/>
      <c r="AW451" s="230"/>
      <c r="AX451" s="230"/>
      <c r="AY451" s="167"/>
      <c r="AZ451" s="168"/>
      <c r="BA451" s="169"/>
      <c r="BB451" s="169"/>
      <c r="BC451" s="169"/>
      <c r="BD451" s="169"/>
      <c r="BE451" s="169"/>
      <c r="BF451" s="169"/>
      <c r="BG451" s="169"/>
    </row>
    <row r="452" spans="1:59" s="171" customFormat="1" hidden="1" x14ac:dyDescent="0.2">
      <c r="A452" s="274">
        <v>148</v>
      </c>
      <c r="B452" s="270"/>
      <c r="C452" s="275" t="e">
        <f>+VLOOKUP(B452,$A$691:$B$730,2,0)</f>
        <v>#N/A</v>
      </c>
      <c r="D452" s="266"/>
      <c r="E452" s="276" t="e">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#VALUE!</v>
      </c>
      <c r="F452" s="271"/>
      <c r="G452" s="230"/>
      <c r="H452" s="230"/>
      <c r="I452" s="165"/>
      <c r="J452" s="271"/>
      <c r="K452" s="270"/>
      <c r="L452" s="271"/>
      <c r="M452" s="271"/>
      <c r="N452" s="270"/>
      <c r="O452" s="262">
        <f t="shared" ref="O452" si="2255">IF(N452="ALTA",5,IF(N452="MEDIO ALTA",4,IF(N452="MEDIA",3,IF(N452="MEDIO BAJA",2,IF(N452="BAJA",1,0)))))</f>
        <v>0</v>
      </c>
      <c r="P452" s="270"/>
      <c r="Q452" s="262">
        <f t="shared" ref="Q452" si="2256">IF(P452="ALTO",5,IF(P452="MEDIO-ALTO",4,IF(P452="MEDIO",3,IF(P452="MEDIO-BAJO",2,IF(P452="BAJO",1,0)))))</f>
        <v>0</v>
      </c>
      <c r="R452" s="262">
        <f t="shared" ref="R452" si="2257">Q452*O452</f>
        <v>0</v>
      </c>
      <c r="S452" s="166"/>
      <c r="T452" s="165">
        <f t="shared" si="1972"/>
        <v>0</v>
      </c>
      <c r="U452" s="268" t="e">
        <f t="shared" ref="U452:U512" si="2258">ROUND(AVERAGEIF(T452:T454,"&gt;0"),0)</f>
        <v>#DIV/0!</v>
      </c>
      <c r="V452" s="268" t="e">
        <f t="shared" ref="V452:V512" si="2259">U452*0.6</f>
        <v>#DIV/0!</v>
      </c>
      <c r="W452" s="230"/>
      <c r="X452" s="268" t="e">
        <f t="shared" ref="X452" si="2260">IF(S452="No_existen",5*$X$10,Y452*$X$10)</f>
        <v>#DIV/0!</v>
      </c>
      <c r="Y452" s="268" t="e">
        <f t="shared" si="2072"/>
        <v>#DIV/0!</v>
      </c>
      <c r="Z452" s="227">
        <f t="shared" si="1974"/>
        <v>0</v>
      </c>
      <c r="AA452" s="230"/>
      <c r="AB452" s="230"/>
      <c r="AC452" s="268" t="e">
        <f t="shared" ref="AC452" si="2261">IF(S452="No_existen",5*$AC$10,AD452*$AC$10)</f>
        <v>#DIV/0!</v>
      </c>
      <c r="AD452" s="268" t="e">
        <f t="shared" ref="AD452:AD512" si="2262">ROUND(AVERAGEIF(AE452:AE454,"&gt;0"),0)</f>
        <v>#DIV/0!</v>
      </c>
      <c r="AE452" s="227">
        <f t="shared" si="1976"/>
        <v>0</v>
      </c>
      <c r="AF452" s="230"/>
      <c r="AG452" s="230"/>
      <c r="AH452" s="268" t="e">
        <f t="shared" ref="AH452" si="2263">IF(S452="No_existen",5*$AH$10,AI452*$AH$10)</f>
        <v>#DIV/0!</v>
      </c>
      <c r="AI452" s="268" t="e">
        <f t="shared" ref="AI452" si="2264">ROUND(AVERAGEIF(AJ452:AJ454,"&gt;0"),0)</f>
        <v>#DIV/0!</v>
      </c>
      <c r="AJ452" s="227">
        <f t="shared" si="1979"/>
        <v>0</v>
      </c>
      <c r="AK452" s="230"/>
      <c r="AL452" s="230"/>
      <c r="AM452" s="268" t="e">
        <f t="shared" ref="AM452" si="2265">IF(S452="No_existen",5*$AM$10,AN452*$AM$10)</f>
        <v>#DIV/0!</v>
      </c>
      <c r="AN452" s="268" t="e">
        <f t="shared" ref="AN452" si="2266">ROUND(AVERAGEIF(AO452:AO454,"&gt;0"),0)</f>
        <v>#DIV/0!</v>
      </c>
      <c r="AO452" s="227">
        <f t="shared" si="1986"/>
        <v>0</v>
      </c>
      <c r="AP452" s="230"/>
      <c r="AQ452" s="268" t="e">
        <f t="shared" ref="AQ452" si="2267">ROUND(AVERAGE(U452,Y452,AD452,AI452,AN452),0)</f>
        <v>#DIV/0!</v>
      </c>
      <c r="AR452" s="260" t="e">
        <f t="shared" ref="AR452" si="2268">IF(AQ452&lt;1.5,"FUERTE",IF(AND(AQ452&gt;=1.5,AQ452&lt;2.5),"ACEPTABLE",IF(AQ452&gt;=5,"INEXISTENTE","DÉBIL")))</f>
        <v>#DIV/0!</v>
      </c>
      <c r="AS452" s="262">
        <f t="shared" ref="AS452" si="2269">IF(R452=0,0,ROUND((R452*AQ452),0))</f>
        <v>0</v>
      </c>
      <c r="AT452" s="264" t="str">
        <f t="shared" ref="AT452" si="2270">IF(AS452&gt;=36,"GRAVE", IF(AS452&lt;=10, "LEVE", "MODERADO"))</f>
        <v>LEVE</v>
      </c>
      <c r="AU452" s="266"/>
      <c r="AV452" s="266"/>
      <c r="AW452" s="230"/>
      <c r="AX452" s="230"/>
      <c r="AY452" s="167"/>
      <c r="AZ452" s="168"/>
      <c r="BA452" s="169"/>
      <c r="BB452" s="169"/>
      <c r="BC452" s="169"/>
      <c r="BD452" s="169"/>
      <c r="BE452" s="169"/>
      <c r="BF452" s="169"/>
      <c r="BG452" s="169"/>
    </row>
    <row r="453" spans="1:59" s="171" customFormat="1" hidden="1" x14ac:dyDescent="0.2">
      <c r="A453" s="274"/>
      <c r="B453" s="270"/>
      <c r="C453" s="275"/>
      <c r="D453" s="266"/>
      <c r="E453" s="276"/>
      <c r="F453" s="271"/>
      <c r="G453" s="230"/>
      <c r="H453" s="230"/>
      <c r="I453" s="165"/>
      <c r="J453" s="271"/>
      <c r="K453" s="271"/>
      <c r="L453" s="271"/>
      <c r="M453" s="271"/>
      <c r="N453" s="270"/>
      <c r="O453" s="262"/>
      <c r="P453" s="270"/>
      <c r="Q453" s="262"/>
      <c r="R453" s="262"/>
      <c r="S453" s="166"/>
      <c r="T453" s="165">
        <f t="shared" si="1972"/>
        <v>0</v>
      </c>
      <c r="U453" s="268"/>
      <c r="V453" s="268"/>
      <c r="W453" s="230"/>
      <c r="X453" s="268"/>
      <c r="Y453" s="268"/>
      <c r="Z453" s="227">
        <f t="shared" si="1974"/>
        <v>0</v>
      </c>
      <c r="AA453" s="230"/>
      <c r="AB453" s="230"/>
      <c r="AC453" s="268"/>
      <c r="AD453" s="268"/>
      <c r="AE453" s="227">
        <f t="shared" si="1976"/>
        <v>0</v>
      </c>
      <c r="AF453" s="230"/>
      <c r="AG453" s="230"/>
      <c r="AH453" s="268"/>
      <c r="AI453" s="268"/>
      <c r="AJ453" s="227">
        <f t="shared" si="1979"/>
        <v>0</v>
      </c>
      <c r="AK453" s="230"/>
      <c r="AL453" s="230"/>
      <c r="AM453" s="268"/>
      <c r="AN453" s="268"/>
      <c r="AO453" s="227">
        <f t="shared" si="1986"/>
        <v>0</v>
      </c>
      <c r="AP453" s="230"/>
      <c r="AQ453" s="268"/>
      <c r="AR453" s="260"/>
      <c r="AS453" s="262"/>
      <c r="AT453" s="264"/>
      <c r="AU453" s="266"/>
      <c r="AV453" s="266"/>
      <c r="AW453" s="230"/>
      <c r="AX453" s="230"/>
      <c r="AY453" s="167"/>
      <c r="AZ453" s="168"/>
      <c r="BA453" s="169"/>
      <c r="BB453" s="169"/>
      <c r="BC453" s="169"/>
      <c r="BD453" s="169"/>
      <c r="BE453" s="169"/>
      <c r="BF453" s="169"/>
      <c r="BG453" s="169"/>
    </row>
    <row r="454" spans="1:59" s="171" customFormat="1" hidden="1" x14ac:dyDescent="0.2">
      <c r="A454" s="274"/>
      <c r="B454" s="270"/>
      <c r="C454" s="275"/>
      <c r="D454" s="266"/>
      <c r="E454" s="276"/>
      <c r="F454" s="271"/>
      <c r="G454" s="230"/>
      <c r="H454" s="230"/>
      <c r="I454" s="165"/>
      <c r="J454" s="271"/>
      <c r="K454" s="271"/>
      <c r="L454" s="271"/>
      <c r="M454" s="271"/>
      <c r="N454" s="270"/>
      <c r="O454" s="262"/>
      <c r="P454" s="270"/>
      <c r="Q454" s="262"/>
      <c r="R454" s="262"/>
      <c r="S454" s="166"/>
      <c r="T454" s="165">
        <f t="shared" si="1972"/>
        <v>0</v>
      </c>
      <c r="U454" s="268"/>
      <c r="V454" s="268"/>
      <c r="W454" s="230"/>
      <c r="X454" s="268"/>
      <c r="Y454" s="268"/>
      <c r="Z454" s="227">
        <f t="shared" si="1974"/>
        <v>0</v>
      </c>
      <c r="AA454" s="230"/>
      <c r="AB454" s="230"/>
      <c r="AC454" s="268"/>
      <c r="AD454" s="268"/>
      <c r="AE454" s="227">
        <f t="shared" si="1976"/>
        <v>0</v>
      </c>
      <c r="AF454" s="230"/>
      <c r="AG454" s="230"/>
      <c r="AH454" s="268"/>
      <c r="AI454" s="268"/>
      <c r="AJ454" s="227">
        <f t="shared" si="1979"/>
        <v>0</v>
      </c>
      <c r="AK454" s="230"/>
      <c r="AL454" s="230"/>
      <c r="AM454" s="268"/>
      <c r="AN454" s="268"/>
      <c r="AO454" s="227">
        <f t="shared" si="1986"/>
        <v>0</v>
      </c>
      <c r="AP454" s="230"/>
      <c r="AQ454" s="268"/>
      <c r="AR454" s="260"/>
      <c r="AS454" s="262"/>
      <c r="AT454" s="264"/>
      <c r="AU454" s="266"/>
      <c r="AV454" s="266"/>
      <c r="AW454" s="230"/>
      <c r="AX454" s="230"/>
      <c r="AY454" s="167"/>
      <c r="AZ454" s="168"/>
      <c r="BA454" s="169"/>
      <c r="BB454" s="169"/>
      <c r="BC454" s="169"/>
      <c r="BD454" s="169"/>
      <c r="BE454" s="169"/>
      <c r="BF454" s="169"/>
      <c r="BG454" s="169"/>
    </row>
    <row r="455" spans="1:59" s="171" customFormat="1" hidden="1" x14ac:dyDescent="0.2">
      <c r="A455" s="274">
        <v>149</v>
      </c>
      <c r="B455" s="270"/>
      <c r="C455" s="275" t="e">
        <f>+VLOOKUP(B455,$A$691:$B$730,2,0)</f>
        <v>#N/A</v>
      </c>
      <c r="D455" s="266"/>
      <c r="E455" s="276" t="e">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#VALUE!</v>
      </c>
      <c r="F455" s="271"/>
      <c r="G455" s="230"/>
      <c r="H455" s="230"/>
      <c r="I455" s="165"/>
      <c r="J455" s="271"/>
      <c r="K455" s="270"/>
      <c r="L455" s="271"/>
      <c r="M455" s="271"/>
      <c r="N455" s="270"/>
      <c r="O455" s="262">
        <f t="shared" ref="O455" si="2271">IF(N455="ALTA",5,IF(N455="MEDIO ALTA",4,IF(N455="MEDIA",3,IF(N455="MEDIO BAJA",2,IF(N455="BAJA",1,0)))))</f>
        <v>0</v>
      </c>
      <c r="P455" s="270"/>
      <c r="Q455" s="262">
        <f t="shared" ref="Q455" si="2272">IF(P455="ALTO",5,IF(P455="MEDIO-ALTO",4,IF(P455="MEDIO",3,IF(P455="MEDIO-BAJO",2,IF(P455="BAJO",1,0)))))</f>
        <v>0</v>
      </c>
      <c r="R455" s="262">
        <f t="shared" ref="R455" si="2273">Q455*O455</f>
        <v>0</v>
      </c>
      <c r="S455" s="166"/>
      <c r="T455" s="165">
        <f t="shared" si="1972"/>
        <v>0</v>
      </c>
      <c r="U455" s="268" t="e">
        <f t="shared" ref="U455:U515" si="2274">ROUND(AVERAGEIF(T455:T457,"&gt;0"),0)</f>
        <v>#DIV/0!</v>
      </c>
      <c r="V455" s="268" t="e">
        <f t="shared" ref="V455:V515" si="2275">U455*0.6</f>
        <v>#DIV/0!</v>
      </c>
      <c r="W455" s="230"/>
      <c r="X455" s="268" t="e">
        <f t="shared" ref="X455" si="2276">IF(S455="No_existen",5*$X$10,Y455*$X$10)</f>
        <v>#DIV/0!</v>
      </c>
      <c r="Y455" s="268" t="e">
        <f t="shared" si="2086"/>
        <v>#DIV/0!</v>
      </c>
      <c r="Z455" s="227">
        <f t="shared" si="1974"/>
        <v>0</v>
      </c>
      <c r="AA455" s="230"/>
      <c r="AB455" s="230"/>
      <c r="AC455" s="268" t="e">
        <f t="shared" ref="AC455" si="2277">IF(S455="No_existen",5*$AC$10,AD455*$AC$10)</f>
        <v>#DIV/0!</v>
      </c>
      <c r="AD455" s="268" t="e">
        <f t="shared" ref="AD455:AD515" si="2278">ROUND(AVERAGEIF(AE455:AE457,"&gt;0"),0)</f>
        <v>#DIV/0!</v>
      </c>
      <c r="AE455" s="227">
        <f t="shared" si="1976"/>
        <v>0</v>
      </c>
      <c r="AF455" s="230"/>
      <c r="AG455" s="230"/>
      <c r="AH455" s="268" t="e">
        <f t="shared" ref="AH455" si="2279">IF(S455="No_existen",5*$AH$10,AI455*$AH$10)</f>
        <v>#DIV/0!</v>
      </c>
      <c r="AI455" s="268" t="e">
        <f t="shared" ref="AI455" si="2280">ROUND(AVERAGEIF(AJ455:AJ457,"&gt;0"),0)</f>
        <v>#DIV/0!</v>
      </c>
      <c r="AJ455" s="227">
        <f t="shared" si="1979"/>
        <v>0</v>
      </c>
      <c r="AK455" s="230"/>
      <c r="AL455" s="230"/>
      <c r="AM455" s="268" t="e">
        <f t="shared" ref="AM455" si="2281">IF(S455="No_existen",5*$AM$10,AN455*$AM$10)</f>
        <v>#DIV/0!</v>
      </c>
      <c r="AN455" s="268" t="e">
        <f t="shared" ref="AN455" si="2282">ROUND(AVERAGEIF(AO455:AO457,"&gt;0"),0)</f>
        <v>#DIV/0!</v>
      </c>
      <c r="AO455" s="227">
        <f t="shared" si="1986"/>
        <v>0</v>
      </c>
      <c r="AP455" s="230"/>
      <c r="AQ455" s="268" t="e">
        <f t="shared" ref="AQ455" si="2283">ROUND(AVERAGE(U455,Y455,AD455,AI455,AN455),0)</f>
        <v>#DIV/0!</v>
      </c>
      <c r="AR455" s="260" t="e">
        <f t="shared" ref="AR455" si="2284">IF(AQ455&lt;1.5,"FUERTE",IF(AND(AQ455&gt;=1.5,AQ455&lt;2.5),"ACEPTABLE",IF(AQ455&gt;=5,"INEXISTENTE","DÉBIL")))</f>
        <v>#DIV/0!</v>
      </c>
      <c r="AS455" s="262">
        <f t="shared" ref="AS455" si="2285">IF(R455=0,0,ROUND((R455*AQ455),0))</f>
        <v>0</v>
      </c>
      <c r="AT455" s="264" t="str">
        <f t="shared" ref="AT455" si="2286">IF(AS455&gt;=36,"GRAVE", IF(AS455&lt;=10, "LEVE", "MODERADO"))</f>
        <v>LEVE</v>
      </c>
      <c r="AU455" s="266"/>
      <c r="AV455" s="266"/>
      <c r="AW455" s="230"/>
      <c r="AX455" s="230"/>
      <c r="AY455" s="167"/>
      <c r="AZ455" s="168"/>
      <c r="BA455" s="169"/>
      <c r="BB455" s="169"/>
      <c r="BC455" s="169"/>
      <c r="BD455" s="169"/>
      <c r="BE455" s="169"/>
      <c r="BF455" s="169"/>
      <c r="BG455" s="169"/>
    </row>
    <row r="456" spans="1:59" s="171" customFormat="1" hidden="1" x14ac:dyDescent="0.2">
      <c r="A456" s="274"/>
      <c r="B456" s="270"/>
      <c r="C456" s="275"/>
      <c r="D456" s="266"/>
      <c r="E456" s="276"/>
      <c r="F456" s="271"/>
      <c r="G456" s="230"/>
      <c r="H456" s="230"/>
      <c r="I456" s="165"/>
      <c r="J456" s="271"/>
      <c r="K456" s="271"/>
      <c r="L456" s="271"/>
      <c r="M456" s="271"/>
      <c r="N456" s="270"/>
      <c r="O456" s="262"/>
      <c r="P456" s="270"/>
      <c r="Q456" s="262"/>
      <c r="R456" s="262"/>
      <c r="S456" s="166"/>
      <c r="T456" s="165">
        <f t="shared" si="1972"/>
        <v>0</v>
      </c>
      <c r="U456" s="268"/>
      <c r="V456" s="268"/>
      <c r="W456" s="230"/>
      <c r="X456" s="268"/>
      <c r="Y456" s="268"/>
      <c r="Z456" s="227">
        <f t="shared" si="1974"/>
        <v>0</v>
      </c>
      <c r="AA456" s="230"/>
      <c r="AB456" s="230"/>
      <c r="AC456" s="268"/>
      <c r="AD456" s="268"/>
      <c r="AE456" s="227">
        <f t="shared" si="1976"/>
        <v>0</v>
      </c>
      <c r="AF456" s="230"/>
      <c r="AG456" s="230"/>
      <c r="AH456" s="268"/>
      <c r="AI456" s="268"/>
      <c r="AJ456" s="227">
        <f t="shared" si="1979"/>
        <v>0</v>
      </c>
      <c r="AK456" s="230"/>
      <c r="AL456" s="230"/>
      <c r="AM456" s="268"/>
      <c r="AN456" s="268"/>
      <c r="AO456" s="227">
        <f t="shared" si="1986"/>
        <v>0</v>
      </c>
      <c r="AP456" s="230"/>
      <c r="AQ456" s="268"/>
      <c r="AR456" s="260"/>
      <c r="AS456" s="262"/>
      <c r="AT456" s="264"/>
      <c r="AU456" s="266"/>
      <c r="AV456" s="266"/>
      <c r="AW456" s="230"/>
      <c r="AX456" s="230"/>
      <c r="AY456" s="167"/>
      <c r="AZ456" s="168"/>
      <c r="BA456" s="169"/>
      <c r="BB456" s="169"/>
      <c r="BC456" s="169"/>
      <c r="BD456" s="169"/>
      <c r="BE456" s="169"/>
      <c r="BF456" s="169"/>
      <c r="BG456" s="169"/>
    </row>
    <row r="457" spans="1:59" s="171" customFormat="1" hidden="1" x14ac:dyDescent="0.2">
      <c r="A457" s="274"/>
      <c r="B457" s="270"/>
      <c r="C457" s="275"/>
      <c r="D457" s="266"/>
      <c r="E457" s="276"/>
      <c r="F457" s="271"/>
      <c r="G457" s="230"/>
      <c r="H457" s="230"/>
      <c r="I457" s="165"/>
      <c r="J457" s="271"/>
      <c r="K457" s="271"/>
      <c r="L457" s="271"/>
      <c r="M457" s="271"/>
      <c r="N457" s="270"/>
      <c r="O457" s="262"/>
      <c r="P457" s="270"/>
      <c r="Q457" s="262"/>
      <c r="R457" s="262"/>
      <c r="S457" s="166"/>
      <c r="T457" s="165">
        <f t="shared" si="1972"/>
        <v>0</v>
      </c>
      <c r="U457" s="268"/>
      <c r="V457" s="268"/>
      <c r="W457" s="230"/>
      <c r="X457" s="268"/>
      <c r="Y457" s="268"/>
      <c r="Z457" s="227">
        <f t="shared" si="1974"/>
        <v>0</v>
      </c>
      <c r="AA457" s="230"/>
      <c r="AB457" s="230"/>
      <c r="AC457" s="268"/>
      <c r="AD457" s="268"/>
      <c r="AE457" s="227">
        <f t="shared" si="1976"/>
        <v>0</v>
      </c>
      <c r="AF457" s="230"/>
      <c r="AG457" s="230"/>
      <c r="AH457" s="268"/>
      <c r="AI457" s="268"/>
      <c r="AJ457" s="227">
        <f t="shared" si="1979"/>
        <v>0</v>
      </c>
      <c r="AK457" s="230"/>
      <c r="AL457" s="230"/>
      <c r="AM457" s="268"/>
      <c r="AN457" s="268"/>
      <c r="AO457" s="227">
        <f t="shared" si="1986"/>
        <v>0</v>
      </c>
      <c r="AP457" s="230"/>
      <c r="AQ457" s="268"/>
      <c r="AR457" s="260"/>
      <c r="AS457" s="262"/>
      <c r="AT457" s="264"/>
      <c r="AU457" s="266"/>
      <c r="AV457" s="266"/>
      <c r="AW457" s="230"/>
      <c r="AX457" s="230"/>
      <c r="AY457" s="167"/>
      <c r="AZ457" s="168"/>
      <c r="BA457" s="169"/>
      <c r="BB457" s="169"/>
      <c r="BC457" s="169"/>
      <c r="BD457" s="169"/>
      <c r="BE457" s="169"/>
      <c r="BF457" s="169"/>
      <c r="BG457" s="169"/>
    </row>
    <row r="458" spans="1:59" s="171" customFormat="1" hidden="1" x14ac:dyDescent="0.2">
      <c r="A458" s="274">
        <v>150</v>
      </c>
      <c r="B458" s="270"/>
      <c r="C458" s="275" t="e">
        <f>+VLOOKUP(B458,$A$691:$B$730,2,0)</f>
        <v>#N/A</v>
      </c>
      <c r="D458" s="266"/>
      <c r="E458" s="276" t="e">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#VALUE!</v>
      </c>
      <c r="F458" s="271"/>
      <c r="G458" s="230"/>
      <c r="H458" s="230"/>
      <c r="I458" s="165"/>
      <c r="J458" s="271"/>
      <c r="K458" s="270"/>
      <c r="L458" s="271"/>
      <c r="M458" s="271"/>
      <c r="N458" s="270"/>
      <c r="O458" s="262">
        <f t="shared" ref="O458" si="2287">IF(N458="ALTA",5,IF(N458="MEDIO ALTA",4,IF(N458="MEDIA",3,IF(N458="MEDIO BAJA",2,IF(N458="BAJA",1,0)))))</f>
        <v>0</v>
      </c>
      <c r="P458" s="270"/>
      <c r="Q458" s="262">
        <f t="shared" ref="Q458" si="2288">IF(P458="ALTO",5,IF(P458="MEDIO-ALTO",4,IF(P458="MEDIO",3,IF(P458="MEDIO-BAJO",2,IF(P458="BAJO",1,0)))))</f>
        <v>0</v>
      </c>
      <c r="R458" s="262">
        <f t="shared" ref="R458" si="2289">Q458*O458</f>
        <v>0</v>
      </c>
      <c r="S458" s="166"/>
      <c r="T458" s="165">
        <f t="shared" si="1972"/>
        <v>0</v>
      </c>
      <c r="U458" s="268" t="e">
        <f t="shared" ref="U458:U518" si="2290">ROUND(AVERAGEIF(T458:T460,"&gt;0"),0)</f>
        <v>#DIV/0!</v>
      </c>
      <c r="V458" s="268" t="e">
        <f t="shared" ref="V458:V518" si="2291">U458*0.6</f>
        <v>#DIV/0!</v>
      </c>
      <c r="W458" s="230"/>
      <c r="X458" s="268" t="e">
        <f t="shared" ref="X458" si="2292">IF(S458="No_existen",5*$X$10,Y458*$X$10)</f>
        <v>#DIV/0!</v>
      </c>
      <c r="Y458" s="268" t="e">
        <f t="shared" si="2100"/>
        <v>#DIV/0!</v>
      </c>
      <c r="Z458" s="227">
        <f t="shared" si="1974"/>
        <v>0</v>
      </c>
      <c r="AA458" s="230"/>
      <c r="AB458" s="230"/>
      <c r="AC458" s="268" t="e">
        <f t="shared" ref="AC458" si="2293">IF(S458="No_existen",5*$AC$10,AD458*$AC$10)</f>
        <v>#DIV/0!</v>
      </c>
      <c r="AD458" s="268" t="e">
        <f t="shared" ref="AD458:AD518" si="2294">ROUND(AVERAGEIF(AE458:AE460,"&gt;0"),0)</f>
        <v>#DIV/0!</v>
      </c>
      <c r="AE458" s="227">
        <f t="shared" si="1976"/>
        <v>0</v>
      </c>
      <c r="AF458" s="230"/>
      <c r="AG458" s="230"/>
      <c r="AH458" s="268" t="e">
        <f t="shared" ref="AH458" si="2295">IF(S458="No_existen",5*$AH$10,AI458*$AH$10)</f>
        <v>#DIV/0!</v>
      </c>
      <c r="AI458" s="268" t="e">
        <f t="shared" ref="AI458" si="2296">ROUND(AVERAGEIF(AJ458:AJ460,"&gt;0"),0)</f>
        <v>#DIV/0!</v>
      </c>
      <c r="AJ458" s="227">
        <f t="shared" si="1979"/>
        <v>0</v>
      </c>
      <c r="AK458" s="230"/>
      <c r="AL458" s="230"/>
      <c r="AM458" s="268" t="e">
        <f t="shared" ref="AM458" si="2297">IF(S458="No_existen",5*$AM$10,AN458*$AM$10)</f>
        <v>#DIV/0!</v>
      </c>
      <c r="AN458" s="268" t="e">
        <f t="shared" ref="AN458" si="2298">ROUND(AVERAGEIF(AO458:AO460,"&gt;0"),0)</f>
        <v>#DIV/0!</v>
      </c>
      <c r="AO458" s="227">
        <f t="shared" si="1986"/>
        <v>0</v>
      </c>
      <c r="AP458" s="230"/>
      <c r="AQ458" s="268" t="e">
        <f t="shared" ref="AQ458" si="2299">ROUND(AVERAGE(U458,Y458,AD458,AI458,AN458),0)</f>
        <v>#DIV/0!</v>
      </c>
      <c r="AR458" s="260" t="e">
        <f t="shared" ref="AR458" si="2300">IF(AQ458&lt;1.5,"FUERTE",IF(AND(AQ458&gt;=1.5,AQ458&lt;2.5),"ACEPTABLE",IF(AQ458&gt;=5,"INEXISTENTE","DÉBIL")))</f>
        <v>#DIV/0!</v>
      </c>
      <c r="AS458" s="262">
        <f t="shared" ref="AS458" si="2301">IF(R458=0,0,ROUND((R458*AQ458),0))</f>
        <v>0</v>
      </c>
      <c r="AT458" s="264" t="str">
        <f t="shared" ref="AT458" si="2302">IF(AS458&gt;=36,"GRAVE", IF(AS458&lt;=10, "LEVE", "MODERADO"))</f>
        <v>LEVE</v>
      </c>
      <c r="AU458" s="266"/>
      <c r="AV458" s="266"/>
      <c r="AW458" s="230"/>
      <c r="AX458" s="230"/>
      <c r="AY458" s="167"/>
      <c r="AZ458" s="168"/>
      <c r="BA458" s="169"/>
      <c r="BB458" s="169"/>
      <c r="BC458" s="169"/>
      <c r="BD458" s="169"/>
      <c r="BE458" s="169"/>
      <c r="BF458" s="169"/>
      <c r="BG458" s="169"/>
    </row>
    <row r="459" spans="1:59" s="171" customFormat="1" hidden="1" x14ac:dyDescent="0.2">
      <c r="A459" s="274"/>
      <c r="B459" s="270"/>
      <c r="C459" s="275"/>
      <c r="D459" s="266"/>
      <c r="E459" s="276"/>
      <c r="F459" s="271"/>
      <c r="G459" s="230"/>
      <c r="H459" s="230"/>
      <c r="I459" s="165"/>
      <c r="J459" s="271"/>
      <c r="K459" s="271"/>
      <c r="L459" s="271"/>
      <c r="M459" s="271"/>
      <c r="N459" s="270"/>
      <c r="O459" s="262"/>
      <c r="P459" s="270"/>
      <c r="Q459" s="262"/>
      <c r="R459" s="262"/>
      <c r="S459" s="166"/>
      <c r="T459" s="165">
        <f t="shared" ref="T459:T522" si="2303">IF(S459=$S$665,1,IF(S459=$S$661,5,IF(S459=$S$662,4,IF(S459=$S$663,3,IF(S459=$S$664,2,0)))))</f>
        <v>0</v>
      </c>
      <c r="U459" s="268"/>
      <c r="V459" s="268"/>
      <c r="W459" s="230"/>
      <c r="X459" s="268"/>
      <c r="Y459" s="268"/>
      <c r="Z459" s="227">
        <f t="shared" ref="Z459:Z522" si="2304">IF(AA459=$AA$663,1,IF(AA459=$AA$662,2,IF(AA459=$AA$661,4,IF(S459="No_existen",5,0))))</f>
        <v>0</v>
      </c>
      <c r="AA459" s="230"/>
      <c r="AB459" s="230"/>
      <c r="AC459" s="268"/>
      <c r="AD459" s="268"/>
      <c r="AE459" s="227">
        <f t="shared" ref="AE459:AE522" si="2305">IF(AF459=$AK$662,1,IF(AF459=$AK$661,4,IF(S459="No_existen",5,0)))</f>
        <v>0</v>
      </c>
      <c r="AF459" s="230"/>
      <c r="AG459" s="230"/>
      <c r="AH459" s="268"/>
      <c r="AI459" s="268"/>
      <c r="AJ459" s="227">
        <f t="shared" ref="AJ459:AJ522" si="2306">IF(AK459=$AP$661,1,IF(AK459=$AP$662,4,IF(S459="No_existen",5,0)))</f>
        <v>0</v>
      </c>
      <c r="AK459" s="230"/>
      <c r="AL459" s="230"/>
      <c r="AM459" s="268"/>
      <c r="AN459" s="268"/>
      <c r="AO459" s="227">
        <f t="shared" si="1986"/>
        <v>0</v>
      </c>
      <c r="AP459" s="230"/>
      <c r="AQ459" s="268"/>
      <c r="AR459" s="260"/>
      <c r="AS459" s="262"/>
      <c r="AT459" s="264"/>
      <c r="AU459" s="266"/>
      <c r="AV459" s="266"/>
      <c r="AW459" s="230"/>
      <c r="AX459" s="230"/>
      <c r="AY459" s="167"/>
      <c r="AZ459" s="168"/>
      <c r="BA459" s="169"/>
      <c r="BB459" s="169"/>
      <c r="BC459" s="169"/>
      <c r="BD459" s="169"/>
      <c r="BE459" s="169"/>
      <c r="BF459" s="169"/>
      <c r="BG459" s="169"/>
    </row>
    <row r="460" spans="1:59" s="171" customFormat="1" hidden="1" x14ac:dyDescent="0.2">
      <c r="A460" s="274"/>
      <c r="B460" s="270"/>
      <c r="C460" s="275"/>
      <c r="D460" s="266"/>
      <c r="E460" s="276"/>
      <c r="F460" s="271"/>
      <c r="G460" s="230"/>
      <c r="H460" s="230"/>
      <c r="I460" s="165"/>
      <c r="J460" s="271"/>
      <c r="K460" s="271"/>
      <c r="L460" s="271"/>
      <c r="M460" s="271"/>
      <c r="N460" s="270"/>
      <c r="O460" s="262"/>
      <c r="P460" s="270"/>
      <c r="Q460" s="262"/>
      <c r="R460" s="262"/>
      <c r="S460" s="166"/>
      <c r="T460" s="165">
        <f t="shared" si="2303"/>
        <v>0</v>
      </c>
      <c r="U460" s="268"/>
      <c r="V460" s="268"/>
      <c r="W460" s="230"/>
      <c r="X460" s="268"/>
      <c r="Y460" s="268"/>
      <c r="Z460" s="227">
        <f t="shared" si="2304"/>
        <v>0</v>
      </c>
      <c r="AA460" s="230"/>
      <c r="AB460" s="230"/>
      <c r="AC460" s="268"/>
      <c r="AD460" s="268"/>
      <c r="AE460" s="227">
        <f t="shared" si="2305"/>
        <v>0</v>
      </c>
      <c r="AF460" s="230"/>
      <c r="AG460" s="230"/>
      <c r="AH460" s="268"/>
      <c r="AI460" s="268"/>
      <c r="AJ460" s="227">
        <f t="shared" si="2306"/>
        <v>0</v>
      </c>
      <c r="AK460" s="230"/>
      <c r="AL460" s="230"/>
      <c r="AM460" s="268"/>
      <c r="AN460" s="268"/>
      <c r="AO460" s="227">
        <f t="shared" ref="AO460:AO523" si="2307">IF(AP460="Preventivo",1,IF(AP460="Detectivo",4, IF(S460="No_existen",5,0)))</f>
        <v>0</v>
      </c>
      <c r="AP460" s="230"/>
      <c r="AQ460" s="268"/>
      <c r="AR460" s="260"/>
      <c r="AS460" s="262"/>
      <c r="AT460" s="264"/>
      <c r="AU460" s="266"/>
      <c r="AV460" s="266"/>
      <c r="AW460" s="230"/>
      <c r="AX460" s="230"/>
      <c r="AY460" s="167"/>
      <c r="AZ460" s="168"/>
      <c r="BA460" s="169"/>
      <c r="BB460" s="169"/>
      <c r="BC460" s="169"/>
      <c r="BD460" s="169"/>
      <c r="BE460" s="169"/>
      <c r="BF460" s="169"/>
      <c r="BG460" s="169"/>
    </row>
    <row r="461" spans="1:59" s="171" customFormat="1" hidden="1" x14ac:dyDescent="0.2">
      <c r="A461" s="274">
        <v>151</v>
      </c>
      <c r="B461" s="270"/>
      <c r="C461" s="275" t="e">
        <f>+VLOOKUP(B461,$A$691:$B$730,2,0)</f>
        <v>#N/A</v>
      </c>
      <c r="D461" s="266"/>
      <c r="E461" s="276" t="e">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#VALUE!</v>
      </c>
      <c r="F461" s="271"/>
      <c r="G461" s="230"/>
      <c r="H461" s="230"/>
      <c r="I461" s="165"/>
      <c r="J461" s="271"/>
      <c r="K461" s="270"/>
      <c r="L461" s="271"/>
      <c r="M461" s="271"/>
      <c r="N461" s="270"/>
      <c r="O461" s="262">
        <f t="shared" ref="O461" si="2308">IF(N461="ALTA",5,IF(N461="MEDIO ALTA",4,IF(N461="MEDIA",3,IF(N461="MEDIO BAJA",2,IF(N461="BAJA",1,0)))))</f>
        <v>0</v>
      </c>
      <c r="P461" s="270"/>
      <c r="Q461" s="262">
        <f t="shared" ref="Q461" si="2309">IF(P461="ALTO",5,IF(P461="MEDIO-ALTO",4,IF(P461="MEDIO",3,IF(P461="MEDIO-BAJO",2,IF(P461="BAJO",1,0)))))</f>
        <v>0</v>
      </c>
      <c r="R461" s="262">
        <f t="shared" ref="R461" si="2310">Q461*O461</f>
        <v>0</v>
      </c>
      <c r="S461" s="166"/>
      <c r="T461" s="165">
        <f t="shared" si="2303"/>
        <v>0</v>
      </c>
      <c r="U461" s="268" t="e">
        <f t="shared" ref="U461:U521" si="2311">ROUND(AVERAGEIF(T461:T463,"&gt;0"),0)</f>
        <v>#DIV/0!</v>
      </c>
      <c r="V461" s="268" t="e">
        <f t="shared" ref="V461:V521" si="2312">U461*0.6</f>
        <v>#DIV/0!</v>
      </c>
      <c r="W461" s="230"/>
      <c r="X461" s="268" t="e">
        <f t="shared" ref="X461" si="2313">IF(S461="No_existen",5*$X$10,Y461*$X$10)</f>
        <v>#DIV/0!</v>
      </c>
      <c r="Y461" s="268" t="e">
        <f t="shared" si="2114"/>
        <v>#DIV/0!</v>
      </c>
      <c r="Z461" s="227">
        <f t="shared" si="2304"/>
        <v>0</v>
      </c>
      <c r="AA461" s="230"/>
      <c r="AB461" s="230"/>
      <c r="AC461" s="268" t="e">
        <f t="shared" ref="AC461" si="2314">IF(S461="No_existen",5*$AC$10,AD461*$AC$10)</f>
        <v>#DIV/0!</v>
      </c>
      <c r="AD461" s="268" t="e">
        <f t="shared" ref="AD461:AD521" si="2315">ROUND(AVERAGEIF(AE461:AE463,"&gt;0"),0)</f>
        <v>#DIV/0!</v>
      </c>
      <c r="AE461" s="227">
        <f t="shared" si="2305"/>
        <v>0</v>
      </c>
      <c r="AF461" s="230"/>
      <c r="AG461" s="230"/>
      <c r="AH461" s="268" t="e">
        <f t="shared" ref="AH461" si="2316">IF(S461="No_existen",5*$AH$10,AI461*$AH$10)</f>
        <v>#DIV/0!</v>
      </c>
      <c r="AI461" s="268" t="e">
        <f t="shared" ref="AI461" si="2317">ROUND(AVERAGEIF(AJ461:AJ463,"&gt;0"),0)</f>
        <v>#DIV/0!</v>
      </c>
      <c r="AJ461" s="227">
        <f t="shared" si="2306"/>
        <v>0</v>
      </c>
      <c r="AK461" s="230"/>
      <c r="AL461" s="230"/>
      <c r="AM461" s="268" t="e">
        <f t="shared" ref="AM461" si="2318">IF(S461="No_existen",5*$AM$10,AN461*$AM$10)</f>
        <v>#DIV/0!</v>
      </c>
      <c r="AN461" s="268" t="e">
        <f t="shared" ref="AN461" si="2319">ROUND(AVERAGEIF(AO461:AO463,"&gt;0"),0)</f>
        <v>#DIV/0!</v>
      </c>
      <c r="AO461" s="227">
        <f t="shared" si="2307"/>
        <v>0</v>
      </c>
      <c r="AP461" s="230"/>
      <c r="AQ461" s="268" t="e">
        <f t="shared" ref="AQ461" si="2320">ROUND(AVERAGE(U461,Y461,AD461,AI461,AN461),0)</f>
        <v>#DIV/0!</v>
      </c>
      <c r="AR461" s="260" t="e">
        <f t="shared" ref="AR461" si="2321">IF(AQ461&lt;1.5,"FUERTE",IF(AND(AQ461&gt;=1.5,AQ461&lt;2.5),"ACEPTABLE",IF(AQ461&gt;=5,"INEXISTENTE","DÉBIL")))</f>
        <v>#DIV/0!</v>
      </c>
      <c r="AS461" s="262">
        <f t="shared" ref="AS461" si="2322">IF(R461=0,0,ROUND((R461*AQ461),0))</f>
        <v>0</v>
      </c>
      <c r="AT461" s="264" t="str">
        <f t="shared" ref="AT461" si="2323">IF(AS461&gt;=36,"GRAVE", IF(AS461&lt;=10, "LEVE", "MODERADO"))</f>
        <v>LEVE</v>
      </c>
      <c r="AU461" s="266"/>
      <c r="AV461" s="266"/>
      <c r="AW461" s="230"/>
      <c r="AX461" s="230"/>
      <c r="AY461" s="167"/>
      <c r="AZ461" s="168"/>
      <c r="BA461" s="169"/>
      <c r="BB461" s="169"/>
      <c r="BC461" s="169"/>
      <c r="BD461" s="169"/>
      <c r="BE461" s="169"/>
      <c r="BF461" s="169"/>
      <c r="BG461" s="169"/>
    </row>
    <row r="462" spans="1:59" s="171" customFormat="1" hidden="1" x14ac:dyDescent="0.2">
      <c r="A462" s="274"/>
      <c r="B462" s="270"/>
      <c r="C462" s="275"/>
      <c r="D462" s="266"/>
      <c r="E462" s="276"/>
      <c r="F462" s="271"/>
      <c r="G462" s="230"/>
      <c r="H462" s="230"/>
      <c r="I462" s="165"/>
      <c r="J462" s="271"/>
      <c r="K462" s="271"/>
      <c r="L462" s="271"/>
      <c r="M462" s="271"/>
      <c r="N462" s="270"/>
      <c r="O462" s="262"/>
      <c r="P462" s="270"/>
      <c r="Q462" s="262"/>
      <c r="R462" s="262"/>
      <c r="S462" s="166"/>
      <c r="T462" s="165">
        <f t="shared" si="2303"/>
        <v>0</v>
      </c>
      <c r="U462" s="268"/>
      <c r="V462" s="268"/>
      <c r="W462" s="230"/>
      <c r="X462" s="268"/>
      <c r="Y462" s="268"/>
      <c r="Z462" s="227">
        <f t="shared" si="2304"/>
        <v>0</v>
      </c>
      <c r="AA462" s="230"/>
      <c r="AB462" s="230"/>
      <c r="AC462" s="268"/>
      <c r="AD462" s="268"/>
      <c r="AE462" s="227">
        <f t="shared" si="2305"/>
        <v>0</v>
      </c>
      <c r="AF462" s="230"/>
      <c r="AG462" s="230"/>
      <c r="AH462" s="268"/>
      <c r="AI462" s="268"/>
      <c r="AJ462" s="227">
        <f t="shared" si="2306"/>
        <v>0</v>
      </c>
      <c r="AK462" s="230"/>
      <c r="AL462" s="230"/>
      <c r="AM462" s="268"/>
      <c r="AN462" s="268"/>
      <c r="AO462" s="227">
        <f t="shared" si="2307"/>
        <v>0</v>
      </c>
      <c r="AP462" s="230"/>
      <c r="AQ462" s="268"/>
      <c r="AR462" s="260"/>
      <c r="AS462" s="262"/>
      <c r="AT462" s="264"/>
      <c r="AU462" s="266"/>
      <c r="AV462" s="266"/>
      <c r="AW462" s="230"/>
      <c r="AX462" s="230"/>
      <c r="AY462" s="167"/>
      <c r="AZ462" s="168"/>
      <c r="BA462" s="169"/>
      <c r="BB462" s="169"/>
      <c r="BC462" s="169"/>
      <c r="BD462" s="169"/>
      <c r="BE462" s="169"/>
      <c r="BF462" s="169"/>
      <c r="BG462" s="169"/>
    </row>
    <row r="463" spans="1:59" s="171" customFormat="1" hidden="1" x14ac:dyDescent="0.2">
      <c r="A463" s="274"/>
      <c r="B463" s="270"/>
      <c r="C463" s="275"/>
      <c r="D463" s="266"/>
      <c r="E463" s="276"/>
      <c r="F463" s="271"/>
      <c r="G463" s="230"/>
      <c r="H463" s="230"/>
      <c r="I463" s="165"/>
      <c r="J463" s="271"/>
      <c r="K463" s="271"/>
      <c r="L463" s="271"/>
      <c r="M463" s="271"/>
      <c r="N463" s="270"/>
      <c r="O463" s="262"/>
      <c r="P463" s="270"/>
      <c r="Q463" s="262"/>
      <c r="R463" s="262"/>
      <c r="S463" s="166"/>
      <c r="T463" s="165">
        <f t="shared" si="2303"/>
        <v>0</v>
      </c>
      <c r="U463" s="268"/>
      <c r="V463" s="268"/>
      <c r="W463" s="230"/>
      <c r="X463" s="268"/>
      <c r="Y463" s="268"/>
      <c r="Z463" s="227">
        <f t="shared" si="2304"/>
        <v>0</v>
      </c>
      <c r="AA463" s="230"/>
      <c r="AB463" s="230"/>
      <c r="AC463" s="268"/>
      <c r="AD463" s="268"/>
      <c r="AE463" s="227">
        <f t="shared" si="2305"/>
        <v>0</v>
      </c>
      <c r="AF463" s="230"/>
      <c r="AG463" s="230"/>
      <c r="AH463" s="268"/>
      <c r="AI463" s="268"/>
      <c r="AJ463" s="227">
        <f t="shared" si="2306"/>
        <v>0</v>
      </c>
      <c r="AK463" s="230"/>
      <c r="AL463" s="230"/>
      <c r="AM463" s="268"/>
      <c r="AN463" s="268"/>
      <c r="AO463" s="227">
        <f t="shared" si="2307"/>
        <v>0</v>
      </c>
      <c r="AP463" s="230"/>
      <c r="AQ463" s="268"/>
      <c r="AR463" s="260"/>
      <c r="AS463" s="262"/>
      <c r="AT463" s="264"/>
      <c r="AU463" s="266"/>
      <c r="AV463" s="266"/>
      <c r="AW463" s="230"/>
      <c r="AX463" s="230"/>
      <c r="AY463" s="167"/>
      <c r="AZ463" s="168"/>
      <c r="BA463" s="169"/>
      <c r="BB463" s="169"/>
      <c r="BC463" s="169"/>
      <c r="BD463" s="169"/>
      <c r="BE463" s="169"/>
      <c r="BF463" s="169"/>
      <c r="BG463" s="169"/>
    </row>
    <row r="464" spans="1:59" s="171" customFormat="1" hidden="1" x14ac:dyDescent="0.2">
      <c r="A464" s="274">
        <v>152</v>
      </c>
      <c r="B464" s="270"/>
      <c r="C464" s="275" t="e">
        <f>+VLOOKUP(B464,$A$691:$B$730,2,0)</f>
        <v>#N/A</v>
      </c>
      <c r="D464" s="266"/>
      <c r="E464" s="276" t="e">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#VALUE!</v>
      </c>
      <c r="F464" s="271"/>
      <c r="G464" s="230"/>
      <c r="H464" s="230"/>
      <c r="I464" s="165"/>
      <c r="J464" s="271"/>
      <c r="K464" s="270"/>
      <c r="L464" s="271"/>
      <c r="M464" s="271"/>
      <c r="N464" s="270"/>
      <c r="O464" s="262">
        <f t="shared" ref="O464" si="2324">IF(N464="ALTA",5,IF(N464="MEDIO ALTA",4,IF(N464="MEDIA",3,IF(N464="MEDIO BAJA",2,IF(N464="BAJA",1,0)))))</f>
        <v>0</v>
      </c>
      <c r="P464" s="270"/>
      <c r="Q464" s="262">
        <f t="shared" ref="Q464" si="2325">IF(P464="ALTO",5,IF(P464="MEDIO-ALTO",4,IF(P464="MEDIO",3,IF(P464="MEDIO-BAJO",2,IF(P464="BAJO",1,0)))))</f>
        <v>0</v>
      </c>
      <c r="R464" s="262">
        <f t="shared" ref="R464" si="2326">Q464*O464</f>
        <v>0</v>
      </c>
      <c r="S464" s="166"/>
      <c r="T464" s="165">
        <f t="shared" si="2303"/>
        <v>0</v>
      </c>
      <c r="U464" s="268" t="e">
        <f t="shared" ref="U464:U524" si="2327">ROUND(AVERAGEIF(T464:T466,"&gt;0"),0)</f>
        <v>#DIV/0!</v>
      </c>
      <c r="V464" s="268" t="e">
        <f t="shared" ref="V464:V524" si="2328">U464*0.6</f>
        <v>#DIV/0!</v>
      </c>
      <c r="W464" s="230"/>
      <c r="X464" s="268" t="e">
        <f t="shared" ref="X464" si="2329">IF(S464="No_existen",5*$X$10,Y464*$X$10)</f>
        <v>#DIV/0!</v>
      </c>
      <c r="Y464" s="268" t="e">
        <f t="shared" si="2128"/>
        <v>#DIV/0!</v>
      </c>
      <c r="Z464" s="227">
        <f t="shared" si="2304"/>
        <v>0</v>
      </c>
      <c r="AA464" s="230"/>
      <c r="AB464" s="230"/>
      <c r="AC464" s="268" t="e">
        <f t="shared" ref="AC464" si="2330">IF(S464="No_existen",5*$AC$10,AD464*$AC$10)</f>
        <v>#DIV/0!</v>
      </c>
      <c r="AD464" s="268" t="e">
        <f t="shared" ref="AD464:AD524" si="2331">ROUND(AVERAGEIF(AE464:AE466,"&gt;0"),0)</f>
        <v>#DIV/0!</v>
      </c>
      <c r="AE464" s="227">
        <f t="shared" si="2305"/>
        <v>0</v>
      </c>
      <c r="AF464" s="230"/>
      <c r="AG464" s="230"/>
      <c r="AH464" s="268" t="e">
        <f t="shared" ref="AH464" si="2332">IF(S464="No_existen",5*$AH$10,AI464*$AH$10)</f>
        <v>#DIV/0!</v>
      </c>
      <c r="AI464" s="268" t="e">
        <f t="shared" ref="AI464" si="2333">ROUND(AVERAGEIF(AJ464:AJ466,"&gt;0"),0)</f>
        <v>#DIV/0!</v>
      </c>
      <c r="AJ464" s="227">
        <f t="shared" si="2306"/>
        <v>0</v>
      </c>
      <c r="AK464" s="230"/>
      <c r="AL464" s="230"/>
      <c r="AM464" s="268" t="e">
        <f t="shared" ref="AM464" si="2334">IF(S464="No_existen",5*$AM$10,AN464*$AM$10)</f>
        <v>#DIV/0!</v>
      </c>
      <c r="AN464" s="268" t="e">
        <f t="shared" ref="AN464" si="2335">ROUND(AVERAGEIF(AO464:AO466,"&gt;0"),0)</f>
        <v>#DIV/0!</v>
      </c>
      <c r="AO464" s="227">
        <f t="shared" si="2307"/>
        <v>0</v>
      </c>
      <c r="AP464" s="230"/>
      <c r="AQ464" s="268" t="e">
        <f t="shared" ref="AQ464" si="2336">ROUND(AVERAGE(U464,Y464,AD464,AI464,AN464),0)</f>
        <v>#DIV/0!</v>
      </c>
      <c r="AR464" s="260" t="e">
        <f t="shared" ref="AR464" si="2337">IF(AQ464&lt;1.5,"FUERTE",IF(AND(AQ464&gt;=1.5,AQ464&lt;2.5),"ACEPTABLE",IF(AQ464&gt;=5,"INEXISTENTE","DÉBIL")))</f>
        <v>#DIV/0!</v>
      </c>
      <c r="AS464" s="262">
        <f t="shared" ref="AS464" si="2338">IF(R464=0,0,ROUND((R464*AQ464),0))</f>
        <v>0</v>
      </c>
      <c r="AT464" s="264" t="str">
        <f t="shared" ref="AT464" si="2339">IF(AS464&gt;=36,"GRAVE", IF(AS464&lt;=10, "LEVE", "MODERADO"))</f>
        <v>LEVE</v>
      </c>
      <c r="AU464" s="266"/>
      <c r="AV464" s="266"/>
      <c r="AW464" s="230"/>
      <c r="AX464" s="230"/>
      <c r="AY464" s="167"/>
      <c r="AZ464" s="168"/>
      <c r="BA464" s="169"/>
      <c r="BB464" s="169"/>
      <c r="BC464" s="169"/>
      <c r="BD464" s="169"/>
      <c r="BE464" s="169"/>
      <c r="BF464" s="169"/>
      <c r="BG464" s="169"/>
    </row>
    <row r="465" spans="1:59" s="171" customFormat="1" hidden="1" x14ac:dyDescent="0.2">
      <c r="A465" s="274"/>
      <c r="B465" s="270"/>
      <c r="C465" s="275"/>
      <c r="D465" s="266"/>
      <c r="E465" s="276"/>
      <c r="F465" s="271"/>
      <c r="G465" s="230"/>
      <c r="H465" s="230"/>
      <c r="I465" s="165"/>
      <c r="J465" s="271"/>
      <c r="K465" s="271"/>
      <c r="L465" s="271"/>
      <c r="M465" s="271"/>
      <c r="N465" s="270"/>
      <c r="O465" s="262"/>
      <c r="P465" s="270"/>
      <c r="Q465" s="262"/>
      <c r="R465" s="262"/>
      <c r="S465" s="166"/>
      <c r="T465" s="165">
        <f t="shared" si="2303"/>
        <v>0</v>
      </c>
      <c r="U465" s="268"/>
      <c r="V465" s="268"/>
      <c r="W465" s="230"/>
      <c r="X465" s="268"/>
      <c r="Y465" s="268"/>
      <c r="Z465" s="227">
        <f t="shared" si="2304"/>
        <v>0</v>
      </c>
      <c r="AA465" s="230"/>
      <c r="AB465" s="230"/>
      <c r="AC465" s="268"/>
      <c r="AD465" s="268"/>
      <c r="AE465" s="227">
        <f t="shared" si="2305"/>
        <v>0</v>
      </c>
      <c r="AF465" s="230"/>
      <c r="AG465" s="230"/>
      <c r="AH465" s="268"/>
      <c r="AI465" s="268"/>
      <c r="AJ465" s="227">
        <f t="shared" si="2306"/>
        <v>0</v>
      </c>
      <c r="AK465" s="230"/>
      <c r="AL465" s="230"/>
      <c r="AM465" s="268"/>
      <c r="AN465" s="268"/>
      <c r="AO465" s="227">
        <f t="shared" si="2307"/>
        <v>0</v>
      </c>
      <c r="AP465" s="230"/>
      <c r="AQ465" s="268"/>
      <c r="AR465" s="260"/>
      <c r="AS465" s="262"/>
      <c r="AT465" s="264"/>
      <c r="AU465" s="266"/>
      <c r="AV465" s="266"/>
      <c r="AW465" s="230"/>
      <c r="AX465" s="230"/>
      <c r="AY465" s="167"/>
      <c r="AZ465" s="168"/>
      <c r="BA465" s="169"/>
      <c r="BB465" s="169"/>
      <c r="BC465" s="169"/>
      <c r="BD465" s="169"/>
      <c r="BE465" s="169"/>
      <c r="BF465" s="169"/>
      <c r="BG465" s="169"/>
    </row>
    <row r="466" spans="1:59" s="171" customFormat="1" hidden="1" x14ac:dyDescent="0.2">
      <c r="A466" s="274"/>
      <c r="B466" s="270"/>
      <c r="C466" s="275"/>
      <c r="D466" s="266"/>
      <c r="E466" s="276"/>
      <c r="F466" s="271"/>
      <c r="G466" s="230"/>
      <c r="H466" s="230"/>
      <c r="I466" s="165"/>
      <c r="J466" s="271"/>
      <c r="K466" s="271"/>
      <c r="L466" s="271"/>
      <c r="M466" s="271"/>
      <c r="N466" s="270"/>
      <c r="O466" s="262"/>
      <c r="P466" s="270"/>
      <c r="Q466" s="262"/>
      <c r="R466" s="262"/>
      <c r="S466" s="166"/>
      <c r="T466" s="165">
        <f t="shared" si="2303"/>
        <v>0</v>
      </c>
      <c r="U466" s="268"/>
      <c r="V466" s="268"/>
      <c r="W466" s="230"/>
      <c r="X466" s="268"/>
      <c r="Y466" s="268"/>
      <c r="Z466" s="227">
        <f t="shared" si="2304"/>
        <v>0</v>
      </c>
      <c r="AA466" s="230"/>
      <c r="AB466" s="230"/>
      <c r="AC466" s="268"/>
      <c r="AD466" s="268"/>
      <c r="AE466" s="227">
        <f t="shared" si="2305"/>
        <v>0</v>
      </c>
      <c r="AF466" s="230"/>
      <c r="AG466" s="230"/>
      <c r="AH466" s="268"/>
      <c r="AI466" s="268"/>
      <c r="AJ466" s="227">
        <f t="shared" si="2306"/>
        <v>0</v>
      </c>
      <c r="AK466" s="230"/>
      <c r="AL466" s="230"/>
      <c r="AM466" s="268"/>
      <c r="AN466" s="268"/>
      <c r="AO466" s="227">
        <f t="shared" si="2307"/>
        <v>0</v>
      </c>
      <c r="AP466" s="230"/>
      <c r="AQ466" s="268"/>
      <c r="AR466" s="260"/>
      <c r="AS466" s="262"/>
      <c r="AT466" s="264"/>
      <c r="AU466" s="266"/>
      <c r="AV466" s="266"/>
      <c r="AW466" s="230"/>
      <c r="AX466" s="230"/>
      <c r="AY466" s="167"/>
      <c r="AZ466" s="168"/>
      <c r="BA466" s="169"/>
      <c r="BB466" s="169"/>
      <c r="BC466" s="169"/>
      <c r="BD466" s="169"/>
      <c r="BE466" s="169"/>
      <c r="BF466" s="169"/>
      <c r="BG466" s="169"/>
    </row>
    <row r="467" spans="1:59" s="171" customFormat="1" hidden="1" x14ac:dyDescent="0.2">
      <c r="A467" s="274">
        <v>153</v>
      </c>
      <c r="B467" s="270"/>
      <c r="C467" s="275" t="e">
        <f>+VLOOKUP(B467,$A$691:$B$730,2,0)</f>
        <v>#N/A</v>
      </c>
      <c r="D467" s="266"/>
      <c r="E467" s="276" t="e">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#VALUE!</v>
      </c>
      <c r="F467" s="271"/>
      <c r="G467" s="230"/>
      <c r="H467" s="230"/>
      <c r="I467" s="165"/>
      <c r="J467" s="271"/>
      <c r="K467" s="270"/>
      <c r="L467" s="271"/>
      <c r="M467" s="271"/>
      <c r="N467" s="270"/>
      <c r="O467" s="262">
        <f t="shared" ref="O467" si="2340">IF(N467="ALTA",5,IF(N467="MEDIO ALTA",4,IF(N467="MEDIA",3,IF(N467="MEDIO BAJA",2,IF(N467="BAJA",1,0)))))</f>
        <v>0</v>
      </c>
      <c r="P467" s="270"/>
      <c r="Q467" s="262">
        <f t="shared" ref="Q467" si="2341">IF(P467="ALTO",5,IF(P467="MEDIO-ALTO",4,IF(P467="MEDIO",3,IF(P467="MEDIO-BAJO",2,IF(P467="BAJO",1,0)))))</f>
        <v>0</v>
      </c>
      <c r="R467" s="262">
        <f t="shared" ref="R467" si="2342">Q467*O467</f>
        <v>0</v>
      </c>
      <c r="S467" s="166"/>
      <c r="T467" s="165">
        <f t="shared" si="2303"/>
        <v>0</v>
      </c>
      <c r="U467" s="268" t="e">
        <f t="shared" ref="U467:U527" si="2343">ROUND(AVERAGEIF(T467:T469,"&gt;0"),0)</f>
        <v>#DIV/0!</v>
      </c>
      <c r="V467" s="268" t="e">
        <f t="shared" ref="V467:V527" si="2344">U467*0.6</f>
        <v>#DIV/0!</v>
      </c>
      <c r="W467" s="230"/>
      <c r="X467" s="268" t="e">
        <f t="shared" ref="X467" si="2345">IF(S467="No_existen",5*$X$10,Y467*$X$10)</f>
        <v>#DIV/0!</v>
      </c>
      <c r="Y467" s="268" t="e">
        <f t="shared" si="2144"/>
        <v>#DIV/0!</v>
      </c>
      <c r="Z467" s="227">
        <f t="shared" si="2304"/>
        <v>0</v>
      </c>
      <c r="AA467" s="230"/>
      <c r="AB467" s="230"/>
      <c r="AC467" s="268" t="e">
        <f t="shared" ref="AC467" si="2346">IF(S467="No_existen",5*$AC$10,AD467*$AC$10)</f>
        <v>#DIV/0!</v>
      </c>
      <c r="AD467" s="268" t="e">
        <f t="shared" ref="AD467:AD527" si="2347">ROUND(AVERAGEIF(AE467:AE469,"&gt;0"),0)</f>
        <v>#DIV/0!</v>
      </c>
      <c r="AE467" s="227">
        <f t="shared" si="2305"/>
        <v>0</v>
      </c>
      <c r="AF467" s="230"/>
      <c r="AG467" s="230"/>
      <c r="AH467" s="268" t="e">
        <f t="shared" ref="AH467" si="2348">IF(S467="No_existen",5*$AH$10,AI467*$AH$10)</f>
        <v>#DIV/0!</v>
      </c>
      <c r="AI467" s="268" t="e">
        <f t="shared" ref="AI467" si="2349">ROUND(AVERAGEIF(AJ467:AJ469,"&gt;0"),0)</f>
        <v>#DIV/0!</v>
      </c>
      <c r="AJ467" s="227">
        <f t="shared" si="2306"/>
        <v>0</v>
      </c>
      <c r="AK467" s="230"/>
      <c r="AL467" s="230"/>
      <c r="AM467" s="268" t="e">
        <f t="shared" ref="AM467" si="2350">IF(S467="No_existen",5*$AM$10,AN467*$AM$10)</f>
        <v>#DIV/0!</v>
      </c>
      <c r="AN467" s="268" t="e">
        <f t="shared" ref="AN467" si="2351">ROUND(AVERAGEIF(AO467:AO469,"&gt;0"),0)</f>
        <v>#DIV/0!</v>
      </c>
      <c r="AO467" s="227">
        <f t="shared" si="2307"/>
        <v>0</v>
      </c>
      <c r="AP467" s="230"/>
      <c r="AQ467" s="268" t="e">
        <f t="shared" ref="AQ467" si="2352">ROUND(AVERAGE(U467,Y467,AD467,AI467,AN467),0)</f>
        <v>#DIV/0!</v>
      </c>
      <c r="AR467" s="260" t="e">
        <f t="shared" ref="AR467" si="2353">IF(AQ467&lt;1.5,"FUERTE",IF(AND(AQ467&gt;=1.5,AQ467&lt;2.5),"ACEPTABLE",IF(AQ467&gt;=5,"INEXISTENTE","DÉBIL")))</f>
        <v>#DIV/0!</v>
      </c>
      <c r="AS467" s="262">
        <f t="shared" ref="AS467" si="2354">IF(R467=0,0,ROUND((R467*AQ467),0))</f>
        <v>0</v>
      </c>
      <c r="AT467" s="264" t="str">
        <f t="shared" ref="AT467" si="2355">IF(AS467&gt;=36,"GRAVE", IF(AS467&lt;=10, "LEVE", "MODERADO"))</f>
        <v>LEVE</v>
      </c>
      <c r="AU467" s="266"/>
      <c r="AV467" s="266"/>
      <c r="AW467" s="230"/>
      <c r="AX467" s="230"/>
      <c r="AY467" s="167"/>
      <c r="AZ467" s="168"/>
      <c r="BA467" s="169"/>
      <c r="BB467" s="169"/>
      <c r="BC467" s="169"/>
      <c r="BD467" s="169"/>
      <c r="BE467" s="169"/>
      <c r="BF467" s="169"/>
      <c r="BG467" s="169"/>
    </row>
    <row r="468" spans="1:59" s="171" customFormat="1" hidden="1" x14ac:dyDescent="0.2">
      <c r="A468" s="274"/>
      <c r="B468" s="270"/>
      <c r="C468" s="275"/>
      <c r="D468" s="266"/>
      <c r="E468" s="276"/>
      <c r="F468" s="271"/>
      <c r="G468" s="230"/>
      <c r="H468" s="230"/>
      <c r="I468" s="165"/>
      <c r="J468" s="271"/>
      <c r="K468" s="271"/>
      <c r="L468" s="271"/>
      <c r="M468" s="271"/>
      <c r="N468" s="270"/>
      <c r="O468" s="262"/>
      <c r="P468" s="270"/>
      <c r="Q468" s="262"/>
      <c r="R468" s="262"/>
      <c r="S468" s="166"/>
      <c r="T468" s="165">
        <f t="shared" si="2303"/>
        <v>0</v>
      </c>
      <c r="U468" s="268"/>
      <c r="V468" s="268"/>
      <c r="W468" s="230"/>
      <c r="X468" s="268"/>
      <c r="Y468" s="268"/>
      <c r="Z468" s="227">
        <f t="shared" si="2304"/>
        <v>0</v>
      </c>
      <c r="AA468" s="230"/>
      <c r="AB468" s="230"/>
      <c r="AC468" s="268"/>
      <c r="AD468" s="268"/>
      <c r="AE468" s="227">
        <f t="shared" si="2305"/>
        <v>0</v>
      </c>
      <c r="AF468" s="230"/>
      <c r="AG468" s="230"/>
      <c r="AH468" s="268"/>
      <c r="AI468" s="268"/>
      <c r="AJ468" s="227">
        <f t="shared" si="2306"/>
        <v>0</v>
      </c>
      <c r="AK468" s="230"/>
      <c r="AL468" s="230"/>
      <c r="AM468" s="268"/>
      <c r="AN468" s="268"/>
      <c r="AO468" s="227">
        <f t="shared" si="2307"/>
        <v>0</v>
      </c>
      <c r="AP468" s="230"/>
      <c r="AQ468" s="268"/>
      <c r="AR468" s="260"/>
      <c r="AS468" s="262"/>
      <c r="AT468" s="264"/>
      <c r="AU468" s="266"/>
      <c r="AV468" s="266"/>
      <c r="AW468" s="230"/>
      <c r="AX468" s="230"/>
      <c r="AY468" s="167"/>
      <c r="AZ468" s="168"/>
      <c r="BA468" s="169"/>
      <c r="BB468" s="169"/>
      <c r="BC468" s="169"/>
      <c r="BD468" s="169"/>
      <c r="BE468" s="169"/>
      <c r="BF468" s="169"/>
      <c r="BG468" s="169"/>
    </row>
    <row r="469" spans="1:59" s="171" customFormat="1" hidden="1" x14ac:dyDescent="0.2">
      <c r="A469" s="274"/>
      <c r="B469" s="270"/>
      <c r="C469" s="275"/>
      <c r="D469" s="266"/>
      <c r="E469" s="276"/>
      <c r="F469" s="271"/>
      <c r="G469" s="230"/>
      <c r="H469" s="230"/>
      <c r="I469" s="165"/>
      <c r="J469" s="271"/>
      <c r="K469" s="271"/>
      <c r="L469" s="271"/>
      <c r="M469" s="271"/>
      <c r="N469" s="270"/>
      <c r="O469" s="262"/>
      <c r="P469" s="270"/>
      <c r="Q469" s="262"/>
      <c r="R469" s="262"/>
      <c r="S469" s="166"/>
      <c r="T469" s="165">
        <f t="shared" si="2303"/>
        <v>0</v>
      </c>
      <c r="U469" s="268"/>
      <c r="V469" s="268"/>
      <c r="W469" s="230"/>
      <c r="X469" s="268"/>
      <c r="Y469" s="268"/>
      <c r="Z469" s="227">
        <f t="shared" si="2304"/>
        <v>0</v>
      </c>
      <c r="AA469" s="230"/>
      <c r="AB469" s="230"/>
      <c r="AC469" s="268"/>
      <c r="AD469" s="268"/>
      <c r="AE469" s="227">
        <f t="shared" si="2305"/>
        <v>0</v>
      </c>
      <c r="AF469" s="230"/>
      <c r="AG469" s="230"/>
      <c r="AH469" s="268"/>
      <c r="AI469" s="268"/>
      <c r="AJ469" s="227">
        <f t="shared" si="2306"/>
        <v>0</v>
      </c>
      <c r="AK469" s="230"/>
      <c r="AL469" s="230"/>
      <c r="AM469" s="268"/>
      <c r="AN469" s="268"/>
      <c r="AO469" s="227">
        <f t="shared" si="2307"/>
        <v>0</v>
      </c>
      <c r="AP469" s="230"/>
      <c r="AQ469" s="268"/>
      <c r="AR469" s="260"/>
      <c r="AS469" s="262"/>
      <c r="AT469" s="264"/>
      <c r="AU469" s="266"/>
      <c r="AV469" s="266"/>
      <c r="AW469" s="230"/>
      <c r="AX469" s="230"/>
      <c r="AY469" s="167"/>
      <c r="AZ469" s="168"/>
      <c r="BA469" s="169"/>
      <c r="BB469" s="169"/>
      <c r="BC469" s="169"/>
      <c r="BD469" s="169"/>
      <c r="BE469" s="169"/>
      <c r="BF469" s="169"/>
      <c r="BG469" s="169"/>
    </row>
    <row r="470" spans="1:59" s="171" customFormat="1" hidden="1" x14ac:dyDescent="0.2">
      <c r="A470" s="274">
        <v>154</v>
      </c>
      <c r="B470" s="270"/>
      <c r="C470" s="275" t="e">
        <f>+VLOOKUP(B470,$A$691:$B$730,2,0)</f>
        <v>#N/A</v>
      </c>
      <c r="D470" s="266"/>
      <c r="E470" s="276" t="e">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#VALUE!</v>
      </c>
      <c r="F470" s="271"/>
      <c r="G470" s="230"/>
      <c r="H470" s="230"/>
      <c r="I470" s="165"/>
      <c r="J470" s="271"/>
      <c r="K470" s="270"/>
      <c r="L470" s="271"/>
      <c r="M470" s="271"/>
      <c r="N470" s="270"/>
      <c r="O470" s="262">
        <f t="shared" ref="O470" si="2356">IF(N470="ALTA",5,IF(N470="MEDIO ALTA",4,IF(N470="MEDIA",3,IF(N470="MEDIO BAJA",2,IF(N470="BAJA",1,0)))))</f>
        <v>0</v>
      </c>
      <c r="P470" s="270"/>
      <c r="Q470" s="262">
        <f t="shared" ref="Q470" si="2357">IF(P470="ALTO",5,IF(P470="MEDIO-ALTO",4,IF(P470="MEDIO",3,IF(P470="MEDIO-BAJO",2,IF(P470="BAJO",1,0)))))</f>
        <v>0</v>
      </c>
      <c r="R470" s="262">
        <f t="shared" ref="R470" si="2358">Q470*O470</f>
        <v>0</v>
      </c>
      <c r="S470" s="166"/>
      <c r="T470" s="165">
        <f t="shared" si="2303"/>
        <v>0</v>
      </c>
      <c r="U470" s="268" t="e">
        <f t="shared" ref="U470:U530" si="2359">ROUND(AVERAGEIF(T470:T472,"&gt;0"),0)</f>
        <v>#DIV/0!</v>
      </c>
      <c r="V470" s="268" t="e">
        <f t="shared" ref="V470:V530" si="2360">U470*0.6</f>
        <v>#DIV/0!</v>
      </c>
      <c r="W470" s="230"/>
      <c r="X470" s="268" t="e">
        <f t="shared" ref="X470" si="2361">IF(S470="No_existen",5*$X$10,Y470*$X$10)</f>
        <v>#DIV/0!</v>
      </c>
      <c r="Y470" s="268" t="e">
        <f t="shared" si="2161"/>
        <v>#DIV/0!</v>
      </c>
      <c r="Z470" s="227">
        <f t="shared" si="2304"/>
        <v>0</v>
      </c>
      <c r="AA470" s="230"/>
      <c r="AB470" s="230"/>
      <c r="AC470" s="268" t="e">
        <f t="shared" ref="AC470" si="2362">IF(S470="No_existen",5*$AC$10,AD470*$AC$10)</f>
        <v>#DIV/0!</v>
      </c>
      <c r="AD470" s="268" t="e">
        <f t="shared" ref="AD470:AD530" si="2363">ROUND(AVERAGEIF(AE470:AE472,"&gt;0"),0)</f>
        <v>#DIV/0!</v>
      </c>
      <c r="AE470" s="227">
        <f t="shared" si="2305"/>
        <v>0</v>
      </c>
      <c r="AF470" s="230"/>
      <c r="AG470" s="230"/>
      <c r="AH470" s="268" t="e">
        <f t="shared" ref="AH470" si="2364">IF(S470="No_existen",5*$AH$10,AI470*$AH$10)</f>
        <v>#DIV/0!</v>
      </c>
      <c r="AI470" s="268" t="e">
        <f t="shared" ref="AI470" si="2365">ROUND(AVERAGEIF(AJ470:AJ472,"&gt;0"),0)</f>
        <v>#DIV/0!</v>
      </c>
      <c r="AJ470" s="227">
        <f t="shared" si="2306"/>
        <v>0</v>
      </c>
      <c r="AK470" s="230"/>
      <c r="AL470" s="230"/>
      <c r="AM470" s="268" t="e">
        <f t="shared" ref="AM470" si="2366">IF(S470="No_existen",5*$AM$10,AN470*$AM$10)</f>
        <v>#DIV/0!</v>
      </c>
      <c r="AN470" s="268" t="e">
        <f t="shared" ref="AN470" si="2367">ROUND(AVERAGEIF(AO470:AO472,"&gt;0"),0)</f>
        <v>#DIV/0!</v>
      </c>
      <c r="AO470" s="227">
        <f t="shared" si="2307"/>
        <v>0</v>
      </c>
      <c r="AP470" s="230"/>
      <c r="AQ470" s="268" t="e">
        <f t="shared" ref="AQ470" si="2368">ROUND(AVERAGE(U470,Y470,AD470,AI470,AN470),0)</f>
        <v>#DIV/0!</v>
      </c>
      <c r="AR470" s="260" t="e">
        <f t="shared" ref="AR470" si="2369">IF(AQ470&lt;1.5,"FUERTE",IF(AND(AQ470&gt;=1.5,AQ470&lt;2.5),"ACEPTABLE",IF(AQ470&gt;=5,"INEXISTENTE","DÉBIL")))</f>
        <v>#DIV/0!</v>
      </c>
      <c r="AS470" s="262">
        <f t="shared" ref="AS470" si="2370">IF(R470=0,0,ROUND((R470*AQ470),0))</f>
        <v>0</v>
      </c>
      <c r="AT470" s="264" t="str">
        <f t="shared" ref="AT470" si="2371">IF(AS470&gt;=36,"GRAVE", IF(AS470&lt;=10, "LEVE", "MODERADO"))</f>
        <v>LEVE</v>
      </c>
      <c r="AU470" s="266"/>
      <c r="AV470" s="266"/>
      <c r="AW470" s="230"/>
      <c r="AX470" s="230"/>
      <c r="AY470" s="167"/>
      <c r="AZ470" s="168"/>
      <c r="BA470" s="169"/>
      <c r="BB470" s="169"/>
      <c r="BC470" s="169"/>
      <c r="BD470" s="169"/>
      <c r="BE470" s="169"/>
      <c r="BF470" s="169"/>
      <c r="BG470" s="169"/>
    </row>
    <row r="471" spans="1:59" s="171" customFormat="1" hidden="1" x14ac:dyDescent="0.2">
      <c r="A471" s="274"/>
      <c r="B471" s="270"/>
      <c r="C471" s="275"/>
      <c r="D471" s="266"/>
      <c r="E471" s="276"/>
      <c r="F471" s="271"/>
      <c r="G471" s="230"/>
      <c r="H471" s="230"/>
      <c r="I471" s="165"/>
      <c r="J471" s="271"/>
      <c r="K471" s="271"/>
      <c r="L471" s="271"/>
      <c r="M471" s="271"/>
      <c r="N471" s="270"/>
      <c r="O471" s="262"/>
      <c r="P471" s="270"/>
      <c r="Q471" s="262"/>
      <c r="R471" s="262"/>
      <c r="S471" s="166"/>
      <c r="T471" s="165">
        <f t="shared" si="2303"/>
        <v>0</v>
      </c>
      <c r="U471" s="268"/>
      <c r="V471" s="268"/>
      <c r="W471" s="230"/>
      <c r="X471" s="268"/>
      <c r="Y471" s="268"/>
      <c r="Z471" s="227">
        <f t="shared" si="2304"/>
        <v>0</v>
      </c>
      <c r="AA471" s="230"/>
      <c r="AB471" s="230"/>
      <c r="AC471" s="268"/>
      <c r="AD471" s="268"/>
      <c r="AE471" s="227">
        <f t="shared" si="2305"/>
        <v>0</v>
      </c>
      <c r="AF471" s="230"/>
      <c r="AG471" s="230"/>
      <c r="AH471" s="268"/>
      <c r="AI471" s="268"/>
      <c r="AJ471" s="227">
        <f t="shared" si="2306"/>
        <v>0</v>
      </c>
      <c r="AK471" s="230"/>
      <c r="AL471" s="230"/>
      <c r="AM471" s="268"/>
      <c r="AN471" s="268"/>
      <c r="AO471" s="227">
        <f t="shared" si="2307"/>
        <v>0</v>
      </c>
      <c r="AP471" s="230"/>
      <c r="AQ471" s="268"/>
      <c r="AR471" s="260"/>
      <c r="AS471" s="262"/>
      <c r="AT471" s="264"/>
      <c r="AU471" s="266"/>
      <c r="AV471" s="266"/>
      <c r="AW471" s="230"/>
      <c r="AX471" s="230"/>
      <c r="AY471" s="167"/>
      <c r="AZ471" s="168"/>
      <c r="BA471" s="169"/>
      <c r="BB471" s="169"/>
      <c r="BC471" s="169"/>
      <c r="BD471" s="169"/>
      <c r="BE471" s="169"/>
      <c r="BF471" s="169"/>
      <c r="BG471" s="169"/>
    </row>
    <row r="472" spans="1:59" s="171" customFormat="1" hidden="1" x14ac:dyDescent="0.2">
      <c r="A472" s="274"/>
      <c r="B472" s="270"/>
      <c r="C472" s="275"/>
      <c r="D472" s="266"/>
      <c r="E472" s="276"/>
      <c r="F472" s="271"/>
      <c r="G472" s="230"/>
      <c r="H472" s="230"/>
      <c r="I472" s="165"/>
      <c r="J472" s="271"/>
      <c r="K472" s="271"/>
      <c r="L472" s="271"/>
      <c r="M472" s="271"/>
      <c r="N472" s="270"/>
      <c r="O472" s="262"/>
      <c r="P472" s="270"/>
      <c r="Q472" s="262"/>
      <c r="R472" s="262"/>
      <c r="S472" s="166"/>
      <c r="T472" s="165">
        <f t="shared" si="2303"/>
        <v>0</v>
      </c>
      <c r="U472" s="268"/>
      <c r="V472" s="268"/>
      <c r="W472" s="230"/>
      <c r="X472" s="268"/>
      <c r="Y472" s="268"/>
      <c r="Z472" s="227">
        <f t="shared" si="2304"/>
        <v>0</v>
      </c>
      <c r="AA472" s="230"/>
      <c r="AB472" s="230"/>
      <c r="AC472" s="268"/>
      <c r="AD472" s="268"/>
      <c r="AE472" s="227">
        <f t="shared" si="2305"/>
        <v>0</v>
      </c>
      <c r="AF472" s="230"/>
      <c r="AG472" s="230"/>
      <c r="AH472" s="268"/>
      <c r="AI472" s="268"/>
      <c r="AJ472" s="227">
        <f t="shared" si="2306"/>
        <v>0</v>
      </c>
      <c r="AK472" s="230"/>
      <c r="AL472" s="230"/>
      <c r="AM472" s="268"/>
      <c r="AN472" s="268"/>
      <c r="AO472" s="227">
        <f t="shared" si="2307"/>
        <v>0</v>
      </c>
      <c r="AP472" s="230"/>
      <c r="AQ472" s="268"/>
      <c r="AR472" s="260"/>
      <c r="AS472" s="262"/>
      <c r="AT472" s="264"/>
      <c r="AU472" s="266"/>
      <c r="AV472" s="266"/>
      <c r="AW472" s="230"/>
      <c r="AX472" s="230"/>
      <c r="AY472" s="167"/>
      <c r="AZ472" s="168"/>
      <c r="BA472" s="169"/>
      <c r="BB472" s="169"/>
      <c r="BC472" s="169"/>
      <c r="BD472" s="169"/>
      <c r="BE472" s="169"/>
      <c r="BF472" s="169"/>
      <c r="BG472" s="169"/>
    </row>
    <row r="473" spans="1:59" s="171" customFormat="1" hidden="1" x14ac:dyDescent="0.2">
      <c r="A473" s="274">
        <v>155</v>
      </c>
      <c r="B473" s="270"/>
      <c r="C473" s="275" t="e">
        <f>+VLOOKUP(B473,$A$691:$B$730,2,0)</f>
        <v>#N/A</v>
      </c>
      <c r="D473" s="266"/>
      <c r="E473" s="276" t="e">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#VALUE!</v>
      </c>
      <c r="F473" s="271"/>
      <c r="G473" s="230"/>
      <c r="H473" s="230"/>
      <c r="I473" s="165"/>
      <c r="J473" s="271"/>
      <c r="K473" s="270"/>
      <c r="L473" s="271"/>
      <c r="M473" s="271"/>
      <c r="N473" s="270"/>
      <c r="O473" s="262">
        <f t="shared" ref="O473" si="2372">IF(N473="ALTA",5,IF(N473="MEDIO ALTA",4,IF(N473="MEDIA",3,IF(N473="MEDIO BAJA",2,IF(N473="BAJA",1,0)))))</f>
        <v>0</v>
      </c>
      <c r="P473" s="270"/>
      <c r="Q473" s="262">
        <f t="shared" ref="Q473" si="2373">IF(P473="ALTO",5,IF(P473="MEDIO-ALTO",4,IF(P473="MEDIO",3,IF(P473="MEDIO-BAJO",2,IF(P473="BAJO",1,0)))))</f>
        <v>0</v>
      </c>
      <c r="R473" s="262">
        <f t="shared" ref="R473" si="2374">Q473*O473</f>
        <v>0</v>
      </c>
      <c r="S473" s="166"/>
      <c r="T473" s="165">
        <f t="shared" si="2303"/>
        <v>0</v>
      </c>
      <c r="U473" s="268" t="e">
        <f t="shared" ref="U473:U533" si="2375">ROUND(AVERAGEIF(T473:T475,"&gt;0"),0)</f>
        <v>#DIV/0!</v>
      </c>
      <c r="V473" s="268" t="e">
        <f t="shared" ref="V473:V533" si="2376">U473*0.6</f>
        <v>#DIV/0!</v>
      </c>
      <c r="W473" s="230"/>
      <c r="X473" s="268" t="e">
        <f t="shared" ref="X473" si="2377">IF(S473="No_existen",5*$X$10,Y473*$X$10)</f>
        <v>#DIV/0!</v>
      </c>
      <c r="Y473" s="268" t="e">
        <f t="shared" si="2178"/>
        <v>#DIV/0!</v>
      </c>
      <c r="Z473" s="227">
        <f t="shared" si="2304"/>
        <v>0</v>
      </c>
      <c r="AA473" s="230"/>
      <c r="AB473" s="230"/>
      <c r="AC473" s="268" t="e">
        <f t="shared" ref="AC473" si="2378">IF(S473="No_existen",5*$AC$10,AD473*$AC$10)</f>
        <v>#DIV/0!</v>
      </c>
      <c r="AD473" s="268" t="e">
        <f t="shared" ref="AD473:AD533" si="2379">ROUND(AVERAGEIF(AE473:AE475,"&gt;0"),0)</f>
        <v>#DIV/0!</v>
      </c>
      <c r="AE473" s="227">
        <f t="shared" si="2305"/>
        <v>0</v>
      </c>
      <c r="AF473" s="230"/>
      <c r="AG473" s="230"/>
      <c r="AH473" s="268" t="e">
        <f t="shared" ref="AH473" si="2380">IF(S473="No_existen",5*$AH$10,AI473*$AH$10)</f>
        <v>#DIV/0!</v>
      </c>
      <c r="AI473" s="268" t="e">
        <f t="shared" ref="AI473" si="2381">ROUND(AVERAGEIF(AJ473:AJ475,"&gt;0"),0)</f>
        <v>#DIV/0!</v>
      </c>
      <c r="AJ473" s="227">
        <f t="shared" si="2306"/>
        <v>0</v>
      </c>
      <c r="AK473" s="230"/>
      <c r="AL473" s="230"/>
      <c r="AM473" s="268" t="e">
        <f t="shared" ref="AM473" si="2382">IF(S473="No_existen",5*$AM$10,AN473*$AM$10)</f>
        <v>#DIV/0!</v>
      </c>
      <c r="AN473" s="268" t="e">
        <f t="shared" ref="AN473" si="2383">ROUND(AVERAGEIF(AO473:AO475,"&gt;0"),0)</f>
        <v>#DIV/0!</v>
      </c>
      <c r="AO473" s="227">
        <f t="shared" si="2307"/>
        <v>0</v>
      </c>
      <c r="AP473" s="230"/>
      <c r="AQ473" s="268" t="e">
        <f t="shared" ref="AQ473" si="2384">ROUND(AVERAGE(U473,Y473,AD473,AI473,AN473),0)</f>
        <v>#DIV/0!</v>
      </c>
      <c r="AR473" s="260" t="e">
        <f t="shared" ref="AR473" si="2385">IF(AQ473&lt;1.5,"FUERTE",IF(AND(AQ473&gt;=1.5,AQ473&lt;2.5),"ACEPTABLE",IF(AQ473&gt;=5,"INEXISTENTE","DÉBIL")))</f>
        <v>#DIV/0!</v>
      </c>
      <c r="AS473" s="262">
        <f t="shared" ref="AS473" si="2386">IF(R473=0,0,ROUND((R473*AQ473),0))</f>
        <v>0</v>
      </c>
      <c r="AT473" s="264" t="str">
        <f t="shared" ref="AT473" si="2387">IF(AS473&gt;=36,"GRAVE", IF(AS473&lt;=10, "LEVE", "MODERADO"))</f>
        <v>LEVE</v>
      </c>
      <c r="AU473" s="266"/>
      <c r="AV473" s="266"/>
      <c r="AW473" s="230"/>
      <c r="AX473" s="230"/>
      <c r="AY473" s="167"/>
      <c r="AZ473" s="168"/>
      <c r="BA473" s="169"/>
      <c r="BB473" s="169"/>
      <c r="BC473" s="169"/>
      <c r="BD473" s="169"/>
      <c r="BE473" s="169"/>
      <c r="BF473" s="169"/>
      <c r="BG473" s="169"/>
    </row>
    <row r="474" spans="1:59" s="171" customFormat="1" hidden="1" x14ac:dyDescent="0.2">
      <c r="A474" s="274"/>
      <c r="B474" s="270"/>
      <c r="C474" s="275"/>
      <c r="D474" s="266"/>
      <c r="E474" s="276"/>
      <c r="F474" s="271"/>
      <c r="G474" s="230"/>
      <c r="H474" s="230"/>
      <c r="I474" s="165"/>
      <c r="J474" s="271"/>
      <c r="K474" s="271"/>
      <c r="L474" s="271"/>
      <c r="M474" s="271"/>
      <c r="N474" s="270"/>
      <c r="O474" s="262"/>
      <c r="P474" s="270"/>
      <c r="Q474" s="262"/>
      <c r="R474" s="262"/>
      <c r="S474" s="166"/>
      <c r="T474" s="165">
        <f t="shared" si="2303"/>
        <v>0</v>
      </c>
      <c r="U474" s="268"/>
      <c r="V474" s="268"/>
      <c r="W474" s="230"/>
      <c r="X474" s="268"/>
      <c r="Y474" s="268"/>
      <c r="Z474" s="227">
        <f t="shared" si="2304"/>
        <v>0</v>
      </c>
      <c r="AA474" s="230"/>
      <c r="AB474" s="230"/>
      <c r="AC474" s="268"/>
      <c r="AD474" s="268"/>
      <c r="AE474" s="227">
        <f t="shared" si="2305"/>
        <v>0</v>
      </c>
      <c r="AF474" s="230"/>
      <c r="AG474" s="230"/>
      <c r="AH474" s="268"/>
      <c r="AI474" s="268"/>
      <c r="AJ474" s="227">
        <f t="shared" si="2306"/>
        <v>0</v>
      </c>
      <c r="AK474" s="230"/>
      <c r="AL474" s="230"/>
      <c r="AM474" s="268"/>
      <c r="AN474" s="268"/>
      <c r="AO474" s="227">
        <f t="shared" si="2307"/>
        <v>0</v>
      </c>
      <c r="AP474" s="230"/>
      <c r="AQ474" s="268"/>
      <c r="AR474" s="260"/>
      <c r="AS474" s="262"/>
      <c r="AT474" s="264"/>
      <c r="AU474" s="266"/>
      <c r="AV474" s="266"/>
      <c r="AW474" s="230"/>
      <c r="AX474" s="230"/>
      <c r="AY474" s="167"/>
      <c r="AZ474" s="168"/>
      <c r="BA474" s="169"/>
      <c r="BB474" s="169"/>
      <c r="BC474" s="169"/>
      <c r="BD474" s="169"/>
      <c r="BE474" s="169"/>
      <c r="BF474" s="169"/>
      <c r="BG474" s="169"/>
    </row>
    <row r="475" spans="1:59" s="171" customFormat="1" hidden="1" x14ac:dyDescent="0.2">
      <c r="A475" s="274"/>
      <c r="B475" s="270"/>
      <c r="C475" s="275"/>
      <c r="D475" s="266"/>
      <c r="E475" s="276"/>
      <c r="F475" s="271"/>
      <c r="G475" s="230"/>
      <c r="H475" s="230"/>
      <c r="I475" s="165"/>
      <c r="J475" s="271"/>
      <c r="K475" s="271"/>
      <c r="L475" s="271"/>
      <c r="M475" s="271"/>
      <c r="N475" s="270"/>
      <c r="O475" s="262"/>
      <c r="P475" s="270"/>
      <c r="Q475" s="262"/>
      <c r="R475" s="262"/>
      <c r="S475" s="166"/>
      <c r="T475" s="165">
        <f t="shared" si="2303"/>
        <v>0</v>
      </c>
      <c r="U475" s="268"/>
      <c r="V475" s="268"/>
      <c r="W475" s="230"/>
      <c r="X475" s="268"/>
      <c r="Y475" s="268"/>
      <c r="Z475" s="227">
        <f t="shared" si="2304"/>
        <v>0</v>
      </c>
      <c r="AA475" s="230"/>
      <c r="AB475" s="230"/>
      <c r="AC475" s="268"/>
      <c r="AD475" s="268"/>
      <c r="AE475" s="227">
        <f t="shared" si="2305"/>
        <v>0</v>
      </c>
      <c r="AF475" s="230"/>
      <c r="AG475" s="230"/>
      <c r="AH475" s="268"/>
      <c r="AI475" s="268"/>
      <c r="AJ475" s="227">
        <f t="shared" si="2306"/>
        <v>0</v>
      </c>
      <c r="AK475" s="230"/>
      <c r="AL475" s="230"/>
      <c r="AM475" s="268"/>
      <c r="AN475" s="268"/>
      <c r="AO475" s="227">
        <f t="shared" si="2307"/>
        <v>0</v>
      </c>
      <c r="AP475" s="230"/>
      <c r="AQ475" s="268"/>
      <c r="AR475" s="260"/>
      <c r="AS475" s="262"/>
      <c r="AT475" s="264"/>
      <c r="AU475" s="266"/>
      <c r="AV475" s="266"/>
      <c r="AW475" s="230"/>
      <c r="AX475" s="230"/>
      <c r="AY475" s="167"/>
      <c r="AZ475" s="168"/>
      <c r="BA475" s="169"/>
      <c r="BB475" s="169"/>
      <c r="BC475" s="169"/>
      <c r="BD475" s="169"/>
      <c r="BE475" s="169"/>
      <c r="BF475" s="169"/>
      <c r="BG475" s="169"/>
    </row>
    <row r="476" spans="1:59" s="171" customFormat="1" hidden="1" x14ac:dyDescent="0.2">
      <c r="A476" s="274">
        <v>156</v>
      </c>
      <c r="B476" s="270"/>
      <c r="C476" s="275" t="e">
        <f>+VLOOKUP(B476,$A$691:$B$730,2,0)</f>
        <v>#N/A</v>
      </c>
      <c r="D476" s="266"/>
      <c r="E476" s="276" t="e">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#VALUE!</v>
      </c>
      <c r="F476" s="271"/>
      <c r="G476" s="230"/>
      <c r="H476" s="230"/>
      <c r="I476" s="165"/>
      <c r="J476" s="271"/>
      <c r="K476" s="270"/>
      <c r="L476" s="271"/>
      <c r="M476" s="271"/>
      <c r="N476" s="270"/>
      <c r="O476" s="262">
        <f t="shared" ref="O476" si="2388">IF(N476="ALTA",5,IF(N476="MEDIO ALTA",4,IF(N476="MEDIA",3,IF(N476="MEDIO BAJA",2,IF(N476="BAJA",1,0)))))</f>
        <v>0</v>
      </c>
      <c r="P476" s="270"/>
      <c r="Q476" s="262">
        <f t="shared" ref="Q476" si="2389">IF(P476="ALTO",5,IF(P476="MEDIO-ALTO",4,IF(P476="MEDIO",3,IF(P476="MEDIO-BAJO",2,IF(P476="BAJO",1,0)))))</f>
        <v>0</v>
      </c>
      <c r="R476" s="262">
        <f t="shared" ref="R476" si="2390">Q476*O476</f>
        <v>0</v>
      </c>
      <c r="S476" s="166"/>
      <c r="T476" s="165">
        <f t="shared" si="2303"/>
        <v>0</v>
      </c>
      <c r="U476" s="268" t="e">
        <f t="shared" ref="U476" si="2391">ROUND(AVERAGEIF(T476:T478,"&gt;0"),0)</f>
        <v>#DIV/0!</v>
      </c>
      <c r="V476" s="268" t="e">
        <f t="shared" ref="V476" si="2392">U476*0.6</f>
        <v>#DIV/0!</v>
      </c>
      <c r="W476" s="230"/>
      <c r="X476" s="268" t="e">
        <f t="shared" ref="X476" si="2393">IF(S476="No_existen",5*$X$10,Y476*$X$10)</f>
        <v>#DIV/0!</v>
      </c>
      <c r="Y476" s="268" t="e">
        <f t="shared" si="2195"/>
        <v>#DIV/0!</v>
      </c>
      <c r="Z476" s="227">
        <f t="shared" si="2304"/>
        <v>0</v>
      </c>
      <c r="AA476" s="230"/>
      <c r="AB476" s="230"/>
      <c r="AC476" s="268" t="e">
        <f t="shared" ref="AC476" si="2394">IF(S476="No_existen",5*$AC$10,AD476*$AC$10)</f>
        <v>#DIV/0!</v>
      </c>
      <c r="AD476" s="268" t="e">
        <f t="shared" ref="AD476" si="2395">ROUND(AVERAGEIF(AE476:AE478,"&gt;0"),0)</f>
        <v>#DIV/0!</v>
      </c>
      <c r="AE476" s="227">
        <f t="shared" si="2305"/>
        <v>0</v>
      </c>
      <c r="AF476" s="230"/>
      <c r="AG476" s="230"/>
      <c r="AH476" s="268" t="e">
        <f t="shared" ref="AH476" si="2396">IF(S476="No_existen",5*$AH$10,AI476*$AH$10)</f>
        <v>#DIV/0!</v>
      </c>
      <c r="AI476" s="268" t="e">
        <f t="shared" ref="AI476" si="2397">ROUND(AVERAGEIF(AJ476:AJ478,"&gt;0"),0)</f>
        <v>#DIV/0!</v>
      </c>
      <c r="AJ476" s="227">
        <f t="shared" si="2306"/>
        <v>0</v>
      </c>
      <c r="AK476" s="230"/>
      <c r="AL476" s="230"/>
      <c r="AM476" s="268" t="e">
        <f t="shared" ref="AM476" si="2398">IF(S476="No_existen",5*$AM$10,AN476*$AM$10)</f>
        <v>#DIV/0!</v>
      </c>
      <c r="AN476" s="268" t="e">
        <f t="shared" ref="AN476" si="2399">ROUND(AVERAGEIF(AO476:AO478,"&gt;0"),0)</f>
        <v>#DIV/0!</v>
      </c>
      <c r="AO476" s="227">
        <f t="shared" si="2307"/>
        <v>0</v>
      </c>
      <c r="AP476" s="230"/>
      <c r="AQ476" s="268" t="e">
        <f t="shared" ref="AQ476" si="2400">ROUND(AVERAGE(U476,Y476,AD476,AI476,AN476),0)</f>
        <v>#DIV/0!</v>
      </c>
      <c r="AR476" s="260" t="e">
        <f t="shared" ref="AR476" si="2401">IF(AQ476&lt;1.5,"FUERTE",IF(AND(AQ476&gt;=1.5,AQ476&lt;2.5),"ACEPTABLE",IF(AQ476&gt;=5,"INEXISTENTE","DÉBIL")))</f>
        <v>#DIV/0!</v>
      </c>
      <c r="AS476" s="262">
        <f t="shared" ref="AS476" si="2402">IF(R476=0,0,ROUND((R476*AQ476),0))</f>
        <v>0</v>
      </c>
      <c r="AT476" s="264" t="str">
        <f t="shared" ref="AT476" si="2403">IF(AS476&gt;=36,"GRAVE", IF(AS476&lt;=10, "LEVE", "MODERADO"))</f>
        <v>LEVE</v>
      </c>
      <c r="AU476" s="266"/>
      <c r="AV476" s="266"/>
      <c r="AW476" s="230"/>
      <c r="AX476" s="230"/>
      <c r="AY476" s="167"/>
      <c r="AZ476" s="168"/>
      <c r="BA476" s="169"/>
      <c r="BB476" s="169"/>
      <c r="BC476" s="169"/>
      <c r="BD476" s="169"/>
      <c r="BE476" s="169"/>
      <c r="BF476" s="169"/>
      <c r="BG476" s="169"/>
    </row>
    <row r="477" spans="1:59" s="171" customFormat="1" hidden="1" x14ac:dyDescent="0.2">
      <c r="A477" s="274"/>
      <c r="B477" s="270"/>
      <c r="C477" s="275"/>
      <c r="D477" s="266"/>
      <c r="E477" s="276"/>
      <c r="F477" s="271"/>
      <c r="G477" s="230"/>
      <c r="H477" s="230"/>
      <c r="I477" s="165"/>
      <c r="J477" s="271"/>
      <c r="K477" s="271"/>
      <c r="L477" s="271"/>
      <c r="M477" s="271"/>
      <c r="N477" s="270"/>
      <c r="O477" s="262"/>
      <c r="P477" s="270"/>
      <c r="Q477" s="262"/>
      <c r="R477" s="262"/>
      <c r="S477" s="166"/>
      <c r="T477" s="165">
        <f t="shared" si="2303"/>
        <v>0</v>
      </c>
      <c r="U477" s="268"/>
      <c r="V477" s="268"/>
      <c r="W477" s="230"/>
      <c r="X477" s="268"/>
      <c r="Y477" s="268"/>
      <c r="Z477" s="227">
        <f t="shared" si="2304"/>
        <v>0</v>
      </c>
      <c r="AA477" s="230"/>
      <c r="AB477" s="230"/>
      <c r="AC477" s="268"/>
      <c r="AD477" s="268"/>
      <c r="AE477" s="227">
        <f t="shared" si="2305"/>
        <v>0</v>
      </c>
      <c r="AF477" s="230"/>
      <c r="AG477" s="230"/>
      <c r="AH477" s="268"/>
      <c r="AI477" s="268"/>
      <c r="AJ477" s="227">
        <f t="shared" si="2306"/>
        <v>0</v>
      </c>
      <c r="AK477" s="230"/>
      <c r="AL477" s="230"/>
      <c r="AM477" s="268"/>
      <c r="AN477" s="268"/>
      <c r="AO477" s="227">
        <f t="shared" si="2307"/>
        <v>0</v>
      </c>
      <c r="AP477" s="230"/>
      <c r="AQ477" s="268"/>
      <c r="AR477" s="260"/>
      <c r="AS477" s="262"/>
      <c r="AT477" s="264"/>
      <c r="AU477" s="266"/>
      <c r="AV477" s="266"/>
      <c r="AW477" s="230"/>
      <c r="AX477" s="230"/>
      <c r="AY477" s="167"/>
      <c r="AZ477" s="168"/>
      <c r="BA477" s="169"/>
      <c r="BB477" s="169"/>
      <c r="BC477" s="169"/>
      <c r="BD477" s="169"/>
      <c r="BE477" s="169"/>
      <c r="BF477" s="169"/>
      <c r="BG477" s="169"/>
    </row>
    <row r="478" spans="1:59" s="171" customFormat="1" hidden="1" x14ac:dyDescent="0.2">
      <c r="A478" s="274"/>
      <c r="B478" s="270"/>
      <c r="C478" s="275"/>
      <c r="D478" s="266"/>
      <c r="E478" s="276"/>
      <c r="F478" s="271"/>
      <c r="G478" s="230"/>
      <c r="H478" s="230"/>
      <c r="I478" s="165"/>
      <c r="J478" s="271"/>
      <c r="K478" s="271"/>
      <c r="L478" s="271"/>
      <c r="M478" s="271"/>
      <c r="N478" s="270"/>
      <c r="O478" s="262"/>
      <c r="P478" s="270"/>
      <c r="Q478" s="262"/>
      <c r="R478" s="262"/>
      <c r="S478" s="166"/>
      <c r="T478" s="165">
        <f t="shared" si="2303"/>
        <v>0</v>
      </c>
      <c r="U478" s="268"/>
      <c r="V478" s="268"/>
      <c r="W478" s="230"/>
      <c r="X478" s="268"/>
      <c r="Y478" s="268"/>
      <c r="Z478" s="227">
        <f t="shared" si="2304"/>
        <v>0</v>
      </c>
      <c r="AA478" s="230"/>
      <c r="AB478" s="230"/>
      <c r="AC478" s="268"/>
      <c r="AD478" s="268"/>
      <c r="AE478" s="227">
        <f t="shared" si="2305"/>
        <v>0</v>
      </c>
      <c r="AF478" s="230"/>
      <c r="AG478" s="230"/>
      <c r="AH478" s="268"/>
      <c r="AI478" s="268"/>
      <c r="AJ478" s="227">
        <f t="shared" si="2306"/>
        <v>0</v>
      </c>
      <c r="AK478" s="230"/>
      <c r="AL478" s="230"/>
      <c r="AM478" s="268"/>
      <c r="AN478" s="268"/>
      <c r="AO478" s="227">
        <f t="shared" si="2307"/>
        <v>0</v>
      </c>
      <c r="AP478" s="230"/>
      <c r="AQ478" s="268"/>
      <c r="AR478" s="260"/>
      <c r="AS478" s="262"/>
      <c r="AT478" s="264"/>
      <c r="AU478" s="266"/>
      <c r="AV478" s="266"/>
      <c r="AW478" s="230"/>
      <c r="AX478" s="230"/>
      <c r="AY478" s="167"/>
      <c r="AZ478" s="168"/>
      <c r="BA478" s="169"/>
      <c r="BB478" s="169"/>
      <c r="BC478" s="169"/>
      <c r="BD478" s="169"/>
      <c r="BE478" s="169"/>
      <c r="BF478" s="169"/>
      <c r="BG478" s="169"/>
    </row>
    <row r="479" spans="1:59" s="171" customFormat="1" hidden="1" x14ac:dyDescent="0.2">
      <c r="A479" s="274">
        <v>157</v>
      </c>
      <c r="B479" s="270"/>
      <c r="C479" s="275" t="e">
        <f>+VLOOKUP(B479,$A$691:$B$730,2,0)</f>
        <v>#N/A</v>
      </c>
      <c r="D479" s="266"/>
      <c r="E479" s="276" t="e">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#VALUE!</v>
      </c>
      <c r="F479" s="271"/>
      <c r="G479" s="230"/>
      <c r="H479" s="230"/>
      <c r="I479" s="165"/>
      <c r="J479" s="271"/>
      <c r="K479" s="270"/>
      <c r="L479" s="271"/>
      <c r="M479" s="271"/>
      <c r="N479" s="270"/>
      <c r="O479" s="262">
        <f t="shared" ref="O479" si="2404">IF(N479="ALTA",5,IF(N479="MEDIO ALTA",4,IF(N479="MEDIA",3,IF(N479="MEDIO BAJA",2,IF(N479="BAJA",1,0)))))</f>
        <v>0</v>
      </c>
      <c r="P479" s="270"/>
      <c r="Q479" s="262">
        <f t="shared" ref="Q479" si="2405">IF(P479="ALTO",5,IF(P479="MEDIO-ALTO",4,IF(P479="MEDIO",3,IF(P479="MEDIO-BAJO",2,IF(P479="BAJO",1,0)))))</f>
        <v>0</v>
      </c>
      <c r="R479" s="262">
        <f t="shared" ref="R479" si="2406">Q479*O479</f>
        <v>0</v>
      </c>
      <c r="S479" s="166"/>
      <c r="T479" s="165">
        <f t="shared" si="2303"/>
        <v>0</v>
      </c>
      <c r="U479" s="268" t="e">
        <f t="shared" ref="U479" si="2407">ROUND(AVERAGEIF(T479:T481,"&gt;0"),0)</f>
        <v>#DIV/0!</v>
      </c>
      <c r="V479" s="268" t="e">
        <f t="shared" ref="V479" si="2408">U479*0.6</f>
        <v>#DIV/0!</v>
      </c>
      <c r="W479" s="230"/>
      <c r="X479" s="268" t="e">
        <f t="shared" ref="X479" si="2409">IF(S479="No_existen",5*$X$10,Y479*$X$10)</f>
        <v>#DIV/0!</v>
      </c>
      <c r="Y479" s="268" t="e">
        <f t="shared" ref="Y479" si="2410">ROUND(AVERAGEIF(Z479:Z481,"&gt;0"),0)</f>
        <v>#DIV/0!</v>
      </c>
      <c r="Z479" s="227">
        <f t="shared" si="2304"/>
        <v>0</v>
      </c>
      <c r="AA479" s="230"/>
      <c r="AB479" s="230"/>
      <c r="AC479" s="268" t="e">
        <f t="shared" ref="AC479" si="2411">IF(S479="No_existen",5*$AC$10,AD479*$AC$10)</f>
        <v>#DIV/0!</v>
      </c>
      <c r="AD479" s="268" t="e">
        <f t="shared" ref="AD479" si="2412">ROUND(AVERAGEIF(AE479:AE481,"&gt;0"),0)</f>
        <v>#DIV/0!</v>
      </c>
      <c r="AE479" s="227">
        <f t="shared" si="2305"/>
        <v>0</v>
      </c>
      <c r="AF479" s="230"/>
      <c r="AG479" s="230"/>
      <c r="AH479" s="268" t="e">
        <f t="shared" ref="AH479" si="2413">IF(S479="No_existen",5*$AH$10,AI479*$AH$10)</f>
        <v>#DIV/0!</v>
      </c>
      <c r="AI479" s="268" t="e">
        <f t="shared" ref="AI479" si="2414">ROUND(AVERAGEIF(AJ479:AJ481,"&gt;0"),0)</f>
        <v>#DIV/0!</v>
      </c>
      <c r="AJ479" s="227">
        <f t="shared" si="2306"/>
        <v>0</v>
      </c>
      <c r="AK479" s="230"/>
      <c r="AL479" s="230"/>
      <c r="AM479" s="268" t="e">
        <f t="shared" ref="AM479" si="2415">IF(S479="No_existen",5*$AM$10,AN479*$AM$10)</f>
        <v>#DIV/0!</v>
      </c>
      <c r="AN479" s="268" t="e">
        <f t="shared" ref="AN479" si="2416">ROUND(AVERAGEIF(AO479:AO481,"&gt;0"),0)</f>
        <v>#DIV/0!</v>
      </c>
      <c r="AO479" s="227">
        <f t="shared" si="2307"/>
        <v>0</v>
      </c>
      <c r="AP479" s="230"/>
      <c r="AQ479" s="268" t="e">
        <f t="shared" ref="AQ479" si="2417">ROUND(AVERAGE(U479,Y479,AD479,AI479,AN479),0)</f>
        <v>#DIV/0!</v>
      </c>
      <c r="AR479" s="260" t="e">
        <f t="shared" ref="AR479" si="2418">IF(AQ479&lt;1.5,"FUERTE",IF(AND(AQ479&gt;=1.5,AQ479&lt;2.5),"ACEPTABLE",IF(AQ479&gt;=5,"INEXISTENTE","DÉBIL")))</f>
        <v>#DIV/0!</v>
      </c>
      <c r="AS479" s="262">
        <f t="shared" ref="AS479" si="2419">IF(R479=0,0,ROUND((R479*AQ479),0))</f>
        <v>0</v>
      </c>
      <c r="AT479" s="264" t="str">
        <f t="shared" ref="AT479" si="2420">IF(AS479&gt;=36,"GRAVE", IF(AS479&lt;=10, "LEVE", "MODERADO"))</f>
        <v>LEVE</v>
      </c>
      <c r="AU479" s="266"/>
      <c r="AV479" s="266"/>
      <c r="AW479" s="230"/>
      <c r="AX479" s="230"/>
      <c r="AY479" s="167"/>
      <c r="AZ479" s="168"/>
      <c r="BA479" s="169"/>
      <c r="BB479" s="169"/>
      <c r="BC479" s="169"/>
      <c r="BD479" s="169"/>
      <c r="BE479" s="169"/>
      <c r="BF479" s="169"/>
      <c r="BG479" s="169"/>
    </row>
    <row r="480" spans="1:59" s="171" customFormat="1" hidden="1" x14ac:dyDescent="0.2">
      <c r="A480" s="274"/>
      <c r="B480" s="270"/>
      <c r="C480" s="275"/>
      <c r="D480" s="266"/>
      <c r="E480" s="276"/>
      <c r="F480" s="271"/>
      <c r="G480" s="230"/>
      <c r="H480" s="230"/>
      <c r="I480" s="165"/>
      <c r="J480" s="271"/>
      <c r="K480" s="271"/>
      <c r="L480" s="271"/>
      <c r="M480" s="271"/>
      <c r="N480" s="270"/>
      <c r="O480" s="262"/>
      <c r="P480" s="270"/>
      <c r="Q480" s="262"/>
      <c r="R480" s="262"/>
      <c r="S480" s="166"/>
      <c r="T480" s="165">
        <f t="shared" si="2303"/>
        <v>0</v>
      </c>
      <c r="U480" s="268"/>
      <c r="V480" s="268"/>
      <c r="W480" s="230"/>
      <c r="X480" s="268"/>
      <c r="Y480" s="268"/>
      <c r="Z480" s="227">
        <f t="shared" si="2304"/>
        <v>0</v>
      </c>
      <c r="AA480" s="230"/>
      <c r="AB480" s="230"/>
      <c r="AC480" s="268"/>
      <c r="AD480" s="268"/>
      <c r="AE480" s="227">
        <f t="shared" si="2305"/>
        <v>0</v>
      </c>
      <c r="AF480" s="230"/>
      <c r="AG480" s="230"/>
      <c r="AH480" s="268"/>
      <c r="AI480" s="268"/>
      <c r="AJ480" s="227">
        <f t="shared" si="2306"/>
        <v>0</v>
      </c>
      <c r="AK480" s="230"/>
      <c r="AL480" s="230"/>
      <c r="AM480" s="268"/>
      <c r="AN480" s="268"/>
      <c r="AO480" s="227">
        <f t="shared" si="2307"/>
        <v>0</v>
      </c>
      <c r="AP480" s="230"/>
      <c r="AQ480" s="268"/>
      <c r="AR480" s="260"/>
      <c r="AS480" s="262"/>
      <c r="AT480" s="264"/>
      <c r="AU480" s="266"/>
      <c r="AV480" s="266"/>
      <c r="AW480" s="230"/>
      <c r="AX480" s="230"/>
      <c r="AY480" s="167"/>
      <c r="AZ480" s="168"/>
      <c r="BA480" s="169"/>
      <c r="BB480" s="169"/>
      <c r="BC480" s="169"/>
      <c r="BD480" s="169"/>
      <c r="BE480" s="169"/>
      <c r="BF480" s="169"/>
      <c r="BG480" s="169"/>
    </row>
    <row r="481" spans="1:59" s="171" customFormat="1" hidden="1" x14ac:dyDescent="0.2">
      <c r="A481" s="274"/>
      <c r="B481" s="270"/>
      <c r="C481" s="275"/>
      <c r="D481" s="266"/>
      <c r="E481" s="276"/>
      <c r="F481" s="271"/>
      <c r="G481" s="230"/>
      <c r="H481" s="230"/>
      <c r="I481" s="165"/>
      <c r="J481" s="271"/>
      <c r="K481" s="271"/>
      <c r="L481" s="271"/>
      <c r="M481" s="271"/>
      <c r="N481" s="270"/>
      <c r="O481" s="262"/>
      <c r="P481" s="270"/>
      <c r="Q481" s="262"/>
      <c r="R481" s="262"/>
      <c r="S481" s="166"/>
      <c r="T481" s="165">
        <f t="shared" si="2303"/>
        <v>0</v>
      </c>
      <c r="U481" s="268"/>
      <c r="V481" s="268"/>
      <c r="W481" s="230"/>
      <c r="X481" s="268"/>
      <c r="Y481" s="268"/>
      <c r="Z481" s="227">
        <f t="shared" si="2304"/>
        <v>0</v>
      </c>
      <c r="AA481" s="230"/>
      <c r="AB481" s="230"/>
      <c r="AC481" s="268"/>
      <c r="AD481" s="268"/>
      <c r="AE481" s="227">
        <f t="shared" si="2305"/>
        <v>0</v>
      </c>
      <c r="AF481" s="230"/>
      <c r="AG481" s="230"/>
      <c r="AH481" s="268"/>
      <c r="AI481" s="268"/>
      <c r="AJ481" s="227">
        <f t="shared" si="2306"/>
        <v>0</v>
      </c>
      <c r="AK481" s="230"/>
      <c r="AL481" s="230"/>
      <c r="AM481" s="268"/>
      <c r="AN481" s="268"/>
      <c r="AO481" s="227">
        <f t="shared" si="2307"/>
        <v>0</v>
      </c>
      <c r="AP481" s="230"/>
      <c r="AQ481" s="268"/>
      <c r="AR481" s="260"/>
      <c r="AS481" s="262"/>
      <c r="AT481" s="264"/>
      <c r="AU481" s="266"/>
      <c r="AV481" s="266"/>
      <c r="AW481" s="230"/>
      <c r="AX481" s="230"/>
      <c r="AY481" s="167"/>
      <c r="AZ481" s="168"/>
      <c r="BA481" s="169"/>
      <c r="BB481" s="169"/>
      <c r="BC481" s="169"/>
      <c r="BD481" s="169"/>
      <c r="BE481" s="169"/>
      <c r="BF481" s="169"/>
      <c r="BG481" s="169"/>
    </row>
    <row r="482" spans="1:59" s="171" customFormat="1" hidden="1" x14ac:dyDescent="0.2">
      <c r="A482" s="274">
        <v>158</v>
      </c>
      <c r="B482" s="270"/>
      <c r="C482" s="275" t="e">
        <f>+VLOOKUP(B482,$A$691:$B$730,2,0)</f>
        <v>#N/A</v>
      </c>
      <c r="D482" s="266"/>
      <c r="E482" s="276" t="e">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#VALUE!</v>
      </c>
      <c r="F482" s="271"/>
      <c r="G482" s="230"/>
      <c r="H482" s="230"/>
      <c r="I482" s="165"/>
      <c r="J482" s="271"/>
      <c r="K482" s="270"/>
      <c r="L482" s="271"/>
      <c r="M482" s="271"/>
      <c r="N482" s="270"/>
      <c r="O482" s="262">
        <f t="shared" ref="O482" si="2421">IF(N482="ALTA",5,IF(N482="MEDIO ALTA",4,IF(N482="MEDIA",3,IF(N482="MEDIO BAJA",2,IF(N482="BAJA",1,0)))))</f>
        <v>0</v>
      </c>
      <c r="P482" s="270"/>
      <c r="Q482" s="262">
        <f t="shared" ref="Q482" si="2422">IF(P482="ALTO",5,IF(P482="MEDIO-ALTO",4,IF(P482="MEDIO",3,IF(P482="MEDIO-BAJO",2,IF(P482="BAJO",1,0)))))</f>
        <v>0</v>
      </c>
      <c r="R482" s="262">
        <f t="shared" ref="R482" si="2423">Q482*O482</f>
        <v>0</v>
      </c>
      <c r="S482" s="166"/>
      <c r="T482" s="165">
        <f t="shared" si="2303"/>
        <v>0</v>
      </c>
      <c r="U482" s="268" t="e">
        <f t="shared" ref="U482" si="2424">ROUND(AVERAGEIF(T482:T484,"&gt;0"),0)</f>
        <v>#DIV/0!</v>
      </c>
      <c r="V482" s="268" t="e">
        <f t="shared" ref="V482" si="2425">U482*0.6</f>
        <v>#DIV/0!</v>
      </c>
      <c r="W482" s="230"/>
      <c r="X482" s="268" t="e">
        <f t="shared" ref="X482" si="2426">IF(S482="No_existen",5*$X$10,Y482*$X$10)</f>
        <v>#DIV/0!</v>
      </c>
      <c r="Y482" s="268" t="e">
        <f t="shared" ref="Y482:Y518" si="2427">ROUND(AVERAGEIF(Z482:Z484,"&gt;0"),0)</f>
        <v>#DIV/0!</v>
      </c>
      <c r="Z482" s="227">
        <f t="shared" si="2304"/>
        <v>0</v>
      </c>
      <c r="AA482" s="230"/>
      <c r="AB482" s="230"/>
      <c r="AC482" s="268" t="e">
        <f t="shared" ref="AC482" si="2428">IF(S482="No_existen",5*$AC$10,AD482*$AC$10)</f>
        <v>#DIV/0!</v>
      </c>
      <c r="AD482" s="268" t="e">
        <f t="shared" ref="AD482" si="2429">ROUND(AVERAGEIF(AE482:AE484,"&gt;0"),0)</f>
        <v>#DIV/0!</v>
      </c>
      <c r="AE482" s="227">
        <f t="shared" si="2305"/>
        <v>0</v>
      </c>
      <c r="AF482" s="230"/>
      <c r="AG482" s="230"/>
      <c r="AH482" s="268" t="e">
        <f t="shared" ref="AH482" si="2430">IF(S482="No_existen",5*$AH$10,AI482*$AH$10)</f>
        <v>#DIV/0!</v>
      </c>
      <c r="AI482" s="268" t="e">
        <f t="shared" ref="AI482" si="2431">ROUND(AVERAGEIF(AJ482:AJ484,"&gt;0"),0)</f>
        <v>#DIV/0!</v>
      </c>
      <c r="AJ482" s="227">
        <f t="shared" si="2306"/>
        <v>0</v>
      </c>
      <c r="AK482" s="230"/>
      <c r="AL482" s="230"/>
      <c r="AM482" s="268" t="e">
        <f t="shared" ref="AM482" si="2432">IF(S482="No_existen",5*$AM$10,AN482*$AM$10)</f>
        <v>#DIV/0!</v>
      </c>
      <c r="AN482" s="268" t="e">
        <f t="shared" ref="AN482" si="2433">ROUND(AVERAGEIF(AO482:AO484,"&gt;0"),0)</f>
        <v>#DIV/0!</v>
      </c>
      <c r="AO482" s="227">
        <f t="shared" si="2307"/>
        <v>0</v>
      </c>
      <c r="AP482" s="230"/>
      <c r="AQ482" s="268" t="e">
        <f t="shared" ref="AQ482" si="2434">ROUND(AVERAGE(U482,Y482,AD482,AI482,AN482),0)</f>
        <v>#DIV/0!</v>
      </c>
      <c r="AR482" s="260" t="e">
        <f t="shared" ref="AR482" si="2435">IF(AQ482&lt;1.5,"FUERTE",IF(AND(AQ482&gt;=1.5,AQ482&lt;2.5),"ACEPTABLE",IF(AQ482&gt;=5,"INEXISTENTE","DÉBIL")))</f>
        <v>#DIV/0!</v>
      </c>
      <c r="AS482" s="262">
        <f t="shared" ref="AS482" si="2436">IF(R482=0,0,ROUND((R482*AQ482),0))</f>
        <v>0</v>
      </c>
      <c r="AT482" s="264" t="str">
        <f t="shared" ref="AT482" si="2437">IF(AS482&gt;=36,"GRAVE", IF(AS482&lt;=10, "LEVE", "MODERADO"))</f>
        <v>LEVE</v>
      </c>
      <c r="AU482" s="266"/>
      <c r="AV482" s="266"/>
      <c r="AW482" s="230"/>
      <c r="AX482" s="230"/>
      <c r="AY482" s="167"/>
      <c r="AZ482" s="168"/>
      <c r="BA482" s="169"/>
      <c r="BB482" s="169"/>
      <c r="BC482" s="169"/>
      <c r="BD482" s="169"/>
      <c r="BE482" s="169"/>
      <c r="BF482" s="169"/>
      <c r="BG482" s="169"/>
    </row>
    <row r="483" spans="1:59" s="171" customFormat="1" hidden="1" x14ac:dyDescent="0.2">
      <c r="A483" s="274"/>
      <c r="B483" s="270"/>
      <c r="C483" s="275"/>
      <c r="D483" s="266"/>
      <c r="E483" s="276"/>
      <c r="F483" s="271"/>
      <c r="G483" s="230"/>
      <c r="H483" s="230"/>
      <c r="I483" s="165"/>
      <c r="J483" s="271"/>
      <c r="K483" s="271"/>
      <c r="L483" s="271"/>
      <c r="M483" s="271"/>
      <c r="N483" s="270"/>
      <c r="O483" s="262"/>
      <c r="P483" s="270"/>
      <c r="Q483" s="262"/>
      <c r="R483" s="262"/>
      <c r="S483" s="166"/>
      <c r="T483" s="165">
        <f t="shared" si="2303"/>
        <v>0</v>
      </c>
      <c r="U483" s="268"/>
      <c r="V483" s="268"/>
      <c r="W483" s="230"/>
      <c r="X483" s="268"/>
      <c r="Y483" s="268"/>
      <c r="Z483" s="227">
        <f t="shared" si="2304"/>
        <v>0</v>
      </c>
      <c r="AA483" s="230"/>
      <c r="AB483" s="230"/>
      <c r="AC483" s="268"/>
      <c r="AD483" s="268"/>
      <c r="AE483" s="227">
        <f t="shared" si="2305"/>
        <v>0</v>
      </c>
      <c r="AF483" s="230"/>
      <c r="AG483" s="230"/>
      <c r="AH483" s="268"/>
      <c r="AI483" s="268"/>
      <c r="AJ483" s="227">
        <f t="shared" si="2306"/>
        <v>0</v>
      </c>
      <c r="AK483" s="230"/>
      <c r="AL483" s="230"/>
      <c r="AM483" s="268"/>
      <c r="AN483" s="268"/>
      <c r="AO483" s="227">
        <f t="shared" si="2307"/>
        <v>0</v>
      </c>
      <c r="AP483" s="230"/>
      <c r="AQ483" s="268"/>
      <c r="AR483" s="260"/>
      <c r="AS483" s="262"/>
      <c r="AT483" s="264"/>
      <c r="AU483" s="266"/>
      <c r="AV483" s="266"/>
      <c r="AW483" s="230"/>
      <c r="AX483" s="230"/>
      <c r="AY483" s="167"/>
      <c r="AZ483" s="168"/>
      <c r="BA483" s="169"/>
      <c r="BB483" s="169"/>
      <c r="BC483" s="169"/>
      <c r="BD483" s="169"/>
      <c r="BE483" s="169"/>
      <c r="BF483" s="169"/>
      <c r="BG483" s="169"/>
    </row>
    <row r="484" spans="1:59" s="171" customFormat="1" hidden="1" x14ac:dyDescent="0.2">
      <c r="A484" s="274"/>
      <c r="B484" s="270"/>
      <c r="C484" s="275"/>
      <c r="D484" s="266"/>
      <c r="E484" s="276"/>
      <c r="F484" s="271"/>
      <c r="G484" s="230"/>
      <c r="H484" s="230"/>
      <c r="I484" s="165"/>
      <c r="J484" s="271"/>
      <c r="K484" s="271"/>
      <c r="L484" s="271"/>
      <c r="M484" s="271"/>
      <c r="N484" s="270"/>
      <c r="O484" s="262"/>
      <c r="P484" s="270"/>
      <c r="Q484" s="262"/>
      <c r="R484" s="262"/>
      <c r="S484" s="166"/>
      <c r="T484" s="165">
        <f t="shared" si="2303"/>
        <v>0</v>
      </c>
      <c r="U484" s="268"/>
      <c r="V484" s="268"/>
      <c r="W484" s="230"/>
      <c r="X484" s="268"/>
      <c r="Y484" s="268"/>
      <c r="Z484" s="227">
        <f t="shared" si="2304"/>
        <v>0</v>
      </c>
      <c r="AA484" s="230"/>
      <c r="AB484" s="230"/>
      <c r="AC484" s="268"/>
      <c r="AD484" s="268"/>
      <c r="AE484" s="227">
        <f t="shared" si="2305"/>
        <v>0</v>
      </c>
      <c r="AF484" s="230"/>
      <c r="AG484" s="230"/>
      <c r="AH484" s="268"/>
      <c r="AI484" s="268"/>
      <c r="AJ484" s="227">
        <f t="shared" si="2306"/>
        <v>0</v>
      </c>
      <c r="AK484" s="230"/>
      <c r="AL484" s="230"/>
      <c r="AM484" s="268"/>
      <c r="AN484" s="268"/>
      <c r="AO484" s="227">
        <f t="shared" si="2307"/>
        <v>0</v>
      </c>
      <c r="AP484" s="230"/>
      <c r="AQ484" s="268"/>
      <c r="AR484" s="260"/>
      <c r="AS484" s="262"/>
      <c r="AT484" s="264"/>
      <c r="AU484" s="266"/>
      <c r="AV484" s="266"/>
      <c r="AW484" s="230"/>
      <c r="AX484" s="230"/>
      <c r="AY484" s="167"/>
      <c r="AZ484" s="168"/>
      <c r="BA484" s="169"/>
      <c r="BB484" s="169"/>
      <c r="BC484" s="169"/>
      <c r="BD484" s="169"/>
      <c r="BE484" s="169"/>
      <c r="BF484" s="169"/>
      <c r="BG484" s="169"/>
    </row>
    <row r="485" spans="1:59" s="171" customFormat="1" hidden="1" x14ac:dyDescent="0.2">
      <c r="A485" s="274">
        <v>159</v>
      </c>
      <c r="B485" s="270"/>
      <c r="C485" s="275" t="e">
        <f>+VLOOKUP(B485,$A$691:$B$730,2,0)</f>
        <v>#N/A</v>
      </c>
      <c r="D485" s="266"/>
      <c r="E485" s="276" t="e">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#VALUE!</v>
      </c>
      <c r="F485" s="271"/>
      <c r="G485" s="230"/>
      <c r="H485" s="230"/>
      <c r="I485" s="165"/>
      <c r="J485" s="271"/>
      <c r="K485" s="270"/>
      <c r="L485" s="271"/>
      <c r="M485" s="271"/>
      <c r="N485" s="270"/>
      <c r="O485" s="262">
        <f t="shared" ref="O485" si="2438">IF(N485="ALTA",5,IF(N485="MEDIO ALTA",4,IF(N485="MEDIA",3,IF(N485="MEDIO BAJA",2,IF(N485="BAJA",1,0)))))</f>
        <v>0</v>
      </c>
      <c r="P485" s="270"/>
      <c r="Q485" s="262">
        <f t="shared" ref="Q485" si="2439">IF(P485="ALTO",5,IF(P485="MEDIO-ALTO",4,IF(P485="MEDIO",3,IF(P485="MEDIO-BAJO",2,IF(P485="BAJO",1,0)))))</f>
        <v>0</v>
      </c>
      <c r="R485" s="262">
        <f t="shared" ref="R485:R533" si="2440">Q485*O485</f>
        <v>0</v>
      </c>
      <c r="S485" s="166"/>
      <c r="T485" s="165">
        <f t="shared" si="2303"/>
        <v>0</v>
      </c>
      <c r="U485" s="268" t="e">
        <f t="shared" ref="U485" si="2441">ROUND(AVERAGEIF(T485:T487,"&gt;0"),0)</f>
        <v>#DIV/0!</v>
      </c>
      <c r="V485" s="268" t="e">
        <f t="shared" ref="V485" si="2442">U485*0.6</f>
        <v>#DIV/0!</v>
      </c>
      <c r="W485" s="230"/>
      <c r="X485" s="268" t="e">
        <f t="shared" ref="X485" si="2443">IF(S485="No_existen",5*$X$10,Y485*$X$10)</f>
        <v>#DIV/0!</v>
      </c>
      <c r="Y485" s="268" t="e">
        <f t="shared" ref="Y485:Y521" si="2444">ROUND(AVERAGEIF(Z485:Z487,"&gt;0"),0)</f>
        <v>#DIV/0!</v>
      </c>
      <c r="Z485" s="227">
        <f t="shared" si="2304"/>
        <v>0</v>
      </c>
      <c r="AA485" s="230"/>
      <c r="AB485" s="230"/>
      <c r="AC485" s="268" t="e">
        <f t="shared" ref="AC485" si="2445">IF(S485="No_existen",5*$AC$10,AD485*$AC$10)</f>
        <v>#DIV/0!</v>
      </c>
      <c r="AD485" s="268" t="e">
        <f t="shared" ref="AD485" si="2446">ROUND(AVERAGEIF(AE485:AE487,"&gt;0"),0)</f>
        <v>#DIV/0!</v>
      </c>
      <c r="AE485" s="227">
        <f t="shared" si="2305"/>
        <v>0</v>
      </c>
      <c r="AF485" s="230"/>
      <c r="AG485" s="230"/>
      <c r="AH485" s="268" t="e">
        <f t="shared" ref="AH485" si="2447">IF(S485="No_existen",5*$AH$10,AI485*$AH$10)</f>
        <v>#DIV/0!</v>
      </c>
      <c r="AI485" s="268" t="e">
        <f t="shared" ref="AI485" si="2448">ROUND(AVERAGEIF(AJ485:AJ487,"&gt;0"),0)</f>
        <v>#DIV/0!</v>
      </c>
      <c r="AJ485" s="227">
        <f t="shared" si="2306"/>
        <v>0</v>
      </c>
      <c r="AK485" s="230"/>
      <c r="AL485" s="230"/>
      <c r="AM485" s="268" t="e">
        <f t="shared" ref="AM485" si="2449">IF(S485="No_existen",5*$AM$10,AN485*$AM$10)</f>
        <v>#DIV/0!</v>
      </c>
      <c r="AN485" s="268" t="e">
        <f t="shared" ref="AN485" si="2450">ROUND(AVERAGEIF(AO485:AO487,"&gt;0"),0)</f>
        <v>#DIV/0!</v>
      </c>
      <c r="AO485" s="227">
        <f t="shared" si="2307"/>
        <v>0</v>
      </c>
      <c r="AP485" s="230"/>
      <c r="AQ485" s="268" t="e">
        <f t="shared" ref="AQ485" si="2451">ROUND(AVERAGE(U485,Y485,AD485,AI485,AN485),0)</f>
        <v>#DIV/0!</v>
      </c>
      <c r="AR485" s="260" t="e">
        <f t="shared" ref="AR485" si="2452">IF(AQ485&lt;1.5,"FUERTE",IF(AND(AQ485&gt;=1.5,AQ485&lt;2.5),"ACEPTABLE",IF(AQ485&gt;=5,"INEXISTENTE","DÉBIL")))</f>
        <v>#DIV/0!</v>
      </c>
      <c r="AS485" s="262">
        <f t="shared" ref="AS485" si="2453">IF(R485=0,0,ROUND((R485*AQ485),0))</f>
        <v>0</v>
      </c>
      <c r="AT485" s="264" t="str">
        <f t="shared" ref="AT485" si="2454">IF(AS485&gt;=36,"GRAVE", IF(AS485&lt;=10, "LEVE", "MODERADO"))</f>
        <v>LEVE</v>
      </c>
      <c r="AU485" s="266"/>
      <c r="AV485" s="266"/>
      <c r="AW485" s="230"/>
      <c r="AX485" s="230"/>
      <c r="AY485" s="167"/>
      <c r="AZ485" s="168"/>
      <c r="BA485" s="169"/>
      <c r="BB485" s="169"/>
      <c r="BC485" s="169"/>
      <c r="BD485" s="169"/>
      <c r="BE485" s="169"/>
      <c r="BF485" s="169"/>
      <c r="BG485" s="169"/>
    </row>
    <row r="486" spans="1:59" s="171" customFormat="1" hidden="1" x14ac:dyDescent="0.2">
      <c r="A486" s="274"/>
      <c r="B486" s="270"/>
      <c r="C486" s="275"/>
      <c r="D486" s="266"/>
      <c r="E486" s="276"/>
      <c r="F486" s="271"/>
      <c r="G486" s="230"/>
      <c r="H486" s="230"/>
      <c r="I486" s="165"/>
      <c r="J486" s="271"/>
      <c r="K486" s="271"/>
      <c r="L486" s="271"/>
      <c r="M486" s="271"/>
      <c r="N486" s="270"/>
      <c r="O486" s="262"/>
      <c r="P486" s="270"/>
      <c r="Q486" s="262"/>
      <c r="R486" s="262"/>
      <c r="S486" s="166"/>
      <c r="T486" s="165">
        <f t="shared" si="2303"/>
        <v>0</v>
      </c>
      <c r="U486" s="268"/>
      <c r="V486" s="268"/>
      <c r="W486" s="230"/>
      <c r="X486" s="268"/>
      <c r="Y486" s="268"/>
      <c r="Z486" s="227">
        <f t="shared" si="2304"/>
        <v>0</v>
      </c>
      <c r="AA486" s="230"/>
      <c r="AB486" s="230"/>
      <c r="AC486" s="268"/>
      <c r="AD486" s="268"/>
      <c r="AE486" s="227">
        <f t="shared" si="2305"/>
        <v>0</v>
      </c>
      <c r="AF486" s="230"/>
      <c r="AG486" s="230"/>
      <c r="AH486" s="268"/>
      <c r="AI486" s="268"/>
      <c r="AJ486" s="227">
        <f t="shared" si="2306"/>
        <v>0</v>
      </c>
      <c r="AK486" s="230"/>
      <c r="AL486" s="230"/>
      <c r="AM486" s="268"/>
      <c r="AN486" s="268"/>
      <c r="AO486" s="227">
        <f t="shared" si="2307"/>
        <v>0</v>
      </c>
      <c r="AP486" s="230"/>
      <c r="AQ486" s="268"/>
      <c r="AR486" s="260"/>
      <c r="AS486" s="262"/>
      <c r="AT486" s="264"/>
      <c r="AU486" s="266"/>
      <c r="AV486" s="266"/>
      <c r="AW486" s="230"/>
      <c r="AX486" s="230"/>
      <c r="AY486" s="167"/>
      <c r="AZ486" s="168"/>
      <c r="BA486" s="169"/>
      <c r="BB486" s="169"/>
      <c r="BC486" s="169"/>
      <c r="BD486" s="169"/>
      <c r="BE486" s="169"/>
      <c r="BF486" s="169"/>
      <c r="BG486" s="169"/>
    </row>
    <row r="487" spans="1:59" s="171" customFormat="1" hidden="1" x14ac:dyDescent="0.2">
      <c r="A487" s="274"/>
      <c r="B487" s="270"/>
      <c r="C487" s="275"/>
      <c r="D487" s="266"/>
      <c r="E487" s="276"/>
      <c r="F487" s="271"/>
      <c r="G487" s="230"/>
      <c r="H487" s="230"/>
      <c r="I487" s="165"/>
      <c r="J487" s="271"/>
      <c r="K487" s="271"/>
      <c r="L487" s="271"/>
      <c r="M487" s="271"/>
      <c r="N487" s="270"/>
      <c r="O487" s="262"/>
      <c r="P487" s="270"/>
      <c r="Q487" s="262"/>
      <c r="R487" s="262"/>
      <c r="S487" s="166"/>
      <c r="T487" s="165">
        <f t="shared" si="2303"/>
        <v>0</v>
      </c>
      <c r="U487" s="268"/>
      <c r="V487" s="268"/>
      <c r="W487" s="230"/>
      <c r="X487" s="268"/>
      <c r="Y487" s="268"/>
      <c r="Z487" s="227">
        <f t="shared" si="2304"/>
        <v>0</v>
      </c>
      <c r="AA487" s="230"/>
      <c r="AB487" s="230"/>
      <c r="AC487" s="268"/>
      <c r="AD487" s="268"/>
      <c r="AE487" s="227">
        <f t="shared" si="2305"/>
        <v>0</v>
      </c>
      <c r="AF487" s="230"/>
      <c r="AG487" s="230"/>
      <c r="AH487" s="268"/>
      <c r="AI487" s="268"/>
      <c r="AJ487" s="227">
        <f t="shared" si="2306"/>
        <v>0</v>
      </c>
      <c r="AK487" s="230"/>
      <c r="AL487" s="230"/>
      <c r="AM487" s="268"/>
      <c r="AN487" s="268"/>
      <c r="AO487" s="227">
        <f t="shared" si="2307"/>
        <v>0</v>
      </c>
      <c r="AP487" s="230"/>
      <c r="AQ487" s="268"/>
      <c r="AR487" s="260"/>
      <c r="AS487" s="262"/>
      <c r="AT487" s="264"/>
      <c r="AU487" s="266"/>
      <c r="AV487" s="266"/>
      <c r="AW487" s="230"/>
      <c r="AX487" s="230"/>
      <c r="AY487" s="167"/>
      <c r="AZ487" s="168"/>
      <c r="BA487" s="169"/>
      <c r="BB487" s="169"/>
      <c r="BC487" s="169"/>
      <c r="BD487" s="169"/>
      <c r="BE487" s="169"/>
      <c r="BF487" s="169"/>
      <c r="BG487" s="169"/>
    </row>
    <row r="488" spans="1:59" s="171" customFormat="1" hidden="1" x14ac:dyDescent="0.2">
      <c r="A488" s="274">
        <v>160</v>
      </c>
      <c r="B488" s="270"/>
      <c r="C488" s="275" t="e">
        <f>+VLOOKUP(B488,$A$691:$B$730,2,0)</f>
        <v>#N/A</v>
      </c>
      <c r="D488" s="266"/>
      <c r="E488" s="276" t="e">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#VALUE!</v>
      </c>
      <c r="F488" s="271"/>
      <c r="G488" s="230"/>
      <c r="H488" s="230"/>
      <c r="I488" s="165"/>
      <c r="J488" s="271"/>
      <c r="K488" s="270"/>
      <c r="L488" s="271"/>
      <c r="M488" s="271"/>
      <c r="N488" s="270"/>
      <c r="O488" s="262">
        <f t="shared" ref="O488" si="2455">IF(N488="ALTA",5,IF(N488="MEDIO ALTA",4,IF(N488="MEDIA",3,IF(N488="MEDIO BAJA",2,IF(N488="BAJA",1,0)))))</f>
        <v>0</v>
      </c>
      <c r="P488" s="270"/>
      <c r="Q488" s="262">
        <f t="shared" ref="Q488" si="2456">IF(P488="ALTO",5,IF(P488="MEDIO-ALTO",4,IF(P488="MEDIO",3,IF(P488="MEDIO-BAJO",2,IF(P488="BAJO",1,0)))))</f>
        <v>0</v>
      </c>
      <c r="R488" s="262">
        <f t="shared" si="2440"/>
        <v>0</v>
      </c>
      <c r="S488" s="166"/>
      <c r="T488" s="165">
        <f t="shared" si="2303"/>
        <v>0</v>
      </c>
      <c r="U488" s="268" t="e">
        <f t="shared" ref="U488" si="2457">ROUND(AVERAGEIF(T488:T490,"&gt;0"),0)</f>
        <v>#DIV/0!</v>
      </c>
      <c r="V488" s="268" t="e">
        <f t="shared" ref="V488" si="2458">U488*0.6</f>
        <v>#DIV/0!</v>
      </c>
      <c r="W488" s="230"/>
      <c r="X488" s="268" t="e">
        <f t="shared" ref="X488" si="2459">IF(S488="No_existen",5*$X$10,Y488*$X$10)</f>
        <v>#DIV/0!</v>
      </c>
      <c r="Y488" s="268" t="e">
        <f t="shared" ref="Y488:Y524" si="2460">ROUND(AVERAGEIF(Z488:Z490,"&gt;0"),0)</f>
        <v>#DIV/0!</v>
      </c>
      <c r="Z488" s="227">
        <f t="shared" si="2304"/>
        <v>0</v>
      </c>
      <c r="AA488" s="230"/>
      <c r="AB488" s="230"/>
      <c r="AC488" s="268" t="e">
        <f t="shared" ref="AC488" si="2461">IF(S488="No_existen",5*$AC$10,AD488*$AC$10)</f>
        <v>#DIV/0!</v>
      </c>
      <c r="AD488" s="268" t="e">
        <f t="shared" ref="AD488" si="2462">ROUND(AVERAGEIF(AE488:AE490,"&gt;0"),0)</f>
        <v>#DIV/0!</v>
      </c>
      <c r="AE488" s="227">
        <f t="shared" si="2305"/>
        <v>0</v>
      </c>
      <c r="AF488" s="230"/>
      <c r="AG488" s="230"/>
      <c r="AH488" s="268" t="e">
        <f t="shared" ref="AH488" si="2463">IF(S488="No_existen",5*$AH$10,AI488*$AH$10)</f>
        <v>#DIV/0!</v>
      </c>
      <c r="AI488" s="268" t="e">
        <f t="shared" ref="AI488" si="2464">ROUND(AVERAGEIF(AJ488:AJ490,"&gt;0"),0)</f>
        <v>#DIV/0!</v>
      </c>
      <c r="AJ488" s="227">
        <f t="shared" si="2306"/>
        <v>0</v>
      </c>
      <c r="AK488" s="230"/>
      <c r="AL488" s="230"/>
      <c r="AM488" s="268" t="e">
        <f t="shared" ref="AM488" si="2465">IF(S488="No_existen",5*$AM$10,AN488*$AM$10)</f>
        <v>#DIV/0!</v>
      </c>
      <c r="AN488" s="268" t="e">
        <f t="shared" ref="AN488" si="2466">ROUND(AVERAGEIF(AO488:AO490,"&gt;0"),0)</f>
        <v>#DIV/0!</v>
      </c>
      <c r="AO488" s="227">
        <f t="shared" si="2307"/>
        <v>0</v>
      </c>
      <c r="AP488" s="230"/>
      <c r="AQ488" s="268" t="e">
        <f t="shared" ref="AQ488" si="2467">ROUND(AVERAGE(U488,Y488,AD488,AI488,AN488),0)</f>
        <v>#DIV/0!</v>
      </c>
      <c r="AR488" s="260" t="e">
        <f t="shared" ref="AR488" si="2468">IF(AQ488&lt;1.5,"FUERTE",IF(AND(AQ488&gt;=1.5,AQ488&lt;2.5),"ACEPTABLE",IF(AQ488&gt;=5,"INEXISTENTE","DÉBIL")))</f>
        <v>#DIV/0!</v>
      </c>
      <c r="AS488" s="262">
        <f t="shared" ref="AS488" si="2469">IF(R488=0,0,ROUND((R488*AQ488),0))</f>
        <v>0</v>
      </c>
      <c r="AT488" s="264" t="str">
        <f t="shared" ref="AT488" si="2470">IF(AS488&gt;=36,"GRAVE", IF(AS488&lt;=10, "LEVE", "MODERADO"))</f>
        <v>LEVE</v>
      </c>
      <c r="AU488" s="266"/>
      <c r="AV488" s="266"/>
      <c r="AW488" s="230"/>
      <c r="AX488" s="230"/>
      <c r="AY488" s="167"/>
      <c r="AZ488" s="168"/>
      <c r="BA488" s="169"/>
      <c r="BB488" s="169"/>
      <c r="BC488" s="169"/>
      <c r="BD488" s="169"/>
      <c r="BE488" s="169"/>
      <c r="BF488" s="169"/>
      <c r="BG488" s="169"/>
    </row>
    <row r="489" spans="1:59" s="171" customFormat="1" hidden="1" x14ac:dyDescent="0.2">
      <c r="A489" s="274"/>
      <c r="B489" s="270"/>
      <c r="C489" s="275"/>
      <c r="D489" s="266"/>
      <c r="E489" s="276"/>
      <c r="F489" s="271"/>
      <c r="G489" s="230"/>
      <c r="H489" s="230"/>
      <c r="I489" s="165"/>
      <c r="J489" s="271"/>
      <c r="K489" s="271"/>
      <c r="L489" s="271"/>
      <c r="M489" s="271"/>
      <c r="N489" s="270"/>
      <c r="O489" s="262"/>
      <c r="P489" s="270"/>
      <c r="Q489" s="262"/>
      <c r="R489" s="262"/>
      <c r="S489" s="166"/>
      <c r="T489" s="165">
        <f t="shared" si="2303"/>
        <v>0</v>
      </c>
      <c r="U489" s="268"/>
      <c r="V489" s="268"/>
      <c r="W489" s="230"/>
      <c r="X489" s="268"/>
      <c r="Y489" s="268"/>
      <c r="Z489" s="227">
        <f t="shared" si="2304"/>
        <v>0</v>
      </c>
      <c r="AA489" s="230"/>
      <c r="AB489" s="230"/>
      <c r="AC489" s="268"/>
      <c r="AD489" s="268"/>
      <c r="AE489" s="227">
        <f t="shared" si="2305"/>
        <v>0</v>
      </c>
      <c r="AF489" s="230"/>
      <c r="AG489" s="230"/>
      <c r="AH489" s="268"/>
      <c r="AI489" s="268"/>
      <c r="AJ489" s="227">
        <f t="shared" si="2306"/>
        <v>0</v>
      </c>
      <c r="AK489" s="230"/>
      <c r="AL489" s="230"/>
      <c r="AM489" s="268"/>
      <c r="AN489" s="268"/>
      <c r="AO489" s="227">
        <f t="shared" si="2307"/>
        <v>0</v>
      </c>
      <c r="AP489" s="230"/>
      <c r="AQ489" s="268"/>
      <c r="AR489" s="260"/>
      <c r="AS489" s="262"/>
      <c r="AT489" s="264"/>
      <c r="AU489" s="266"/>
      <c r="AV489" s="266"/>
      <c r="AW489" s="230"/>
      <c r="AX489" s="230"/>
      <c r="AY489" s="167"/>
      <c r="AZ489" s="168"/>
      <c r="BA489" s="169"/>
      <c r="BB489" s="169"/>
      <c r="BC489" s="169"/>
      <c r="BD489" s="169"/>
      <c r="BE489" s="169"/>
      <c r="BF489" s="169"/>
      <c r="BG489" s="169"/>
    </row>
    <row r="490" spans="1:59" s="171" customFormat="1" hidden="1" x14ac:dyDescent="0.2">
      <c r="A490" s="274"/>
      <c r="B490" s="270"/>
      <c r="C490" s="275"/>
      <c r="D490" s="266"/>
      <c r="E490" s="276"/>
      <c r="F490" s="271"/>
      <c r="G490" s="230"/>
      <c r="H490" s="230"/>
      <c r="I490" s="165"/>
      <c r="J490" s="271"/>
      <c r="K490" s="271"/>
      <c r="L490" s="271"/>
      <c r="M490" s="271"/>
      <c r="N490" s="270"/>
      <c r="O490" s="262"/>
      <c r="P490" s="270"/>
      <c r="Q490" s="262"/>
      <c r="R490" s="262"/>
      <c r="S490" s="166"/>
      <c r="T490" s="165">
        <f t="shared" si="2303"/>
        <v>0</v>
      </c>
      <c r="U490" s="268"/>
      <c r="V490" s="268"/>
      <c r="W490" s="230"/>
      <c r="X490" s="268"/>
      <c r="Y490" s="268"/>
      <c r="Z490" s="227">
        <f t="shared" si="2304"/>
        <v>0</v>
      </c>
      <c r="AA490" s="230"/>
      <c r="AB490" s="230"/>
      <c r="AC490" s="268"/>
      <c r="AD490" s="268"/>
      <c r="AE490" s="227">
        <f t="shared" si="2305"/>
        <v>0</v>
      </c>
      <c r="AF490" s="230"/>
      <c r="AG490" s="230"/>
      <c r="AH490" s="268"/>
      <c r="AI490" s="268"/>
      <c r="AJ490" s="227">
        <f t="shared" si="2306"/>
        <v>0</v>
      </c>
      <c r="AK490" s="230"/>
      <c r="AL490" s="230"/>
      <c r="AM490" s="268"/>
      <c r="AN490" s="268"/>
      <c r="AO490" s="227">
        <f t="shared" si="2307"/>
        <v>0</v>
      </c>
      <c r="AP490" s="230"/>
      <c r="AQ490" s="268"/>
      <c r="AR490" s="260"/>
      <c r="AS490" s="262"/>
      <c r="AT490" s="264"/>
      <c r="AU490" s="266"/>
      <c r="AV490" s="266"/>
      <c r="AW490" s="230"/>
      <c r="AX490" s="230"/>
      <c r="AY490" s="167"/>
      <c r="AZ490" s="168"/>
      <c r="BA490" s="169"/>
      <c r="BB490" s="169"/>
      <c r="BC490" s="169"/>
      <c r="BD490" s="169"/>
      <c r="BE490" s="169"/>
      <c r="BF490" s="169"/>
      <c r="BG490" s="169"/>
    </row>
    <row r="491" spans="1:59" s="171" customFormat="1" hidden="1" x14ac:dyDescent="0.2">
      <c r="A491" s="274">
        <v>161</v>
      </c>
      <c r="B491" s="270"/>
      <c r="C491" s="275" t="e">
        <f>+VLOOKUP(B491,$A$691:$B$730,2,0)</f>
        <v>#N/A</v>
      </c>
      <c r="D491" s="266"/>
      <c r="E491" s="276" t="e">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#VALUE!</v>
      </c>
      <c r="F491" s="271"/>
      <c r="G491" s="230"/>
      <c r="H491" s="230"/>
      <c r="I491" s="165"/>
      <c r="J491" s="271"/>
      <c r="K491" s="270"/>
      <c r="L491" s="271"/>
      <c r="M491" s="271"/>
      <c r="N491" s="270"/>
      <c r="O491" s="262">
        <f t="shared" ref="O491" si="2471">IF(N491="ALTA",5,IF(N491="MEDIO ALTA",4,IF(N491="MEDIA",3,IF(N491="MEDIO BAJA",2,IF(N491="BAJA",1,0)))))</f>
        <v>0</v>
      </c>
      <c r="P491" s="270"/>
      <c r="Q491" s="262">
        <f t="shared" ref="Q491" si="2472">IF(P491="ALTO",5,IF(P491="MEDIO-ALTO",4,IF(P491="MEDIO",3,IF(P491="MEDIO-BAJO",2,IF(P491="BAJO",1,0)))))</f>
        <v>0</v>
      </c>
      <c r="R491" s="262">
        <f t="shared" si="2440"/>
        <v>0</v>
      </c>
      <c r="S491" s="166"/>
      <c r="T491" s="165">
        <f t="shared" si="2303"/>
        <v>0</v>
      </c>
      <c r="U491" s="268" t="e">
        <f t="shared" ref="U491" si="2473">ROUND(AVERAGEIF(T491:T493,"&gt;0"),0)</f>
        <v>#DIV/0!</v>
      </c>
      <c r="V491" s="268" t="e">
        <f t="shared" ref="V491" si="2474">U491*0.6</f>
        <v>#DIV/0!</v>
      </c>
      <c r="W491" s="230"/>
      <c r="X491" s="268" t="e">
        <f t="shared" ref="X491" si="2475">IF(S491="No_existen",5*$X$10,Y491*$X$10)</f>
        <v>#DIV/0!</v>
      </c>
      <c r="Y491" s="268" t="e">
        <f t="shared" ref="Y491:Y527" si="2476">ROUND(AVERAGEIF(Z491:Z493,"&gt;0"),0)</f>
        <v>#DIV/0!</v>
      </c>
      <c r="Z491" s="227">
        <f t="shared" si="2304"/>
        <v>0</v>
      </c>
      <c r="AA491" s="230"/>
      <c r="AB491" s="230"/>
      <c r="AC491" s="268" t="e">
        <f t="shared" ref="AC491" si="2477">IF(S491="No_existen",5*$AC$10,AD491*$AC$10)</f>
        <v>#DIV/0!</v>
      </c>
      <c r="AD491" s="268" t="e">
        <f t="shared" ref="AD491" si="2478">ROUND(AVERAGEIF(AE491:AE493,"&gt;0"),0)</f>
        <v>#DIV/0!</v>
      </c>
      <c r="AE491" s="227">
        <f t="shared" si="2305"/>
        <v>0</v>
      </c>
      <c r="AF491" s="230"/>
      <c r="AG491" s="230"/>
      <c r="AH491" s="268" t="e">
        <f t="shared" ref="AH491" si="2479">IF(S491="No_existen",5*$AH$10,AI491*$AH$10)</f>
        <v>#DIV/0!</v>
      </c>
      <c r="AI491" s="268" t="e">
        <f t="shared" ref="AI491" si="2480">ROUND(AVERAGEIF(AJ491:AJ493,"&gt;0"),0)</f>
        <v>#DIV/0!</v>
      </c>
      <c r="AJ491" s="227">
        <f t="shared" si="2306"/>
        <v>0</v>
      </c>
      <c r="AK491" s="230"/>
      <c r="AL491" s="230"/>
      <c r="AM491" s="268" t="e">
        <f t="shared" ref="AM491" si="2481">IF(S491="No_existen",5*$AM$10,AN491*$AM$10)</f>
        <v>#DIV/0!</v>
      </c>
      <c r="AN491" s="268" t="e">
        <f t="shared" ref="AN491" si="2482">ROUND(AVERAGEIF(AO491:AO493,"&gt;0"),0)</f>
        <v>#DIV/0!</v>
      </c>
      <c r="AO491" s="227">
        <f t="shared" si="2307"/>
        <v>0</v>
      </c>
      <c r="AP491" s="230"/>
      <c r="AQ491" s="268" t="e">
        <f t="shared" ref="AQ491" si="2483">ROUND(AVERAGE(U491,Y491,AD491,AI491,AN491),0)</f>
        <v>#DIV/0!</v>
      </c>
      <c r="AR491" s="260" t="e">
        <f t="shared" ref="AR491" si="2484">IF(AQ491&lt;1.5,"FUERTE",IF(AND(AQ491&gt;=1.5,AQ491&lt;2.5),"ACEPTABLE",IF(AQ491&gt;=5,"INEXISTENTE","DÉBIL")))</f>
        <v>#DIV/0!</v>
      </c>
      <c r="AS491" s="262">
        <f t="shared" ref="AS491" si="2485">IF(R491=0,0,ROUND((R491*AQ491),0))</f>
        <v>0</v>
      </c>
      <c r="AT491" s="264" t="str">
        <f t="shared" ref="AT491" si="2486">IF(AS491&gt;=36,"GRAVE", IF(AS491&lt;=10, "LEVE", "MODERADO"))</f>
        <v>LEVE</v>
      </c>
      <c r="AU491" s="266"/>
      <c r="AV491" s="266"/>
      <c r="AW491" s="230"/>
      <c r="AX491" s="230"/>
      <c r="AY491" s="167"/>
      <c r="AZ491" s="168"/>
      <c r="BA491" s="169"/>
      <c r="BB491" s="169"/>
      <c r="BC491" s="169"/>
      <c r="BD491" s="169"/>
      <c r="BE491" s="169"/>
      <c r="BF491" s="169"/>
      <c r="BG491" s="169"/>
    </row>
    <row r="492" spans="1:59" s="171" customFormat="1" hidden="1" x14ac:dyDescent="0.2">
      <c r="A492" s="274"/>
      <c r="B492" s="270"/>
      <c r="C492" s="275"/>
      <c r="D492" s="266"/>
      <c r="E492" s="276"/>
      <c r="F492" s="271"/>
      <c r="G492" s="230"/>
      <c r="H492" s="230"/>
      <c r="I492" s="165"/>
      <c r="J492" s="271"/>
      <c r="K492" s="271"/>
      <c r="L492" s="271"/>
      <c r="M492" s="271"/>
      <c r="N492" s="270"/>
      <c r="O492" s="262"/>
      <c r="P492" s="270"/>
      <c r="Q492" s="262"/>
      <c r="R492" s="262"/>
      <c r="S492" s="166"/>
      <c r="T492" s="165">
        <f t="shared" si="2303"/>
        <v>0</v>
      </c>
      <c r="U492" s="268"/>
      <c r="V492" s="268"/>
      <c r="W492" s="230"/>
      <c r="X492" s="268"/>
      <c r="Y492" s="268"/>
      <c r="Z492" s="227">
        <f t="shared" si="2304"/>
        <v>0</v>
      </c>
      <c r="AA492" s="230"/>
      <c r="AB492" s="230"/>
      <c r="AC492" s="268"/>
      <c r="AD492" s="268"/>
      <c r="AE492" s="227">
        <f t="shared" si="2305"/>
        <v>0</v>
      </c>
      <c r="AF492" s="230"/>
      <c r="AG492" s="230"/>
      <c r="AH492" s="268"/>
      <c r="AI492" s="268"/>
      <c r="AJ492" s="227">
        <f t="shared" si="2306"/>
        <v>0</v>
      </c>
      <c r="AK492" s="230"/>
      <c r="AL492" s="230"/>
      <c r="AM492" s="268"/>
      <c r="AN492" s="268"/>
      <c r="AO492" s="227">
        <f t="shared" si="2307"/>
        <v>0</v>
      </c>
      <c r="AP492" s="230"/>
      <c r="AQ492" s="268"/>
      <c r="AR492" s="260"/>
      <c r="AS492" s="262"/>
      <c r="AT492" s="264"/>
      <c r="AU492" s="266"/>
      <c r="AV492" s="266"/>
      <c r="AW492" s="230"/>
      <c r="AX492" s="230"/>
      <c r="AY492" s="167"/>
      <c r="AZ492" s="168"/>
      <c r="BA492" s="169"/>
      <c r="BB492" s="169"/>
      <c r="BC492" s="169"/>
      <c r="BD492" s="169"/>
      <c r="BE492" s="169"/>
      <c r="BF492" s="169"/>
      <c r="BG492" s="169"/>
    </row>
    <row r="493" spans="1:59" s="171" customFormat="1" hidden="1" x14ac:dyDescent="0.2">
      <c r="A493" s="274"/>
      <c r="B493" s="270"/>
      <c r="C493" s="275"/>
      <c r="D493" s="266"/>
      <c r="E493" s="276"/>
      <c r="F493" s="271"/>
      <c r="G493" s="230"/>
      <c r="H493" s="230"/>
      <c r="I493" s="165"/>
      <c r="J493" s="271"/>
      <c r="K493" s="271"/>
      <c r="L493" s="271"/>
      <c r="M493" s="271"/>
      <c r="N493" s="270"/>
      <c r="O493" s="262"/>
      <c r="P493" s="270"/>
      <c r="Q493" s="262"/>
      <c r="R493" s="262"/>
      <c r="S493" s="166"/>
      <c r="T493" s="165">
        <f t="shared" si="2303"/>
        <v>0</v>
      </c>
      <c r="U493" s="268"/>
      <c r="V493" s="268"/>
      <c r="W493" s="230"/>
      <c r="X493" s="268"/>
      <c r="Y493" s="268"/>
      <c r="Z493" s="227">
        <f t="shared" si="2304"/>
        <v>0</v>
      </c>
      <c r="AA493" s="230"/>
      <c r="AB493" s="230"/>
      <c r="AC493" s="268"/>
      <c r="AD493" s="268"/>
      <c r="AE493" s="227">
        <f t="shared" si="2305"/>
        <v>0</v>
      </c>
      <c r="AF493" s="230"/>
      <c r="AG493" s="230"/>
      <c r="AH493" s="268"/>
      <c r="AI493" s="268"/>
      <c r="AJ493" s="227">
        <f t="shared" si="2306"/>
        <v>0</v>
      </c>
      <c r="AK493" s="230"/>
      <c r="AL493" s="230"/>
      <c r="AM493" s="268"/>
      <c r="AN493" s="268"/>
      <c r="AO493" s="227">
        <f t="shared" si="2307"/>
        <v>0</v>
      </c>
      <c r="AP493" s="230"/>
      <c r="AQ493" s="268"/>
      <c r="AR493" s="260"/>
      <c r="AS493" s="262"/>
      <c r="AT493" s="264"/>
      <c r="AU493" s="266"/>
      <c r="AV493" s="266"/>
      <c r="AW493" s="230"/>
      <c r="AX493" s="230"/>
      <c r="AY493" s="167"/>
      <c r="AZ493" s="168"/>
      <c r="BA493" s="169"/>
      <c r="BB493" s="169"/>
      <c r="BC493" s="169"/>
      <c r="BD493" s="169"/>
      <c r="BE493" s="169"/>
      <c r="BF493" s="169"/>
      <c r="BG493" s="169"/>
    </row>
    <row r="494" spans="1:59" s="171" customFormat="1" hidden="1" x14ac:dyDescent="0.2">
      <c r="A494" s="274">
        <v>162</v>
      </c>
      <c r="B494" s="270"/>
      <c r="C494" s="275" t="e">
        <f>+VLOOKUP(B494,$A$691:$B$730,2,0)</f>
        <v>#N/A</v>
      </c>
      <c r="D494" s="266"/>
      <c r="E494" s="276"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1"/>
      <c r="G494" s="230"/>
      <c r="H494" s="230"/>
      <c r="I494" s="165"/>
      <c r="J494" s="271"/>
      <c r="K494" s="270"/>
      <c r="L494" s="271"/>
      <c r="M494" s="271"/>
      <c r="N494" s="270"/>
      <c r="O494" s="262">
        <f t="shared" ref="O494" si="2487">IF(N494="ALTA",5,IF(N494="MEDIO ALTA",4,IF(N494="MEDIA",3,IF(N494="MEDIO BAJA",2,IF(N494="BAJA",1,0)))))</f>
        <v>0</v>
      </c>
      <c r="P494" s="270"/>
      <c r="Q494" s="262">
        <f t="shared" ref="Q494" si="2488">IF(P494="ALTO",5,IF(P494="MEDIO-ALTO",4,IF(P494="MEDIO",3,IF(P494="MEDIO-BAJO",2,IF(P494="BAJO",1,0)))))</f>
        <v>0</v>
      </c>
      <c r="R494" s="262">
        <f t="shared" si="2440"/>
        <v>0</v>
      </c>
      <c r="S494" s="166"/>
      <c r="T494" s="165">
        <f t="shared" si="2303"/>
        <v>0</v>
      </c>
      <c r="U494" s="268" t="e">
        <f t="shared" si="2158"/>
        <v>#DIV/0!</v>
      </c>
      <c r="V494" s="268" t="e">
        <f t="shared" si="2159"/>
        <v>#DIV/0!</v>
      </c>
      <c r="W494" s="230"/>
      <c r="X494" s="268" t="e">
        <f t="shared" ref="X494" si="2489">IF(S494="No_existen",5*$X$10,Y494*$X$10)</f>
        <v>#DIV/0!</v>
      </c>
      <c r="Y494" s="268" t="e">
        <f t="shared" ref="Y494:Y530" si="2490">ROUND(AVERAGEIF(Z494:Z496,"&gt;0"),0)</f>
        <v>#DIV/0!</v>
      </c>
      <c r="Z494" s="227">
        <f t="shared" si="2304"/>
        <v>0</v>
      </c>
      <c r="AA494" s="230"/>
      <c r="AB494" s="230"/>
      <c r="AC494" s="268" t="e">
        <f t="shared" ref="AC494" si="2491">IF(S494="No_existen",5*$AC$10,AD494*$AC$10)</f>
        <v>#DIV/0!</v>
      </c>
      <c r="AD494" s="268" t="e">
        <f t="shared" si="2163"/>
        <v>#DIV/0!</v>
      </c>
      <c r="AE494" s="227">
        <f t="shared" si="2305"/>
        <v>0</v>
      </c>
      <c r="AF494" s="230"/>
      <c r="AG494" s="230"/>
      <c r="AH494" s="268" t="e">
        <f t="shared" ref="AH494" si="2492">IF(S494="No_existen",5*$AH$10,AI494*$AH$10)</f>
        <v>#DIV/0!</v>
      </c>
      <c r="AI494" s="268" t="e">
        <f t="shared" ref="AI494" si="2493">ROUND(AVERAGEIF(AJ494:AJ496,"&gt;0"),0)</f>
        <v>#DIV/0!</v>
      </c>
      <c r="AJ494" s="227">
        <f t="shared" si="2306"/>
        <v>0</v>
      </c>
      <c r="AK494" s="230"/>
      <c r="AL494" s="230"/>
      <c r="AM494" s="268" t="e">
        <f t="shared" ref="AM494" si="2494">IF(S494="No_existen",5*$AM$10,AN494*$AM$10)</f>
        <v>#DIV/0!</v>
      </c>
      <c r="AN494" s="268" t="e">
        <f t="shared" ref="AN494" si="2495">ROUND(AVERAGEIF(AO494:AO496,"&gt;0"),0)</f>
        <v>#DIV/0!</v>
      </c>
      <c r="AO494" s="227">
        <f t="shared" si="2307"/>
        <v>0</v>
      </c>
      <c r="AP494" s="230"/>
      <c r="AQ494" s="268" t="e">
        <f t="shared" ref="AQ494" si="2496">ROUND(AVERAGE(U494,Y494,AD494,AI494,AN494),0)</f>
        <v>#DIV/0!</v>
      </c>
      <c r="AR494" s="260" t="e">
        <f t="shared" ref="AR494" si="2497">IF(AQ494&lt;1.5,"FUERTE",IF(AND(AQ494&gt;=1.5,AQ494&lt;2.5),"ACEPTABLE",IF(AQ494&gt;=5,"INEXISTENTE","DÉBIL")))</f>
        <v>#DIV/0!</v>
      </c>
      <c r="AS494" s="262">
        <f t="shared" ref="AS494" si="2498">IF(R494=0,0,ROUND((R494*AQ494),0))</f>
        <v>0</v>
      </c>
      <c r="AT494" s="264" t="str">
        <f t="shared" ref="AT494" si="2499">IF(AS494&gt;=36,"GRAVE", IF(AS494&lt;=10, "LEVE", "MODERADO"))</f>
        <v>LEVE</v>
      </c>
      <c r="AU494" s="266"/>
      <c r="AV494" s="266"/>
      <c r="AW494" s="230"/>
      <c r="AX494" s="230"/>
      <c r="AY494" s="167"/>
      <c r="AZ494" s="168"/>
      <c r="BA494" s="169"/>
      <c r="BB494" s="169"/>
      <c r="BC494" s="169"/>
      <c r="BD494" s="169"/>
      <c r="BE494" s="169"/>
      <c r="BF494" s="169"/>
      <c r="BG494" s="169"/>
    </row>
    <row r="495" spans="1:59" s="171" customFormat="1" hidden="1" x14ac:dyDescent="0.2">
      <c r="A495" s="274"/>
      <c r="B495" s="270"/>
      <c r="C495" s="275"/>
      <c r="D495" s="266"/>
      <c r="E495" s="276"/>
      <c r="F495" s="271"/>
      <c r="G495" s="230"/>
      <c r="H495" s="230"/>
      <c r="I495" s="165"/>
      <c r="J495" s="271"/>
      <c r="K495" s="271"/>
      <c r="L495" s="271"/>
      <c r="M495" s="271"/>
      <c r="N495" s="270"/>
      <c r="O495" s="262"/>
      <c r="P495" s="270"/>
      <c r="Q495" s="262"/>
      <c r="R495" s="262"/>
      <c r="S495" s="166"/>
      <c r="T495" s="165">
        <f t="shared" si="2303"/>
        <v>0</v>
      </c>
      <c r="U495" s="268"/>
      <c r="V495" s="268"/>
      <c r="W495" s="230"/>
      <c r="X495" s="268"/>
      <c r="Y495" s="268"/>
      <c r="Z495" s="227">
        <f t="shared" si="2304"/>
        <v>0</v>
      </c>
      <c r="AA495" s="230"/>
      <c r="AB495" s="230"/>
      <c r="AC495" s="268"/>
      <c r="AD495" s="268"/>
      <c r="AE495" s="227">
        <f t="shared" si="2305"/>
        <v>0</v>
      </c>
      <c r="AF495" s="230"/>
      <c r="AG495" s="230"/>
      <c r="AH495" s="268"/>
      <c r="AI495" s="268"/>
      <c r="AJ495" s="227">
        <f t="shared" si="2306"/>
        <v>0</v>
      </c>
      <c r="AK495" s="230"/>
      <c r="AL495" s="230"/>
      <c r="AM495" s="268"/>
      <c r="AN495" s="268"/>
      <c r="AO495" s="227">
        <f t="shared" si="2307"/>
        <v>0</v>
      </c>
      <c r="AP495" s="230"/>
      <c r="AQ495" s="268"/>
      <c r="AR495" s="260"/>
      <c r="AS495" s="262"/>
      <c r="AT495" s="264"/>
      <c r="AU495" s="266"/>
      <c r="AV495" s="266"/>
      <c r="AW495" s="230"/>
      <c r="AX495" s="230"/>
      <c r="AY495" s="167"/>
      <c r="AZ495" s="168"/>
      <c r="BA495" s="169"/>
      <c r="BB495" s="169"/>
      <c r="BC495" s="169"/>
      <c r="BD495" s="169"/>
      <c r="BE495" s="169"/>
      <c r="BF495" s="169"/>
      <c r="BG495" s="169"/>
    </row>
    <row r="496" spans="1:59" s="171" customFormat="1" hidden="1" x14ac:dyDescent="0.2">
      <c r="A496" s="274"/>
      <c r="B496" s="270"/>
      <c r="C496" s="275"/>
      <c r="D496" s="266"/>
      <c r="E496" s="276"/>
      <c r="F496" s="271"/>
      <c r="G496" s="230"/>
      <c r="H496" s="230"/>
      <c r="I496" s="165"/>
      <c r="J496" s="271"/>
      <c r="K496" s="271"/>
      <c r="L496" s="271"/>
      <c r="M496" s="271"/>
      <c r="N496" s="270"/>
      <c r="O496" s="262"/>
      <c r="P496" s="270"/>
      <c r="Q496" s="262"/>
      <c r="R496" s="262"/>
      <c r="S496" s="166"/>
      <c r="T496" s="165">
        <f t="shared" si="2303"/>
        <v>0</v>
      </c>
      <c r="U496" s="268"/>
      <c r="V496" s="268"/>
      <c r="W496" s="230"/>
      <c r="X496" s="268"/>
      <c r="Y496" s="268"/>
      <c r="Z496" s="227">
        <f t="shared" si="2304"/>
        <v>0</v>
      </c>
      <c r="AA496" s="230"/>
      <c r="AB496" s="230"/>
      <c r="AC496" s="268"/>
      <c r="AD496" s="268"/>
      <c r="AE496" s="227">
        <f t="shared" si="2305"/>
        <v>0</v>
      </c>
      <c r="AF496" s="230"/>
      <c r="AG496" s="230"/>
      <c r="AH496" s="268"/>
      <c r="AI496" s="268"/>
      <c r="AJ496" s="227">
        <f t="shared" si="2306"/>
        <v>0</v>
      </c>
      <c r="AK496" s="230"/>
      <c r="AL496" s="230"/>
      <c r="AM496" s="268"/>
      <c r="AN496" s="268"/>
      <c r="AO496" s="227">
        <f t="shared" si="2307"/>
        <v>0</v>
      </c>
      <c r="AP496" s="230"/>
      <c r="AQ496" s="268"/>
      <c r="AR496" s="260"/>
      <c r="AS496" s="262"/>
      <c r="AT496" s="264"/>
      <c r="AU496" s="266"/>
      <c r="AV496" s="266"/>
      <c r="AW496" s="230"/>
      <c r="AX496" s="230"/>
      <c r="AY496" s="167"/>
      <c r="AZ496" s="168"/>
      <c r="BA496" s="169"/>
      <c r="BB496" s="169"/>
      <c r="BC496" s="169"/>
      <c r="BD496" s="169"/>
      <c r="BE496" s="169"/>
      <c r="BF496" s="169"/>
      <c r="BG496" s="169"/>
    </row>
    <row r="497" spans="1:59" s="171" customFormat="1" hidden="1" x14ac:dyDescent="0.2">
      <c r="A497" s="274">
        <v>163</v>
      </c>
      <c r="B497" s="270"/>
      <c r="C497" s="275" t="e">
        <f>+VLOOKUP(B497,$A$691:$B$730,2,0)</f>
        <v>#N/A</v>
      </c>
      <c r="D497" s="266"/>
      <c r="E497" s="276"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1"/>
      <c r="G497" s="230"/>
      <c r="H497" s="230"/>
      <c r="I497" s="165"/>
      <c r="J497" s="271"/>
      <c r="K497" s="270"/>
      <c r="L497" s="271"/>
      <c r="M497" s="271"/>
      <c r="N497" s="270"/>
      <c r="O497" s="262">
        <f t="shared" ref="O497" si="2500">IF(N497="ALTA",5,IF(N497="MEDIO ALTA",4,IF(N497="MEDIA",3,IF(N497="MEDIO BAJA",2,IF(N497="BAJA",1,0)))))</f>
        <v>0</v>
      </c>
      <c r="P497" s="270"/>
      <c r="Q497" s="262">
        <f t="shared" ref="Q497" si="2501">IF(P497="ALTO",5,IF(P497="MEDIO-ALTO",4,IF(P497="MEDIO",3,IF(P497="MEDIO-BAJO",2,IF(P497="BAJO",1,0)))))</f>
        <v>0</v>
      </c>
      <c r="R497" s="262">
        <f t="shared" si="2440"/>
        <v>0</v>
      </c>
      <c r="S497" s="166"/>
      <c r="T497" s="165">
        <f t="shared" si="2303"/>
        <v>0</v>
      </c>
      <c r="U497" s="268" t="e">
        <f t="shared" si="2175"/>
        <v>#DIV/0!</v>
      </c>
      <c r="V497" s="268" t="e">
        <f t="shared" si="2176"/>
        <v>#DIV/0!</v>
      </c>
      <c r="W497" s="230"/>
      <c r="X497" s="268" t="e">
        <f t="shared" ref="X497" si="2502">IF(S497="No_existen",5*$X$10,Y497*$X$10)</f>
        <v>#DIV/0!</v>
      </c>
      <c r="Y497" s="268" t="e">
        <f t="shared" ref="Y497:Y533" si="2503">ROUND(AVERAGEIF(Z497:Z499,"&gt;0"),0)</f>
        <v>#DIV/0!</v>
      </c>
      <c r="Z497" s="227">
        <f t="shared" si="2304"/>
        <v>0</v>
      </c>
      <c r="AA497" s="230"/>
      <c r="AB497" s="230"/>
      <c r="AC497" s="268" t="e">
        <f t="shared" ref="AC497" si="2504">IF(S497="No_existen",5*$AC$10,AD497*$AC$10)</f>
        <v>#DIV/0!</v>
      </c>
      <c r="AD497" s="268" t="e">
        <f t="shared" si="2180"/>
        <v>#DIV/0!</v>
      </c>
      <c r="AE497" s="227">
        <f t="shared" si="2305"/>
        <v>0</v>
      </c>
      <c r="AF497" s="230"/>
      <c r="AG497" s="230"/>
      <c r="AH497" s="268" t="e">
        <f t="shared" ref="AH497" si="2505">IF(S497="No_existen",5*$AH$10,AI497*$AH$10)</f>
        <v>#DIV/0!</v>
      </c>
      <c r="AI497" s="268" t="e">
        <f t="shared" ref="AI497" si="2506">ROUND(AVERAGEIF(AJ497:AJ499,"&gt;0"),0)</f>
        <v>#DIV/0!</v>
      </c>
      <c r="AJ497" s="227">
        <f t="shared" si="2306"/>
        <v>0</v>
      </c>
      <c r="AK497" s="230"/>
      <c r="AL497" s="230"/>
      <c r="AM497" s="268" t="e">
        <f t="shared" ref="AM497" si="2507">IF(S497="No_existen",5*$AM$10,AN497*$AM$10)</f>
        <v>#DIV/0!</v>
      </c>
      <c r="AN497" s="268" t="e">
        <f t="shared" ref="AN497" si="2508">ROUND(AVERAGEIF(AO497:AO499,"&gt;0"),0)</f>
        <v>#DIV/0!</v>
      </c>
      <c r="AO497" s="227">
        <f t="shared" si="2307"/>
        <v>0</v>
      </c>
      <c r="AP497" s="230"/>
      <c r="AQ497" s="268" t="e">
        <f t="shared" ref="AQ497" si="2509">ROUND(AVERAGE(U497,Y497,AD497,AI497,AN497),0)</f>
        <v>#DIV/0!</v>
      </c>
      <c r="AR497" s="260" t="e">
        <f t="shared" ref="AR497" si="2510">IF(AQ497&lt;1.5,"FUERTE",IF(AND(AQ497&gt;=1.5,AQ497&lt;2.5),"ACEPTABLE",IF(AQ497&gt;=5,"INEXISTENTE","DÉBIL")))</f>
        <v>#DIV/0!</v>
      </c>
      <c r="AS497" s="262">
        <f t="shared" ref="AS497" si="2511">IF(R497=0,0,ROUND((R497*AQ497),0))</f>
        <v>0</v>
      </c>
      <c r="AT497" s="264" t="str">
        <f t="shared" ref="AT497" si="2512">IF(AS497&gt;=36,"GRAVE", IF(AS497&lt;=10, "LEVE", "MODERADO"))</f>
        <v>LEVE</v>
      </c>
      <c r="AU497" s="266"/>
      <c r="AV497" s="266"/>
      <c r="AW497" s="230"/>
      <c r="AX497" s="230"/>
      <c r="AY497" s="167"/>
      <c r="AZ497" s="168"/>
      <c r="BA497" s="169"/>
      <c r="BB497" s="169"/>
      <c r="BC497" s="169"/>
      <c r="BD497" s="169"/>
      <c r="BE497" s="169"/>
      <c r="BF497" s="169"/>
      <c r="BG497" s="169"/>
    </row>
    <row r="498" spans="1:59" s="171" customFormat="1" hidden="1" x14ac:dyDescent="0.2">
      <c r="A498" s="274"/>
      <c r="B498" s="270"/>
      <c r="C498" s="275"/>
      <c r="D498" s="266"/>
      <c r="E498" s="276"/>
      <c r="F498" s="271"/>
      <c r="G498" s="230"/>
      <c r="H498" s="230"/>
      <c r="I498" s="165"/>
      <c r="J498" s="271"/>
      <c r="K498" s="271"/>
      <c r="L498" s="271"/>
      <c r="M498" s="271"/>
      <c r="N498" s="270"/>
      <c r="O498" s="262"/>
      <c r="P498" s="270"/>
      <c r="Q498" s="262"/>
      <c r="R498" s="262"/>
      <c r="S498" s="166"/>
      <c r="T498" s="165">
        <f t="shared" si="2303"/>
        <v>0</v>
      </c>
      <c r="U498" s="268"/>
      <c r="V498" s="268"/>
      <c r="W498" s="230"/>
      <c r="X498" s="268"/>
      <c r="Y498" s="268"/>
      <c r="Z498" s="227">
        <f t="shared" si="2304"/>
        <v>0</v>
      </c>
      <c r="AA498" s="230"/>
      <c r="AB498" s="230"/>
      <c r="AC498" s="268"/>
      <c r="AD498" s="268"/>
      <c r="AE498" s="227">
        <f t="shared" si="2305"/>
        <v>0</v>
      </c>
      <c r="AF498" s="230"/>
      <c r="AG498" s="230"/>
      <c r="AH498" s="268"/>
      <c r="AI498" s="268"/>
      <c r="AJ498" s="227">
        <f t="shared" si="2306"/>
        <v>0</v>
      </c>
      <c r="AK498" s="230"/>
      <c r="AL498" s="230"/>
      <c r="AM498" s="268"/>
      <c r="AN498" s="268"/>
      <c r="AO498" s="227">
        <f t="shared" si="2307"/>
        <v>0</v>
      </c>
      <c r="AP498" s="230"/>
      <c r="AQ498" s="268"/>
      <c r="AR498" s="260"/>
      <c r="AS498" s="262"/>
      <c r="AT498" s="264"/>
      <c r="AU498" s="266"/>
      <c r="AV498" s="266"/>
      <c r="AW498" s="230"/>
      <c r="AX498" s="230"/>
      <c r="AY498" s="167"/>
      <c r="AZ498" s="168"/>
      <c r="BA498" s="169"/>
      <c r="BB498" s="169"/>
      <c r="BC498" s="169"/>
      <c r="BD498" s="169"/>
      <c r="BE498" s="169"/>
      <c r="BF498" s="169"/>
      <c r="BG498" s="169"/>
    </row>
    <row r="499" spans="1:59" s="171" customFormat="1" hidden="1" x14ac:dyDescent="0.2">
      <c r="A499" s="274"/>
      <c r="B499" s="270"/>
      <c r="C499" s="275"/>
      <c r="D499" s="266"/>
      <c r="E499" s="276"/>
      <c r="F499" s="271"/>
      <c r="G499" s="230"/>
      <c r="H499" s="230"/>
      <c r="I499" s="165"/>
      <c r="J499" s="271"/>
      <c r="K499" s="271"/>
      <c r="L499" s="271"/>
      <c r="M499" s="271"/>
      <c r="N499" s="270"/>
      <c r="O499" s="262"/>
      <c r="P499" s="270"/>
      <c r="Q499" s="262"/>
      <c r="R499" s="262"/>
      <c r="S499" s="166"/>
      <c r="T499" s="165">
        <f t="shared" si="2303"/>
        <v>0</v>
      </c>
      <c r="U499" s="268"/>
      <c r="V499" s="268"/>
      <c r="W499" s="230"/>
      <c r="X499" s="268"/>
      <c r="Y499" s="268"/>
      <c r="Z499" s="227">
        <f t="shared" si="2304"/>
        <v>0</v>
      </c>
      <c r="AA499" s="230"/>
      <c r="AB499" s="230"/>
      <c r="AC499" s="268"/>
      <c r="AD499" s="268"/>
      <c r="AE499" s="227">
        <f t="shared" si="2305"/>
        <v>0</v>
      </c>
      <c r="AF499" s="230"/>
      <c r="AG499" s="230"/>
      <c r="AH499" s="268"/>
      <c r="AI499" s="268"/>
      <c r="AJ499" s="227">
        <f t="shared" si="2306"/>
        <v>0</v>
      </c>
      <c r="AK499" s="230"/>
      <c r="AL499" s="230"/>
      <c r="AM499" s="268"/>
      <c r="AN499" s="268"/>
      <c r="AO499" s="227">
        <f t="shared" si="2307"/>
        <v>0</v>
      </c>
      <c r="AP499" s="230"/>
      <c r="AQ499" s="268"/>
      <c r="AR499" s="260"/>
      <c r="AS499" s="262"/>
      <c r="AT499" s="264"/>
      <c r="AU499" s="266"/>
      <c r="AV499" s="266"/>
      <c r="AW499" s="230"/>
      <c r="AX499" s="230"/>
      <c r="AY499" s="167"/>
      <c r="AZ499" s="168"/>
      <c r="BA499" s="169"/>
      <c r="BB499" s="169"/>
      <c r="BC499" s="169"/>
      <c r="BD499" s="169"/>
      <c r="BE499" s="169"/>
      <c r="BF499" s="169"/>
      <c r="BG499" s="169"/>
    </row>
    <row r="500" spans="1:59" s="171" customFormat="1" hidden="1" x14ac:dyDescent="0.2">
      <c r="A500" s="274">
        <v>164</v>
      </c>
      <c r="B500" s="270"/>
      <c r="C500" s="275" t="e">
        <f>+VLOOKUP(B500,$A$691:$B$730,2,0)</f>
        <v>#N/A</v>
      </c>
      <c r="D500" s="266"/>
      <c r="E500" s="276"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1"/>
      <c r="G500" s="230"/>
      <c r="H500" s="230"/>
      <c r="I500" s="165"/>
      <c r="J500" s="271"/>
      <c r="K500" s="270"/>
      <c r="L500" s="271"/>
      <c r="M500" s="271"/>
      <c r="N500" s="270"/>
      <c r="O500" s="262">
        <f t="shared" ref="O500" si="2513">IF(N500="ALTA",5,IF(N500="MEDIO ALTA",4,IF(N500="MEDIA",3,IF(N500="MEDIO BAJA",2,IF(N500="BAJA",1,0)))))</f>
        <v>0</v>
      </c>
      <c r="P500" s="270"/>
      <c r="Q500" s="262">
        <f t="shared" ref="Q500" si="2514">IF(P500="ALTO",5,IF(P500="MEDIO-ALTO",4,IF(P500="MEDIO",3,IF(P500="MEDIO-BAJO",2,IF(P500="BAJO",1,0)))))</f>
        <v>0</v>
      </c>
      <c r="R500" s="262">
        <f t="shared" si="2440"/>
        <v>0</v>
      </c>
      <c r="S500" s="166"/>
      <c r="T500" s="165">
        <f t="shared" si="2303"/>
        <v>0</v>
      </c>
      <c r="U500" s="268" t="e">
        <f t="shared" si="2192"/>
        <v>#DIV/0!</v>
      </c>
      <c r="V500" s="268" t="e">
        <f t="shared" si="2193"/>
        <v>#DIV/0!</v>
      </c>
      <c r="W500" s="230"/>
      <c r="X500" s="268" t="e">
        <f t="shared" ref="X500" si="2515">IF(S500="No_existen",5*$X$10,Y500*$X$10)</f>
        <v>#DIV/0!</v>
      </c>
      <c r="Y500" s="268" t="e">
        <f t="shared" ref="Y500" si="2516">ROUND(AVERAGEIF(Z500:Z502,"&gt;0"),0)</f>
        <v>#DIV/0!</v>
      </c>
      <c r="Z500" s="227">
        <f t="shared" si="2304"/>
        <v>0</v>
      </c>
      <c r="AA500" s="230"/>
      <c r="AB500" s="230"/>
      <c r="AC500" s="268" t="e">
        <f t="shared" ref="AC500" si="2517">IF(S500="No_existen",5*$AC$10,AD500*$AC$10)</f>
        <v>#DIV/0!</v>
      </c>
      <c r="AD500" s="268" t="e">
        <f t="shared" si="2197"/>
        <v>#DIV/0!</v>
      </c>
      <c r="AE500" s="227">
        <f t="shared" si="2305"/>
        <v>0</v>
      </c>
      <c r="AF500" s="230"/>
      <c r="AG500" s="230"/>
      <c r="AH500" s="268" t="e">
        <f t="shared" ref="AH500" si="2518">IF(S500="No_existen",5*$AH$10,AI500*$AH$10)</f>
        <v>#DIV/0!</v>
      </c>
      <c r="AI500" s="268" t="e">
        <f t="shared" ref="AI500" si="2519">ROUND(AVERAGEIF(AJ500:AJ502,"&gt;0"),0)</f>
        <v>#DIV/0!</v>
      </c>
      <c r="AJ500" s="227">
        <f t="shared" si="2306"/>
        <v>0</v>
      </c>
      <c r="AK500" s="230"/>
      <c r="AL500" s="230"/>
      <c r="AM500" s="268" t="e">
        <f t="shared" ref="AM500" si="2520">IF(S500="No_existen",5*$AM$10,AN500*$AM$10)</f>
        <v>#DIV/0!</v>
      </c>
      <c r="AN500" s="268" t="e">
        <f t="shared" ref="AN500" si="2521">ROUND(AVERAGEIF(AO500:AO502,"&gt;0"),0)</f>
        <v>#DIV/0!</v>
      </c>
      <c r="AO500" s="227">
        <f t="shared" si="2307"/>
        <v>0</v>
      </c>
      <c r="AP500" s="230"/>
      <c r="AQ500" s="268" t="e">
        <f t="shared" ref="AQ500" si="2522">ROUND(AVERAGE(U500,Y500,AD500,AI500,AN500),0)</f>
        <v>#DIV/0!</v>
      </c>
      <c r="AR500" s="260" t="e">
        <f t="shared" ref="AR500" si="2523">IF(AQ500&lt;1.5,"FUERTE",IF(AND(AQ500&gt;=1.5,AQ500&lt;2.5),"ACEPTABLE",IF(AQ500&gt;=5,"INEXISTENTE","DÉBIL")))</f>
        <v>#DIV/0!</v>
      </c>
      <c r="AS500" s="262">
        <f t="shared" ref="AS500" si="2524">IF(R500=0,0,ROUND((R500*AQ500),0))</f>
        <v>0</v>
      </c>
      <c r="AT500" s="264" t="str">
        <f t="shared" ref="AT500" si="2525">IF(AS500&gt;=36,"GRAVE", IF(AS500&lt;=10, "LEVE", "MODERADO"))</f>
        <v>LEVE</v>
      </c>
      <c r="AU500" s="266"/>
      <c r="AV500" s="266"/>
      <c r="AW500" s="230"/>
      <c r="AX500" s="230"/>
      <c r="AY500" s="167"/>
      <c r="AZ500" s="168"/>
      <c r="BA500" s="169"/>
      <c r="BB500" s="169"/>
      <c r="BC500" s="169"/>
      <c r="BD500" s="169"/>
      <c r="BE500" s="169"/>
      <c r="BF500" s="169"/>
      <c r="BG500" s="169"/>
    </row>
    <row r="501" spans="1:59" s="171" customFormat="1" hidden="1" x14ac:dyDescent="0.2">
      <c r="A501" s="274"/>
      <c r="B501" s="270"/>
      <c r="C501" s="275"/>
      <c r="D501" s="266"/>
      <c r="E501" s="276"/>
      <c r="F501" s="271"/>
      <c r="G501" s="230"/>
      <c r="H501" s="230"/>
      <c r="I501" s="165"/>
      <c r="J501" s="271"/>
      <c r="K501" s="271"/>
      <c r="L501" s="271"/>
      <c r="M501" s="271"/>
      <c r="N501" s="270"/>
      <c r="O501" s="262"/>
      <c r="P501" s="270"/>
      <c r="Q501" s="262"/>
      <c r="R501" s="262"/>
      <c r="S501" s="166"/>
      <c r="T501" s="165">
        <f t="shared" si="2303"/>
        <v>0</v>
      </c>
      <c r="U501" s="268"/>
      <c r="V501" s="268"/>
      <c r="W501" s="230"/>
      <c r="X501" s="268"/>
      <c r="Y501" s="268"/>
      <c r="Z501" s="227">
        <f t="shared" si="2304"/>
        <v>0</v>
      </c>
      <c r="AA501" s="230"/>
      <c r="AB501" s="230"/>
      <c r="AC501" s="268"/>
      <c r="AD501" s="268"/>
      <c r="AE501" s="227">
        <f t="shared" si="2305"/>
        <v>0</v>
      </c>
      <c r="AF501" s="230"/>
      <c r="AG501" s="230"/>
      <c r="AH501" s="268"/>
      <c r="AI501" s="268"/>
      <c r="AJ501" s="227">
        <f t="shared" si="2306"/>
        <v>0</v>
      </c>
      <c r="AK501" s="230"/>
      <c r="AL501" s="230"/>
      <c r="AM501" s="268"/>
      <c r="AN501" s="268"/>
      <c r="AO501" s="227">
        <f t="shared" si="2307"/>
        <v>0</v>
      </c>
      <c r="AP501" s="230"/>
      <c r="AQ501" s="268"/>
      <c r="AR501" s="260"/>
      <c r="AS501" s="262"/>
      <c r="AT501" s="264"/>
      <c r="AU501" s="266"/>
      <c r="AV501" s="266"/>
      <c r="AW501" s="230"/>
      <c r="AX501" s="230"/>
      <c r="AY501" s="167"/>
      <c r="AZ501" s="168"/>
      <c r="BA501" s="169"/>
      <c r="BB501" s="169"/>
      <c r="BC501" s="169"/>
      <c r="BD501" s="169"/>
      <c r="BE501" s="169"/>
      <c r="BF501" s="169"/>
      <c r="BG501" s="169"/>
    </row>
    <row r="502" spans="1:59" s="171" customFormat="1" hidden="1" x14ac:dyDescent="0.2">
      <c r="A502" s="274"/>
      <c r="B502" s="270"/>
      <c r="C502" s="275"/>
      <c r="D502" s="266"/>
      <c r="E502" s="276"/>
      <c r="F502" s="271"/>
      <c r="G502" s="230"/>
      <c r="H502" s="230"/>
      <c r="I502" s="165"/>
      <c r="J502" s="271"/>
      <c r="K502" s="271"/>
      <c r="L502" s="271"/>
      <c r="M502" s="271"/>
      <c r="N502" s="270"/>
      <c r="O502" s="262"/>
      <c r="P502" s="270"/>
      <c r="Q502" s="262"/>
      <c r="R502" s="262"/>
      <c r="S502" s="166"/>
      <c r="T502" s="165">
        <f t="shared" si="2303"/>
        <v>0</v>
      </c>
      <c r="U502" s="268"/>
      <c r="V502" s="268"/>
      <c r="W502" s="230"/>
      <c r="X502" s="268"/>
      <c r="Y502" s="268"/>
      <c r="Z502" s="227">
        <f t="shared" si="2304"/>
        <v>0</v>
      </c>
      <c r="AA502" s="230"/>
      <c r="AB502" s="230"/>
      <c r="AC502" s="268"/>
      <c r="AD502" s="268"/>
      <c r="AE502" s="227">
        <f t="shared" si="2305"/>
        <v>0</v>
      </c>
      <c r="AF502" s="230"/>
      <c r="AG502" s="230"/>
      <c r="AH502" s="268"/>
      <c r="AI502" s="268"/>
      <c r="AJ502" s="227">
        <f t="shared" si="2306"/>
        <v>0</v>
      </c>
      <c r="AK502" s="230"/>
      <c r="AL502" s="230"/>
      <c r="AM502" s="268"/>
      <c r="AN502" s="268"/>
      <c r="AO502" s="227">
        <f t="shared" si="2307"/>
        <v>0</v>
      </c>
      <c r="AP502" s="230"/>
      <c r="AQ502" s="268"/>
      <c r="AR502" s="260"/>
      <c r="AS502" s="262"/>
      <c r="AT502" s="264"/>
      <c r="AU502" s="266"/>
      <c r="AV502" s="266"/>
      <c r="AW502" s="230"/>
      <c r="AX502" s="230"/>
      <c r="AY502" s="167"/>
      <c r="AZ502" s="168"/>
      <c r="BA502" s="169"/>
      <c r="BB502" s="169"/>
      <c r="BC502" s="169"/>
      <c r="BD502" s="169"/>
      <c r="BE502" s="169"/>
      <c r="BF502" s="169"/>
      <c r="BG502" s="169"/>
    </row>
    <row r="503" spans="1:59" s="171" customFormat="1" hidden="1" x14ac:dyDescent="0.2">
      <c r="A503" s="274">
        <v>165</v>
      </c>
      <c r="B503" s="270"/>
      <c r="C503" s="275" t="e">
        <f>+VLOOKUP(B503,$A$691:$B$730,2,0)</f>
        <v>#N/A</v>
      </c>
      <c r="D503" s="266"/>
      <c r="E503" s="276"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1"/>
      <c r="G503" s="230"/>
      <c r="H503" s="230"/>
      <c r="I503" s="165"/>
      <c r="J503" s="271"/>
      <c r="K503" s="270"/>
      <c r="L503" s="271"/>
      <c r="M503" s="271"/>
      <c r="N503" s="270"/>
      <c r="O503" s="262">
        <f t="shared" ref="O503" si="2526">IF(N503="ALTA",5,IF(N503="MEDIO ALTA",4,IF(N503="MEDIA",3,IF(N503="MEDIO BAJA",2,IF(N503="BAJA",1,0)))))</f>
        <v>0</v>
      </c>
      <c r="P503" s="270"/>
      <c r="Q503" s="262">
        <f t="shared" ref="Q503" si="2527">IF(P503="ALTO",5,IF(P503="MEDIO-ALTO",4,IF(P503="MEDIO",3,IF(P503="MEDIO-BAJO",2,IF(P503="BAJO",1,0)))))</f>
        <v>0</v>
      </c>
      <c r="R503" s="262">
        <f t="shared" si="2440"/>
        <v>0</v>
      </c>
      <c r="S503" s="166"/>
      <c r="T503" s="165">
        <f t="shared" si="2303"/>
        <v>0</v>
      </c>
      <c r="U503" s="268" t="e">
        <f t="shared" si="2209"/>
        <v>#DIV/0!</v>
      </c>
      <c r="V503" s="268" t="e">
        <f t="shared" si="2210"/>
        <v>#DIV/0!</v>
      </c>
      <c r="W503" s="230"/>
      <c r="X503" s="268" t="e">
        <f t="shared" ref="X503" si="2528">IF(S503="No_existen",5*$X$10,Y503*$X$10)</f>
        <v>#DIV/0!</v>
      </c>
      <c r="Y503" s="268" t="e">
        <f t="shared" ref="Y503" si="2529">ROUND(AVERAGEIF(Z503:Z505,"&gt;0"),0)</f>
        <v>#DIV/0!</v>
      </c>
      <c r="Z503" s="227">
        <f t="shared" si="2304"/>
        <v>0</v>
      </c>
      <c r="AA503" s="230"/>
      <c r="AB503" s="230"/>
      <c r="AC503" s="268" t="e">
        <f t="shared" ref="AC503" si="2530">IF(S503="No_existen",5*$AC$10,AD503*$AC$10)</f>
        <v>#DIV/0!</v>
      </c>
      <c r="AD503" s="268" t="e">
        <f t="shared" si="2214"/>
        <v>#DIV/0!</v>
      </c>
      <c r="AE503" s="227">
        <f t="shared" si="2305"/>
        <v>0</v>
      </c>
      <c r="AF503" s="230"/>
      <c r="AG503" s="230"/>
      <c r="AH503" s="268" t="e">
        <f t="shared" ref="AH503" si="2531">IF(S503="No_existen",5*$AH$10,AI503*$AH$10)</f>
        <v>#DIV/0!</v>
      </c>
      <c r="AI503" s="268" t="e">
        <f t="shared" ref="AI503" si="2532">ROUND(AVERAGEIF(AJ503:AJ505,"&gt;0"),0)</f>
        <v>#DIV/0!</v>
      </c>
      <c r="AJ503" s="227">
        <f t="shared" si="2306"/>
        <v>0</v>
      </c>
      <c r="AK503" s="230"/>
      <c r="AL503" s="230"/>
      <c r="AM503" s="268" t="e">
        <f t="shared" ref="AM503" si="2533">IF(S503="No_existen",5*$AM$10,AN503*$AM$10)</f>
        <v>#DIV/0!</v>
      </c>
      <c r="AN503" s="268" t="e">
        <f t="shared" ref="AN503" si="2534">ROUND(AVERAGEIF(AO503:AO505,"&gt;0"),0)</f>
        <v>#DIV/0!</v>
      </c>
      <c r="AO503" s="227">
        <f t="shared" si="2307"/>
        <v>0</v>
      </c>
      <c r="AP503" s="230"/>
      <c r="AQ503" s="268" t="e">
        <f t="shared" ref="AQ503" si="2535">ROUND(AVERAGE(U503,Y503,AD503,AI503,AN503),0)</f>
        <v>#DIV/0!</v>
      </c>
      <c r="AR503" s="260" t="e">
        <f t="shared" ref="AR503" si="2536">IF(AQ503&lt;1.5,"FUERTE",IF(AND(AQ503&gt;=1.5,AQ503&lt;2.5),"ACEPTABLE",IF(AQ503&gt;=5,"INEXISTENTE","DÉBIL")))</f>
        <v>#DIV/0!</v>
      </c>
      <c r="AS503" s="262">
        <f t="shared" ref="AS503" si="2537">IF(R503=0,0,ROUND((R503*AQ503),0))</f>
        <v>0</v>
      </c>
      <c r="AT503" s="264" t="str">
        <f t="shared" ref="AT503" si="2538">IF(AS503&gt;=36,"GRAVE", IF(AS503&lt;=10, "LEVE", "MODERADO"))</f>
        <v>LEVE</v>
      </c>
      <c r="AU503" s="266"/>
      <c r="AV503" s="266"/>
      <c r="AW503" s="230"/>
      <c r="AX503" s="230"/>
      <c r="AY503" s="167"/>
      <c r="AZ503" s="168"/>
      <c r="BA503" s="169"/>
      <c r="BB503" s="169"/>
      <c r="BC503" s="169"/>
      <c r="BD503" s="169"/>
      <c r="BE503" s="169"/>
      <c r="BF503" s="169"/>
      <c r="BG503" s="169"/>
    </row>
    <row r="504" spans="1:59" s="171" customFormat="1" hidden="1" x14ac:dyDescent="0.2">
      <c r="A504" s="274"/>
      <c r="B504" s="270"/>
      <c r="C504" s="275"/>
      <c r="D504" s="266"/>
      <c r="E504" s="276"/>
      <c r="F504" s="271"/>
      <c r="G504" s="230"/>
      <c r="H504" s="230"/>
      <c r="I504" s="165"/>
      <c r="J504" s="271"/>
      <c r="K504" s="271"/>
      <c r="L504" s="271"/>
      <c r="M504" s="271"/>
      <c r="N504" s="270"/>
      <c r="O504" s="262"/>
      <c r="P504" s="270"/>
      <c r="Q504" s="262"/>
      <c r="R504" s="262"/>
      <c r="S504" s="166"/>
      <c r="T504" s="165">
        <f t="shared" si="2303"/>
        <v>0</v>
      </c>
      <c r="U504" s="268"/>
      <c r="V504" s="268"/>
      <c r="W504" s="230"/>
      <c r="X504" s="268"/>
      <c r="Y504" s="268"/>
      <c r="Z504" s="227">
        <f t="shared" si="2304"/>
        <v>0</v>
      </c>
      <c r="AA504" s="230"/>
      <c r="AB504" s="230"/>
      <c r="AC504" s="268"/>
      <c r="AD504" s="268"/>
      <c r="AE504" s="227">
        <f t="shared" si="2305"/>
        <v>0</v>
      </c>
      <c r="AF504" s="230"/>
      <c r="AG504" s="230"/>
      <c r="AH504" s="268"/>
      <c r="AI504" s="268"/>
      <c r="AJ504" s="227">
        <f t="shared" si="2306"/>
        <v>0</v>
      </c>
      <c r="AK504" s="230"/>
      <c r="AL504" s="230"/>
      <c r="AM504" s="268"/>
      <c r="AN504" s="268"/>
      <c r="AO504" s="227">
        <f t="shared" si="2307"/>
        <v>0</v>
      </c>
      <c r="AP504" s="230"/>
      <c r="AQ504" s="268"/>
      <c r="AR504" s="260"/>
      <c r="AS504" s="262"/>
      <c r="AT504" s="264"/>
      <c r="AU504" s="266"/>
      <c r="AV504" s="266"/>
      <c r="AW504" s="230"/>
      <c r="AX504" s="230"/>
      <c r="AY504" s="167"/>
      <c r="AZ504" s="168"/>
      <c r="BA504" s="169"/>
      <c r="BB504" s="169"/>
      <c r="BC504" s="169"/>
      <c r="BD504" s="169"/>
      <c r="BE504" s="169"/>
      <c r="BF504" s="169"/>
      <c r="BG504" s="169"/>
    </row>
    <row r="505" spans="1:59" s="171" customFormat="1" hidden="1" x14ac:dyDescent="0.2">
      <c r="A505" s="274"/>
      <c r="B505" s="270"/>
      <c r="C505" s="275"/>
      <c r="D505" s="266"/>
      <c r="E505" s="276"/>
      <c r="F505" s="271"/>
      <c r="G505" s="230"/>
      <c r="H505" s="230"/>
      <c r="I505" s="165"/>
      <c r="J505" s="271"/>
      <c r="K505" s="271"/>
      <c r="L505" s="271"/>
      <c r="M505" s="271"/>
      <c r="N505" s="270"/>
      <c r="O505" s="262"/>
      <c r="P505" s="270"/>
      <c r="Q505" s="262"/>
      <c r="R505" s="262"/>
      <c r="S505" s="166"/>
      <c r="T505" s="165">
        <f t="shared" si="2303"/>
        <v>0</v>
      </c>
      <c r="U505" s="268"/>
      <c r="V505" s="268"/>
      <c r="W505" s="230"/>
      <c r="X505" s="268"/>
      <c r="Y505" s="268"/>
      <c r="Z505" s="227">
        <f t="shared" si="2304"/>
        <v>0</v>
      </c>
      <c r="AA505" s="230"/>
      <c r="AB505" s="230"/>
      <c r="AC505" s="268"/>
      <c r="AD505" s="268"/>
      <c r="AE505" s="227">
        <f t="shared" si="2305"/>
        <v>0</v>
      </c>
      <c r="AF505" s="230"/>
      <c r="AG505" s="230"/>
      <c r="AH505" s="268"/>
      <c r="AI505" s="268"/>
      <c r="AJ505" s="227">
        <f t="shared" si="2306"/>
        <v>0</v>
      </c>
      <c r="AK505" s="230"/>
      <c r="AL505" s="230"/>
      <c r="AM505" s="268"/>
      <c r="AN505" s="268"/>
      <c r="AO505" s="227">
        <f t="shared" si="2307"/>
        <v>0</v>
      </c>
      <c r="AP505" s="230"/>
      <c r="AQ505" s="268"/>
      <c r="AR505" s="260"/>
      <c r="AS505" s="262"/>
      <c r="AT505" s="264"/>
      <c r="AU505" s="266"/>
      <c r="AV505" s="266"/>
      <c r="AW505" s="230"/>
      <c r="AX505" s="230"/>
      <c r="AY505" s="167"/>
      <c r="AZ505" s="168"/>
      <c r="BA505" s="169"/>
      <c r="BB505" s="169"/>
      <c r="BC505" s="169"/>
      <c r="BD505" s="169"/>
      <c r="BE505" s="169"/>
      <c r="BF505" s="169"/>
      <c r="BG505" s="169"/>
    </row>
    <row r="506" spans="1:59" s="171" customFormat="1" hidden="1" x14ac:dyDescent="0.2">
      <c r="A506" s="274">
        <v>166</v>
      </c>
      <c r="B506" s="270"/>
      <c r="C506" s="275" t="e">
        <f>+VLOOKUP(B506,$A$691:$B$730,2,0)</f>
        <v>#N/A</v>
      </c>
      <c r="D506" s="266"/>
      <c r="E506" s="276"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1"/>
      <c r="G506" s="230"/>
      <c r="H506" s="230"/>
      <c r="I506" s="165"/>
      <c r="J506" s="271"/>
      <c r="K506" s="270"/>
      <c r="L506" s="271"/>
      <c r="M506" s="271"/>
      <c r="N506" s="270"/>
      <c r="O506" s="262">
        <f t="shared" ref="O506" si="2539">IF(N506="ALTA",5,IF(N506="MEDIO ALTA",4,IF(N506="MEDIA",3,IF(N506="MEDIO BAJA",2,IF(N506="BAJA",1,0)))))</f>
        <v>0</v>
      </c>
      <c r="P506" s="270"/>
      <c r="Q506" s="262">
        <f t="shared" ref="Q506" si="2540">IF(P506="ALTO",5,IF(P506="MEDIO-ALTO",4,IF(P506="MEDIO",3,IF(P506="MEDIO-BAJO",2,IF(P506="BAJO",1,0)))))</f>
        <v>0</v>
      </c>
      <c r="R506" s="262">
        <f t="shared" si="2440"/>
        <v>0</v>
      </c>
      <c r="S506" s="166"/>
      <c r="T506" s="165">
        <f t="shared" si="2303"/>
        <v>0</v>
      </c>
      <c r="U506" s="268" t="e">
        <f t="shared" si="2226"/>
        <v>#DIV/0!</v>
      </c>
      <c r="V506" s="268" t="e">
        <f t="shared" si="2227"/>
        <v>#DIV/0!</v>
      </c>
      <c r="W506" s="230"/>
      <c r="X506" s="268" t="e">
        <f t="shared" ref="X506" si="2541">IF(S506="No_existen",5*$X$10,Y506*$X$10)</f>
        <v>#DIV/0!</v>
      </c>
      <c r="Y506" s="268" t="e">
        <f t="shared" ref="Y506" si="2542">ROUND(AVERAGEIF(Z506:Z508,"&gt;0"),0)</f>
        <v>#DIV/0!</v>
      </c>
      <c r="Z506" s="227">
        <f t="shared" si="2304"/>
        <v>0</v>
      </c>
      <c r="AA506" s="230"/>
      <c r="AB506" s="230"/>
      <c r="AC506" s="268" t="e">
        <f t="shared" ref="AC506" si="2543">IF(S506="No_existen",5*$AC$10,AD506*$AC$10)</f>
        <v>#DIV/0!</v>
      </c>
      <c r="AD506" s="268" t="e">
        <f t="shared" si="2230"/>
        <v>#DIV/0!</v>
      </c>
      <c r="AE506" s="227">
        <f t="shared" si="2305"/>
        <v>0</v>
      </c>
      <c r="AF506" s="230"/>
      <c r="AG506" s="230"/>
      <c r="AH506" s="268" t="e">
        <f t="shared" ref="AH506" si="2544">IF(S506="No_existen",5*$AH$10,AI506*$AH$10)</f>
        <v>#DIV/0!</v>
      </c>
      <c r="AI506" s="268" t="e">
        <f t="shared" ref="AI506" si="2545">ROUND(AVERAGEIF(AJ506:AJ508,"&gt;0"),0)</f>
        <v>#DIV/0!</v>
      </c>
      <c r="AJ506" s="227">
        <f t="shared" si="2306"/>
        <v>0</v>
      </c>
      <c r="AK506" s="230"/>
      <c r="AL506" s="230"/>
      <c r="AM506" s="268" t="e">
        <f t="shared" ref="AM506" si="2546">IF(S506="No_existen",5*$AM$10,AN506*$AM$10)</f>
        <v>#DIV/0!</v>
      </c>
      <c r="AN506" s="268" t="e">
        <f t="shared" ref="AN506" si="2547">ROUND(AVERAGEIF(AO506:AO508,"&gt;0"),0)</f>
        <v>#DIV/0!</v>
      </c>
      <c r="AO506" s="227">
        <f t="shared" si="2307"/>
        <v>0</v>
      </c>
      <c r="AP506" s="230"/>
      <c r="AQ506" s="268" t="e">
        <f t="shared" ref="AQ506" si="2548">ROUND(AVERAGE(U506,Y506,AD506,AI506,AN506),0)</f>
        <v>#DIV/0!</v>
      </c>
      <c r="AR506" s="260" t="e">
        <f t="shared" ref="AR506" si="2549">IF(AQ506&lt;1.5,"FUERTE",IF(AND(AQ506&gt;=1.5,AQ506&lt;2.5),"ACEPTABLE",IF(AQ506&gt;=5,"INEXISTENTE","DÉBIL")))</f>
        <v>#DIV/0!</v>
      </c>
      <c r="AS506" s="262">
        <f t="shared" ref="AS506" si="2550">IF(R506=0,0,ROUND((R506*AQ506),0))</f>
        <v>0</v>
      </c>
      <c r="AT506" s="264" t="str">
        <f t="shared" ref="AT506" si="2551">IF(AS506&gt;=36,"GRAVE", IF(AS506&lt;=10, "LEVE", "MODERADO"))</f>
        <v>LEVE</v>
      </c>
      <c r="AU506" s="266"/>
      <c r="AV506" s="266"/>
      <c r="AW506" s="230"/>
      <c r="AX506" s="230"/>
      <c r="AY506" s="167"/>
      <c r="AZ506" s="168"/>
      <c r="BA506" s="169"/>
      <c r="BB506" s="169"/>
      <c r="BC506" s="169"/>
      <c r="BD506" s="169"/>
      <c r="BE506" s="169"/>
      <c r="BF506" s="169"/>
      <c r="BG506" s="169"/>
    </row>
    <row r="507" spans="1:59" s="171" customFormat="1" hidden="1" x14ac:dyDescent="0.2">
      <c r="A507" s="274"/>
      <c r="B507" s="270"/>
      <c r="C507" s="275"/>
      <c r="D507" s="266"/>
      <c r="E507" s="276"/>
      <c r="F507" s="271"/>
      <c r="G507" s="230"/>
      <c r="H507" s="230"/>
      <c r="I507" s="165"/>
      <c r="J507" s="271"/>
      <c r="K507" s="271"/>
      <c r="L507" s="271"/>
      <c r="M507" s="271"/>
      <c r="N507" s="270"/>
      <c r="O507" s="262"/>
      <c r="P507" s="270"/>
      <c r="Q507" s="262"/>
      <c r="R507" s="262"/>
      <c r="S507" s="166"/>
      <c r="T507" s="165">
        <f t="shared" si="2303"/>
        <v>0</v>
      </c>
      <c r="U507" s="268"/>
      <c r="V507" s="268"/>
      <c r="W507" s="230"/>
      <c r="X507" s="268"/>
      <c r="Y507" s="268"/>
      <c r="Z507" s="227">
        <f t="shared" si="2304"/>
        <v>0</v>
      </c>
      <c r="AA507" s="230"/>
      <c r="AB507" s="230"/>
      <c r="AC507" s="268"/>
      <c r="AD507" s="268"/>
      <c r="AE507" s="227">
        <f t="shared" si="2305"/>
        <v>0</v>
      </c>
      <c r="AF507" s="230"/>
      <c r="AG507" s="230"/>
      <c r="AH507" s="268"/>
      <c r="AI507" s="268"/>
      <c r="AJ507" s="227">
        <f t="shared" si="2306"/>
        <v>0</v>
      </c>
      <c r="AK507" s="230"/>
      <c r="AL507" s="230"/>
      <c r="AM507" s="268"/>
      <c r="AN507" s="268"/>
      <c r="AO507" s="227">
        <f t="shared" si="2307"/>
        <v>0</v>
      </c>
      <c r="AP507" s="230"/>
      <c r="AQ507" s="268"/>
      <c r="AR507" s="260"/>
      <c r="AS507" s="262"/>
      <c r="AT507" s="264"/>
      <c r="AU507" s="266"/>
      <c r="AV507" s="266"/>
      <c r="AW507" s="230"/>
      <c r="AX507" s="230"/>
      <c r="AY507" s="167"/>
      <c r="AZ507" s="168"/>
      <c r="BA507" s="169"/>
      <c r="BB507" s="169"/>
      <c r="BC507" s="169"/>
      <c r="BD507" s="169"/>
      <c r="BE507" s="169"/>
      <c r="BF507" s="169"/>
      <c r="BG507" s="169"/>
    </row>
    <row r="508" spans="1:59" s="171" customFormat="1" hidden="1" x14ac:dyDescent="0.2">
      <c r="A508" s="274"/>
      <c r="B508" s="270"/>
      <c r="C508" s="275"/>
      <c r="D508" s="266"/>
      <c r="E508" s="276"/>
      <c r="F508" s="271"/>
      <c r="G508" s="230"/>
      <c r="H508" s="230"/>
      <c r="I508" s="165"/>
      <c r="J508" s="271"/>
      <c r="K508" s="271"/>
      <c r="L508" s="271"/>
      <c r="M508" s="271"/>
      <c r="N508" s="270"/>
      <c r="O508" s="262"/>
      <c r="P508" s="270"/>
      <c r="Q508" s="262"/>
      <c r="R508" s="262"/>
      <c r="S508" s="166"/>
      <c r="T508" s="165">
        <f t="shared" si="2303"/>
        <v>0</v>
      </c>
      <c r="U508" s="268"/>
      <c r="V508" s="268"/>
      <c r="W508" s="230"/>
      <c r="X508" s="268"/>
      <c r="Y508" s="268"/>
      <c r="Z508" s="227">
        <f t="shared" si="2304"/>
        <v>0</v>
      </c>
      <c r="AA508" s="230"/>
      <c r="AB508" s="230"/>
      <c r="AC508" s="268"/>
      <c r="AD508" s="268"/>
      <c r="AE508" s="227">
        <f t="shared" si="2305"/>
        <v>0</v>
      </c>
      <c r="AF508" s="230"/>
      <c r="AG508" s="230"/>
      <c r="AH508" s="268"/>
      <c r="AI508" s="268"/>
      <c r="AJ508" s="227">
        <f t="shared" si="2306"/>
        <v>0</v>
      </c>
      <c r="AK508" s="230"/>
      <c r="AL508" s="230"/>
      <c r="AM508" s="268"/>
      <c r="AN508" s="268"/>
      <c r="AO508" s="227">
        <f t="shared" si="2307"/>
        <v>0</v>
      </c>
      <c r="AP508" s="230"/>
      <c r="AQ508" s="268"/>
      <c r="AR508" s="260"/>
      <c r="AS508" s="262"/>
      <c r="AT508" s="264"/>
      <c r="AU508" s="266"/>
      <c r="AV508" s="266"/>
      <c r="AW508" s="230"/>
      <c r="AX508" s="230"/>
      <c r="AY508" s="167"/>
      <c r="AZ508" s="168"/>
      <c r="BA508" s="169"/>
      <c r="BB508" s="169"/>
      <c r="BC508" s="169"/>
      <c r="BD508" s="169"/>
      <c r="BE508" s="169"/>
      <c r="BF508" s="169"/>
      <c r="BG508" s="169"/>
    </row>
    <row r="509" spans="1:59" s="171" customFormat="1" hidden="1" x14ac:dyDescent="0.2">
      <c r="A509" s="274">
        <v>167</v>
      </c>
      <c r="B509" s="270"/>
      <c r="C509" s="275" t="e">
        <f>+VLOOKUP(B509,$A$691:$B$730,2,0)</f>
        <v>#N/A</v>
      </c>
      <c r="D509" s="266"/>
      <c r="E509" s="276"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1"/>
      <c r="G509" s="230"/>
      <c r="H509" s="230"/>
      <c r="I509" s="165"/>
      <c r="J509" s="271"/>
      <c r="K509" s="270"/>
      <c r="L509" s="271"/>
      <c r="M509" s="271"/>
      <c r="N509" s="270"/>
      <c r="O509" s="262">
        <f t="shared" ref="O509" si="2552">IF(N509="ALTA",5,IF(N509="MEDIO ALTA",4,IF(N509="MEDIA",3,IF(N509="MEDIO BAJA",2,IF(N509="BAJA",1,0)))))</f>
        <v>0</v>
      </c>
      <c r="P509" s="270"/>
      <c r="Q509" s="262">
        <f t="shared" ref="Q509" si="2553">IF(P509="ALTO",5,IF(P509="MEDIO-ALTO",4,IF(P509="MEDIO",3,IF(P509="MEDIO-BAJO",2,IF(P509="BAJO",1,0)))))</f>
        <v>0</v>
      </c>
      <c r="R509" s="262">
        <f t="shared" si="2440"/>
        <v>0</v>
      </c>
      <c r="S509" s="166"/>
      <c r="T509" s="165">
        <f t="shared" si="2303"/>
        <v>0</v>
      </c>
      <c r="U509" s="268" t="e">
        <f t="shared" si="2242"/>
        <v>#DIV/0!</v>
      </c>
      <c r="V509" s="268" t="e">
        <f t="shared" si="2243"/>
        <v>#DIV/0!</v>
      </c>
      <c r="W509" s="230"/>
      <c r="X509" s="268" t="e">
        <f t="shared" ref="X509" si="2554">IF(S509="No_existen",5*$X$10,Y509*$X$10)</f>
        <v>#DIV/0!</v>
      </c>
      <c r="Y509" s="268" t="e">
        <f t="shared" ref="Y509" si="2555">ROUND(AVERAGEIF(Z509:Z511,"&gt;0"),0)</f>
        <v>#DIV/0!</v>
      </c>
      <c r="Z509" s="227">
        <f t="shared" si="2304"/>
        <v>0</v>
      </c>
      <c r="AA509" s="230"/>
      <c r="AB509" s="230"/>
      <c r="AC509" s="268" t="e">
        <f t="shared" ref="AC509" si="2556">IF(S509="No_existen",5*$AC$10,AD509*$AC$10)</f>
        <v>#DIV/0!</v>
      </c>
      <c r="AD509" s="268" t="e">
        <f t="shared" si="2246"/>
        <v>#DIV/0!</v>
      </c>
      <c r="AE509" s="227">
        <f t="shared" si="2305"/>
        <v>0</v>
      </c>
      <c r="AF509" s="230"/>
      <c r="AG509" s="230"/>
      <c r="AH509" s="268" t="e">
        <f t="shared" ref="AH509" si="2557">IF(S509="No_existen",5*$AH$10,AI509*$AH$10)</f>
        <v>#DIV/0!</v>
      </c>
      <c r="AI509" s="268" t="e">
        <f t="shared" ref="AI509" si="2558">ROUND(AVERAGEIF(AJ509:AJ511,"&gt;0"),0)</f>
        <v>#DIV/0!</v>
      </c>
      <c r="AJ509" s="227">
        <f t="shared" si="2306"/>
        <v>0</v>
      </c>
      <c r="AK509" s="230"/>
      <c r="AL509" s="230"/>
      <c r="AM509" s="268" t="e">
        <f t="shared" ref="AM509" si="2559">IF(S509="No_existen",5*$AM$10,AN509*$AM$10)</f>
        <v>#DIV/0!</v>
      </c>
      <c r="AN509" s="268" t="e">
        <f t="shared" ref="AN509" si="2560">ROUND(AVERAGEIF(AO509:AO511,"&gt;0"),0)</f>
        <v>#DIV/0!</v>
      </c>
      <c r="AO509" s="227">
        <f t="shared" si="2307"/>
        <v>0</v>
      </c>
      <c r="AP509" s="230"/>
      <c r="AQ509" s="268" t="e">
        <f t="shared" ref="AQ509" si="2561">ROUND(AVERAGE(U509,Y509,AD509,AI509,AN509),0)</f>
        <v>#DIV/0!</v>
      </c>
      <c r="AR509" s="260" t="e">
        <f t="shared" ref="AR509" si="2562">IF(AQ509&lt;1.5,"FUERTE",IF(AND(AQ509&gt;=1.5,AQ509&lt;2.5),"ACEPTABLE",IF(AQ509&gt;=5,"INEXISTENTE","DÉBIL")))</f>
        <v>#DIV/0!</v>
      </c>
      <c r="AS509" s="262">
        <f t="shared" ref="AS509" si="2563">IF(R509=0,0,ROUND((R509*AQ509),0))</f>
        <v>0</v>
      </c>
      <c r="AT509" s="264" t="str">
        <f t="shared" ref="AT509" si="2564">IF(AS509&gt;=36,"GRAVE", IF(AS509&lt;=10, "LEVE", "MODERADO"))</f>
        <v>LEVE</v>
      </c>
      <c r="AU509" s="266"/>
      <c r="AV509" s="266"/>
      <c r="AW509" s="230"/>
      <c r="AX509" s="230"/>
      <c r="AY509" s="167"/>
      <c r="AZ509" s="168"/>
      <c r="BA509" s="169"/>
      <c r="BB509" s="169"/>
      <c r="BC509" s="169"/>
      <c r="BD509" s="169"/>
      <c r="BE509" s="169"/>
      <c r="BF509" s="169"/>
      <c r="BG509" s="169"/>
    </row>
    <row r="510" spans="1:59" s="171" customFormat="1" hidden="1" x14ac:dyDescent="0.2">
      <c r="A510" s="274"/>
      <c r="B510" s="270"/>
      <c r="C510" s="275"/>
      <c r="D510" s="266"/>
      <c r="E510" s="276"/>
      <c r="F510" s="271"/>
      <c r="G510" s="230"/>
      <c r="H510" s="230"/>
      <c r="I510" s="165"/>
      <c r="J510" s="271"/>
      <c r="K510" s="271"/>
      <c r="L510" s="271"/>
      <c r="M510" s="271"/>
      <c r="N510" s="270"/>
      <c r="O510" s="262"/>
      <c r="P510" s="270"/>
      <c r="Q510" s="262"/>
      <c r="R510" s="262"/>
      <c r="S510" s="166"/>
      <c r="T510" s="165">
        <f t="shared" si="2303"/>
        <v>0</v>
      </c>
      <c r="U510" s="268"/>
      <c r="V510" s="268"/>
      <c r="W510" s="230"/>
      <c r="X510" s="268"/>
      <c r="Y510" s="268"/>
      <c r="Z510" s="227">
        <f t="shared" si="2304"/>
        <v>0</v>
      </c>
      <c r="AA510" s="230"/>
      <c r="AB510" s="230"/>
      <c r="AC510" s="268"/>
      <c r="AD510" s="268"/>
      <c r="AE510" s="227">
        <f t="shared" si="2305"/>
        <v>0</v>
      </c>
      <c r="AF510" s="230"/>
      <c r="AG510" s="230"/>
      <c r="AH510" s="268"/>
      <c r="AI510" s="268"/>
      <c r="AJ510" s="227">
        <f t="shared" si="2306"/>
        <v>0</v>
      </c>
      <c r="AK510" s="230"/>
      <c r="AL510" s="230"/>
      <c r="AM510" s="268"/>
      <c r="AN510" s="268"/>
      <c r="AO510" s="227">
        <f t="shared" si="2307"/>
        <v>0</v>
      </c>
      <c r="AP510" s="230"/>
      <c r="AQ510" s="268"/>
      <c r="AR510" s="260"/>
      <c r="AS510" s="262"/>
      <c r="AT510" s="264"/>
      <c r="AU510" s="266"/>
      <c r="AV510" s="266"/>
      <c r="AW510" s="230"/>
      <c r="AX510" s="230"/>
      <c r="AY510" s="167"/>
      <c r="AZ510" s="168"/>
      <c r="BA510" s="169"/>
      <c r="BB510" s="169"/>
      <c r="BC510" s="169"/>
      <c r="BD510" s="169"/>
      <c r="BE510" s="169"/>
      <c r="BF510" s="169"/>
      <c r="BG510" s="169"/>
    </row>
    <row r="511" spans="1:59" s="171" customFormat="1" hidden="1" x14ac:dyDescent="0.2">
      <c r="A511" s="274"/>
      <c r="B511" s="270"/>
      <c r="C511" s="275"/>
      <c r="D511" s="266"/>
      <c r="E511" s="276"/>
      <c r="F511" s="271"/>
      <c r="G511" s="230"/>
      <c r="H511" s="230"/>
      <c r="I511" s="165"/>
      <c r="J511" s="271"/>
      <c r="K511" s="271"/>
      <c r="L511" s="271"/>
      <c r="M511" s="271"/>
      <c r="N511" s="270"/>
      <c r="O511" s="262"/>
      <c r="P511" s="270"/>
      <c r="Q511" s="262"/>
      <c r="R511" s="262"/>
      <c r="S511" s="166"/>
      <c r="T511" s="165">
        <f t="shared" si="2303"/>
        <v>0</v>
      </c>
      <c r="U511" s="268"/>
      <c r="V511" s="268"/>
      <c r="W511" s="230"/>
      <c r="X511" s="268"/>
      <c r="Y511" s="268"/>
      <c r="Z511" s="227">
        <f t="shared" si="2304"/>
        <v>0</v>
      </c>
      <c r="AA511" s="230"/>
      <c r="AB511" s="230"/>
      <c r="AC511" s="268"/>
      <c r="AD511" s="268"/>
      <c r="AE511" s="227">
        <f t="shared" si="2305"/>
        <v>0</v>
      </c>
      <c r="AF511" s="230"/>
      <c r="AG511" s="230"/>
      <c r="AH511" s="268"/>
      <c r="AI511" s="268"/>
      <c r="AJ511" s="227">
        <f t="shared" si="2306"/>
        <v>0</v>
      </c>
      <c r="AK511" s="230"/>
      <c r="AL511" s="230"/>
      <c r="AM511" s="268"/>
      <c r="AN511" s="268"/>
      <c r="AO511" s="227">
        <f t="shared" si="2307"/>
        <v>0</v>
      </c>
      <c r="AP511" s="230"/>
      <c r="AQ511" s="268"/>
      <c r="AR511" s="260"/>
      <c r="AS511" s="262"/>
      <c r="AT511" s="264"/>
      <c r="AU511" s="266"/>
      <c r="AV511" s="266"/>
      <c r="AW511" s="230"/>
      <c r="AX511" s="230"/>
      <c r="AY511" s="167"/>
      <c r="AZ511" s="168"/>
      <c r="BA511" s="169"/>
      <c r="BB511" s="169"/>
      <c r="BC511" s="169"/>
      <c r="BD511" s="169"/>
      <c r="BE511" s="169"/>
      <c r="BF511" s="169"/>
      <c r="BG511" s="169"/>
    </row>
    <row r="512" spans="1:59" s="171" customFormat="1" hidden="1" x14ac:dyDescent="0.2">
      <c r="A512" s="274">
        <v>168</v>
      </c>
      <c r="B512" s="270"/>
      <c r="C512" s="275" t="e">
        <f>+VLOOKUP(B512,$A$691:$B$730,2,0)</f>
        <v>#N/A</v>
      </c>
      <c r="D512" s="266"/>
      <c r="E512" s="276"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1"/>
      <c r="G512" s="230"/>
      <c r="H512" s="230"/>
      <c r="I512" s="165"/>
      <c r="J512" s="271"/>
      <c r="K512" s="270"/>
      <c r="L512" s="271"/>
      <c r="M512" s="271"/>
      <c r="N512" s="270"/>
      <c r="O512" s="262">
        <f t="shared" ref="O512" si="2565">IF(N512="ALTA",5,IF(N512="MEDIO ALTA",4,IF(N512="MEDIA",3,IF(N512="MEDIO BAJA",2,IF(N512="BAJA",1,0)))))</f>
        <v>0</v>
      </c>
      <c r="P512" s="270"/>
      <c r="Q512" s="262">
        <f t="shared" ref="Q512" si="2566">IF(P512="ALTO",5,IF(P512="MEDIO-ALTO",4,IF(P512="MEDIO",3,IF(P512="MEDIO-BAJO",2,IF(P512="BAJO",1,0)))))</f>
        <v>0</v>
      </c>
      <c r="R512" s="262">
        <f t="shared" si="2440"/>
        <v>0</v>
      </c>
      <c r="S512" s="166"/>
      <c r="T512" s="165">
        <f t="shared" si="2303"/>
        <v>0</v>
      </c>
      <c r="U512" s="268" t="e">
        <f t="shared" si="2258"/>
        <v>#DIV/0!</v>
      </c>
      <c r="V512" s="268" t="e">
        <f t="shared" si="2259"/>
        <v>#DIV/0!</v>
      </c>
      <c r="W512" s="230"/>
      <c r="X512" s="268" t="e">
        <f t="shared" ref="X512" si="2567">IF(S512="No_existen",5*$X$10,Y512*$X$10)</f>
        <v>#DIV/0!</v>
      </c>
      <c r="Y512" s="268" t="e">
        <f t="shared" ref="Y512" si="2568">ROUND(AVERAGEIF(Z512:Z514,"&gt;0"),0)</f>
        <v>#DIV/0!</v>
      </c>
      <c r="Z512" s="227">
        <f t="shared" si="2304"/>
        <v>0</v>
      </c>
      <c r="AA512" s="230"/>
      <c r="AB512" s="230"/>
      <c r="AC512" s="268" t="e">
        <f t="shared" ref="AC512" si="2569">IF(S512="No_existen",5*$AC$10,AD512*$AC$10)</f>
        <v>#DIV/0!</v>
      </c>
      <c r="AD512" s="268" t="e">
        <f t="shared" si="2262"/>
        <v>#DIV/0!</v>
      </c>
      <c r="AE512" s="227">
        <f t="shared" si="2305"/>
        <v>0</v>
      </c>
      <c r="AF512" s="230"/>
      <c r="AG512" s="230"/>
      <c r="AH512" s="268" t="e">
        <f t="shared" ref="AH512" si="2570">IF(S512="No_existen",5*$AH$10,AI512*$AH$10)</f>
        <v>#DIV/0!</v>
      </c>
      <c r="AI512" s="268" t="e">
        <f t="shared" ref="AI512" si="2571">ROUND(AVERAGEIF(AJ512:AJ514,"&gt;0"),0)</f>
        <v>#DIV/0!</v>
      </c>
      <c r="AJ512" s="227">
        <f t="shared" si="2306"/>
        <v>0</v>
      </c>
      <c r="AK512" s="230"/>
      <c r="AL512" s="230"/>
      <c r="AM512" s="268" t="e">
        <f t="shared" ref="AM512" si="2572">IF(S512="No_existen",5*$AM$10,AN512*$AM$10)</f>
        <v>#DIV/0!</v>
      </c>
      <c r="AN512" s="268" t="e">
        <f t="shared" ref="AN512" si="2573">ROUND(AVERAGEIF(AO512:AO514,"&gt;0"),0)</f>
        <v>#DIV/0!</v>
      </c>
      <c r="AO512" s="227">
        <f t="shared" si="2307"/>
        <v>0</v>
      </c>
      <c r="AP512" s="230"/>
      <c r="AQ512" s="268" t="e">
        <f t="shared" ref="AQ512" si="2574">ROUND(AVERAGE(U512,Y512,AD512,AI512,AN512),0)</f>
        <v>#DIV/0!</v>
      </c>
      <c r="AR512" s="260" t="e">
        <f t="shared" ref="AR512" si="2575">IF(AQ512&lt;1.5,"FUERTE",IF(AND(AQ512&gt;=1.5,AQ512&lt;2.5),"ACEPTABLE",IF(AQ512&gt;=5,"INEXISTENTE","DÉBIL")))</f>
        <v>#DIV/0!</v>
      </c>
      <c r="AS512" s="262">
        <f t="shared" ref="AS512" si="2576">IF(R512=0,0,ROUND((R512*AQ512),0))</f>
        <v>0</v>
      </c>
      <c r="AT512" s="264" t="str">
        <f t="shared" ref="AT512" si="2577">IF(AS512&gt;=36,"GRAVE", IF(AS512&lt;=10, "LEVE", "MODERADO"))</f>
        <v>LEVE</v>
      </c>
      <c r="AU512" s="266"/>
      <c r="AV512" s="266"/>
      <c r="AW512" s="230"/>
      <c r="AX512" s="230"/>
      <c r="AY512" s="167"/>
      <c r="AZ512" s="168"/>
      <c r="BA512" s="169"/>
      <c r="BB512" s="169"/>
      <c r="BC512" s="169"/>
      <c r="BD512" s="169"/>
      <c r="BE512" s="169"/>
      <c r="BF512" s="169"/>
      <c r="BG512" s="169"/>
    </row>
    <row r="513" spans="1:59" s="171" customFormat="1" hidden="1" x14ac:dyDescent="0.2">
      <c r="A513" s="274"/>
      <c r="B513" s="270"/>
      <c r="C513" s="275"/>
      <c r="D513" s="266"/>
      <c r="E513" s="276"/>
      <c r="F513" s="271"/>
      <c r="G513" s="230"/>
      <c r="H513" s="230"/>
      <c r="I513" s="165"/>
      <c r="J513" s="271"/>
      <c r="K513" s="271"/>
      <c r="L513" s="271"/>
      <c r="M513" s="271"/>
      <c r="N513" s="270"/>
      <c r="O513" s="262"/>
      <c r="P513" s="270"/>
      <c r="Q513" s="262"/>
      <c r="R513" s="262"/>
      <c r="S513" s="166"/>
      <c r="T513" s="165">
        <f t="shared" si="2303"/>
        <v>0</v>
      </c>
      <c r="U513" s="268"/>
      <c r="V513" s="268"/>
      <c r="W513" s="230"/>
      <c r="X513" s="268"/>
      <c r="Y513" s="268"/>
      <c r="Z513" s="227">
        <f t="shared" si="2304"/>
        <v>0</v>
      </c>
      <c r="AA513" s="230"/>
      <c r="AB513" s="230"/>
      <c r="AC513" s="268"/>
      <c r="AD513" s="268"/>
      <c r="AE513" s="227">
        <f t="shared" si="2305"/>
        <v>0</v>
      </c>
      <c r="AF513" s="230"/>
      <c r="AG513" s="230"/>
      <c r="AH513" s="268"/>
      <c r="AI513" s="268"/>
      <c r="AJ513" s="227">
        <f t="shared" si="2306"/>
        <v>0</v>
      </c>
      <c r="AK513" s="230"/>
      <c r="AL513" s="230"/>
      <c r="AM513" s="268"/>
      <c r="AN513" s="268"/>
      <c r="AO513" s="227">
        <f t="shared" si="2307"/>
        <v>0</v>
      </c>
      <c r="AP513" s="230"/>
      <c r="AQ513" s="268"/>
      <c r="AR513" s="260"/>
      <c r="AS513" s="262"/>
      <c r="AT513" s="264"/>
      <c r="AU513" s="266"/>
      <c r="AV513" s="266"/>
      <c r="AW513" s="230"/>
      <c r="AX513" s="230"/>
      <c r="AY513" s="167"/>
      <c r="AZ513" s="168"/>
      <c r="BA513" s="169"/>
      <c r="BB513" s="169"/>
      <c r="BC513" s="169"/>
      <c r="BD513" s="169"/>
      <c r="BE513" s="169"/>
      <c r="BF513" s="169"/>
      <c r="BG513" s="169"/>
    </row>
    <row r="514" spans="1:59" s="171" customFormat="1" hidden="1" x14ac:dyDescent="0.2">
      <c r="A514" s="274"/>
      <c r="B514" s="270"/>
      <c r="C514" s="275"/>
      <c r="D514" s="266"/>
      <c r="E514" s="276"/>
      <c r="F514" s="271"/>
      <c r="G514" s="230"/>
      <c r="H514" s="230"/>
      <c r="I514" s="165"/>
      <c r="J514" s="271"/>
      <c r="K514" s="271"/>
      <c r="L514" s="271"/>
      <c r="M514" s="271"/>
      <c r="N514" s="270"/>
      <c r="O514" s="262"/>
      <c r="P514" s="270"/>
      <c r="Q514" s="262"/>
      <c r="R514" s="262"/>
      <c r="S514" s="166"/>
      <c r="T514" s="165">
        <f t="shared" si="2303"/>
        <v>0</v>
      </c>
      <c r="U514" s="268"/>
      <c r="V514" s="268"/>
      <c r="W514" s="230"/>
      <c r="X514" s="268"/>
      <c r="Y514" s="268"/>
      <c r="Z514" s="227">
        <f t="shared" si="2304"/>
        <v>0</v>
      </c>
      <c r="AA514" s="230"/>
      <c r="AB514" s="230"/>
      <c r="AC514" s="268"/>
      <c r="AD514" s="268"/>
      <c r="AE514" s="227">
        <f t="shared" si="2305"/>
        <v>0</v>
      </c>
      <c r="AF514" s="230"/>
      <c r="AG514" s="230"/>
      <c r="AH514" s="268"/>
      <c r="AI514" s="268"/>
      <c r="AJ514" s="227">
        <f t="shared" si="2306"/>
        <v>0</v>
      </c>
      <c r="AK514" s="230"/>
      <c r="AL514" s="230"/>
      <c r="AM514" s="268"/>
      <c r="AN514" s="268"/>
      <c r="AO514" s="227">
        <f t="shared" si="2307"/>
        <v>0</v>
      </c>
      <c r="AP514" s="230"/>
      <c r="AQ514" s="268"/>
      <c r="AR514" s="260"/>
      <c r="AS514" s="262"/>
      <c r="AT514" s="264"/>
      <c r="AU514" s="266"/>
      <c r="AV514" s="266"/>
      <c r="AW514" s="230"/>
      <c r="AX514" s="230"/>
      <c r="AY514" s="167"/>
      <c r="AZ514" s="168"/>
      <c r="BA514" s="169"/>
      <c r="BB514" s="169"/>
      <c r="BC514" s="169"/>
      <c r="BD514" s="169"/>
      <c r="BE514" s="169"/>
      <c r="BF514" s="169"/>
      <c r="BG514" s="169"/>
    </row>
    <row r="515" spans="1:59" s="171" customFormat="1" hidden="1" x14ac:dyDescent="0.2">
      <c r="A515" s="274">
        <v>169</v>
      </c>
      <c r="B515" s="270"/>
      <c r="C515" s="275" t="e">
        <f>+VLOOKUP(B515,$A$691:$B$730,2,0)</f>
        <v>#N/A</v>
      </c>
      <c r="D515" s="266"/>
      <c r="E515" s="276"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1"/>
      <c r="G515" s="230"/>
      <c r="H515" s="230"/>
      <c r="I515" s="165"/>
      <c r="J515" s="271"/>
      <c r="K515" s="270"/>
      <c r="L515" s="271"/>
      <c r="M515" s="271"/>
      <c r="N515" s="270"/>
      <c r="O515" s="262">
        <f t="shared" ref="O515" si="2578">IF(N515="ALTA",5,IF(N515="MEDIO ALTA",4,IF(N515="MEDIA",3,IF(N515="MEDIO BAJA",2,IF(N515="BAJA",1,0)))))</f>
        <v>0</v>
      </c>
      <c r="P515" s="270"/>
      <c r="Q515" s="262">
        <f t="shared" ref="Q515" si="2579">IF(P515="ALTO",5,IF(P515="MEDIO-ALTO",4,IF(P515="MEDIO",3,IF(P515="MEDIO-BAJO",2,IF(P515="BAJO",1,0)))))</f>
        <v>0</v>
      </c>
      <c r="R515" s="262">
        <f t="shared" si="2440"/>
        <v>0</v>
      </c>
      <c r="S515" s="166"/>
      <c r="T515" s="165">
        <f t="shared" si="2303"/>
        <v>0</v>
      </c>
      <c r="U515" s="268" t="e">
        <f t="shared" si="2274"/>
        <v>#DIV/0!</v>
      </c>
      <c r="V515" s="268" t="e">
        <f t="shared" si="2275"/>
        <v>#DIV/0!</v>
      </c>
      <c r="W515" s="230"/>
      <c r="X515" s="268" t="e">
        <f t="shared" ref="X515" si="2580">IF(S515="No_existen",5*$X$10,Y515*$X$10)</f>
        <v>#DIV/0!</v>
      </c>
      <c r="Y515" s="268" t="e">
        <f t="shared" ref="Y515" si="2581">ROUND(AVERAGEIF(Z515:Z517,"&gt;0"),0)</f>
        <v>#DIV/0!</v>
      </c>
      <c r="Z515" s="227">
        <f t="shared" si="2304"/>
        <v>0</v>
      </c>
      <c r="AA515" s="230"/>
      <c r="AB515" s="230"/>
      <c r="AC515" s="268" t="e">
        <f t="shared" ref="AC515" si="2582">IF(S515="No_existen",5*$AC$10,AD515*$AC$10)</f>
        <v>#DIV/0!</v>
      </c>
      <c r="AD515" s="268" t="e">
        <f t="shared" si="2278"/>
        <v>#DIV/0!</v>
      </c>
      <c r="AE515" s="227">
        <f t="shared" si="2305"/>
        <v>0</v>
      </c>
      <c r="AF515" s="230"/>
      <c r="AG515" s="230"/>
      <c r="AH515" s="268" t="e">
        <f t="shared" ref="AH515" si="2583">IF(S515="No_existen",5*$AH$10,AI515*$AH$10)</f>
        <v>#DIV/0!</v>
      </c>
      <c r="AI515" s="268" t="e">
        <f t="shared" ref="AI515" si="2584">ROUND(AVERAGEIF(AJ515:AJ517,"&gt;0"),0)</f>
        <v>#DIV/0!</v>
      </c>
      <c r="AJ515" s="227">
        <f t="shared" si="2306"/>
        <v>0</v>
      </c>
      <c r="AK515" s="230"/>
      <c r="AL515" s="230"/>
      <c r="AM515" s="268" t="e">
        <f t="shared" ref="AM515" si="2585">IF(S515="No_existen",5*$AM$10,AN515*$AM$10)</f>
        <v>#DIV/0!</v>
      </c>
      <c r="AN515" s="268" t="e">
        <f t="shared" ref="AN515" si="2586">ROUND(AVERAGEIF(AO515:AO517,"&gt;0"),0)</f>
        <v>#DIV/0!</v>
      </c>
      <c r="AO515" s="227">
        <f t="shared" si="2307"/>
        <v>0</v>
      </c>
      <c r="AP515" s="230"/>
      <c r="AQ515" s="268" t="e">
        <f t="shared" ref="AQ515" si="2587">ROUND(AVERAGE(U515,Y515,AD515,AI515,AN515),0)</f>
        <v>#DIV/0!</v>
      </c>
      <c r="AR515" s="260" t="e">
        <f t="shared" ref="AR515" si="2588">IF(AQ515&lt;1.5,"FUERTE",IF(AND(AQ515&gt;=1.5,AQ515&lt;2.5),"ACEPTABLE",IF(AQ515&gt;=5,"INEXISTENTE","DÉBIL")))</f>
        <v>#DIV/0!</v>
      </c>
      <c r="AS515" s="262">
        <f t="shared" ref="AS515" si="2589">IF(R515=0,0,ROUND((R515*AQ515),0))</f>
        <v>0</v>
      </c>
      <c r="AT515" s="264" t="str">
        <f t="shared" ref="AT515" si="2590">IF(AS515&gt;=36,"GRAVE", IF(AS515&lt;=10, "LEVE", "MODERADO"))</f>
        <v>LEVE</v>
      </c>
      <c r="AU515" s="266"/>
      <c r="AV515" s="266"/>
      <c r="AW515" s="230"/>
      <c r="AX515" s="230"/>
      <c r="AY515" s="167"/>
      <c r="AZ515" s="168"/>
      <c r="BA515" s="169"/>
      <c r="BB515" s="169"/>
      <c r="BC515" s="169"/>
      <c r="BD515" s="169"/>
      <c r="BE515" s="169"/>
      <c r="BF515" s="169"/>
      <c r="BG515" s="169"/>
    </row>
    <row r="516" spans="1:59" s="171" customFormat="1" hidden="1" x14ac:dyDescent="0.2">
      <c r="A516" s="274"/>
      <c r="B516" s="270"/>
      <c r="C516" s="275"/>
      <c r="D516" s="266"/>
      <c r="E516" s="276"/>
      <c r="F516" s="271"/>
      <c r="G516" s="230"/>
      <c r="H516" s="230"/>
      <c r="I516" s="165"/>
      <c r="J516" s="271"/>
      <c r="K516" s="271"/>
      <c r="L516" s="271"/>
      <c r="M516" s="271"/>
      <c r="N516" s="270"/>
      <c r="O516" s="262"/>
      <c r="P516" s="270"/>
      <c r="Q516" s="262"/>
      <c r="R516" s="262"/>
      <c r="S516" s="166"/>
      <c r="T516" s="165">
        <f t="shared" si="2303"/>
        <v>0</v>
      </c>
      <c r="U516" s="268"/>
      <c r="V516" s="268"/>
      <c r="W516" s="230"/>
      <c r="X516" s="268"/>
      <c r="Y516" s="268"/>
      <c r="Z516" s="227">
        <f t="shared" si="2304"/>
        <v>0</v>
      </c>
      <c r="AA516" s="230"/>
      <c r="AB516" s="230"/>
      <c r="AC516" s="268"/>
      <c r="AD516" s="268"/>
      <c r="AE516" s="227">
        <f t="shared" si="2305"/>
        <v>0</v>
      </c>
      <c r="AF516" s="230"/>
      <c r="AG516" s="230"/>
      <c r="AH516" s="268"/>
      <c r="AI516" s="268"/>
      <c r="AJ516" s="227">
        <f t="shared" si="2306"/>
        <v>0</v>
      </c>
      <c r="AK516" s="230"/>
      <c r="AL516" s="230"/>
      <c r="AM516" s="268"/>
      <c r="AN516" s="268"/>
      <c r="AO516" s="227">
        <f t="shared" si="2307"/>
        <v>0</v>
      </c>
      <c r="AP516" s="230"/>
      <c r="AQ516" s="268"/>
      <c r="AR516" s="260"/>
      <c r="AS516" s="262"/>
      <c r="AT516" s="264"/>
      <c r="AU516" s="266"/>
      <c r="AV516" s="266"/>
      <c r="AW516" s="230"/>
      <c r="AX516" s="230"/>
      <c r="AY516" s="167"/>
      <c r="AZ516" s="168"/>
      <c r="BA516" s="169"/>
      <c r="BB516" s="169"/>
      <c r="BC516" s="169"/>
      <c r="BD516" s="169"/>
      <c r="BE516" s="169"/>
      <c r="BF516" s="169"/>
      <c r="BG516" s="169"/>
    </row>
    <row r="517" spans="1:59" s="171" customFormat="1" hidden="1" x14ac:dyDescent="0.2">
      <c r="A517" s="274"/>
      <c r="B517" s="270"/>
      <c r="C517" s="275"/>
      <c r="D517" s="266"/>
      <c r="E517" s="276"/>
      <c r="F517" s="271"/>
      <c r="G517" s="230"/>
      <c r="H517" s="230"/>
      <c r="I517" s="165"/>
      <c r="J517" s="271"/>
      <c r="K517" s="271"/>
      <c r="L517" s="271"/>
      <c r="M517" s="271"/>
      <c r="N517" s="270"/>
      <c r="O517" s="262"/>
      <c r="P517" s="270"/>
      <c r="Q517" s="262"/>
      <c r="R517" s="262"/>
      <c r="S517" s="166"/>
      <c r="T517" s="165">
        <f t="shared" si="2303"/>
        <v>0</v>
      </c>
      <c r="U517" s="268"/>
      <c r="V517" s="268"/>
      <c r="W517" s="230"/>
      <c r="X517" s="268"/>
      <c r="Y517" s="268"/>
      <c r="Z517" s="227">
        <f t="shared" si="2304"/>
        <v>0</v>
      </c>
      <c r="AA517" s="230"/>
      <c r="AB517" s="230"/>
      <c r="AC517" s="268"/>
      <c r="AD517" s="268"/>
      <c r="AE517" s="227">
        <f t="shared" si="2305"/>
        <v>0</v>
      </c>
      <c r="AF517" s="230"/>
      <c r="AG517" s="230"/>
      <c r="AH517" s="268"/>
      <c r="AI517" s="268"/>
      <c r="AJ517" s="227">
        <f t="shared" si="2306"/>
        <v>0</v>
      </c>
      <c r="AK517" s="230"/>
      <c r="AL517" s="230"/>
      <c r="AM517" s="268"/>
      <c r="AN517" s="268"/>
      <c r="AO517" s="227">
        <f t="shared" si="2307"/>
        <v>0</v>
      </c>
      <c r="AP517" s="230"/>
      <c r="AQ517" s="268"/>
      <c r="AR517" s="260"/>
      <c r="AS517" s="262"/>
      <c r="AT517" s="264"/>
      <c r="AU517" s="266"/>
      <c r="AV517" s="266"/>
      <c r="AW517" s="230"/>
      <c r="AX517" s="230"/>
      <c r="AY517" s="167"/>
      <c r="AZ517" s="168"/>
      <c r="BA517" s="169"/>
      <c r="BB517" s="169"/>
      <c r="BC517" s="169"/>
      <c r="BD517" s="169"/>
      <c r="BE517" s="169"/>
      <c r="BF517" s="169"/>
      <c r="BG517" s="169"/>
    </row>
    <row r="518" spans="1:59" s="171" customFormat="1" hidden="1" x14ac:dyDescent="0.2">
      <c r="A518" s="274">
        <v>170</v>
      </c>
      <c r="B518" s="270"/>
      <c r="C518" s="275" t="e">
        <f>+VLOOKUP(B518,$A$691:$B$730,2,0)</f>
        <v>#N/A</v>
      </c>
      <c r="D518" s="266"/>
      <c r="E518" s="276"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1"/>
      <c r="G518" s="230"/>
      <c r="H518" s="230"/>
      <c r="I518" s="165"/>
      <c r="J518" s="271"/>
      <c r="K518" s="270"/>
      <c r="L518" s="271"/>
      <c r="M518" s="271"/>
      <c r="N518" s="270"/>
      <c r="O518" s="262">
        <f t="shared" ref="O518" si="2591">IF(N518="ALTA",5,IF(N518="MEDIO ALTA",4,IF(N518="MEDIA",3,IF(N518="MEDIO BAJA",2,IF(N518="BAJA",1,0)))))</f>
        <v>0</v>
      </c>
      <c r="P518" s="270"/>
      <c r="Q518" s="262">
        <f t="shared" ref="Q518" si="2592">IF(P518="ALTO",5,IF(P518="MEDIO-ALTO",4,IF(P518="MEDIO",3,IF(P518="MEDIO-BAJO",2,IF(P518="BAJO",1,0)))))</f>
        <v>0</v>
      </c>
      <c r="R518" s="262">
        <f t="shared" si="2440"/>
        <v>0</v>
      </c>
      <c r="S518" s="166"/>
      <c r="T518" s="165">
        <f t="shared" si="2303"/>
        <v>0</v>
      </c>
      <c r="U518" s="268" t="e">
        <f t="shared" si="2290"/>
        <v>#DIV/0!</v>
      </c>
      <c r="V518" s="268" t="e">
        <f t="shared" si="2291"/>
        <v>#DIV/0!</v>
      </c>
      <c r="W518" s="230"/>
      <c r="X518" s="268" t="e">
        <f t="shared" ref="X518" si="2593">IF(S518="No_existen",5*$X$10,Y518*$X$10)</f>
        <v>#DIV/0!</v>
      </c>
      <c r="Y518" s="268" t="e">
        <f t="shared" si="2427"/>
        <v>#DIV/0!</v>
      </c>
      <c r="Z518" s="227">
        <f t="shared" si="2304"/>
        <v>0</v>
      </c>
      <c r="AA518" s="230"/>
      <c r="AB518" s="230"/>
      <c r="AC518" s="268" t="e">
        <f t="shared" ref="AC518" si="2594">IF(S518="No_existen",5*$AC$10,AD518*$AC$10)</f>
        <v>#DIV/0!</v>
      </c>
      <c r="AD518" s="268" t="e">
        <f t="shared" si="2294"/>
        <v>#DIV/0!</v>
      </c>
      <c r="AE518" s="227">
        <f t="shared" si="2305"/>
        <v>0</v>
      </c>
      <c r="AF518" s="230"/>
      <c r="AG518" s="230"/>
      <c r="AH518" s="268" t="e">
        <f t="shared" ref="AH518" si="2595">IF(S518="No_existen",5*$AH$10,AI518*$AH$10)</f>
        <v>#DIV/0!</v>
      </c>
      <c r="AI518" s="268" t="e">
        <f t="shared" ref="AI518" si="2596">ROUND(AVERAGEIF(AJ518:AJ520,"&gt;0"),0)</f>
        <v>#DIV/0!</v>
      </c>
      <c r="AJ518" s="227">
        <f t="shared" si="2306"/>
        <v>0</v>
      </c>
      <c r="AK518" s="230"/>
      <c r="AL518" s="230"/>
      <c r="AM518" s="268" t="e">
        <f t="shared" ref="AM518" si="2597">IF(S518="No_existen",5*$AM$10,AN518*$AM$10)</f>
        <v>#DIV/0!</v>
      </c>
      <c r="AN518" s="268" t="e">
        <f t="shared" ref="AN518" si="2598">ROUND(AVERAGEIF(AO518:AO520,"&gt;0"),0)</f>
        <v>#DIV/0!</v>
      </c>
      <c r="AO518" s="227">
        <f t="shared" si="2307"/>
        <v>0</v>
      </c>
      <c r="AP518" s="230"/>
      <c r="AQ518" s="268" t="e">
        <f t="shared" ref="AQ518" si="2599">ROUND(AVERAGE(U518,Y518,AD518,AI518,AN518),0)</f>
        <v>#DIV/0!</v>
      </c>
      <c r="AR518" s="260" t="e">
        <f t="shared" ref="AR518" si="2600">IF(AQ518&lt;1.5,"FUERTE",IF(AND(AQ518&gt;=1.5,AQ518&lt;2.5),"ACEPTABLE",IF(AQ518&gt;=5,"INEXISTENTE","DÉBIL")))</f>
        <v>#DIV/0!</v>
      </c>
      <c r="AS518" s="262">
        <f t="shared" ref="AS518" si="2601">IF(R518=0,0,ROUND((R518*AQ518),0))</f>
        <v>0</v>
      </c>
      <c r="AT518" s="264" t="str">
        <f t="shared" ref="AT518" si="2602">IF(AS518&gt;=36,"GRAVE", IF(AS518&lt;=10, "LEVE", "MODERADO"))</f>
        <v>LEVE</v>
      </c>
      <c r="AU518" s="266"/>
      <c r="AV518" s="266"/>
      <c r="AW518" s="230"/>
      <c r="AX518" s="230"/>
      <c r="AY518" s="167"/>
      <c r="AZ518" s="168"/>
      <c r="BA518" s="169"/>
      <c r="BB518" s="169"/>
      <c r="BC518" s="169"/>
      <c r="BD518" s="169"/>
      <c r="BE518" s="169"/>
      <c r="BF518" s="169"/>
      <c r="BG518" s="169"/>
    </row>
    <row r="519" spans="1:59" s="171" customFormat="1" hidden="1" x14ac:dyDescent="0.2">
      <c r="A519" s="274"/>
      <c r="B519" s="270"/>
      <c r="C519" s="275"/>
      <c r="D519" s="266"/>
      <c r="E519" s="276"/>
      <c r="F519" s="271"/>
      <c r="G519" s="230"/>
      <c r="H519" s="230"/>
      <c r="I519" s="165"/>
      <c r="J519" s="271"/>
      <c r="K519" s="271"/>
      <c r="L519" s="271"/>
      <c r="M519" s="271"/>
      <c r="N519" s="270"/>
      <c r="O519" s="262"/>
      <c r="P519" s="270"/>
      <c r="Q519" s="262"/>
      <c r="R519" s="262"/>
      <c r="S519" s="166"/>
      <c r="T519" s="165">
        <f t="shared" si="2303"/>
        <v>0</v>
      </c>
      <c r="U519" s="268"/>
      <c r="V519" s="268"/>
      <c r="W519" s="230"/>
      <c r="X519" s="268"/>
      <c r="Y519" s="268"/>
      <c r="Z519" s="227">
        <f t="shared" si="2304"/>
        <v>0</v>
      </c>
      <c r="AA519" s="230"/>
      <c r="AB519" s="230"/>
      <c r="AC519" s="268"/>
      <c r="AD519" s="268"/>
      <c r="AE519" s="227">
        <f t="shared" si="2305"/>
        <v>0</v>
      </c>
      <c r="AF519" s="230"/>
      <c r="AG519" s="230"/>
      <c r="AH519" s="268"/>
      <c r="AI519" s="268"/>
      <c r="AJ519" s="227">
        <f t="shared" si="2306"/>
        <v>0</v>
      </c>
      <c r="AK519" s="230"/>
      <c r="AL519" s="230"/>
      <c r="AM519" s="268"/>
      <c r="AN519" s="268"/>
      <c r="AO519" s="227">
        <f t="shared" si="2307"/>
        <v>0</v>
      </c>
      <c r="AP519" s="230"/>
      <c r="AQ519" s="268"/>
      <c r="AR519" s="260"/>
      <c r="AS519" s="262"/>
      <c r="AT519" s="264"/>
      <c r="AU519" s="266"/>
      <c r="AV519" s="266"/>
      <c r="AW519" s="230"/>
      <c r="AX519" s="230"/>
      <c r="AY519" s="167"/>
      <c r="AZ519" s="168"/>
      <c r="BA519" s="169"/>
      <c r="BB519" s="169"/>
      <c r="BC519" s="169"/>
      <c r="BD519" s="169"/>
      <c r="BE519" s="169"/>
      <c r="BF519" s="169"/>
      <c r="BG519" s="169"/>
    </row>
    <row r="520" spans="1:59" s="171" customFormat="1" hidden="1" x14ac:dyDescent="0.2">
      <c r="A520" s="274"/>
      <c r="B520" s="270"/>
      <c r="C520" s="275"/>
      <c r="D520" s="266"/>
      <c r="E520" s="276"/>
      <c r="F520" s="271"/>
      <c r="G520" s="230"/>
      <c r="H520" s="230"/>
      <c r="I520" s="165"/>
      <c r="J520" s="271"/>
      <c r="K520" s="271"/>
      <c r="L520" s="271"/>
      <c r="M520" s="271"/>
      <c r="N520" s="270"/>
      <c r="O520" s="262"/>
      <c r="P520" s="270"/>
      <c r="Q520" s="262"/>
      <c r="R520" s="262"/>
      <c r="S520" s="166"/>
      <c r="T520" s="165">
        <f t="shared" si="2303"/>
        <v>0</v>
      </c>
      <c r="U520" s="268"/>
      <c r="V520" s="268"/>
      <c r="W520" s="230"/>
      <c r="X520" s="268"/>
      <c r="Y520" s="268"/>
      <c r="Z520" s="227">
        <f t="shared" si="2304"/>
        <v>0</v>
      </c>
      <c r="AA520" s="230"/>
      <c r="AB520" s="230"/>
      <c r="AC520" s="268"/>
      <c r="AD520" s="268"/>
      <c r="AE520" s="227">
        <f t="shared" si="2305"/>
        <v>0</v>
      </c>
      <c r="AF520" s="230"/>
      <c r="AG520" s="230"/>
      <c r="AH520" s="268"/>
      <c r="AI520" s="268"/>
      <c r="AJ520" s="227">
        <f t="shared" si="2306"/>
        <v>0</v>
      </c>
      <c r="AK520" s="230"/>
      <c r="AL520" s="230"/>
      <c r="AM520" s="268"/>
      <c r="AN520" s="268"/>
      <c r="AO520" s="227">
        <f t="shared" si="2307"/>
        <v>0</v>
      </c>
      <c r="AP520" s="230"/>
      <c r="AQ520" s="268"/>
      <c r="AR520" s="260"/>
      <c r="AS520" s="262"/>
      <c r="AT520" s="264"/>
      <c r="AU520" s="266"/>
      <c r="AV520" s="266"/>
      <c r="AW520" s="230"/>
      <c r="AX520" s="230"/>
      <c r="AY520" s="167"/>
      <c r="AZ520" s="168"/>
      <c r="BA520" s="169"/>
      <c r="BB520" s="169"/>
      <c r="BC520" s="169"/>
      <c r="BD520" s="169"/>
      <c r="BE520" s="169"/>
      <c r="BF520" s="169"/>
      <c r="BG520" s="169"/>
    </row>
    <row r="521" spans="1:59" s="171" customFormat="1" hidden="1" x14ac:dyDescent="0.2">
      <c r="A521" s="274">
        <v>171</v>
      </c>
      <c r="B521" s="270"/>
      <c r="C521" s="275" t="e">
        <f>+VLOOKUP(B521,$A$691:$B$730,2,0)</f>
        <v>#N/A</v>
      </c>
      <c r="D521" s="266"/>
      <c r="E521" s="276"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1"/>
      <c r="G521" s="230"/>
      <c r="H521" s="230"/>
      <c r="I521" s="165"/>
      <c r="J521" s="271"/>
      <c r="K521" s="270"/>
      <c r="L521" s="271"/>
      <c r="M521" s="271"/>
      <c r="N521" s="270"/>
      <c r="O521" s="262">
        <f t="shared" ref="O521" si="2603">IF(N521="ALTA",5,IF(N521="MEDIO ALTA",4,IF(N521="MEDIA",3,IF(N521="MEDIO BAJA",2,IF(N521="BAJA",1,0)))))</f>
        <v>0</v>
      </c>
      <c r="P521" s="270"/>
      <c r="Q521" s="262">
        <f t="shared" ref="Q521" si="2604">IF(P521="ALTO",5,IF(P521="MEDIO-ALTO",4,IF(P521="MEDIO",3,IF(P521="MEDIO-BAJO",2,IF(P521="BAJO",1,0)))))</f>
        <v>0</v>
      </c>
      <c r="R521" s="262">
        <f t="shared" si="2440"/>
        <v>0</v>
      </c>
      <c r="S521" s="166"/>
      <c r="T521" s="165">
        <f t="shared" si="2303"/>
        <v>0</v>
      </c>
      <c r="U521" s="268" t="e">
        <f t="shared" si="2311"/>
        <v>#DIV/0!</v>
      </c>
      <c r="V521" s="268" t="e">
        <f t="shared" si="2312"/>
        <v>#DIV/0!</v>
      </c>
      <c r="W521" s="230"/>
      <c r="X521" s="268" t="e">
        <f t="shared" ref="X521" si="2605">IF(S521="No_existen",5*$X$10,Y521*$X$10)</f>
        <v>#DIV/0!</v>
      </c>
      <c r="Y521" s="268" t="e">
        <f t="shared" si="2444"/>
        <v>#DIV/0!</v>
      </c>
      <c r="Z521" s="227">
        <f t="shared" si="2304"/>
        <v>0</v>
      </c>
      <c r="AA521" s="230"/>
      <c r="AB521" s="230"/>
      <c r="AC521" s="268" t="e">
        <f t="shared" ref="AC521" si="2606">IF(S521="No_existen",5*$AC$10,AD521*$AC$10)</f>
        <v>#DIV/0!</v>
      </c>
      <c r="AD521" s="268" t="e">
        <f t="shared" si="2315"/>
        <v>#DIV/0!</v>
      </c>
      <c r="AE521" s="227">
        <f t="shared" si="2305"/>
        <v>0</v>
      </c>
      <c r="AF521" s="230"/>
      <c r="AG521" s="230"/>
      <c r="AH521" s="268" t="e">
        <f t="shared" ref="AH521" si="2607">IF(S521="No_existen",5*$AH$10,AI521*$AH$10)</f>
        <v>#DIV/0!</v>
      </c>
      <c r="AI521" s="268" t="e">
        <f t="shared" ref="AI521" si="2608">ROUND(AVERAGEIF(AJ521:AJ523,"&gt;0"),0)</f>
        <v>#DIV/0!</v>
      </c>
      <c r="AJ521" s="227">
        <f t="shared" si="2306"/>
        <v>0</v>
      </c>
      <c r="AK521" s="230"/>
      <c r="AL521" s="230"/>
      <c r="AM521" s="268" t="e">
        <f t="shared" ref="AM521" si="2609">IF(S521="No_existen",5*$AM$10,AN521*$AM$10)</f>
        <v>#DIV/0!</v>
      </c>
      <c r="AN521" s="268" t="e">
        <f t="shared" ref="AN521" si="2610">ROUND(AVERAGEIF(AO521:AO523,"&gt;0"),0)</f>
        <v>#DIV/0!</v>
      </c>
      <c r="AO521" s="227">
        <f t="shared" si="2307"/>
        <v>0</v>
      </c>
      <c r="AP521" s="230"/>
      <c r="AQ521" s="268" t="e">
        <f t="shared" ref="AQ521" si="2611">ROUND(AVERAGE(U521,Y521,AD521,AI521,AN521),0)</f>
        <v>#DIV/0!</v>
      </c>
      <c r="AR521" s="260" t="e">
        <f t="shared" ref="AR521" si="2612">IF(AQ521&lt;1.5,"FUERTE",IF(AND(AQ521&gt;=1.5,AQ521&lt;2.5),"ACEPTABLE",IF(AQ521&gt;=5,"INEXISTENTE","DÉBIL")))</f>
        <v>#DIV/0!</v>
      </c>
      <c r="AS521" s="262">
        <f t="shared" ref="AS521" si="2613">IF(R521=0,0,ROUND((R521*AQ521),0))</f>
        <v>0</v>
      </c>
      <c r="AT521" s="264" t="str">
        <f t="shared" ref="AT521" si="2614">IF(AS521&gt;=36,"GRAVE", IF(AS521&lt;=10, "LEVE", "MODERADO"))</f>
        <v>LEVE</v>
      </c>
      <c r="AU521" s="266"/>
      <c r="AV521" s="266"/>
      <c r="AW521" s="230"/>
      <c r="AX521" s="230"/>
      <c r="AY521" s="167"/>
      <c r="AZ521" s="168"/>
      <c r="BA521" s="169"/>
      <c r="BB521" s="169"/>
      <c r="BC521" s="169"/>
      <c r="BD521" s="169"/>
      <c r="BE521" s="169"/>
      <c r="BF521" s="169"/>
      <c r="BG521" s="169"/>
    </row>
    <row r="522" spans="1:59" s="171" customFormat="1" hidden="1" x14ac:dyDescent="0.2">
      <c r="A522" s="274"/>
      <c r="B522" s="270"/>
      <c r="C522" s="275"/>
      <c r="D522" s="266"/>
      <c r="E522" s="276"/>
      <c r="F522" s="271"/>
      <c r="G522" s="230"/>
      <c r="H522" s="230"/>
      <c r="I522" s="165"/>
      <c r="J522" s="271"/>
      <c r="K522" s="271"/>
      <c r="L522" s="271"/>
      <c r="M522" s="271"/>
      <c r="N522" s="270"/>
      <c r="O522" s="262"/>
      <c r="P522" s="270"/>
      <c r="Q522" s="262"/>
      <c r="R522" s="262"/>
      <c r="S522" s="166"/>
      <c r="T522" s="165">
        <f t="shared" si="2303"/>
        <v>0</v>
      </c>
      <c r="U522" s="268"/>
      <c r="V522" s="268"/>
      <c r="W522" s="230"/>
      <c r="X522" s="268"/>
      <c r="Y522" s="268"/>
      <c r="Z522" s="227">
        <f t="shared" si="2304"/>
        <v>0</v>
      </c>
      <c r="AA522" s="230"/>
      <c r="AB522" s="230"/>
      <c r="AC522" s="268"/>
      <c r="AD522" s="268"/>
      <c r="AE522" s="227">
        <f t="shared" si="2305"/>
        <v>0</v>
      </c>
      <c r="AF522" s="230"/>
      <c r="AG522" s="230"/>
      <c r="AH522" s="268"/>
      <c r="AI522" s="268"/>
      <c r="AJ522" s="227">
        <f t="shared" si="2306"/>
        <v>0</v>
      </c>
      <c r="AK522" s="230"/>
      <c r="AL522" s="230"/>
      <c r="AM522" s="268"/>
      <c r="AN522" s="268"/>
      <c r="AO522" s="227">
        <f t="shared" si="2307"/>
        <v>0</v>
      </c>
      <c r="AP522" s="230"/>
      <c r="AQ522" s="268"/>
      <c r="AR522" s="260"/>
      <c r="AS522" s="262"/>
      <c r="AT522" s="264"/>
      <c r="AU522" s="266"/>
      <c r="AV522" s="266"/>
      <c r="AW522" s="230"/>
      <c r="AX522" s="230"/>
      <c r="AY522" s="167"/>
      <c r="AZ522" s="168"/>
      <c r="BA522" s="169"/>
      <c r="BB522" s="169"/>
      <c r="BC522" s="169"/>
      <c r="BD522" s="169"/>
      <c r="BE522" s="169"/>
      <c r="BF522" s="169"/>
      <c r="BG522" s="169"/>
    </row>
    <row r="523" spans="1:59" s="171" customFormat="1" hidden="1" x14ac:dyDescent="0.2">
      <c r="A523" s="274"/>
      <c r="B523" s="270"/>
      <c r="C523" s="275"/>
      <c r="D523" s="266"/>
      <c r="E523" s="276"/>
      <c r="F523" s="271"/>
      <c r="G523" s="230"/>
      <c r="H523" s="230"/>
      <c r="I523" s="165"/>
      <c r="J523" s="271"/>
      <c r="K523" s="271"/>
      <c r="L523" s="271"/>
      <c r="M523" s="271"/>
      <c r="N523" s="270"/>
      <c r="O523" s="262"/>
      <c r="P523" s="270"/>
      <c r="Q523" s="262"/>
      <c r="R523" s="262"/>
      <c r="S523" s="166"/>
      <c r="T523" s="165">
        <f t="shared" ref="T523:T535" si="2615">IF(S523=$S$665,1,IF(S523=$S$661,5,IF(S523=$S$662,4,IF(S523=$S$663,3,IF(S523=$S$664,2,0)))))</f>
        <v>0</v>
      </c>
      <c r="U523" s="268"/>
      <c r="V523" s="268"/>
      <c r="W523" s="230"/>
      <c r="X523" s="268"/>
      <c r="Y523" s="268"/>
      <c r="Z523" s="227">
        <f t="shared" ref="Z523:Z535" si="2616">IF(AA523=$AA$663,1,IF(AA523=$AA$662,2,IF(AA523=$AA$661,4,IF(S523="No_existen",5,0))))</f>
        <v>0</v>
      </c>
      <c r="AA523" s="230"/>
      <c r="AB523" s="230"/>
      <c r="AC523" s="268"/>
      <c r="AD523" s="268"/>
      <c r="AE523" s="227">
        <f t="shared" ref="AE523:AE568" si="2617">IF(AF523=$AK$662,1,IF(AF523=$AK$661,4,IF(S523="No_existen",5,0)))</f>
        <v>0</v>
      </c>
      <c r="AF523" s="230"/>
      <c r="AG523" s="230"/>
      <c r="AH523" s="268"/>
      <c r="AI523" s="268"/>
      <c r="AJ523" s="227">
        <f t="shared" ref="AJ523:AJ568" si="2618">IF(AK523=$AP$661,1,IF(AK523=$AP$662,4,IF(S523="No_existen",5,0)))</f>
        <v>0</v>
      </c>
      <c r="AK523" s="230"/>
      <c r="AL523" s="230"/>
      <c r="AM523" s="268"/>
      <c r="AN523" s="268"/>
      <c r="AO523" s="227">
        <f t="shared" si="2307"/>
        <v>0</v>
      </c>
      <c r="AP523" s="230"/>
      <c r="AQ523" s="268"/>
      <c r="AR523" s="260"/>
      <c r="AS523" s="262"/>
      <c r="AT523" s="264"/>
      <c r="AU523" s="266"/>
      <c r="AV523" s="266"/>
      <c r="AW523" s="230"/>
      <c r="AX523" s="230"/>
      <c r="AY523" s="167"/>
      <c r="AZ523" s="168"/>
      <c r="BA523" s="169"/>
      <c r="BB523" s="169"/>
      <c r="BC523" s="169"/>
      <c r="BD523" s="169"/>
      <c r="BE523" s="169"/>
      <c r="BF523" s="169"/>
      <c r="BG523" s="169"/>
    </row>
    <row r="524" spans="1:59" s="171" customFormat="1" hidden="1" x14ac:dyDescent="0.2">
      <c r="A524" s="274">
        <v>172</v>
      </c>
      <c r="B524" s="270"/>
      <c r="C524" s="275" t="e">
        <f>+VLOOKUP(B524,$A$691:$B$730,2,0)</f>
        <v>#N/A</v>
      </c>
      <c r="D524" s="266"/>
      <c r="E524" s="276"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1"/>
      <c r="G524" s="230"/>
      <c r="H524" s="230"/>
      <c r="I524" s="165"/>
      <c r="J524" s="271"/>
      <c r="K524" s="270"/>
      <c r="L524" s="271"/>
      <c r="M524" s="271"/>
      <c r="N524" s="270"/>
      <c r="O524" s="262">
        <f t="shared" ref="O524" si="2619">IF(N524="ALTA",5,IF(N524="MEDIO ALTA",4,IF(N524="MEDIA",3,IF(N524="MEDIO BAJA",2,IF(N524="BAJA",1,0)))))</f>
        <v>0</v>
      </c>
      <c r="P524" s="270"/>
      <c r="Q524" s="262">
        <f t="shared" ref="Q524" si="2620">IF(P524="ALTO",5,IF(P524="MEDIO-ALTO",4,IF(P524="MEDIO",3,IF(P524="MEDIO-BAJO",2,IF(P524="BAJO",1,0)))))</f>
        <v>0</v>
      </c>
      <c r="R524" s="262">
        <f t="shared" si="2440"/>
        <v>0</v>
      </c>
      <c r="S524" s="166"/>
      <c r="T524" s="165">
        <f t="shared" si="2615"/>
        <v>0</v>
      </c>
      <c r="U524" s="268" t="e">
        <f t="shared" si="2327"/>
        <v>#DIV/0!</v>
      </c>
      <c r="V524" s="268" t="e">
        <f t="shared" si="2328"/>
        <v>#DIV/0!</v>
      </c>
      <c r="W524" s="230"/>
      <c r="X524" s="268" t="e">
        <f t="shared" ref="X524" si="2621">IF(S524="No_existen",5*$X$10,Y524*$X$10)</f>
        <v>#DIV/0!</v>
      </c>
      <c r="Y524" s="268" t="e">
        <f t="shared" si="2460"/>
        <v>#DIV/0!</v>
      </c>
      <c r="Z524" s="227">
        <f t="shared" si="2616"/>
        <v>0</v>
      </c>
      <c r="AA524" s="230"/>
      <c r="AB524" s="230"/>
      <c r="AC524" s="268" t="e">
        <f t="shared" ref="AC524" si="2622">IF(S524="No_existen",5*$AC$10,AD524*$AC$10)</f>
        <v>#DIV/0!</v>
      </c>
      <c r="AD524" s="268" t="e">
        <f t="shared" si="2331"/>
        <v>#DIV/0!</v>
      </c>
      <c r="AE524" s="227">
        <f t="shared" si="2617"/>
        <v>0</v>
      </c>
      <c r="AF524" s="230"/>
      <c r="AG524" s="230"/>
      <c r="AH524" s="268" t="e">
        <f t="shared" ref="AH524" si="2623">IF(S524="No_existen",5*$AH$10,AI524*$AH$10)</f>
        <v>#DIV/0!</v>
      </c>
      <c r="AI524" s="268" t="e">
        <f t="shared" ref="AI524" si="2624">ROUND(AVERAGEIF(AJ524:AJ526,"&gt;0"),0)</f>
        <v>#DIV/0!</v>
      </c>
      <c r="AJ524" s="227">
        <f t="shared" si="2618"/>
        <v>0</v>
      </c>
      <c r="AK524" s="230"/>
      <c r="AL524" s="230"/>
      <c r="AM524" s="268" t="e">
        <f t="shared" ref="AM524" si="2625">IF(S524="No_existen",5*$AM$10,AN524*$AM$10)</f>
        <v>#DIV/0!</v>
      </c>
      <c r="AN524" s="268" t="e">
        <f t="shared" ref="AN524" si="2626">ROUND(AVERAGEIF(AO524:AO526,"&gt;0"),0)</f>
        <v>#DIV/0!</v>
      </c>
      <c r="AO524" s="227">
        <f t="shared" ref="AO524:AO535" si="2627">IF(AP524="Preventivo",1,IF(AP524="Detectivo",4, IF(S524="No_existen",5,0)))</f>
        <v>0</v>
      </c>
      <c r="AP524" s="230"/>
      <c r="AQ524" s="268" t="e">
        <f t="shared" ref="AQ524" si="2628">ROUND(AVERAGE(U524,Y524,AD524,AI524,AN524),0)</f>
        <v>#DIV/0!</v>
      </c>
      <c r="AR524" s="260" t="e">
        <f t="shared" ref="AR524" si="2629">IF(AQ524&lt;1.5,"FUERTE",IF(AND(AQ524&gt;=1.5,AQ524&lt;2.5),"ACEPTABLE",IF(AQ524&gt;=5,"INEXISTENTE","DÉBIL")))</f>
        <v>#DIV/0!</v>
      </c>
      <c r="AS524" s="262">
        <f t="shared" ref="AS524" si="2630">IF(R524=0,0,ROUND((R524*AQ524),0))</f>
        <v>0</v>
      </c>
      <c r="AT524" s="264" t="str">
        <f t="shared" ref="AT524" si="2631">IF(AS524&gt;=36,"GRAVE", IF(AS524&lt;=10, "LEVE", "MODERADO"))</f>
        <v>LEVE</v>
      </c>
      <c r="AU524" s="266"/>
      <c r="AV524" s="266"/>
      <c r="AW524" s="230"/>
      <c r="AX524" s="230"/>
      <c r="AY524" s="167"/>
      <c r="AZ524" s="168"/>
      <c r="BA524" s="169"/>
      <c r="BB524" s="169"/>
      <c r="BC524" s="169"/>
      <c r="BD524" s="169"/>
      <c r="BE524" s="169"/>
      <c r="BF524" s="169"/>
      <c r="BG524" s="169"/>
    </row>
    <row r="525" spans="1:59" s="171" customFormat="1" hidden="1" x14ac:dyDescent="0.2">
      <c r="A525" s="274"/>
      <c r="B525" s="270"/>
      <c r="C525" s="275"/>
      <c r="D525" s="266"/>
      <c r="E525" s="276"/>
      <c r="F525" s="271"/>
      <c r="G525" s="230"/>
      <c r="H525" s="230"/>
      <c r="I525" s="165"/>
      <c r="J525" s="271"/>
      <c r="K525" s="271"/>
      <c r="L525" s="271"/>
      <c r="M525" s="271"/>
      <c r="N525" s="270"/>
      <c r="O525" s="262"/>
      <c r="P525" s="270"/>
      <c r="Q525" s="262"/>
      <c r="R525" s="262"/>
      <c r="S525" s="166"/>
      <c r="T525" s="165">
        <f t="shared" si="2615"/>
        <v>0</v>
      </c>
      <c r="U525" s="268"/>
      <c r="V525" s="268"/>
      <c r="W525" s="230"/>
      <c r="X525" s="268"/>
      <c r="Y525" s="268"/>
      <c r="Z525" s="227">
        <f t="shared" si="2616"/>
        <v>0</v>
      </c>
      <c r="AA525" s="230"/>
      <c r="AB525" s="230"/>
      <c r="AC525" s="268"/>
      <c r="AD525" s="268"/>
      <c r="AE525" s="227">
        <f t="shared" si="2617"/>
        <v>0</v>
      </c>
      <c r="AF525" s="230"/>
      <c r="AG525" s="230"/>
      <c r="AH525" s="268"/>
      <c r="AI525" s="268"/>
      <c r="AJ525" s="227">
        <f t="shared" si="2618"/>
        <v>0</v>
      </c>
      <c r="AK525" s="230"/>
      <c r="AL525" s="230"/>
      <c r="AM525" s="268"/>
      <c r="AN525" s="268"/>
      <c r="AO525" s="227">
        <f t="shared" si="2627"/>
        <v>0</v>
      </c>
      <c r="AP525" s="230"/>
      <c r="AQ525" s="268"/>
      <c r="AR525" s="260"/>
      <c r="AS525" s="262"/>
      <c r="AT525" s="264"/>
      <c r="AU525" s="266"/>
      <c r="AV525" s="266"/>
      <c r="AW525" s="230"/>
      <c r="AX525" s="230"/>
      <c r="AY525" s="167"/>
      <c r="AZ525" s="168"/>
      <c r="BA525" s="169"/>
      <c r="BB525" s="169"/>
      <c r="BC525" s="169"/>
      <c r="BD525" s="169"/>
      <c r="BE525" s="169"/>
      <c r="BF525" s="169"/>
      <c r="BG525" s="169"/>
    </row>
    <row r="526" spans="1:59" s="171" customFormat="1" hidden="1" x14ac:dyDescent="0.2">
      <c r="A526" s="274"/>
      <c r="B526" s="270"/>
      <c r="C526" s="275"/>
      <c r="D526" s="266"/>
      <c r="E526" s="276"/>
      <c r="F526" s="271"/>
      <c r="G526" s="230"/>
      <c r="H526" s="230"/>
      <c r="I526" s="165"/>
      <c r="J526" s="271"/>
      <c r="K526" s="271"/>
      <c r="L526" s="271"/>
      <c r="M526" s="271"/>
      <c r="N526" s="270"/>
      <c r="O526" s="262"/>
      <c r="P526" s="270"/>
      <c r="Q526" s="262"/>
      <c r="R526" s="262"/>
      <c r="S526" s="166"/>
      <c r="T526" s="165">
        <f t="shared" si="2615"/>
        <v>0</v>
      </c>
      <c r="U526" s="268"/>
      <c r="V526" s="268"/>
      <c r="W526" s="230"/>
      <c r="X526" s="268"/>
      <c r="Y526" s="268"/>
      <c r="Z526" s="227">
        <f t="shared" si="2616"/>
        <v>0</v>
      </c>
      <c r="AA526" s="230"/>
      <c r="AB526" s="230"/>
      <c r="AC526" s="268"/>
      <c r="AD526" s="268"/>
      <c r="AE526" s="227">
        <f t="shared" si="2617"/>
        <v>0</v>
      </c>
      <c r="AF526" s="230"/>
      <c r="AG526" s="230"/>
      <c r="AH526" s="268"/>
      <c r="AI526" s="268"/>
      <c r="AJ526" s="227">
        <f t="shared" si="2618"/>
        <v>0</v>
      </c>
      <c r="AK526" s="230"/>
      <c r="AL526" s="230"/>
      <c r="AM526" s="268"/>
      <c r="AN526" s="268"/>
      <c r="AO526" s="227">
        <f t="shared" si="2627"/>
        <v>0</v>
      </c>
      <c r="AP526" s="230"/>
      <c r="AQ526" s="268"/>
      <c r="AR526" s="260"/>
      <c r="AS526" s="262"/>
      <c r="AT526" s="264"/>
      <c r="AU526" s="266"/>
      <c r="AV526" s="266"/>
      <c r="AW526" s="230"/>
      <c r="AX526" s="230"/>
      <c r="AY526" s="167"/>
      <c r="AZ526" s="168"/>
      <c r="BA526" s="169"/>
      <c r="BB526" s="169"/>
      <c r="BC526" s="169"/>
      <c r="BD526" s="169"/>
      <c r="BE526" s="169"/>
      <c r="BF526" s="169"/>
      <c r="BG526" s="169"/>
    </row>
    <row r="527" spans="1:59" s="171" customFormat="1" hidden="1" x14ac:dyDescent="0.2">
      <c r="A527" s="274">
        <v>173</v>
      </c>
      <c r="B527" s="270"/>
      <c r="C527" s="275" t="e">
        <f>+VLOOKUP(B527,$A$691:$B$730,2,0)</f>
        <v>#N/A</v>
      </c>
      <c r="D527" s="266"/>
      <c r="E527" s="276"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1"/>
      <c r="G527" s="230"/>
      <c r="H527" s="230"/>
      <c r="I527" s="165"/>
      <c r="J527" s="271"/>
      <c r="K527" s="270"/>
      <c r="L527" s="271"/>
      <c r="M527" s="271"/>
      <c r="N527" s="270"/>
      <c r="O527" s="262">
        <f t="shared" ref="O527" si="2632">IF(N527="ALTA",5,IF(N527="MEDIO ALTA",4,IF(N527="MEDIA",3,IF(N527="MEDIO BAJA",2,IF(N527="BAJA",1,0)))))</f>
        <v>0</v>
      </c>
      <c r="P527" s="270"/>
      <c r="Q527" s="262">
        <f t="shared" ref="Q527" si="2633">IF(P527="ALTO",5,IF(P527="MEDIO-ALTO",4,IF(P527="MEDIO",3,IF(P527="MEDIO-BAJO",2,IF(P527="BAJO",1,0)))))</f>
        <v>0</v>
      </c>
      <c r="R527" s="262">
        <f t="shared" si="2440"/>
        <v>0</v>
      </c>
      <c r="S527" s="166"/>
      <c r="T527" s="165">
        <f t="shared" si="2615"/>
        <v>0</v>
      </c>
      <c r="U527" s="268" t="e">
        <f t="shared" si="2343"/>
        <v>#DIV/0!</v>
      </c>
      <c r="V527" s="268" t="e">
        <f t="shared" si="2344"/>
        <v>#DIV/0!</v>
      </c>
      <c r="W527" s="230"/>
      <c r="X527" s="268" t="e">
        <f t="shared" ref="X527" si="2634">IF(S527="No_existen",5*$X$10,Y527*$X$10)</f>
        <v>#DIV/0!</v>
      </c>
      <c r="Y527" s="268" t="e">
        <f t="shared" si="2476"/>
        <v>#DIV/0!</v>
      </c>
      <c r="Z527" s="227">
        <f t="shared" si="2616"/>
        <v>0</v>
      </c>
      <c r="AA527" s="230"/>
      <c r="AB527" s="230"/>
      <c r="AC527" s="268" t="e">
        <f t="shared" ref="AC527" si="2635">IF(S527="No_existen",5*$AC$10,AD527*$AC$10)</f>
        <v>#DIV/0!</v>
      </c>
      <c r="AD527" s="268" t="e">
        <f t="shared" si="2347"/>
        <v>#DIV/0!</v>
      </c>
      <c r="AE527" s="227">
        <f t="shared" si="2617"/>
        <v>0</v>
      </c>
      <c r="AF527" s="230"/>
      <c r="AG527" s="230"/>
      <c r="AH527" s="268" t="e">
        <f t="shared" ref="AH527" si="2636">IF(S527="No_existen",5*$AH$10,AI527*$AH$10)</f>
        <v>#DIV/0!</v>
      </c>
      <c r="AI527" s="268" t="e">
        <f t="shared" ref="AI527" si="2637">ROUND(AVERAGEIF(AJ527:AJ529,"&gt;0"),0)</f>
        <v>#DIV/0!</v>
      </c>
      <c r="AJ527" s="227">
        <f t="shared" si="2618"/>
        <v>0</v>
      </c>
      <c r="AK527" s="230"/>
      <c r="AL527" s="230"/>
      <c r="AM527" s="268" t="e">
        <f t="shared" ref="AM527" si="2638">IF(S527="No_existen",5*$AM$10,AN527*$AM$10)</f>
        <v>#DIV/0!</v>
      </c>
      <c r="AN527" s="268" t="e">
        <f t="shared" ref="AN527" si="2639">ROUND(AVERAGEIF(AO527:AO529,"&gt;0"),0)</f>
        <v>#DIV/0!</v>
      </c>
      <c r="AO527" s="227">
        <f t="shared" si="2627"/>
        <v>0</v>
      </c>
      <c r="AP527" s="230"/>
      <c r="AQ527" s="268" t="e">
        <f t="shared" ref="AQ527" si="2640">ROUND(AVERAGE(U527,Y527,AD527,AI527,AN527),0)</f>
        <v>#DIV/0!</v>
      </c>
      <c r="AR527" s="260" t="e">
        <f t="shared" ref="AR527" si="2641">IF(AQ527&lt;1.5,"FUERTE",IF(AND(AQ527&gt;=1.5,AQ527&lt;2.5),"ACEPTABLE",IF(AQ527&gt;=5,"INEXISTENTE","DÉBIL")))</f>
        <v>#DIV/0!</v>
      </c>
      <c r="AS527" s="262">
        <f t="shared" ref="AS527" si="2642">IF(R527=0,0,ROUND((R527*AQ527),0))</f>
        <v>0</v>
      </c>
      <c r="AT527" s="264" t="str">
        <f t="shared" ref="AT527" si="2643">IF(AS527&gt;=36,"GRAVE", IF(AS527&lt;=10, "LEVE", "MODERADO"))</f>
        <v>LEVE</v>
      </c>
      <c r="AU527" s="266"/>
      <c r="AV527" s="266"/>
      <c r="AW527" s="230"/>
      <c r="AX527" s="230"/>
      <c r="AY527" s="167"/>
      <c r="AZ527" s="168"/>
      <c r="BA527" s="169"/>
      <c r="BB527" s="169"/>
      <c r="BC527" s="169"/>
      <c r="BD527" s="169"/>
      <c r="BE527" s="169"/>
      <c r="BF527" s="169"/>
      <c r="BG527" s="169"/>
    </row>
    <row r="528" spans="1:59" s="171" customFormat="1" hidden="1" x14ac:dyDescent="0.2">
      <c r="A528" s="274"/>
      <c r="B528" s="270"/>
      <c r="C528" s="275"/>
      <c r="D528" s="266"/>
      <c r="E528" s="276"/>
      <c r="F528" s="271"/>
      <c r="G528" s="230"/>
      <c r="H528" s="230"/>
      <c r="I528" s="165"/>
      <c r="J528" s="271"/>
      <c r="K528" s="271"/>
      <c r="L528" s="271"/>
      <c r="M528" s="271"/>
      <c r="N528" s="270"/>
      <c r="O528" s="262"/>
      <c r="P528" s="270"/>
      <c r="Q528" s="262"/>
      <c r="R528" s="262"/>
      <c r="S528" s="166"/>
      <c r="T528" s="165">
        <f t="shared" si="2615"/>
        <v>0</v>
      </c>
      <c r="U528" s="268"/>
      <c r="V528" s="268"/>
      <c r="W528" s="230"/>
      <c r="X528" s="268"/>
      <c r="Y528" s="268"/>
      <c r="Z528" s="227">
        <f t="shared" si="2616"/>
        <v>0</v>
      </c>
      <c r="AA528" s="230"/>
      <c r="AB528" s="230"/>
      <c r="AC528" s="268"/>
      <c r="AD528" s="268"/>
      <c r="AE528" s="227">
        <f t="shared" si="2617"/>
        <v>0</v>
      </c>
      <c r="AF528" s="230"/>
      <c r="AG528" s="230"/>
      <c r="AH528" s="268"/>
      <c r="AI528" s="268"/>
      <c r="AJ528" s="227">
        <f t="shared" si="2618"/>
        <v>0</v>
      </c>
      <c r="AK528" s="230"/>
      <c r="AL528" s="230"/>
      <c r="AM528" s="268"/>
      <c r="AN528" s="268"/>
      <c r="AO528" s="227">
        <f t="shared" si="2627"/>
        <v>0</v>
      </c>
      <c r="AP528" s="230"/>
      <c r="AQ528" s="268"/>
      <c r="AR528" s="260"/>
      <c r="AS528" s="262"/>
      <c r="AT528" s="264"/>
      <c r="AU528" s="266"/>
      <c r="AV528" s="266"/>
      <c r="AW528" s="230"/>
      <c r="AX528" s="230"/>
      <c r="AY528" s="167"/>
      <c r="AZ528" s="168"/>
      <c r="BA528" s="169"/>
      <c r="BB528" s="169"/>
      <c r="BC528" s="169"/>
      <c r="BD528" s="169"/>
      <c r="BE528" s="169"/>
      <c r="BF528" s="169"/>
      <c r="BG528" s="169"/>
    </row>
    <row r="529" spans="1:59" s="171" customFormat="1" hidden="1" x14ac:dyDescent="0.2">
      <c r="A529" s="274"/>
      <c r="B529" s="270"/>
      <c r="C529" s="275"/>
      <c r="D529" s="266"/>
      <c r="E529" s="276"/>
      <c r="F529" s="271"/>
      <c r="G529" s="230"/>
      <c r="H529" s="230"/>
      <c r="I529" s="165"/>
      <c r="J529" s="271"/>
      <c r="K529" s="271"/>
      <c r="L529" s="271"/>
      <c r="M529" s="271"/>
      <c r="N529" s="270"/>
      <c r="O529" s="262"/>
      <c r="P529" s="270"/>
      <c r="Q529" s="262"/>
      <c r="R529" s="262"/>
      <c r="S529" s="166"/>
      <c r="T529" s="165">
        <f t="shared" si="2615"/>
        <v>0</v>
      </c>
      <c r="U529" s="268"/>
      <c r="V529" s="268"/>
      <c r="W529" s="230"/>
      <c r="X529" s="268"/>
      <c r="Y529" s="268"/>
      <c r="Z529" s="227">
        <f t="shared" si="2616"/>
        <v>0</v>
      </c>
      <c r="AA529" s="230"/>
      <c r="AB529" s="230"/>
      <c r="AC529" s="268"/>
      <c r="AD529" s="268"/>
      <c r="AE529" s="227">
        <f t="shared" si="2617"/>
        <v>0</v>
      </c>
      <c r="AF529" s="230"/>
      <c r="AG529" s="230"/>
      <c r="AH529" s="268"/>
      <c r="AI529" s="268"/>
      <c r="AJ529" s="227">
        <f t="shared" si="2618"/>
        <v>0</v>
      </c>
      <c r="AK529" s="230"/>
      <c r="AL529" s="230"/>
      <c r="AM529" s="268"/>
      <c r="AN529" s="268"/>
      <c r="AO529" s="227">
        <f t="shared" si="2627"/>
        <v>0</v>
      </c>
      <c r="AP529" s="230"/>
      <c r="AQ529" s="268"/>
      <c r="AR529" s="260"/>
      <c r="AS529" s="262"/>
      <c r="AT529" s="264"/>
      <c r="AU529" s="266"/>
      <c r="AV529" s="266"/>
      <c r="AW529" s="230"/>
      <c r="AX529" s="230"/>
      <c r="AY529" s="167"/>
      <c r="AZ529" s="168"/>
      <c r="BA529" s="169"/>
      <c r="BB529" s="169"/>
      <c r="BC529" s="169"/>
      <c r="BD529" s="169"/>
      <c r="BE529" s="169"/>
      <c r="BF529" s="169"/>
      <c r="BG529" s="169"/>
    </row>
    <row r="530" spans="1:59" s="171" customFormat="1" hidden="1" x14ac:dyDescent="0.2">
      <c r="A530" s="274">
        <v>174</v>
      </c>
      <c r="B530" s="270"/>
      <c r="C530" s="275" t="e">
        <f>+VLOOKUP(B530,$A$691:$B$730,2,0)</f>
        <v>#N/A</v>
      </c>
      <c r="D530" s="266"/>
      <c r="E530" s="276"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1"/>
      <c r="G530" s="230"/>
      <c r="H530" s="230"/>
      <c r="I530" s="165"/>
      <c r="J530" s="271"/>
      <c r="K530" s="270"/>
      <c r="L530" s="271"/>
      <c r="M530" s="271"/>
      <c r="N530" s="270"/>
      <c r="O530" s="262">
        <f t="shared" ref="O530" si="2644">IF(N530="ALTA",5,IF(N530="MEDIO ALTA",4,IF(N530="MEDIA",3,IF(N530="MEDIO BAJA",2,IF(N530="BAJA",1,0)))))</f>
        <v>0</v>
      </c>
      <c r="P530" s="270"/>
      <c r="Q530" s="262">
        <f t="shared" ref="Q530" si="2645">IF(P530="ALTO",5,IF(P530="MEDIO-ALTO",4,IF(P530="MEDIO",3,IF(P530="MEDIO-BAJO",2,IF(P530="BAJO",1,0)))))</f>
        <v>0</v>
      </c>
      <c r="R530" s="262">
        <f t="shared" si="2440"/>
        <v>0</v>
      </c>
      <c r="S530" s="166"/>
      <c r="T530" s="165">
        <f t="shared" si="2615"/>
        <v>0</v>
      </c>
      <c r="U530" s="268" t="e">
        <f t="shared" si="2359"/>
        <v>#DIV/0!</v>
      </c>
      <c r="V530" s="268" t="e">
        <f t="shared" si="2360"/>
        <v>#DIV/0!</v>
      </c>
      <c r="W530" s="230"/>
      <c r="X530" s="268" t="e">
        <f t="shared" ref="X530" si="2646">IF(S530="No_existen",5*$X$10,Y530*$X$10)</f>
        <v>#DIV/0!</v>
      </c>
      <c r="Y530" s="268" t="e">
        <f t="shared" si="2490"/>
        <v>#DIV/0!</v>
      </c>
      <c r="Z530" s="227">
        <f t="shared" si="2616"/>
        <v>0</v>
      </c>
      <c r="AA530" s="230"/>
      <c r="AB530" s="230"/>
      <c r="AC530" s="268" t="e">
        <f t="shared" ref="AC530" si="2647">IF(S530="No_existen",5*$AC$10,AD530*$AC$10)</f>
        <v>#DIV/0!</v>
      </c>
      <c r="AD530" s="268" t="e">
        <f t="shared" si="2363"/>
        <v>#DIV/0!</v>
      </c>
      <c r="AE530" s="227">
        <f t="shared" si="2617"/>
        <v>0</v>
      </c>
      <c r="AF530" s="230"/>
      <c r="AG530" s="230"/>
      <c r="AH530" s="268" t="e">
        <f t="shared" ref="AH530" si="2648">IF(S530="No_existen",5*$AH$10,AI530*$AH$10)</f>
        <v>#DIV/0!</v>
      </c>
      <c r="AI530" s="268" t="e">
        <f t="shared" ref="AI530" si="2649">ROUND(AVERAGEIF(AJ530:AJ532,"&gt;0"),0)</f>
        <v>#DIV/0!</v>
      </c>
      <c r="AJ530" s="227">
        <f t="shared" si="2618"/>
        <v>0</v>
      </c>
      <c r="AK530" s="230"/>
      <c r="AL530" s="230"/>
      <c r="AM530" s="268" t="e">
        <f t="shared" ref="AM530" si="2650">IF(S530="No_existen",5*$AM$10,AN530*$AM$10)</f>
        <v>#DIV/0!</v>
      </c>
      <c r="AN530" s="268" t="e">
        <f t="shared" ref="AN530" si="2651">ROUND(AVERAGEIF(AO530:AO532,"&gt;0"),0)</f>
        <v>#DIV/0!</v>
      </c>
      <c r="AO530" s="227">
        <f t="shared" si="2627"/>
        <v>0</v>
      </c>
      <c r="AP530" s="230"/>
      <c r="AQ530" s="268" t="e">
        <f t="shared" ref="AQ530" si="2652">ROUND(AVERAGE(U530,Y530,AD530,AI530,AN530),0)</f>
        <v>#DIV/0!</v>
      </c>
      <c r="AR530" s="260" t="e">
        <f t="shared" ref="AR530" si="2653">IF(AQ530&lt;1.5,"FUERTE",IF(AND(AQ530&gt;=1.5,AQ530&lt;2.5),"ACEPTABLE",IF(AQ530&gt;=5,"INEXISTENTE","DÉBIL")))</f>
        <v>#DIV/0!</v>
      </c>
      <c r="AS530" s="262">
        <f t="shared" ref="AS530" si="2654">IF(R530=0,0,ROUND((R530*AQ530),0))</f>
        <v>0</v>
      </c>
      <c r="AT530" s="264" t="str">
        <f t="shared" ref="AT530" si="2655">IF(AS530&gt;=36,"GRAVE", IF(AS530&lt;=10, "LEVE", "MODERADO"))</f>
        <v>LEVE</v>
      </c>
      <c r="AU530" s="266"/>
      <c r="AV530" s="266"/>
      <c r="AW530" s="230"/>
      <c r="AX530" s="230"/>
      <c r="AY530" s="167"/>
      <c r="AZ530" s="168"/>
      <c r="BA530" s="169"/>
      <c r="BB530" s="169"/>
      <c r="BC530" s="169"/>
      <c r="BD530" s="169"/>
      <c r="BE530" s="169"/>
      <c r="BF530" s="169"/>
      <c r="BG530" s="169"/>
    </row>
    <row r="531" spans="1:59" s="171" customFormat="1" hidden="1" x14ac:dyDescent="0.2">
      <c r="A531" s="274"/>
      <c r="B531" s="270"/>
      <c r="C531" s="275"/>
      <c r="D531" s="266"/>
      <c r="E531" s="276"/>
      <c r="F531" s="271"/>
      <c r="G531" s="230"/>
      <c r="H531" s="230"/>
      <c r="I531" s="165"/>
      <c r="J531" s="271"/>
      <c r="K531" s="271"/>
      <c r="L531" s="271"/>
      <c r="M531" s="271"/>
      <c r="N531" s="270"/>
      <c r="O531" s="262"/>
      <c r="P531" s="270"/>
      <c r="Q531" s="262"/>
      <c r="R531" s="262"/>
      <c r="S531" s="166"/>
      <c r="T531" s="165">
        <f t="shared" si="2615"/>
        <v>0</v>
      </c>
      <c r="U531" s="268"/>
      <c r="V531" s="268"/>
      <c r="W531" s="230"/>
      <c r="X531" s="268"/>
      <c r="Y531" s="268"/>
      <c r="Z531" s="227">
        <f t="shared" si="2616"/>
        <v>0</v>
      </c>
      <c r="AA531" s="230"/>
      <c r="AB531" s="230"/>
      <c r="AC531" s="268"/>
      <c r="AD531" s="268"/>
      <c r="AE531" s="227">
        <f t="shared" si="2617"/>
        <v>0</v>
      </c>
      <c r="AF531" s="230"/>
      <c r="AG531" s="230"/>
      <c r="AH531" s="268"/>
      <c r="AI531" s="268"/>
      <c r="AJ531" s="227">
        <f t="shared" si="2618"/>
        <v>0</v>
      </c>
      <c r="AK531" s="230"/>
      <c r="AL531" s="230"/>
      <c r="AM531" s="268"/>
      <c r="AN531" s="268"/>
      <c r="AO531" s="227">
        <f t="shared" si="2627"/>
        <v>0</v>
      </c>
      <c r="AP531" s="230"/>
      <c r="AQ531" s="268"/>
      <c r="AR531" s="260"/>
      <c r="AS531" s="262"/>
      <c r="AT531" s="264"/>
      <c r="AU531" s="266"/>
      <c r="AV531" s="266"/>
      <c r="AW531" s="230"/>
      <c r="AX531" s="230"/>
      <c r="AY531" s="167"/>
      <c r="AZ531" s="168"/>
      <c r="BA531" s="169"/>
      <c r="BB531" s="169"/>
      <c r="BC531" s="169"/>
      <c r="BD531" s="169"/>
      <c r="BE531" s="169"/>
      <c r="BF531" s="169"/>
      <c r="BG531" s="169"/>
    </row>
    <row r="532" spans="1:59" s="171" customFormat="1" hidden="1" x14ac:dyDescent="0.2">
      <c r="A532" s="274"/>
      <c r="B532" s="270"/>
      <c r="C532" s="275"/>
      <c r="D532" s="266"/>
      <c r="E532" s="276"/>
      <c r="F532" s="271"/>
      <c r="G532" s="230"/>
      <c r="H532" s="230"/>
      <c r="I532" s="165"/>
      <c r="J532" s="271"/>
      <c r="K532" s="271"/>
      <c r="L532" s="271"/>
      <c r="M532" s="271"/>
      <c r="N532" s="270"/>
      <c r="O532" s="262"/>
      <c r="P532" s="270"/>
      <c r="Q532" s="262"/>
      <c r="R532" s="262"/>
      <c r="S532" s="166"/>
      <c r="T532" s="165">
        <f t="shared" si="2615"/>
        <v>0</v>
      </c>
      <c r="U532" s="268"/>
      <c r="V532" s="268"/>
      <c r="W532" s="230"/>
      <c r="X532" s="268"/>
      <c r="Y532" s="268"/>
      <c r="Z532" s="227">
        <f t="shared" si="2616"/>
        <v>0</v>
      </c>
      <c r="AA532" s="230"/>
      <c r="AB532" s="230"/>
      <c r="AC532" s="268"/>
      <c r="AD532" s="268"/>
      <c r="AE532" s="227">
        <f t="shared" si="2617"/>
        <v>0</v>
      </c>
      <c r="AF532" s="230"/>
      <c r="AG532" s="230"/>
      <c r="AH532" s="268"/>
      <c r="AI532" s="268"/>
      <c r="AJ532" s="227">
        <f t="shared" si="2618"/>
        <v>0</v>
      </c>
      <c r="AK532" s="230"/>
      <c r="AL532" s="230"/>
      <c r="AM532" s="268"/>
      <c r="AN532" s="268"/>
      <c r="AO532" s="227">
        <f t="shared" si="2627"/>
        <v>0</v>
      </c>
      <c r="AP532" s="230"/>
      <c r="AQ532" s="268"/>
      <c r="AR532" s="260"/>
      <c r="AS532" s="262"/>
      <c r="AT532" s="264"/>
      <c r="AU532" s="266"/>
      <c r="AV532" s="266"/>
      <c r="AW532" s="230"/>
      <c r="AX532" s="230"/>
      <c r="AY532" s="167"/>
      <c r="AZ532" s="168"/>
      <c r="BA532" s="169"/>
      <c r="BB532" s="169"/>
      <c r="BC532" s="169"/>
      <c r="BD532" s="169"/>
      <c r="BE532" s="169"/>
      <c r="BF532" s="169"/>
      <c r="BG532" s="169"/>
    </row>
    <row r="533" spans="1:59" s="171" customFormat="1" hidden="1" x14ac:dyDescent="0.2">
      <c r="A533" s="274">
        <v>175</v>
      </c>
      <c r="B533" s="270"/>
      <c r="C533" s="275" t="e">
        <f>+VLOOKUP(B533,$A$691:$B$730,2,0)</f>
        <v>#N/A</v>
      </c>
      <c r="D533" s="266"/>
      <c r="E533" s="276"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1"/>
      <c r="G533" s="230"/>
      <c r="H533" s="230"/>
      <c r="I533" s="165"/>
      <c r="J533" s="271"/>
      <c r="K533" s="270"/>
      <c r="L533" s="271"/>
      <c r="M533" s="271"/>
      <c r="N533" s="270"/>
      <c r="O533" s="262">
        <f t="shared" ref="O533" si="2656">IF(N533="ALTA",5,IF(N533="MEDIO ALTA",4,IF(N533="MEDIA",3,IF(N533="MEDIO BAJA",2,IF(N533="BAJA",1,0)))))</f>
        <v>0</v>
      </c>
      <c r="P533" s="270"/>
      <c r="Q533" s="262">
        <f t="shared" ref="Q533" si="2657">IF(P533="ALTO",5,IF(P533="MEDIO-ALTO",4,IF(P533="MEDIO",3,IF(P533="MEDIO-BAJO",2,IF(P533="BAJO",1,0)))))</f>
        <v>0</v>
      </c>
      <c r="R533" s="262">
        <f t="shared" si="2440"/>
        <v>0</v>
      </c>
      <c r="S533" s="166"/>
      <c r="T533" s="165">
        <f t="shared" si="2615"/>
        <v>0</v>
      </c>
      <c r="U533" s="268" t="e">
        <f t="shared" si="2375"/>
        <v>#DIV/0!</v>
      </c>
      <c r="V533" s="268" t="e">
        <f t="shared" si="2376"/>
        <v>#DIV/0!</v>
      </c>
      <c r="W533" s="230"/>
      <c r="X533" s="268" t="e">
        <f t="shared" ref="X533" si="2658">IF(S533="No_existen",5*$X$10,Y533*$X$10)</f>
        <v>#DIV/0!</v>
      </c>
      <c r="Y533" s="268" t="e">
        <f t="shared" si="2503"/>
        <v>#DIV/0!</v>
      </c>
      <c r="Z533" s="227">
        <f t="shared" si="2616"/>
        <v>0</v>
      </c>
      <c r="AA533" s="230"/>
      <c r="AB533" s="230"/>
      <c r="AC533" s="268" t="e">
        <f t="shared" ref="AC533" si="2659">IF(S533="No_existen",5*$AC$10,AD533*$AC$10)</f>
        <v>#DIV/0!</v>
      </c>
      <c r="AD533" s="268" t="e">
        <f t="shared" si="2379"/>
        <v>#DIV/0!</v>
      </c>
      <c r="AE533" s="227">
        <f t="shared" si="2617"/>
        <v>0</v>
      </c>
      <c r="AF533" s="230"/>
      <c r="AG533" s="230"/>
      <c r="AH533" s="268" t="e">
        <f t="shared" ref="AH533" si="2660">IF(S533="No_existen",5*$AH$10,AI533*$AH$10)</f>
        <v>#DIV/0!</v>
      </c>
      <c r="AI533" s="268" t="e">
        <f t="shared" ref="AI533" si="2661">ROUND(AVERAGEIF(AJ533:AJ535,"&gt;0"),0)</f>
        <v>#DIV/0!</v>
      </c>
      <c r="AJ533" s="227">
        <f t="shared" si="2618"/>
        <v>0</v>
      </c>
      <c r="AK533" s="230"/>
      <c r="AL533" s="230"/>
      <c r="AM533" s="268" t="e">
        <f t="shared" ref="AM533" si="2662">IF(S533="No_existen",5*$AM$10,AN533*$AM$10)</f>
        <v>#DIV/0!</v>
      </c>
      <c r="AN533" s="268" t="e">
        <f t="shared" ref="AN533" si="2663">ROUND(AVERAGEIF(AO533:AO535,"&gt;0"),0)</f>
        <v>#DIV/0!</v>
      </c>
      <c r="AO533" s="227">
        <f t="shared" si="2627"/>
        <v>0</v>
      </c>
      <c r="AP533" s="230"/>
      <c r="AQ533" s="268" t="e">
        <f t="shared" ref="AQ533:AQ566" si="2664">ROUND(AVERAGE(U533,Y533,AD533,AI533,AN533),0)</f>
        <v>#DIV/0!</v>
      </c>
      <c r="AR533" s="260" t="e">
        <f t="shared" ref="AR533" si="2665">IF(AQ533&lt;1.5,"FUERTE",IF(AND(AQ533&gt;=1.5,AQ533&lt;2.5),"ACEPTABLE",IF(AQ533&gt;=5,"INEXISTENTE","DÉBIL")))</f>
        <v>#DIV/0!</v>
      </c>
      <c r="AS533" s="262">
        <f t="shared" ref="AS533" si="2666">IF(R533=0,0,ROUND((R533*AQ533),0))</f>
        <v>0</v>
      </c>
      <c r="AT533" s="264" t="str">
        <f t="shared" ref="AT533" si="2667">IF(AS533&gt;=36,"GRAVE", IF(AS533&lt;=10, "LEVE", "MODERADO"))</f>
        <v>LEVE</v>
      </c>
      <c r="AU533" s="266"/>
      <c r="AV533" s="266"/>
      <c r="AW533" s="230"/>
      <c r="AX533" s="230"/>
      <c r="AY533" s="167"/>
      <c r="AZ533" s="168"/>
      <c r="BA533" s="169"/>
      <c r="BB533" s="169"/>
      <c r="BC533" s="169"/>
      <c r="BD533" s="169"/>
      <c r="BE533" s="169"/>
      <c r="BF533" s="169"/>
      <c r="BG533" s="169"/>
    </row>
    <row r="534" spans="1:59" s="171" customFormat="1" hidden="1" x14ac:dyDescent="0.2">
      <c r="A534" s="274"/>
      <c r="B534" s="270"/>
      <c r="C534" s="275"/>
      <c r="D534" s="266"/>
      <c r="E534" s="276"/>
      <c r="F534" s="271"/>
      <c r="G534" s="230"/>
      <c r="H534" s="230"/>
      <c r="I534" s="165"/>
      <c r="J534" s="271"/>
      <c r="K534" s="271"/>
      <c r="L534" s="271"/>
      <c r="M534" s="271"/>
      <c r="N534" s="270"/>
      <c r="O534" s="262"/>
      <c r="P534" s="270"/>
      <c r="Q534" s="262"/>
      <c r="R534" s="262"/>
      <c r="S534" s="166"/>
      <c r="T534" s="165">
        <f t="shared" si="2615"/>
        <v>0</v>
      </c>
      <c r="U534" s="268"/>
      <c r="V534" s="268"/>
      <c r="W534" s="230"/>
      <c r="X534" s="268"/>
      <c r="Y534" s="268"/>
      <c r="Z534" s="227">
        <f t="shared" si="2616"/>
        <v>0</v>
      </c>
      <c r="AA534" s="230"/>
      <c r="AB534" s="230"/>
      <c r="AC534" s="268"/>
      <c r="AD534" s="268"/>
      <c r="AE534" s="227">
        <f t="shared" si="2617"/>
        <v>0</v>
      </c>
      <c r="AF534" s="230"/>
      <c r="AG534" s="230"/>
      <c r="AH534" s="268"/>
      <c r="AI534" s="268"/>
      <c r="AJ534" s="227">
        <f t="shared" si="2618"/>
        <v>0</v>
      </c>
      <c r="AK534" s="230"/>
      <c r="AL534" s="230"/>
      <c r="AM534" s="268"/>
      <c r="AN534" s="268"/>
      <c r="AO534" s="227">
        <f t="shared" si="2627"/>
        <v>0</v>
      </c>
      <c r="AP534" s="230"/>
      <c r="AQ534" s="268"/>
      <c r="AR534" s="260"/>
      <c r="AS534" s="262"/>
      <c r="AT534" s="264"/>
      <c r="AU534" s="266"/>
      <c r="AV534" s="266"/>
      <c r="AW534" s="230"/>
      <c r="AX534" s="230"/>
      <c r="AY534" s="167"/>
      <c r="AZ534" s="168"/>
      <c r="BA534" s="169"/>
      <c r="BB534" s="169"/>
      <c r="BC534" s="169"/>
      <c r="BD534" s="169"/>
      <c r="BE534" s="169"/>
      <c r="BF534" s="169"/>
      <c r="BG534" s="169"/>
    </row>
    <row r="535" spans="1:59" s="171" customFormat="1" hidden="1" x14ac:dyDescent="0.2">
      <c r="A535" s="274"/>
      <c r="B535" s="270"/>
      <c r="C535" s="275"/>
      <c r="D535" s="266"/>
      <c r="E535" s="276"/>
      <c r="F535" s="271"/>
      <c r="G535" s="230"/>
      <c r="H535" s="230"/>
      <c r="I535" s="165"/>
      <c r="J535" s="271"/>
      <c r="K535" s="271"/>
      <c r="L535" s="271"/>
      <c r="M535" s="271"/>
      <c r="N535" s="270"/>
      <c r="O535" s="262"/>
      <c r="P535" s="270"/>
      <c r="Q535" s="262"/>
      <c r="R535" s="262"/>
      <c r="S535" s="166"/>
      <c r="T535" s="165">
        <f t="shared" si="2615"/>
        <v>0</v>
      </c>
      <c r="U535" s="268"/>
      <c r="V535" s="268"/>
      <c r="W535" s="230"/>
      <c r="X535" s="268"/>
      <c r="Y535" s="268"/>
      <c r="Z535" s="227">
        <f t="shared" si="2616"/>
        <v>0</v>
      </c>
      <c r="AA535" s="230"/>
      <c r="AB535" s="230"/>
      <c r="AC535" s="268"/>
      <c r="AD535" s="268"/>
      <c r="AE535" s="227">
        <f t="shared" si="2617"/>
        <v>0</v>
      </c>
      <c r="AF535" s="230"/>
      <c r="AG535" s="230"/>
      <c r="AH535" s="268"/>
      <c r="AI535" s="268"/>
      <c r="AJ535" s="227">
        <f t="shared" si="2618"/>
        <v>0</v>
      </c>
      <c r="AK535" s="230"/>
      <c r="AL535" s="230"/>
      <c r="AM535" s="268"/>
      <c r="AN535" s="268"/>
      <c r="AO535" s="227">
        <f t="shared" si="2627"/>
        <v>0</v>
      </c>
      <c r="AP535" s="230"/>
      <c r="AQ535" s="268"/>
      <c r="AR535" s="260"/>
      <c r="AS535" s="262"/>
      <c r="AT535" s="264"/>
      <c r="AU535" s="266"/>
      <c r="AV535" s="266"/>
      <c r="AW535" s="230"/>
      <c r="AX535" s="230"/>
      <c r="AY535" s="167"/>
      <c r="AZ535" s="168"/>
      <c r="BA535" s="169"/>
      <c r="BB535" s="169"/>
      <c r="BC535" s="169"/>
      <c r="BD535" s="169"/>
      <c r="BE535" s="169"/>
      <c r="BF535" s="169"/>
      <c r="BG535" s="169"/>
    </row>
    <row r="536" spans="1:59" s="171" customFormat="1" hidden="1" x14ac:dyDescent="0.2">
      <c r="A536" s="274">
        <v>176</v>
      </c>
      <c r="B536" s="270"/>
      <c r="C536" s="275" t="e">
        <f>+VLOOKUP(B536,$A$691:$B$730,2,0)</f>
        <v>#N/A</v>
      </c>
      <c r="D536" s="266"/>
      <c r="E536" s="276"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1"/>
      <c r="G536" s="230"/>
      <c r="H536" s="230"/>
      <c r="I536" s="165"/>
      <c r="J536" s="271"/>
      <c r="K536" s="270"/>
      <c r="L536" s="271"/>
      <c r="M536" s="271"/>
      <c r="N536" s="270"/>
      <c r="O536" s="262">
        <f t="shared" ref="O536" si="2668">IF(N536="ALTA",5,IF(N536="MEDIO ALTA",4,IF(N536="MEDIA",3,IF(N536="MEDIO BAJA",2,IF(N536="BAJA",1,0)))))</f>
        <v>0</v>
      </c>
      <c r="P536" s="270"/>
      <c r="Q536" s="229"/>
      <c r="R536" s="262">
        <f t="shared" ref="R536" si="2669">Q536*O536</f>
        <v>0</v>
      </c>
      <c r="S536" s="166"/>
      <c r="T536" s="165">
        <f t="shared" ref="T536:T568" si="2670">IF(S536=$S$665,1,IF(S536=$S$661,5,IF(S536=$S$662,4,IF(S536=$S$663,3,IF(S536=$S$664,2,0)))))</f>
        <v>0</v>
      </c>
      <c r="U536" s="268" t="e">
        <f t="shared" ref="U536:U566" si="2671">ROUND(AVERAGEIF(T536:T538,"&gt;0"),0)</f>
        <v>#DIV/0!</v>
      </c>
      <c r="V536" s="268" t="e">
        <f t="shared" ref="V536:V566" si="2672">U536*0.6</f>
        <v>#DIV/0!</v>
      </c>
      <c r="W536" s="230"/>
      <c r="X536" s="268" t="e">
        <f t="shared" ref="X536" si="2673">IF(S536="No_existen",5*$X$10,Y536*$X$10)</f>
        <v>#DIV/0!</v>
      </c>
      <c r="Y536" s="268" t="e">
        <f t="shared" ref="Y536:Y566" si="2674">ROUND(AVERAGEIF(Z536:Z538,"&gt;0"),0)</f>
        <v>#DIV/0!</v>
      </c>
      <c r="Z536" s="227">
        <f t="shared" ref="Z536:Z568" si="2675">IF(AA536=$AA$663,1,IF(AA536=$AA$662,2,IF(AA536=$AA$661,4,IF(S536="No_existen",5,0))))</f>
        <v>0</v>
      </c>
      <c r="AA536" s="230"/>
      <c r="AB536" s="230"/>
      <c r="AC536" s="268" t="e">
        <f t="shared" ref="AC536" si="2676">IF(S536="No_existen",5*$AC$10,AD536*$AC$10)</f>
        <v>#DIV/0!</v>
      </c>
      <c r="AD536" s="268" t="e">
        <f t="shared" ref="AD536:AD566" si="2677">ROUND(AVERAGEIF(AE536:AE538,"&gt;0"),0)</f>
        <v>#DIV/0!</v>
      </c>
      <c r="AE536" s="227">
        <f t="shared" si="2617"/>
        <v>0</v>
      </c>
      <c r="AF536" s="230"/>
      <c r="AG536" s="230"/>
      <c r="AH536" s="268" t="e">
        <f t="shared" ref="AH536" si="2678">IF(S536="No_existen",5*$AH$10,AI536*$AH$10)</f>
        <v>#DIV/0!</v>
      </c>
      <c r="AI536" s="268" t="e">
        <f t="shared" ref="AI536:AI566" si="2679">ROUND(AVERAGEIF(AJ536:AJ538,"&gt;0"),0)</f>
        <v>#DIV/0!</v>
      </c>
      <c r="AJ536" s="227">
        <f t="shared" si="2618"/>
        <v>0</v>
      </c>
      <c r="AK536" s="230"/>
      <c r="AL536" s="230"/>
      <c r="AM536" s="268" t="e">
        <f t="shared" ref="AM536" si="2680">IF(S536="No_existen",5*$AM$10,AN536*$AM$10)</f>
        <v>#DIV/0!</v>
      </c>
      <c r="AN536" s="268" t="e">
        <f t="shared" ref="AN536:AN566" si="2681">ROUND(AVERAGEIF(AO536:AO538,"&gt;0"),0)</f>
        <v>#DIV/0!</v>
      </c>
      <c r="AO536" s="227">
        <f t="shared" ref="AO536:AO568" si="2682">IF(AP536="Preventivo",1,IF(AP536="Detectivo",4, IF(S536="No_existen",5,0)))</f>
        <v>0</v>
      </c>
      <c r="AP536" s="230"/>
      <c r="AQ536" s="268" t="e">
        <f t="shared" si="2664"/>
        <v>#DIV/0!</v>
      </c>
      <c r="AR536" s="260" t="e">
        <f t="shared" ref="AR536" si="2683">IF(AQ536&lt;1.5,"FUERTE",IF(AND(AQ536&gt;=1.5,AQ536&lt;2.5),"ACEPTABLE",IF(AQ536&gt;=5,"INEXISTENTE","DÉBIL")))</f>
        <v>#DIV/0!</v>
      </c>
      <c r="AS536" s="262">
        <f t="shared" ref="AS536" si="2684">IF(R536=0,0,ROUND((R536*AQ536),0))</f>
        <v>0</v>
      </c>
      <c r="AT536" s="264" t="str">
        <f t="shared" ref="AT536:AT566" si="2685">IF(AS536&gt;=36,"GRAVE", IF(AS536&lt;=10, "LEVE", "MODERADO"))</f>
        <v>LEVE</v>
      </c>
      <c r="AU536" s="266"/>
      <c r="AV536" s="266"/>
      <c r="AW536" s="230"/>
      <c r="AX536" s="230"/>
      <c r="AY536" s="167"/>
      <c r="AZ536" s="168"/>
      <c r="BA536" s="169"/>
      <c r="BB536" s="169"/>
      <c r="BC536" s="169"/>
      <c r="BD536" s="169"/>
      <c r="BE536" s="169"/>
      <c r="BF536" s="169"/>
      <c r="BG536" s="169"/>
    </row>
    <row r="537" spans="1:59" s="171" customFormat="1" hidden="1" x14ac:dyDescent="0.2">
      <c r="A537" s="274"/>
      <c r="B537" s="270"/>
      <c r="C537" s="275"/>
      <c r="D537" s="266"/>
      <c r="E537" s="276"/>
      <c r="F537" s="271"/>
      <c r="G537" s="230"/>
      <c r="H537" s="230"/>
      <c r="I537" s="165"/>
      <c r="J537" s="271"/>
      <c r="K537" s="271"/>
      <c r="L537" s="271"/>
      <c r="M537" s="271"/>
      <c r="N537" s="270"/>
      <c r="O537" s="262"/>
      <c r="P537" s="270"/>
      <c r="Q537" s="229"/>
      <c r="R537" s="262"/>
      <c r="S537" s="166"/>
      <c r="T537" s="165">
        <f t="shared" si="2670"/>
        <v>0</v>
      </c>
      <c r="U537" s="268"/>
      <c r="V537" s="268"/>
      <c r="W537" s="230"/>
      <c r="X537" s="268"/>
      <c r="Y537" s="268"/>
      <c r="Z537" s="227">
        <f t="shared" si="2675"/>
        <v>0</v>
      </c>
      <c r="AA537" s="230"/>
      <c r="AB537" s="230"/>
      <c r="AC537" s="268"/>
      <c r="AD537" s="268"/>
      <c r="AE537" s="227">
        <f t="shared" si="2617"/>
        <v>0</v>
      </c>
      <c r="AF537" s="230"/>
      <c r="AG537" s="230"/>
      <c r="AH537" s="268"/>
      <c r="AI537" s="268"/>
      <c r="AJ537" s="227">
        <f t="shared" si="2618"/>
        <v>0</v>
      </c>
      <c r="AK537" s="230"/>
      <c r="AL537" s="230"/>
      <c r="AM537" s="268"/>
      <c r="AN537" s="268"/>
      <c r="AO537" s="227">
        <f t="shared" si="2682"/>
        <v>0</v>
      </c>
      <c r="AP537" s="230"/>
      <c r="AQ537" s="268"/>
      <c r="AR537" s="260"/>
      <c r="AS537" s="262"/>
      <c r="AT537" s="264"/>
      <c r="AU537" s="266"/>
      <c r="AV537" s="266"/>
      <c r="AW537" s="230"/>
      <c r="AX537" s="230"/>
      <c r="AY537" s="167"/>
      <c r="AZ537" s="168"/>
      <c r="BA537" s="169"/>
      <c r="BB537" s="169"/>
      <c r="BC537" s="169"/>
      <c r="BD537" s="169"/>
      <c r="BE537" s="169"/>
      <c r="BF537" s="169"/>
      <c r="BG537" s="169"/>
    </row>
    <row r="538" spans="1:59" s="171" customFormat="1" hidden="1" x14ac:dyDescent="0.2">
      <c r="A538" s="274"/>
      <c r="B538" s="270"/>
      <c r="C538" s="275"/>
      <c r="D538" s="266"/>
      <c r="E538" s="276"/>
      <c r="F538" s="271"/>
      <c r="G538" s="230"/>
      <c r="H538" s="230"/>
      <c r="I538" s="165"/>
      <c r="J538" s="271"/>
      <c r="K538" s="271"/>
      <c r="L538" s="271"/>
      <c r="M538" s="271"/>
      <c r="N538" s="270"/>
      <c r="O538" s="262"/>
      <c r="P538" s="270"/>
      <c r="Q538" s="229"/>
      <c r="R538" s="262"/>
      <c r="S538" s="166"/>
      <c r="T538" s="165">
        <f t="shared" si="2670"/>
        <v>0</v>
      </c>
      <c r="U538" s="268"/>
      <c r="V538" s="268"/>
      <c r="W538" s="230"/>
      <c r="X538" s="268"/>
      <c r="Y538" s="268"/>
      <c r="Z538" s="227">
        <f t="shared" si="2675"/>
        <v>0</v>
      </c>
      <c r="AA538" s="230"/>
      <c r="AB538" s="230"/>
      <c r="AC538" s="268"/>
      <c r="AD538" s="268"/>
      <c r="AE538" s="227">
        <f t="shared" si="2617"/>
        <v>0</v>
      </c>
      <c r="AF538" s="230"/>
      <c r="AG538" s="230"/>
      <c r="AH538" s="268"/>
      <c r="AI538" s="268"/>
      <c r="AJ538" s="227">
        <f t="shared" si="2618"/>
        <v>0</v>
      </c>
      <c r="AK538" s="230"/>
      <c r="AL538" s="230"/>
      <c r="AM538" s="268"/>
      <c r="AN538" s="268"/>
      <c r="AO538" s="227">
        <f t="shared" si="2682"/>
        <v>0</v>
      </c>
      <c r="AP538" s="230"/>
      <c r="AQ538" s="268"/>
      <c r="AR538" s="260"/>
      <c r="AS538" s="262"/>
      <c r="AT538" s="264"/>
      <c r="AU538" s="266"/>
      <c r="AV538" s="266"/>
      <c r="AW538" s="230"/>
      <c r="AX538" s="230"/>
      <c r="AY538" s="167"/>
      <c r="AZ538" s="168"/>
      <c r="BA538" s="169"/>
      <c r="BB538" s="169"/>
      <c r="BC538" s="169"/>
      <c r="BD538" s="169"/>
      <c r="BE538" s="169"/>
      <c r="BF538" s="169"/>
      <c r="BG538" s="169"/>
    </row>
    <row r="539" spans="1:59" s="171" customFormat="1" hidden="1" x14ac:dyDescent="0.2">
      <c r="A539" s="274">
        <v>177</v>
      </c>
      <c r="B539" s="270"/>
      <c r="C539" s="275" t="e">
        <f>+VLOOKUP(B539,$A$691:$B$730,2,0)</f>
        <v>#N/A</v>
      </c>
      <c r="D539" s="266"/>
      <c r="E539" s="276"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1"/>
      <c r="G539" s="230"/>
      <c r="H539" s="230"/>
      <c r="I539" s="165"/>
      <c r="J539" s="271"/>
      <c r="K539" s="270"/>
      <c r="L539" s="271"/>
      <c r="M539" s="271"/>
      <c r="N539" s="270"/>
      <c r="O539" s="262">
        <f t="shared" ref="O539" si="2686">IF(N539="ALTA",5,IF(N539="MEDIO ALTA",4,IF(N539="MEDIA",3,IF(N539="MEDIO BAJA",2,IF(N539="BAJA",1,0)))))</f>
        <v>0</v>
      </c>
      <c r="P539" s="270"/>
      <c r="Q539" s="229"/>
      <c r="R539" s="262">
        <f t="shared" ref="R539" si="2687">Q539*O539</f>
        <v>0</v>
      </c>
      <c r="S539" s="166"/>
      <c r="T539" s="165">
        <f t="shared" si="2670"/>
        <v>0</v>
      </c>
      <c r="U539" s="268" t="e">
        <f t="shared" si="2671"/>
        <v>#DIV/0!</v>
      </c>
      <c r="V539" s="268" t="e">
        <f t="shared" si="2672"/>
        <v>#DIV/0!</v>
      </c>
      <c r="W539" s="230"/>
      <c r="X539" s="268" t="e">
        <f t="shared" ref="X539" si="2688">IF(S539="No_existen",5*$X$10,Y539*$X$10)</f>
        <v>#DIV/0!</v>
      </c>
      <c r="Y539" s="268" t="e">
        <f t="shared" si="2674"/>
        <v>#DIV/0!</v>
      </c>
      <c r="Z539" s="227">
        <f t="shared" si="2675"/>
        <v>0</v>
      </c>
      <c r="AA539" s="230"/>
      <c r="AB539" s="230"/>
      <c r="AC539" s="268" t="e">
        <f t="shared" ref="AC539" si="2689">IF(S539="No_existen",5*$AC$10,AD539*$AC$10)</f>
        <v>#DIV/0!</v>
      </c>
      <c r="AD539" s="268" t="e">
        <f t="shared" si="2677"/>
        <v>#DIV/0!</v>
      </c>
      <c r="AE539" s="227">
        <f t="shared" si="2617"/>
        <v>0</v>
      </c>
      <c r="AF539" s="230"/>
      <c r="AG539" s="230"/>
      <c r="AH539" s="268" t="e">
        <f t="shared" ref="AH539" si="2690">IF(S539="No_existen",5*$AH$10,AI539*$AH$10)</f>
        <v>#DIV/0!</v>
      </c>
      <c r="AI539" s="268" t="e">
        <f t="shared" si="2679"/>
        <v>#DIV/0!</v>
      </c>
      <c r="AJ539" s="227">
        <f t="shared" si="2618"/>
        <v>0</v>
      </c>
      <c r="AK539" s="230"/>
      <c r="AL539" s="230"/>
      <c r="AM539" s="268" t="e">
        <f t="shared" ref="AM539" si="2691">IF(S539="No_existen",5*$AM$10,AN539*$AM$10)</f>
        <v>#DIV/0!</v>
      </c>
      <c r="AN539" s="268" t="e">
        <f t="shared" si="2681"/>
        <v>#DIV/0!</v>
      </c>
      <c r="AO539" s="227">
        <f t="shared" si="2682"/>
        <v>0</v>
      </c>
      <c r="AP539" s="230"/>
      <c r="AQ539" s="268" t="e">
        <f t="shared" si="2664"/>
        <v>#DIV/0!</v>
      </c>
      <c r="AR539" s="260" t="e">
        <f t="shared" ref="AR539" si="2692">IF(AQ539&lt;1.5,"FUERTE",IF(AND(AQ539&gt;=1.5,AQ539&lt;2.5),"ACEPTABLE",IF(AQ539&gt;=5,"INEXISTENTE","DÉBIL")))</f>
        <v>#DIV/0!</v>
      </c>
      <c r="AS539" s="262">
        <f t="shared" ref="AS539" si="2693">IF(R539=0,0,ROUND((R539*AQ539),0))</f>
        <v>0</v>
      </c>
      <c r="AT539" s="264" t="str">
        <f t="shared" si="2685"/>
        <v>LEVE</v>
      </c>
      <c r="AU539" s="266"/>
      <c r="AV539" s="266"/>
      <c r="AW539" s="230"/>
      <c r="AX539" s="230"/>
      <c r="AY539" s="167"/>
      <c r="AZ539" s="168"/>
      <c r="BA539" s="169"/>
      <c r="BB539" s="169"/>
      <c r="BC539" s="169"/>
      <c r="BD539" s="169"/>
      <c r="BE539" s="169"/>
      <c r="BF539" s="169"/>
      <c r="BG539" s="169"/>
    </row>
    <row r="540" spans="1:59" s="171" customFormat="1" hidden="1" x14ac:dyDescent="0.2">
      <c r="A540" s="274"/>
      <c r="B540" s="270"/>
      <c r="C540" s="275"/>
      <c r="D540" s="266"/>
      <c r="E540" s="276"/>
      <c r="F540" s="271"/>
      <c r="G540" s="230"/>
      <c r="H540" s="230"/>
      <c r="I540" s="165"/>
      <c r="J540" s="271"/>
      <c r="K540" s="271"/>
      <c r="L540" s="271"/>
      <c r="M540" s="271"/>
      <c r="N540" s="270"/>
      <c r="O540" s="262"/>
      <c r="P540" s="270"/>
      <c r="Q540" s="229"/>
      <c r="R540" s="262"/>
      <c r="S540" s="166"/>
      <c r="T540" s="165">
        <f t="shared" si="2670"/>
        <v>0</v>
      </c>
      <c r="U540" s="268"/>
      <c r="V540" s="268"/>
      <c r="W540" s="230"/>
      <c r="X540" s="268"/>
      <c r="Y540" s="268"/>
      <c r="Z540" s="227">
        <f t="shared" si="2675"/>
        <v>0</v>
      </c>
      <c r="AA540" s="230"/>
      <c r="AB540" s="230"/>
      <c r="AC540" s="268"/>
      <c r="AD540" s="268"/>
      <c r="AE540" s="227">
        <f t="shared" si="2617"/>
        <v>0</v>
      </c>
      <c r="AF540" s="230"/>
      <c r="AG540" s="230"/>
      <c r="AH540" s="268"/>
      <c r="AI540" s="268"/>
      <c r="AJ540" s="227">
        <f t="shared" si="2618"/>
        <v>0</v>
      </c>
      <c r="AK540" s="230"/>
      <c r="AL540" s="230"/>
      <c r="AM540" s="268"/>
      <c r="AN540" s="268"/>
      <c r="AO540" s="227">
        <f t="shared" si="2682"/>
        <v>0</v>
      </c>
      <c r="AP540" s="230"/>
      <c r="AQ540" s="268"/>
      <c r="AR540" s="260"/>
      <c r="AS540" s="262"/>
      <c r="AT540" s="264"/>
      <c r="AU540" s="266"/>
      <c r="AV540" s="266"/>
      <c r="AW540" s="230"/>
      <c r="AX540" s="230"/>
      <c r="AY540" s="167"/>
      <c r="AZ540" s="168"/>
      <c r="BA540" s="169"/>
      <c r="BB540" s="169"/>
      <c r="BC540" s="169"/>
      <c r="BD540" s="169"/>
      <c r="BE540" s="169"/>
      <c r="BF540" s="169"/>
      <c r="BG540" s="169"/>
    </row>
    <row r="541" spans="1:59" s="171" customFormat="1" hidden="1" x14ac:dyDescent="0.2">
      <c r="A541" s="274"/>
      <c r="B541" s="270"/>
      <c r="C541" s="275"/>
      <c r="D541" s="266"/>
      <c r="E541" s="276"/>
      <c r="F541" s="271"/>
      <c r="G541" s="230"/>
      <c r="H541" s="230"/>
      <c r="I541" s="165"/>
      <c r="J541" s="271"/>
      <c r="K541" s="271"/>
      <c r="L541" s="271"/>
      <c r="M541" s="271"/>
      <c r="N541" s="270"/>
      <c r="O541" s="262"/>
      <c r="P541" s="270"/>
      <c r="Q541" s="229"/>
      <c r="R541" s="262"/>
      <c r="S541" s="166"/>
      <c r="T541" s="165">
        <f t="shared" si="2670"/>
        <v>0</v>
      </c>
      <c r="U541" s="268"/>
      <c r="V541" s="268"/>
      <c r="W541" s="230"/>
      <c r="X541" s="268"/>
      <c r="Y541" s="268"/>
      <c r="Z541" s="227">
        <f t="shared" si="2675"/>
        <v>0</v>
      </c>
      <c r="AA541" s="230"/>
      <c r="AB541" s="230"/>
      <c r="AC541" s="268"/>
      <c r="AD541" s="268"/>
      <c r="AE541" s="227">
        <f t="shared" si="2617"/>
        <v>0</v>
      </c>
      <c r="AF541" s="230"/>
      <c r="AG541" s="230"/>
      <c r="AH541" s="268"/>
      <c r="AI541" s="268"/>
      <c r="AJ541" s="227">
        <f t="shared" si="2618"/>
        <v>0</v>
      </c>
      <c r="AK541" s="230"/>
      <c r="AL541" s="230"/>
      <c r="AM541" s="268"/>
      <c r="AN541" s="268"/>
      <c r="AO541" s="227">
        <f t="shared" si="2682"/>
        <v>0</v>
      </c>
      <c r="AP541" s="230"/>
      <c r="AQ541" s="268"/>
      <c r="AR541" s="260"/>
      <c r="AS541" s="262"/>
      <c r="AT541" s="264"/>
      <c r="AU541" s="266"/>
      <c r="AV541" s="266"/>
      <c r="AW541" s="230"/>
      <c r="AX541" s="230"/>
      <c r="AY541" s="167"/>
      <c r="AZ541" s="168"/>
      <c r="BA541" s="169"/>
      <c r="BB541" s="169"/>
      <c r="BC541" s="169"/>
      <c r="BD541" s="169"/>
      <c r="BE541" s="169"/>
      <c r="BF541" s="169"/>
      <c r="BG541" s="169"/>
    </row>
    <row r="542" spans="1:59" s="171" customFormat="1" hidden="1" x14ac:dyDescent="0.2">
      <c r="A542" s="274">
        <v>178</v>
      </c>
      <c r="B542" s="270"/>
      <c r="C542" s="275" t="e">
        <f>+VLOOKUP(B542,$A$691:$B$730,2,0)</f>
        <v>#N/A</v>
      </c>
      <c r="D542" s="266"/>
      <c r="E542" s="276"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1"/>
      <c r="G542" s="230"/>
      <c r="H542" s="230"/>
      <c r="I542" s="165"/>
      <c r="J542" s="271"/>
      <c r="K542" s="270"/>
      <c r="L542" s="271"/>
      <c r="M542" s="271"/>
      <c r="N542" s="270"/>
      <c r="O542" s="262">
        <f t="shared" ref="O542" si="2694">IF(N542="ALTA",5,IF(N542="MEDIO ALTA",4,IF(N542="MEDIA",3,IF(N542="MEDIO BAJA",2,IF(N542="BAJA",1,0)))))</f>
        <v>0</v>
      </c>
      <c r="P542" s="270"/>
      <c r="Q542" s="229"/>
      <c r="R542" s="262">
        <f t="shared" ref="R542" si="2695">Q542*O542</f>
        <v>0</v>
      </c>
      <c r="S542" s="166"/>
      <c r="T542" s="165">
        <f t="shared" si="2670"/>
        <v>0</v>
      </c>
      <c r="U542" s="268" t="e">
        <f t="shared" si="2671"/>
        <v>#DIV/0!</v>
      </c>
      <c r="V542" s="268" t="e">
        <f t="shared" si="2672"/>
        <v>#DIV/0!</v>
      </c>
      <c r="W542" s="230"/>
      <c r="X542" s="268" t="e">
        <f t="shared" ref="X542" si="2696">IF(S542="No_existen",5*$X$10,Y542*$X$10)</f>
        <v>#DIV/0!</v>
      </c>
      <c r="Y542" s="268" t="e">
        <f t="shared" si="2674"/>
        <v>#DIV/0!</v>
      </c>
      <c r="Z542" s="227">
        <f t="shared" si="2675"/>
        <v>0</v>
      </c>
      <c r="AA542" s="230"/>
      <c r="AB542" s="230"/>
      <c r="AC542" s="268" t="e">
        <f t="shared" ref="AC542" si="2697">IF(S542="No_existen",5*$AC$10,AD542*$AC$10)</f>
        <v>#DIV/0!</v>
      </c>
      <c r="AD542" s="268" t="e">
        <f t="shared" si="2677"/>
        <v>#DIV/0!</v>
      </c>
      <c r="AE542" s="227">
        <f t="shared" si="2617"/>
        <v>0</v>
      </c>
      <c r="AF542" s="230"/>
      <c r="AG542" s="230"/>
      <c r="AH542" s="268" t="e">
        <f t="shared" ref="AH542" si="2698">IF(S542="No_existen",5*$AH$10,AI542*$AH$10)</f>
        <v>#DIV/0!</v>
      </c>
      <c r="AI542" s="268" t="e">
        <f t="shared" si="2679"/>
        <v>#DIV/0!</v>
      </c>
      <c r="AJ542" s="227">
        <f t="shared" si="2618"/>
        <v>0</v>
      </c>
      <c r="AK542" s="230"/>
      <c r="AL542" s="230"/>
      <c r="AM542" s="268" t="e">
        <f t="shared" ref="AM542" si="2699">IF(S542="No_existen",5*$AM$10,AN542*$AM$10)</f>
        <v>#DIV/0!</v>
      </c>
      <c r="AN542" s="268" t="e">
        <f t="shared" si="2681"/>
        <v>#DIV/0!</v>
      </c>
      <c r="AO542" s="227">
        <f t="shared" si="2682"/>
        <v>0</v>
      </c>
      <c r="AP542" s="230"/>
      <c r="AQ542" s="268" t="e">
        <f t="shared" si="2664"/>
        <v>#DIV/0!</v>
      </c>
      <c r="AR542" s="260" t="e">
        <f t="shared" ref="AR542" si="2700">IF(AQ542&lt;1.5,"FUERTE",IF(AND(AQ542&gt;=1.5,AQ542&lt;2.5),"ACEPTABLE",IF(AQ542&gt;=5,"INEXISTENTE","DÉBIL")))</f>
        <v>#DIV/0!</v>
      </c>
      <c r="AS542" s="262">
        <f t="shared" ref="AS542" si="2701">IF(R542=0,0,ROUND((R542*AQ542),0))</f>
        <v>0</v>
      </c>
      <c r="AT542" s="264" t="str">
        <f t="shared" si="2685"/>
        <v>LEVE</v>
      </c>
      <c r="AU542" s="266"/>
      <c r="AV542" s="266"/>
      <c r="AW542" s="230"/>
      <c r="AX542" s="230"/>
      <c r="AY542" s="167"/>
      <c r="AZ542" s="168"/>
      <c r="BA542" s="169"/>
      <c r="BB542" s="169"/>
      <c r="BC542" s="169"/>
      <c r="BD542" s="169"/>
      <c r="BE542" s="169"/>
      <c r="BF542" s="169"/>
      <c r="BG542" s="169"/>
    </row>
    <row r="543" spans="1:59" s="171" customFormat="1" hidden="1" x14ac:dyDescent="0.2">
      <c r="A543" s="274"/>
      <c r="B543" s="270"/>
      <c r="C543" s="275"/>
      <c r="D543" s="266"/>
      <c r="E543" s="276"/>
      <c r="F543" s="271"/>
      <c r="G543" s="230"/>
      <c r="H543" s="230"/>
      <c r="I543" s="165"/>
      <c r="J543" s="271"/>
      <c r="K543" s="271"/>
      <c r="L543" s="271"/>
      <c r="M543" s="271"/>
      <c r="N543" s="270"/>
      <c r="O543" s="262"/>
      <c r="P543" s="270"/>
      <c r="Q543" s="229"/>
      <c r="R543" s="262"/>
      <c r="S543" s="166"/>
      <c r="T543" s="165">
        <f t="shared" si="2670"/>
        <v>0</v>
      </c>
      <c r="U543" s="268"/>
      <c r="V543" s="268"/>
      <c r="W543" s="230"/>
      <c r="X543" s="268"/>
      <c r="Y543" s="268"/>
      <c r="Z543" s="227">
        <f t="shared" si="2675"/>
        <v>0</v>
      </c>
      <c r="AA543" s="230"/>
      <c r="AB543" s="230"/>
      <c r="AC543" s="268"/>
      <c r="AD543" s="268"/>
      <c r="AE543" s="227">
        <f t="shared" si="2617"/>
        <v>0</v>
      </c>
      <c r="AF543" s="230"/>
      <c r="AG543" s="230"/>
      <c r="AH543" s="268"/>
      <c r="AI543" s="268"/>
      <c r="AJ543" s="227">
        <f t="shared" si="2618"/>
        <v>0</v>
      </c>
      <c r="AK543" s="230"/>
      <c r="AL543" s="230"/>
      <c r="AM543" s="268"/>
      <c r="AN543" s="268"/>
      <c r="AO543" s="227">
        <f t="shared" si="2682"/>
        <v>0</v>
      </c>
      <c r="AP543" s="230"/>
      <c r="AQ543" s="268"/>
      <c r="AR543" s="260"/>
      <c r="AS543" s="262"/>
      <c r="AT543" s="264"/>
      <c r="AU543" s="266"/>
      <c r="AV543" s="266"/>
      <c r="AW543" s="230"/>
      <c r="AX543" s="230"/>
      <c r="AY543" s="167"/>
      <c r="AZ543" s="168"/>
      <c r="BA543" s="169"/>
      <c r="BB543" s="169"/>
      <c r="BC543" s="169"/>
      <c r="BD543" s="169"/>
      <c r="BE543" s="169"/>
      <c r="BF543" s="169"/>
      <c r="BG543" s="169"/>
    </row>
    <row r="544" spans="1:59" s="171" customFormat="1" hidden="1" x14ac:dyDescent="0.2">
      <c r="A544" s="274"/>
      <c r="B544" s="270"/>
      <c r="C544" s="275"/>
      <c r="D544" s="266"/>
      <c r="E544" s="276"/>
      <c r="F544" s="271"/>
      <c r="G544" s="230"/>
      <c r="H544" s="230"/>
      <c r="I544" s="165"/>
      <c r="J544" s="271"/>
      <c r="K544" s="271"/>
      <c r="L544" s="271"/>
      <c r="M544" s="271"/>
      <c r="N544" s="270"/>
      <c r="O544" s="262"/>
      <c r="P544" s="270"/>
      <c r="Q544" s="229"/>
      <c r="R544" s="262"/>
      <c r="S544" s="166"/>
      <c r="T544" s="165">
        <f t="shared" si="2670"/>
        <v>0</v>
      </c>
      <c r="U544" s="268"/>
      <c r="V544" s="268"/>
      <c r="W544" s="230"/>
      <c r="X544" s="268"/>
      <c r="Y544" s="268"/>
      <c r="Z544" s="227">
        <f t="shared" si="2675"/>
        <v>0</v>
      </c>
      <c r="AA544" s="230"/>
      <c r="AB544" s="230"/>
      <c r="AC544" s="268"/>
      <c r="AD544" s="268"/>
      <c r="AE544" s="227">
        <f t="shared" si="2617"/>
        <v>0</v>
      </c>
      <c r="AF544" s="230"/>
      <c r="AG544" s="230"/>
      <c r="AH544" s="268"/>
      <c r="AI544" s="268"/>
      <c r="AJ544" s="227">
        <f t="shared" si="2618"/>
        <v>0</v>
      </c>
      <c r="AK544" s="230"/>
      <c r="AL544" s="230"/>
      <c r="AM544" s="268"/>
      <c r="AN544" s="268"/>
      <c r="AO544" s="227">
        <f t="shared" si="2682"/>
        <v>0</v>
      </c>
      <c r="AP544" s="230"/>
      <c r="AQ544" s="268"/>
      <c r="AR544" s="260"/>
      <c r="AS544" s="262"/>
      <c r="AT544" s="264"/>
      <c r="AU544" s="266"/>
      <c r="AV544" s="266"/>
      <c r="AW544" s="230"/>
      <c r="AX544" s="230"/>
      <c r="AY544" s="167"/>
      <c r="AZ544" s="168"/>
      <c r="BA544" s="169"/>
      <c r="BB544" s="169"/>
      <c r="BC544" s="169"/>
      <c r="BD544" s="169"/>
      <c r="BE544" s="169"/>
      <c r="BF544" s="169"/>
      <c r="BG544" s="169"/>
    </row>
    <row r="545" spans="1:59" s="171" customFormat="1" hidden="1" x14ac:dyDescent="0.2">
      <c r="A545" s="274">
        <v>179</v>
      </c>
      <c r="B545" s="270"/>
      <c r="C545" s="275" t="e">
        <f>+VLOOKUP(B545,$A$691:$B$730,2,0)</f>
        <v>#N/A</v>
      </c>
      <c r="D545" s="266"/>
      <c r="E545" s="276"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1"/>
      <c r="G545" s="230"/>
      <c r="H545" s="230"/>
      <c r="I545" s="165"/>
      <c r="J545" s="271"/>
      <c r="K545" s="270"/>
      <c r="L545" s="271"/>
      <c r="M545" s="271"/>
      <c r="N545" s="270"/>
      <c r="O545" s="262">
        <f t="shared" ref="O545" si="2702">IF(N545="ALTA",5,IF(N545="MEDIO ALTA",4,IF(N545="MEDIA",3,IF(N545="MEDIO BAJA",2,IF(N545="BAJA",1,0)))))</f>
        <v>0</v>
      </c>
      <c r="P545" s="270"/>
      <c r="Q545" s="229"/>
      <c r="R545" s="262">
        <f t="shared" ref="R545" si="2703">Q545*O545</f>
        <v>0</v>
      </c>
      <c r="S545" s="166"/>
      <c r="T545" s="165">
        <f t="shared" si="2670"/>
        <v>0</v>
      </c>
      <c r="U545" s="268" t="e">
        <f t="shared" si="2671"/>
        <v>#DIV/0!</v>
      </c>
      <c r="V545" s="268" t="e">
        <f t="shared" si="2672"/>
        <v>#DIV/0!</v>
      </c>
      <c r="W545" s="230"/>
      <c r="X545" s="268" t="e">
        <f t="shared" ref="X545" si="2704">IF(S545="No_existen",5*$X$10,Y545*$X$10)</f>
        <v>#DIV/0!</v>
      </c>
      <c r="Y545" s="268" t="e">
        <f t="shared" si="2674"/>
        <v>#DIV/0!</v>
      </c>
      <c r="Z545" s="227">
        <f t="shared" si="2675"/>
        <v>0</v>
      </c>
      <c r="AA545" s="230"/>
      <c r="AB545" s="230"/>
      <c r="AC545" s="268" t="e">
        <f t="shared" ref="AC545" si="2705">IF(S545="No_existen",5*$AC$10,AD545*$AC$10)</f>
        <v>#DIV/0!</v>
      </c>
      <c r="AD545" s="268" t="e">
        <f t="shared" si="2677"/>
        <v>#DIV/0!</v>
      </c>
      <c r="AE545" s="227">
        <f t="shared" si="2617"/>
        <v>0</v>
      </c>
      <c r="AF545" s="230"/>
      <c r="AG545" s="230"/>
      <c r="AH545" s="268" t="e">
        <f t="shared" ref="AH545" si="2706">IF(S545="No_existen",5*$AH$10,AI545*$AH$10)</f>
        <v>#DIV/0!</v>
      </c>
      <c r="AI545" s="268" t="e">
        <f t="shared" si="2679"/>
        <v>#DIV/0!</v>
      </c>
      <c r="AJ545" s="227">
        <f t="shared" si="2618"/>
        <v>0</v>
      </c>
      <c r="AK545" s="230"/>
      <c r="AL545" s="230"/>
      <c r="AM545" s="268" t="e">
        <f t="shared" ref="AM545" si="2707">IF(S545="No_existen",5*$AM$10,AN545*$AM$10)</f>
        <v>#DIV/0!</v>
      </c>
      <c r="AN545" s="268" t="e">
        <f t="shared" si="2681"/>
        <v>#DIV/0!</v>
      </c>
      <c r="AO545" s="227">
        <f t="shared" si="2682"/>
        <v>0</v>
      </c>
      <c r="AP545" s="230"/>
      <c r="AQ545" s="268" t="e">
        <f t="shared" si="2664"/>
        <v>#DIV/0!</v>
      </c>
      <c r="AR545" s="260" t="e">
        <f t="shared" ref="AR545" si="2708">IF(AQ545&lt;1.5,"FUERTE",IF(AND(AQ545&gt;=1.5,AQ545&lt;2.5),"ACEPTABLE",IF(AQ545&gt;=5,"INEXISTENTE","DÉBIL")))</f>
        <v>#DIV/0!</v>
      </c>
      <c r="AS545" s="262">
        <f t="shared" ref="AS545" si="2709">IF(R545=0,0,ROUND((R545*AQ545),0))</f>
        <v>0</v>
      </c>
      <c r="AT545" s="264" t="str">
        <f t="shared" si="2685"/>
        <v>LEVE</v>
      </c>
      <c r="AU545" s="266"/>
      <c r="AV545" s="266"/>
      <c r="AW545" s="230"/>
      <c r="AX545" s="230"/>
      <c r="AY545" s="167"/>
      <c r="AZ545" s="168"/>
      <c r="BA545" s="169"/>
      <c r="BB545" s="169"/>
      <c r="BC545" s="169"/>
      <c r="BD545" s="169"/>
      <c r="BE545" s="169"/>
      <c r="BF545" s="169"/>
      <c r="BG545" s="169"/>
    </row>
    <row r="546" spans="1:59" s="171" customFormat="1" hidden="1" x14ac:dyDescent="0.2">
      <c r="A546" s="274"/>
      <c r="B546" s="270"/>
      <c r="C546" s="275"/>
      <c r="D546" s="266"/>
      <c r="E546" s="276"/>
      <c r="F546" s="271"/>
      <c r="G546" s="230"/>
      <c r="H546" s="230"/>
      <c r="I546" s="165"/>
      <c r="J546" s="271"/>
      <c r="K546" s="271"/>
      <c r="L546" s="271"/>
      <c r="M546" s="271"/>
      <c r="N546" s="270"/>
      <c r="O546" s="262"/>
      <c r="P546" s="270"/>
      <c r="Q546" s="229"/>
      <c r="R546" s="262"/>
      <c r="S546" s="166"/>
      <c r="T546" s="165">
        <f t="shared" si="2670"/>
        <v>0</v>
      </c>
      <c r="U546" s="268"/>
      <c r="V546" s="268"/>
      <c r="W546" s="230"/>
      <c r="X546" s="268"/>
      <c r="Y546" s="268"/>
      <c r="Z546" s="227">
        <f t="shared" si="2675"/>
        <v>0</v>
      </c>
      <c r="AA546" s="230"/>
      <c r="AB546" s="230"/>
      <c r="AC546" s="268"/>
      <c r="AD546" s="268"/>
      <c r="AE546" s="227">
        <f t="shared" si="2617"/>
        <v>0</v>
      </c>
      <c r="AF546" s="230"/>
      <c r="AG546" s="230"/>
      <c r="AH546" s="268"/>
      <c r="AI546" s="268"/>
      <c r="AJ546" s="227">
        <f t="shared" si="2618"/>
        <v>0</v>
      </c>
      <c r="AK546" s="230"/>
      <c r="AL546" s="230"/>
      <c r="AM546" s="268"/>
      <c r="AN546" s="268"/>
      <c r="AO546" s="227">
        <f t="shared" si="2682"/>
        <v>0</v>
      </c>
      <c r="AP546" s="230"/>
      <c r="AQ546" s="268"/>
      <c r="AR546" s="260"/>
      <c r="AS546" s="262"/>
      <c r="AT546" s="264"/>
      <c r="AU546" s="266"/>
      <c r="AV546" s="266"/>
      <c r="AW546" s="230"/>
      <c r="AX546" s="230"/>
      <c r="AY546" s="167"/>
      <c r="AZ546" s="168"/>
      <c r="BA546" s="169"/>
      <c r="BB546" s="169"/>
      <c r="BC546" s="169"/>
      <c r="BD546" s="169"/>
      <c r="BE546" s="169"/>
      <c r="BF546" s="169"/>
      <c r="BG546" s="169"/>
    </row>
    <row r="547" spans="1:59" s="171" customFormat="1" hidden="1" x14ac:dyDescent="0.2">
      <c r="A547" s="274"/>
      <c r="B547" s="270"/>
      <c r="C547" s="275"/>
      <c r="D547" s="266"/>
      <c r="E547" s="276"/>
      <c r="F547" s="271"/>
      <c r="G547" s="230"/>
      <c r="H547" s="230"/>
      <c r="I547" s="165"/>
      <c r="J547" s="271"/>
      <c r="K547" s="271"/>
      <c r="L547" s="271"/>
      <c r="M547" s="271"/>
      <c r="N547" s="270"/>
      <c r="O547" s="262"/>
      <c r="P547" s="270"/>
      <c r="Q547" s="229"/>
      <c r="R547" s="262"/>
      <c r="S547" s="166"/>
      <c r="T547" s="165">
        <f t="shared" si="2670"/>
        <v>0</v>
      </c>
      <c r="U547" s="268"/>
      <c r="V547" s="268"/>
      <c r="W547" s="230"/>
      <c r="X547" s="268"/>
      <c r="Y547" s="268"/>
      <c r="Z547" s="227">
        <f t="shared" si="2675"/>
        <v>0</v>
      </c>
      <c r="AA547" s="230"/>
      <c r="AB547" s="230"/>
      <c r="AC547" s="268"/>
      <c r="AD547" s="268"/>
      <c r="AE547" s="227">
        <f t="shared" si="2617"/>
        <v>0</v>
      </c>
      <c r="AF547" s="230"/>
      <c r="AG547" s="230"/>
      <c r="AH547" s="268"/>
      <c r="AI547" s="268"/>
      <c r="AJ547" s="227">
        <f t="shared" si="2618"/>
        <v>0</v>
      </c>
      <c r="AK547" s="230"/>
      <c r="AL547" s="230"/>
      <c r="AM547" s="268"/>
      <c r="AN547" s="268"/>
      <c r="AO547" s="227">
        <f t="shared" si="2682"/>
        <v>0</v>
      </c>
      <c r="AP547" s="230"/>
      <c r="AQ547" s="268"/>
      <c r="AR547" s="260"/>
      <c r="AS547" s="262"/>
      <c r="AT547" s="264"/>
      <c r="AU547" s="266"/>
      <c r="AV547" s="266"/>
      <c r="AW547" s="230"/>
      <c r="AX547" s="230"/>
      <c r="AY547" s="167"/>
      <c r="AZ547" s="168"/>
      <c r="BA547" s="169"/>
      <c r="BB547" s="169"/>
      <c r="BC547" s="169"/>
      <c r="BD547" s="169"/>
      <c r="BE547" s="169"/>
      <c r="BF547" s="169"/>
      <c r="BG547" s="169"/>
    </row>
    <row r="548" spans="1:59" s="171" customFormat="1" hidden="1" x14ac:dyDescent="0.2">
      <c r="A548" s="274">
        <v>180</v>
      </c>
      <c r="B548" s="270"/>
      <c r="C548" s="275" t="e">
        <f>+VLOOKUP(B548,$A$691:$B$730,2,0)</f>
        <v>#N/A</v>
      </c>
      <c r="D548" s="266"/>
      <c r="E548" s="276"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1"/>
      <c r="G548" s="230"/>
      <c r="H548" s="230"/>
      <c r="I548" s="165"/>
      <c r="J548" s="271"/>
      <c r="K548" s="270"/>
      <c r="L548" s="271"/>
      <c r="M548" s="271"/>
      <c r="N548" s="270"/>
      <c r="O548" s="262">
        <f t="shared" ref="O548" si="2710">IF(N548="ALTA",5,IF(N548="MEDIO ALTA",4,IF(N548="MEDIA",3,IF(N548="MEDIO BAJA",2,IF(N548="BAJA",1,0)))))</f>
        <v>0</v>
      </c>
      <c r="P548" s="270"/>
      <c r="Q548" s="229"/>
      <c r="R548" s="262">
        <f t="shared" ref="R548" si="2711">Q548*O548</f>
        <v>0</v>
      </c>
      <c r="S548" s="166"/>
      <c r="T548" s="165">
        <f t="shared" si="2670"/>
        <v>0</v>
      </c>
      <c r="U548" s="268" t="e">
        <f t="shared" si="2671"/>
        <v>#DIV/0!</v>
      </c>
      <c r="V548" s="268" t="e">
        <f t="shared" si="2672"/>
        <v>#DIV/0!</v>
      </c>
      <c r="W548" s="230"/>
      <c r="X548" s="268" t="e">
        <f t="shared" ref="X548" si="2712">IF(S548="No_existen",5*$X$10,Y548*$X$10)</f>
        <v>#DIV/0!</v>
      </c>
      <c r="Y548" s="268" t="e">
        <f t="shared" si="2674"/>
        <v>#DIV/0!</v>
      </c>
      <c r="Z548" s="227">
        <f t="shared" si="2675"/>
        <v>0</v>
      </c>
      <c r="AA548" s="230"/>
      <c r="AB548" s="230"/>
      <c r="AC548" s="268" t="e">
        <f t="shared" ref="AC548" si="2713">IF(S548="No_existen",5*$AC$10,AD548*$AC$10)</f>
        <v>#DIV/0!</v>
      </c>
      <c r="AD548" s="268" t="e">
        <f t="shared" si="2677"/>
        <v>#DIV/0!</v>
      </c>
      <c r="AE548" s="227">
        <f t="shared" si="2617"/>
        <v>0</v>
      </c>
      <c r="AF548" s="230"/>
      <c r="AG548" s="230"/>
      <c r="AH548" s="268" t="e">
        <f t="shared" ref="AH548" si="2714">IF(S548="No_existen",5*$AH$10,AI548*$AH$10)</f>
        <v>#DIV/0!</v>
      </c>
      <c r="AI548" s="268" t="e">
        <f t="shared" si="2679"/>
        <v>#DIV/0!</v>
      </c>
      <c r="AJ548" s="227">
        <f t="shared" si="2618"/>
        <v>0</v>
      </c>
      <c r="AK548" s="230"/>
      <c r="AL548" s="230"/>
      <c r="AM548" s="268" t="e">
        <f t="shared" ref="AM548" si="2715">IF(S548="No_existen",5*$AM$10,AN548*$AM$10)</f>
        <v>#DIV/0!</v>
      </c>
      <c r="AN548" s="268" t="e">
        <f t="shared" si="2681"/>
        <v>#DIV/0!</v>
      </c>
      <c r="AO548" s="227">
        <f t="shared" si="2682"/>
        <v>0</v>
      </c>
      <c r="AP548" s="230"/>
      <c r="AQ548" s="268" t="e">
        <f t="shared" si="2664"/>
        <v>#DIV/0!</v>
      </c>
      <c r="AR548" s="260" t="e">
        <f t="shared" ref="AR548" si="2716">IF(AQ548&lt;1.5,"FUERTE",IF(AND(AQ548&gt;=1.5,AQ548&lt;2.5),"ACEPTABLE",IF(AQ548&gt;=5,"INEXISTENTE","DÉBIL")))</f>
        <v>#DIV/0!</v>
      </c>
      <c r="AS548" s="262">
        <f t="shared" ref="AS548" si="2717">IF(R548=0,0,ROUND((R548*AQ548),0))</f>
        <v>0</v>
      </c>
      <c r="AT548" s="264" t="str">
        <f t="shared" si="2685"/>
        <v>LEVE</v>
      </c>
      <c r="AU548" s="266"/>
      <c r="AV548" s="266"/>
      <c r="AW548" s="230"/>
      <c r="AX548" s="230"/>
      <c r="AY548" s="167"/>
      <c r="AZ548" s="168"/>
      <c r="BA548" s="169"/>
      <c r="BB548" s="169"/>
      <c r="BC548" s="169"/>
      <c r="BD548" s="169"/>
      <c r="BE548" s="169"/>
      <c r="BF548" s="169"/>
      <c r="BG548" s="169"/>
    </row>
    <row r="549" spans="1:59" s="171" customFormat="1" hidden="1" x14ac:dyDescent="0.2">
      <c r="A549" s="274"/>
      <c r="B549" s="270"/>
      <c r="C549" s="275"/>
      <c r="D549" s="266"/>
      <c r="E549" s="276"/>
      <c r="F549" s="271"/>
      <c r="G549" s="230"/>
      <c r="H549" s="230"/>
      <c r="I549" s="165"/>
      <c r="J549" s="271"/>
      <c r="K549" s="271"/>
      <c r="L549" s="271"/>
      <c r="M549" s="271"/>
      <c r="N549" s="270"/>
      <c r="O549" s="262"/>
      <c r="P549" s="270"/>
      <c r="Q549" s="229"/>
      <c r="R549" s="262"/>
      <c r="S549" s="166"/>
      <c r="T549" s="165">
        <f t="shared" si="2670"/>
        <v>0</v>
      </c>
      <c r="U549" s="268"/>
      <c r="V549" s="268"/>
      <c r="W549" s="230"/>
      <c r="X549" s="268"/>
      <c r="Y549" s="268"/>
      <c r="Z549" s="227">
        <f t="shared" si="2675"/>
        <v>0</v>
      </c>
      <c r="AA549" s="230"/>
      <c r="AB549" s="230"/>
      <c r="AC549" s="268"/>
      <c r="AD549" s="268"/>
      <c r="AE549" s="227">
        <f t="shared" si="2617"/>
        <v>0</v>
      </c>
      <c r="AF549" s="230"/>
      <c r="AG549" s="230"/>
      <c r="AH549" s="268"/>
      <c r="AI549" s="268"/>
      <c r="AJ549" s="227">
        <f t="shared" si="2618"/>
        <v>0</v>
      </c>
      <c r="AK549" s="230"/>
      <c r="AL549" s="230"/>
      <c r="AM549" s="268"/>
      <c r="AN549" s="268"/>
      <c r="AO549" s="227">
        <f t="shared" si="2682"/>
        <v>0</v>
      </c>
      <c r="AP549" s="230"/>
      <c r="AQ549" s="268"/>
      <c r="AR549" s="260"/>
      <c r="AS549" s="262"/>
      <c r="AT549" s="264"/>
      <c r="AU549" s="266"/>
      <c r="AV549" s="266"/>
      <c r="AW549" s="230"/>
      <c r="AX549" s="230"/>
      <c r="AY549" s="167"/>
      <c r="AZ549" s="168"/>
      <c r="BA549" s="169"/>
      <c r="BB549" s="169"/>
      <c r="BC549" s="169"/>
      <c r="BD549" s="169"/>
      <c r="BE549" s="169"/>
      <c r="BF549" s="169"/>
      <c r="BG549" s="169"/>
    </row>
    <row r="550" spans="1:59" s="171" customFormat="1" hidden="1" x14ac:dyDescent="0.2">
      <c r="A550" s="274"/>
      <c r="B550" s="270"/>
      <c r="C550" s="275"/>
      <c r="D550" s="266"/>
      <c r="E550" s="276"/>
      <c r="F550" s="271"/>
      <c r="G550" s="230"/>
      <c r="H550" s="230"/>
      <c r="I550" s="165"/>
      <c r="J550" s="271"/>
      <c r="K550" s="271"/>
      <c r="L550" s="271"/>
      <c r="M550" s="271"/>
      <c r="N550" s="270"/>
      <c r="O550" s="262"/>
      <c r="P550" s="270"/>
      <c r="Q550" s="229"/>
      <c r="R550" s="262"/>
      <c r="S550" s="166"/>
      <c r="T550" s="165">
        <f t="shared" si="2670"/>
        <v>0</v>
      </c>
      <c r="U550" s="268"/>
      <c r="V550" s="268"/>
      <c r="W550" s="230"/>
      <c r="X550" s="268"/>
      <c r="Y550" s="268"/>
      <c r="Z550" s="227">
        <f t="shared" si="2675"/>
        <v>0</v>
      </c>
      <c r="AA550" s="230"/>
      <c r="AB550" s="230"/>
      <c r="AC550" s="268"/>
      <c r="AD550" s="268"/>
      <c r="AE550" s="227">
        <f t="shared" si="2617"/>
        <v>0</v>
      </c>
      <c r="AF550" s="230"/>
      <c r="AG550" s="230"/>
      <c r="AH550" s="268"/>
      <c r="AI550" s="268"/>
      <c r="AJ550" s="227">
        <f t="shared" si="2618"/>
        <v>0</v>
      </c>
      <c r="AK550" s="230"/>
      <c r="AL550" s="230"/>
      <c r="AM550" s="268"/>
      <c r="AN550" s="268"/>
      <c r="AO550" s="227">
        <f t="shared" si="2682"/>
        <v>0</v>
      </c>
      <c r="AP550" s="230"/>
      <c r="AQ550" s="268"/>
      <c r="AR550" s="260"/>
      <c r="AS550" s="262"/>
      <c r="AT550" s="264"/>
      <c r="AU550" s="266"/>
      <c r="AV550" s="266"/>
      <c r="AW550" s="230"/>
      <c r="AX550" s="230"/>
      <c r="AY550" s="167"/>
      <c r="AZ550" s="168"/>
      <c r="BA550" s="169"/>
      <c r="BB550" s="169"/>
      <c r="BC550" s="169"/>
      <c r="BD550" s="169"/>
      <c r="BE550" s="169"/>
      <c r="BF550" s="169"/>
      <c r="BG550" s="169"/>
    </row>
    <row r="551" spans="1:59" s="171" customFormat="1" hidden="1" x14ac:dyDescent="0.2">
      <c r="A551" s="274">
        <v>181</v>
      </c>
      <c r="B551" s="270"/>
      <c r="C551" s="275" t="e">
        <f>+VLOOKUP(B551,$A$691:$B$730,2,0)</f>
        <v>#N/A</v>
      </c>
      <c r="D551" s="266"/>
      <c r="E551" s="276"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1"/>
      <c r="G551" s="230"/>
      <c r="H551" s="230"/>
      <c r="I551" s="165"/>
      <c r="J551" s="271"/>
      <c r="K551" s="270"/>
      <c r="L551" s="271"/>
      <c r="M551" s="271"/>
      <c r="N551" s="270"/>
      <c r="O551" s="262">
        <f t="shared" ref="O551" si="2718">IF(N551="ALTA",5,IF(N551="MEDIO ALTA",4,IF(N551="MEDIA",3,IF(N551="MEDIO BAJA",2,IF(N551="BAJA",1,0)))))</f>
        <v>0</v>
      </c>
      <c r="P551" s="270"/>
      <c r="Q551" s="229"/>
      <c r="R551" s="262">
        <f t="shared" ref="R551" si="2719">Q551*O551</f>
        <v>0</v>
      </c>
      <c r="S551" s="166"/>
      <c r="T551" s="165">
        <f t="shared" si="2670"/>
        <v>0</v>
      </c>
      <c r="U551" s="268" t="e">
        <f t="shared" si="2671"/>
        <v>#DIV/0!</v>
      </c>
      <c r="V551" s="268" t="e">
        <f t="shared" si="2672"/>
        <v>#DIV/0!</v>
      </c>
      <c r="W551" s="230"/>
      <c r="X551" s="268" t="e">
        <f t="shared" ref="X551" si="2720">IF(S551="No_existen",5*$X$10,Y551*$X$10)</f>
        <v>#DIV/0!</v>
      </c>
      <c r="Y551" s="268" t="e">
        <f t="shared" si="2674"/>
        <v>#DIV/0!</v>
      </c>
      <c r="Z551" s="227">
        <f t="shared" si="2675"/>
        <v>0</v>
      </c>
      <c r="AA551" s="230"/>
      <c r="AB551" s="230"/>
      <c r="AC551" s="268" t="e">
        <f t="shared" ref="AC551" si="2721">IF(S551="No_existen",5*$AC$10,AD551*$AC$10)</f>
        <v>#DIV/0!</v>
      </c>
      <c r="AD551" s="268" t="e">
        <f t="shared" si="2677"/>
        <v>#DIV/0!</v>
      </c>
      <c r="AE551" s="227">
        <f t="shared" si="2617"/>
        <v>0</v>
      </c>
      <c r="AF551" s="230"/>
      <c r="AG551" s="230"/>
      <c r="AH551" s="268" t="e">
        <f t="shared" ref="AH551" si="2722">IF(S551="No_existen",5*$AH$10,AI551*$AH$10)</f>
        <v>#DIV/0!</v>
      </c>
      <c r="AI551" s="268" t="e">
        <f t="shared" si="2679"/>
        <v>#DIV/0!</v>
      </c>
      <c r="AJ551" s="227">
        <f t="shared" si="2618"/>
        <v>0</v>
      </c>
      <c r="AK551" s="230"/>
      <c r="AL551" s="230"/>
      <c r="AM551" s="268" t="e">
        <f t="shared" ref="AM551" si="2723">IF(S551="No_existen",5*$AM$10,AN551*$AM$10)</f>
        <v>#DIV/0!</v>
      </c>
      <c r="AN551" s="268" t="e">
        <f t="shared" si="2681"/>
        <v>#DIV/0!</v>
      </c>
      <c r="AO551" s="227">
        <f t="shared" si="2682"/>
        <v>0</v>
      </c>
      <c r="AP551" s="230"/>
      <c r="AQ551" s="268" t="e">
        <f t="shared" si="2664"/>
        <v>#DIV/0!</v>
      </c>
      <c r="AR551" s="260" t="e">
        <f t="shared" ref="AR551" si="2724">IF(AQ551&lt;1.5,"FUERTE",IF(AND(AQ551&gt;=1.5,AQ551&lt;2.5),"ACEPTABLE",IF(AQ551&gt;=5,"INEXISTENTE","DÉBIL")))</f>
        <v>#DIV/0!</v>
      </c>
      <c r="AS551" s="262">
        <f t="shared" ref="AS551" si="2725">IF(R551=0,0,ROUND((R551*AQ551),0))</f>
        <v>0</v>
      </c>
      <c r="AT551" s="264" t="str">
        <f t="shared" si="2685"/>
        <v>LEVE</v>
      </c>
      <c r="AU551" s="266"/>
      <c r="AV551" s="266"/>
      <c r="AW551" s="230"/>
      <c r="AX551" s="230"/>
      <c r="AY551" s="167"/>
      <c r="AZ551" s="168"/>
      <c r="BA551" s="169"/>
      <c r="BB551" s="169"/>
      <c r="BC551" s="169"/>
      <c r="BD551" s="169"/>
      <c r="BE551" s="169"/>
      <c r="BF551" s="169"/>
      <c r="BG551" s="169"/>
    </row>
    <row r="552" spans="1:59" s="171" customFormat="1" hidden="1" x14ac:dyDescent="0.2">
      <c r="A552" s="274"/>
      <c r="B552" s="270"/>
      <c r="C552" s="275"/>
      <c r="D552" s="266"/>
      <c r="E552" s="276"/>
      <c r="F552" s="271"/>
      <c r="G552" s="230"/>
      <c r="H552" s="230"/>
      <c r="I552" s="165"/>
      <c r="J552" s="271"/>
      <c r="K552" s="271"/>
      <c r="L552" s="271"/>
      <c r="M552" s="271"/>
      <c r="N552" s="270"/>
      <c r="O552" s="262"/>
      <c r="P552" s="270"/>
      <c r="Q552" s="229"/>
      <c r="R552" s="262"/>
      <c r="S552" s="166"/>
      <c r="T552" s="165">
        <f t="shared" si="2670"/>
        <v>0</v>
      </c>
      <c r="U552" s="268"/>
      <c r="V552" s="268"/>
      <c r="W552" s="230"/>
      <c r="X552" s="268"/>
      <c r="Y552" s="268"/>
      <c r="Z552" s="227">
        <f t="shared" si="2675"/>
        <v>0</v>
      </c>
      <c r="AA552" s="230"/>
      <c r="AB552" s="230"/>
      <c r="AC552" s="268"/>
      <c r="AD552" s="268"/>
      <c r="AE552" s="227">
        <f t="shared" si="2617"/>
        <v>0</v>
      </c>
      <c r="AF552" s="230"/>
      <c r="AG552" s="230"/>
      <c r="AH552" s="268"/>
      <c r="AI552" s="268"/>
      <c r="AJ552" s="227">
        <f t="shared" si="2618"/>
        <v>0</v>
      </c>
      <c r="AK552" s="230"/>
      <c r="AL552" s="230"/>
      <c r="AM552" s="268"/>
      <c r="AN552" s="268"/>
      <c r="AO552" s="227">
        <f t="shared" si="2682"/>
        <v>0</v>
      </c>
      <c r="AP552" s="230"/>
      <c r="AQ552" s="268"/>
      <c r="AR552" s="260"/>
      <c r="AS552" s="262"/>
      <c r="AT552" s="264"/>
      <c r="AU552" s="266"/>
      <c r="AV552" s="266"/>
      <c r="AW552" s="230"/>
      <c r="AX552" s="230"/>
      <c r="AY552" s="167"/>
      <c r="AZ552" s="168"/>
      <c r="BA552" s="169"/>
      <c r="BB552" s="169"/>
      <c r="BC552" s="169"/>
      <c r="BD552" s="169"/>
      <c r="BE552" s="169"/>
      <c r="BF552" s="169"/>
      <c r="BG552" s="169"/>
    </row>
    <row r="553" spans="1:59" s="171" customFormat="1" hidden="1" x14ac:dyDescent="0.2">
      <c r="A553" s="274"/>
      <c r="B553" s="270"/>
      <c r="C553" s="275"/>
      <c r="D553" s="266"/>
      <c r="E553" s="276"/>
      <c r="F553" s="271"/>
      <c r="G553" s="230"/>
      <c r="H553" s="230"/>
      <c r="I553" s="165"/>
      <c r="J553" s="271"/>
      <c r="K553" s="271"/>
      <c r="L553" s="271"/>
      <c r="M553" s="271"/>
      <c r="N553" s="270"/>
      <c r="O553" s="262"/>
      <c r="P553" s="270"/>
      <c r="Q553" s="229"/>
      <c r="R553" s="262"/>
      <c r="S553" s="166"/>
      <c r="T553" s="165">
        <f t="shared" si="2670"/>
        <v>0</v>
      </c>
      <c r="U553" s="268"/>
      <c r="V553" s="268"/>
      <c r="W553" s="230"/>
      <c r="X553" s="268"/>
      <c r="Y553" s="268"/>
      <c r="Z553" s="227">
        <f t="shared" si="2675"/>
        <v>0</v>
      </c>
      <c r="AA553" s="230"/>
      <c r="AB553" s="230"/>
      <c r="AC553" s="268"/>
      <c r="AD553" s="268"/>
      <c r="AE553" s="227">
        <f t="shared" si="2617"/>
        <v>0</v>
      </c>
      <c r="AF553" s="230"/>
      <c r="AG553" s="230"/>
      <c r="AH553" s="268"/>
      <c r="AI553" s="268"/>
      <c r="AJ553" s="227">
        <f t="shared" si="2618"/>
        <v>0</v>
      </c>
      <c r="AK553" s="230"/>
      <c r="AL553" s="230"/>
      <c r="AM553" s="268"/>
      <c r="AN553" s="268"/>
      <c r="AO553" s="227">
        <f t="shared" si="2682"/>
        <v>0</v>
      </c>
      <c r="AP553" s="230"/>
      <c r="AQ553" s="268"/>
      <c r="AR553" s="260"/>
      <c r="AS553" s="262"/>
      <c r="AT553" s="264"/>
      <c r="AU553" s="266"/>
      <c r="AV553" s="266"/>
      <c r="AW553" s="230"/>
      <c r="AX553" s="230"/>
      <c r="AY553" s="167"/>
      <c r="AZ553" s="168"/>
      <c r="BA553" s="169"/>
      <c r="BB553" s="169"/>
      <c r="BC553" s="169"/>
      <c r="BD553" s="169"/>
      <c r="BE553" s="169"/>
      <c r="BF553" s="169"/>
      <c r="BG553" s="169"/>
    </row>
    <row r="554" spans="1:59" s="171" customFormat="1" hidden="1" x14ac:dyDescent="0.2">
      <c r="A554" s="274">
        <v>182</v>
      </c>
      <c r="B554" s="270"/>
      <c r="C554" s="275" t="e">
        <f>+VLOOKUP(B554,$A$691:$B$730,2,0)</f>
        <v>#N/A</v>
      </c>
      <c r="D554" s="266"/>
      <c r="E554" s="276"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1"/>
      <c r="G554" s="230"/>
      <c r="H554" s="230"/>
      <c r="I554" s="165"/>
      <c r="J554" s="271"/>
      <c r="K554" s="270"/>
      <c r="L554" s="271"/>
      <c r="M554" s="271"/>
      <c r="N554" s="270"/>
      <c r="O554" s="262">
        <f t="shared" ref="O554" si="2726">IF(N554="ALTA",5,IF(N554="MEDIO ALTA",4,IF(N554="MEDIA",3,IF(N554="MEDIO BAJA",2,IF(N554="BAJA",1,0)))))</f>
        <v>0</v>
      </c>
      <c r="P554" s="270"/>
      <c r="Q554" s="229"/>
      <c r="R554" s="262">
        <f t="shared" ref="R554" si="2727">Q554*O554</f>
        <v>0</v>
      </c>
      <c r="S554" s="166"/>
      <c r="T554" s="165">
        <f t="shared" si="2670"/>
        <v>0</v>
      </c>
      <c r="U554" s="268" t="e">
        <f t="shared" si="2671"/>
        <v>#DIV/0!</v>
      </c>
      <c r="V554" s="268" t="e">
        <f t="shared" si="2672"/>
        <v>#DIV/0!</v>
      </c>
      <c r="W554" s="230"/>
      <c r="X554" s="268" t="e">
        <f t="shared" ref="X554" si="2728">IF(S554="No_existen",5*$X$10,Y554*$X$10)</f>
        <v>#DIV/0!</v>
      </c>
      <c r="Y554" s="268" t="e">
        <f t="shared" si="2674"/>
        <v>#DIV/0!</v>
      </c>
      <c r="Z554" s="227">
        <f t="shared" si="2675"/>
        <v>0</v>
      </c>
      <c r="AA554" s="230"/>
      <c r="AB554" s="230"/>
      <c r="AC554" s="268" t="e">
        <f t="shared" ref="AC554" si="2729">IF(S554="No_existen",5*$AC$10,AD554*$AC$10)</f>
        <v>#DIV/0!</v>
      </c>
      <c r="AD554" s="268" t="e">
        <f t="shared" si="2677"/>
        <v>#DIV/0!</v>
      </c>
      <c r="AE554" s="227">
        <f t="shared" si="2617"/>
        <v>0</v>
      </c>
      <c r="AF554" s="230"/>
      <c r="AG554" s="230"/>
      <c r="AH554" s="268" t="e">
        <f t="shared" ref="AH554" si="2730">IF(S554="No_existen",5*$AH$10,AI554*$AH$10)</f>
        <v>#DIV/0!</v>
      </c>
      <c r="AI554" s="268" t="e">
        <f t="shared" si="2679"/>
        <v>#DIV/0!</v>
      </c>
      <c r="AJ554" s="227">
        <f t="shared" si="2618"/>
        <v>0</v>
      </c>
      <c r="AK554" s="230"/>
      <c r="AL554" s="230"/>
      <c r="AM554" s="268" t="e">
        <f t="shared" ref="AM554" si="2731">IF(S554="No_existen",5*$AM$10,AN554*$AM$10)</f>
        <v>#DIV/0!</v>
      </c>
      <c r="AN554" s="268" t="e">
        <f t="shared" si="2681"/>
        <v>#DIV/0!</v>
      </c>
      <c r="AO554" s="227">
        <f t="shared" si="2682"/>
        <v>0</v>
      </c>
      <c r="AP554" s="230"/>
      <c r="AQ554" s="268" t="e">
        <f t="shared" si="2664"/>
        <v>#DIV/0!</v>
      </c>
      <c r="AR554" s="260" t="e">
        <f t="shared" ref="AR554" si="2732">IF(AQ554&lt;1.5,"FUERTE",IF(AND(AQ554&gt;=1.5,AQ554&lt;2.5),"ACEPTABLE",IF(AQ554&gt;=5,"INEXISTENTE","DÉBIL")))</f>
        <v>#DIV/0!</v>
      </c>
      <c r="AS554" s="262">
        <f t="shared" ref="AS554" si="2733">IF(R554=0,0,ROUND((R554*AQ554),0))</f>
        <v>0</v>
      </c>
      <c r="AT554" s="264" t="str">
        <f t="shared" si="2685"/>
        <v>LEVE</v>
      </c>
      <c r="AU554" s="266"/>
      <c r="AV554" s="266"/>
      <c r="AW554" s="230"/>
      <c r="AX554" s="230"/>
      <c r="AY554" s="167"/>
      <c r="AZ554" s="168"/>
      <c r="BA554" s="169"/>
      <c r="BB554" s="169"/>
      <c r="BC554" s="169"/>
      <c r="BD554" s="169"/>
      <c r="BE554" s="169"/>
      <c r="BF554" s="169"/>
      <c r="BG554" s="169"/>
    </row>
    <row r="555" spans="1:59" s="171" customFormat="1" hidden="1" x14ac:dyDescent="0.2">
      <c r="A555" s="274"/>
      <c r="B555" s="270"/>
      <c r="C555" s="275"/>
      <c r="D555" s="266"/>
      <c r="E555" s="276"/>
      <c r="F555" s="271"/>
      <c r="G555" s="230"/>
      <c r="H555" s="230"/>
      <c r="I555" s="165"/>
      <c r="J555" s="271"/>
      <c r="K555" s="271"/>
      <c r="L555" s="271"/>
      <c r="M555" s="271"/>
      <c r="N555" s="270"/>
      <c r="O555" s="262"/>
      <c r="P555" s="270"/>
      <c r="Q555" s="229"/>
      <c r="R555" s="262"/>
      <c r="S555" s="166"/>
      <c r="T555" s="165">
        <f t="shared" si="2670"/>
        <v>0</v>
      </c>
      <c r="U555" s="268"/>
      <c r="V555" s="268"/>
      <c r="W555" s="230"/>
      <c r="X555" s="268"/>
      <c r="Y555" s="268"/>
      <c r="Z555" s="227">
        <f t="shared" si="2675"/>
        <v>0</v>
      </c>
      <c r="AA555" s="230"/>
      <c r="AB555" s="230"/>
      <c r="AC555" s="268"/>
      <c r="AD555" s="268"/>
      <c r="AE555" s="227">
        <f t="shared" si="2617"/>
        <v>0</v>
      </c>
      <c r="AF555" s="230"/>
      <c r="AG555" s="230"/>
      <c r="AH555" s="268"/>
      <c r="AI555" s="268"/>
      <c r="AJ555" s="227">
        <f t="shared" si="2618"/>
        <v>0</v>
      </c>
      <c r="AK555" s="230"/>
      <c r="AL555" s="230"/>
      <c r="AM555" s="268"/>
      <c r="AN555" s="268"/>
      <c r="AO555" s="227">
        <f t="shared" si="2682"/>
        <v>0</v>
      </c>
      <c r="AP555" s="230"/>
      <c r="AQ555" s="268"/>
      <c r="AR555" s="260"/>
      <c r="AS555" s="262"/>
      <c r="AT555" s="264"/>
      <c r="AU555" s="266"/>
      <c r="AV555" s="266"/>
      <c r="AW555" s="230"/>
      <c r="AX555" s="230"/>
      <c r="AY555" s="167"/>
      <c r="AZ555" s="168"/>
      <c r="BA555" s="169"/>
      <c r="BB555" s="169"/>
      <c r="BC555" s="169"/>
      <c r="BD555" s="169"/>
      <c r="BE555" s="169"/>
      <c r="BF555" s="169"/>
      <c r="BG555" s="169"/>
    </row>
    <row r="556" spans="1:59" s="171" customFormat="1" hidden="1" x14ac:dyDescent="0.2">
      <c r="A556" s="274"/>
      <c r="B556" s="270"/>
      <c r="C556" s="275"/>
      <c r="D556" s="266"/>
      <c r="E556" s="276"/>
      <c r="F556" s="271"/>
      <c r="G556" s="230"/>
      <c r="H556" s="230"/>
      <c r="I556" s="165"/>
      <c r="J556" s="271"/>
      <c r="K556" s="271"/>
      <c r="L556" s="271"/>
      <c r="M556" s="271"/>
      <c r="N556" s="270"/>
      <c r="O556" s="262"/>
      <c r="P556" s="270"/>
      <c r="Q556" s="229"/>
      <c r="R556" s="262"/>
      <c r="S556" s="166"/>
      <c r="T556" s="165">
        <f t="shared" si="2670"/>
        <v>0</v>
      </c>
      <c r="U556" s="268"/>
      <c r="V556" s="268"/>
      <c r="W556" s="230"/>
      <c r="X556" s="268"/>
      <c r="Y556" s="268"/>
      <c r="Z556" s="227">
        <f t="shared" si="2675"/>
        <v>0</v>
      </c>
      <c r="AA556" s="230"/>
      <c r="AB556" s="230"/>
      <c r="AC556" s="268"/>
      <c r="AD556" s="268"/>
      <c r="AE556" s="227">
        <f t="shared" si="2617"/>
        <v>0</v>
      </c>
      <c r="AF556" s="230"/>
      <c r="AG556" s="230"/>
      <c r="AH556" s="268"/>
      <c r="AI556" s="268"/>
      <c r="AJ556" s="227">
        <f t="shared" si="2618"/>
        <v>0</v>
      </c>
      <c r="AK556" s="230"/>
      <c r="AL556" s="230"/>
      <c r="AM556" s="268"/>
      <c r="AN556" s="268"/>
      <c r="AO556" s="227">
        <f t="shared" si="2682"/>
        <v>0</v>
      </c>
      <c r="AP556" s="230"/>
      <c r="AQ556" s="268"/>
      <c r="AR556" s="260"/>
      <c r="AS556" s="262"/>
      <c r="AT556" s="264"/>
      <c r="AU556" s="266"/>
      <c r="AV556" s="266"/>
      <c r="AW556" s="230"/>
      <c r="AX556" s="230"/>
      <c r="AY556" s="167"/>
      <c r="AZ556" s="168"/>
      <c r="BA556" s="169"/>
      <c r="BB556" s="169"/>
      <c r="BC556" s="169"/>
      <c r="BD556" s="169"/>
      <c r="BE556" s="169"/>
      <c r="BF556" s="169"/>
      <c r="BG556" s="169"/>
    </row>
    <row r="557" spans="1:59" s="171" customFormat="1" hidden="1" x14ac:dyDescent="0.2">
      <c r="A557" s="274">
        <v>183</v>
      </c>
      <c r="B557" s="270"/>
      <c r="C557" s="275" t="e">
        <f>+VLOOKUP(B557,$A$691:$B$730,2,0)</f>
        <v>#N/A</v>
      </c>
      <c r="D557" s="266"/>
      <c r="E557" s="276"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1"/>
      <c r="G557" s="230"/>
      <c r="H557" s="230"/>
      <c r="I557" s="165"/>
      <c r="J557" s="271"/>
      <c r="K557" s="270"/>
      <c r="L557" s="271"/>
      <c r="M557" s="271"/>
      <c r="N557" s="270"/>
      <c r="O557" s="262">
        <f t="shared" ref="O557" si="2734">IF(N557="ALTA",5,IF(N557="MEDIO ALTA",4,IF(N557="MEDIA",3,IF(N557="MEDIO BAJA",2,IF(N557="BAJA",1,0)))))</f>
        <v>0</v>
      </c>
      <c r="P557" s="270"/>
      <c r="Q557" s="229"/>
      <c r="R557" s="262">
        <f t="shared" ref="R557" si="2735">Q557*O557</f>
        <v>0</v>
      </c>
      <c r="S557" s="166"/>
      <c r="T557" s="165">
        <f t="shared" si="2670"/>
        <v>0</v>
      </c>
      <c r="U557" s="268" t="e">
        <f t="shared" si="2671"/>
        <v>#DIV/0!</v>
      </c>
      <c r="V557" s="268" t="e">
        <f t="shared" si="2672"/>
        <v>#DIV/0!</v>
      </c>
      <c r="W557" s="230"/>
      <c r="X557" s="268" t="e">
        <f t="shared" ref="X557" si="2736">IF(S557="No_existen",5*$X$10,Y557*$X$10)</f>
        <v>#DIV/0!</v>
      </c>
      <c r="Y557" s="268" t="e">
        <f t="shared" si="2674"/>
        <v>#DIV/0!</v>
      </c>
      <c r="Z557" s="227">
        <f t="shared" si="2675"/>
        <v>0</v>
      </c>
      <c r="AA557" s="230"/>
      <c r="AB557" s="230"/>
      <c r="AC557" s="268" t="e">
        <f t="shared" ref="AC557" si="2737">IF(S557="No_existen",5*$AC$10,AD557*$AC$10)</f>
        <v>#DIV/0!</v>
      </c>
      <c r="AD557" s="268" t="e">
        <f t="shared" si="2677"/>
        <v>#DIV/0!</v>
      </c>
      <c r="AE557" s="227">
        <f t="shared" si="2617"/>
        <v>0</v>
      </c>
      <c r="AF557" s="230"/>
      <c r="AG557" s="230"/>
      <c r="AH557" s="268" t="e">
        <f t="shared" ref="AH557" si="2738">IF(S557="No_existen",5*$AH$10,AI557*$AH$10)</f>
        <v>#DIV/0!</v>
      </c>
      <c r="AI557" s="268" t="e">
        <f t="shared" si="2679"/>
        <v>#DIV/0!</v>
      </c>
      <c r="AJ557" s="227">
        <f t="shared" si="2618"/>
        <v>0</v>
      </c>
      <c r="AK557" s="230"/>
      <c r="AL557" s="230"/>
      <c r="AM557" s="268" t="e">
        <f t="shared" ref="AM557" si="2739">IF(S557="No_existen",5*$AM$10,AN557*$AM$10)</f>
        <v>#DIV/0!</v>
      </c>
      <c r="AN557" s="268" t="e">
        <f t="shared" si="2681"/>
        <v>#DIV/0!</v>
      </c>
      <c r="AO557" s="227">
        <f t="shared" si="2682"/>
        <v>0</v>
      </c>
      <c r="AP557" s="230"/>
      <c r="AQ557" s="268" t="e">
        <f t="shared" si="2664"/>
        <v>#DIV/0!</v>
      </c>
      <c r="AR557" s="260" t="e">
        <f t="shared" ref="AR557" si="2740">IF(AQ557&lt;1.5,"FUERTE",IF(AND(AQ557&gt;=1.5,AQ557&lt;2.5),"ACEPTABLE",IF(AQ557&gt;=5,"INEXISTENTE","DÉBIL")))</f>
        <v>#DIV/0!</v>
      </c>
      <c r="AS557" s="262">
        <f t="shared" ref="AS557" si="2741">IF(R557=0,0,ROUND((R557*AQ557),0))</f>
        <v>0</v>
      </c>
      <c r="AT557" s="264" t="str">
        <f t="shared" si="2685"/>
        <v>LEVE</v>
      </c>
      <c r="AU557" s="266"/>
      <c r="AV557" s="266"/>
      <c r="AW557" s="230"/>
      <c r="AX557" s="230"/>
      <c r="AY557" s="167"/>
      <c r="AZ557" s="168"/>
      <c r="BA557" s="169"/>
      <c r="BB557" s="169"/>
      <c r="BC557" s="169"/>
      <c r="BD557" s="169"/>
      <c r="BE557" s="169"/>
      <c r="BF557" s="169"/>
      <c r="BG557" s="169"/>
    </row>
    <row r="558" spans="1:59" s="171" customFormat="1" hidden="1" x14ac:dyDescent="0.2">
      <c r="A558" s="274"/>
      <c r="B558" s="270"/>
      <c r="C558" s="275"/>
      <c r="D558" s="266"/>
      <c r="E558" s="276"/>
      <c r="F558" s="271"/>
      <c r="G558" s="230"/>
      <c r="H558" s="230"/>
      <c r="I558" s="165"/>
      <c r="J558" s="271"/>
      <c r="K558" s="271"/>
      <c r="L558" s="271"/>
      <c r="M558" s="271"/>
      <c r="N558" s="270"/>
      <c r="O558" s="262"/>
      <c r="P558" s="270"/>
      <c r="Q558" s="229"/>
      <c r="R558" s="262"/>
      <c r="S558" s="166"/>
      <c r="T558" s="165">
        <f t="shared" si="2670"/>
        <v>0</v>
      </c>
      <c r="U558" s="268"/>
      <c r="V558" s="268"/>
      <c r="W558" s="230"/>
      <c r="X558" s="268"/>
      <c r="Y558" s="268"/>
      <c r="Z558" s="227">
        <f t="shared" si="2675"/>
        <v>0</v>
      </c>
      <c r="AA558" s="230"/>
      <c r="AB558" s="230"/>
      <c r="AC558" s="268"/>
      <c r="AD558" s="268"/>
      <c r="AE558" s="227">
        <f t="shared" si="2617"/>
        <v>0</v>
      </c>
      <c r="AF558" s="230"/>
      <c r="AG558" s="230"/>
      <c r="AH558" s="268"/>
      <c r="AI558" s="268"/>
      <c r="AJ558" s="227">
        <f t="shared" si="2618"/>
        <v>0</v>
      </c>
      <c r="AK558" s="230"/>
      <c r="AL558" s="230"/>
      <c r="AM558" s="268"/>
      <c r="AN558" s="268"/>
      <c r="AO558" s="227">
        <f t="shared" si="2682"/>
        <v>0</v>
      </c>
      <c r="AP558" s="230"/>
      <c r="AQ558" s="268"/>
      <c r="AR558" s="260"/>
      <c r="AS558" s="262"/>
      <c r="AT558" s="264"/>
      <c r="AU558" s="266"/>
      <c r="AV558" s="266"/>
      <c r="AW558" s="230"/>
      <c r="AX558" s="230"/>
      <c r="AY558" s="167"/>
      <c r="AZ558" s="168"/>
      <c r="BA558" s="169"/>
      <c r="BB558" s="169"/>
      <c r="BC558" s="169"/>
      <c r="BD558" s="169"/>
      <c r="BE558" s="169"/>
      <c r="BF558" s="169"/>
      <c r="BG558" s="169"/>
    </row>
    <row r="559" spans="1:59" s="171" customFormat="1" hidden="1" x14ac:dyDescent="0.2">
      <c r="A559" s="274"/>
      <c r="B559" s="270"/>
      <c r="C559" s="275"/>
      <c r="D559" s="266"/>
      <c r="E559" s="276"/>
      <c r="F559" s="271"/>
      <c r="G559" s="230"/>
      <c r="H559" s="230"/>
      <c r="I559" s="165"/>
      <c r="J559" s="271"/>
      <c r="K559" s="271"/>
      <c r="L559" s="271"/>
      <c r="M559" s="271"/>
      <c r="N559" s="270"/>
      <c r="O559" s="262"/>
      <c r="P559" s="270"/>
      <c r="Q559" s="229"/>
      <c r="R559" s="262"/>
      <c r="S559" s="166"/>
      <c r="T559" s="165">
        <f t="shared" si="2670"/>
        <v>0</v>
      </c>
      <c r="U559" s="268"/>
      <c r="V559" s="268"/>
      <c r="W559" s="230"/>
      <c r="X559" s="268"/>
      <c r="Y559" s="268"/>
      <c r="Z559" s="227">
        <f t="shared" si="2675"/>
        <v>0</v>
      </c>
      <c r="AA559" s="230"/>
      <c r="AB559" s="230"/>
      <c r="AC559" s="268"/>
      <c r="AD559" s="268"/>
      <c r="AE559" s="227">
        <f t="shared" si="2617"/>
        <v>0</v>
      </c>
      <c r="AF559" s="230"/>
      <c r="AG559" s="230"/>
      <c r="AH559" s="268"/>
      <c r="AI559" s="268"/>
      <c r="AJ559" s="227">
        <f t="shared" si="2618"/>
        <v>0</v>
      </c>
      <c r="AK559" s="230"/>
      <c r="AL559" s="230"/>
      <c r="AM559" s="268"/>
      <c r="AN559" s="268"/>
      <c r="AO559" s="227">
        <f t="shared" si="2682"/>
        <v>0</v>
      </c>
      <c r="AP559" s="230"/>
      <c r="AQ559" s="268"/>
      <c r="AR559" s="260"/>
      <c r="AS559" s="262"/>
      <c r="AT559" s="264"/>
      <c r="AU559" s="266"/>
      <c r="AV559" s="266"/>
      <c r="AW559" s="230"/>
      <c r="AX559" s="230"/>
      <c r="AY559" s="167"/>
      <c r="AZ559" s="168"/>
      <c r="BA559" s="169"/>
      <c r="BB559" s="169"/>
      <c r="BC559" s="169"/>
      <c r="BD559" s="169"/>
      <c r="BE559" s="169"/>
      <c r="BF559" s="169"/>
      <c r="BG559" s="169"/>
    </row>
    <row r="560" spans="1:59" s="171" customFormat="1" hidden="1" x14ac:dyDescent="0.2">
      <c r="A560" s="274">
        <v>184</v>
      </c>
      <c r="B560" s="270"/>
      <c r="C560" s="275" t="e">
        <f>+VLOOKUP(B560,$A$691:$B$730,2,0)</f>
        <v>#N/A</v>
      </c>
      <c r="D560" s="266"/>
      <c r="E560" s="276"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1"/>
      <c r="G560" s="230"/>
      <c r="H560" s="230"/>
      <c r="I560" s="165"/>
      <c r="J560" s="271"/>
      <c r="K560" s="270"/>
      <c r="L560" s="271"/>
      <c r="M560" s="271"/>
      <c r="N560" s="270"/>
      <c r="O560" s="262">
        <f t="shared" ref="O560" si="2742">IF(N560="ALTA",5,IF(N560="MEDIO ALTA",4,IF(N560="MEDIA",3,IF(N560="MEDIO BAJA",2,IF(N560="BAJA",1,0)))))</f>
        <v>0</v>
      </c>
      <c r="P560" s="270"/>
      <c r="Q560" s="229"/>
      <c r="R560" s="262">
        <f t="shared" ref="R560" si="2743">Q560*O560</f>
        <v>0</v>
      </c>
      <c r="S560" s="166"/>
      <c r="T560" s="165">
        <f t="shared" si="2670"/>
        <v>0</v>
      </c>
      <c r="U560" s="268" t="e">
        <f t="shared" si="2671"/>
        <v>#DIV/0!</v>
      </c>
      <c r="V560" s="268" t="e">
        <f t="shared" si="2672"/>
        <v>#DIV/0!</v>
      </c>
      <c r="W560" s="230"/>
      <c r="X560" s="268" t="e">
        <f t="shared" ref="X560" si="2744">IF(S560="No_existen",5*$X$10,Y560*$X$10)</f>
        <v>#DIV/0!</v>
      </c>
      <c r="Y560" s="268" t="e">
        <f t="shared" si="2674"/>
        <v>#DIV/0!</v>
      </c>
      <c r="Z560" s="227">
        <f t="shared" si="2675"/>
        <v>0</v>
      </c>
      <c r="AA560" s="230"/>
      <c r="AB560" s="230"/>
      <c r="AC560" s="268" t="e">
        <f t="shared" ref="AC560" si="2745">IF(S560="No_existen",5*$AC$10,AD560*$AC$10)</f>
        <v>#DIV/0!</v>
      </c>
      <c r="AD560" s="268" t="e">
        <f t="shared" si="2677"/>
        <v>#DIV/0!</v>
      </c>
      <c r="AE560" s="227">
        <f t="shared" si="2617"/>
        <v>0</v>
      </c>
      <c r="AF560" s="230"/>
      <c r="AG560" s="230"/>
      <c r="AH560" s="268" t="e">
        <f t="shared" ref="AH560" si="2746">IF(S560="No_existen",5*$AH$10,AI560*$AH$10)</f>
        <v>#DIV/0!</v>
      </c>
      <c r="AI560" s="268" t="e">
        <f t="shared" si="2679"/>
        <v>#DIV/0!</v>
      </c>
      <c r="AJ560" s="227">
        <f t="shared" si="2618"/>
        <v>0</v>
      </c>
      <c r="AK560" s="230"/>
      <c r="AL560" s="230"/>
      <c r="AM560" s="268" t="e">
        <f t="shared" ref="AM560" si="2747">IF(S560="No_existen",5*$AM$10,AN560*$AM$10)</f>
        <v>#DIV/0!</v>
      </c>
      <c r="AN560" s="268" t="e">
        <f t="shared" si="2681"/>
        <v>#DIV/0!</v>
      </c>
      <c r="AO560" s="227">
        <f t="shared" si="2682"/>
        <v>0</v>
      </c>
      <c r="AP560" s="230"/>
      <c r="AQ560" s="268" t="e">
        <f t="shared" si="2664"/>
        <v>#DIV/0!</v>
      </c>
      <c r="AR560" s="260" t="e">
        <f t="shared" ref="AR560" si="2748">IF(AQ560&lt;1.5,"FUERTE",IF(AND(AQ560&gt;=1.5,AQ560&lt;2.5),"ACEPTABLE",IF(AQ560&gt;=5,"INEXISTENTE","DÉBIL")))</f>
        <v>#DIV/0!</v>
      </c>
      <c r="AS560" s="262">
        <f t="shared" ref="AS560" si="2749">IF(R560=0,0,ROUND((R560*AQ560),0))</f>
        <v>0</v>
      </c>
      <c r="AT560" s="264" t="str">
        <f t="shared" si="2685"/>
        <v>LEVE</v>
      </c>
      <c r="AU560" s="266"/>
      <c r="AV560" s="266"/>
      <c r="AW560" s="230"/>
      <c r="AX560" s="230"/>
      <c r="AY560" s="167"/>
      <c r="AZ560" s="168"/>
      <c r="BA560" s="169"/>
      <c r="BB560" s="169"/>
      <c r="BC560" s="169"/>
      <c r="BD560" s="169"/>
      <c r="BE560" s="169"/>
      <c r="BF560" s="169"/>
      <c r="BG560" s="169"/>
    </row>
    <row r="561" spans="1:59" s="171" customFormat="1" hidden="1" x14ac:dyDescent="0.2">
      <c r="A561" s="274"/>
      <c r="B561" s="270"/>
      <c r="C561" s="275"/>
      <c r="D561" s="266"/>
      <c r="E561" s="276"/>
      <c r="F561" s="271"/>
      <c r="G561" s="230"/>
      <c r="H561" s="230"/>
      <c r="I561" s="165"/>
      <c r="J561" s="271"/>
      <c r="K561" s="271"/>
      <c r="L561" s="271"/>
      <c r="M561" s="271"/>
      <c r="N561" s="270"/>
      <c r="O561" s="262"/>
      <c r="P561" s="270"/>
      <c r="Q561" s="229"/>
      <c r="R561" s="262"/>
      <c r="S561" s="166"/>
      <c r="T561" s="165">
        <f t="shared" si="2670"/>
        <v>0</v>
      </c>
      <c r="U561" s="268"/>
      <c r="V561" s="268"/>
      <c r="W561" s="230"/>
      <c r="X561" s="268"/>
      <c r="Y561" s="268"/>
      <c r="Z561" s="227">
        <f t="shared" si="2675"/>
        <v>0</v>
      </c>
      <c r="AA561" s="230"/>
      <c r="AB561" s="230"/>
      <c r="AC561" s="268"/>
      <c r="AD561" s="268"/>
      <c r="AE561" s="227">
        <f t="shared" si="2617"/>
        <v>0</v>
      </c>
      <c r="AF561" s="230"/>
      <c r="AG561" s="230"/>
      <c r="AH561" s="268"/>
      <c r="AI561" s="268"/>
      <c r="AJ561" s="227">
        <f t="shared" si="2618"/>
        <v>0</v>
      </c>
      <c r="AK561" s="230"/>
      <c r="AL561" s="230"/>
      <c r="AM561" s="268"/>
      <c r="AN561" s="268"/>
      <c r="AO561" s="227">
        <f t="shared" si="2682"/>
        <v>0</v>
      </c>
      <c r="AP561" s="230"/>
      <c r="AQ561" s="268"/>
      <c r="AR561" s="260"/>
      <c r="AS561" s="262"/>
      <c r="AT561" s="264"/>
      <c r="AU561" s="266"/>
      <c r="AV561" s="266"/>
      <c r="AW561" s="230"/>
      <c r="AX561" s="230"/>
      <c r="AY561" s="167"/>
      <c r="AZ561" s="168"/>
      <c r="BA561" s="169"/>
      <c r="BB561" s="169"/>
      <c r="BC561" s="169"/>
      <c r="BD561" s="169"/>
      <c r="BE561" s="169"/>
      <c r="BF561" s="169"/>
      <c r="BG561" s="169"/>
    </row>
    <row r="562" spans="1:59" s="171" customFormat="1" hidden="1" x14ac:dyDescent="0.2">
      <c r="A562" s="274"/>
      <c r="B562" s="270"/>
      <c r="C562" s="275"/>
      <c r="D562" s="266"/>
      <c r="E562" s="276"/>
      <c r="F562" s="271"/>
      <c r="G562" s="230"/>
      <c r="H562" s="230"/>
      <c r="I562" s="165"/>
      <c r="J562" s="271"/>
      <c r="K562" s="271"/>
      <c r="L562" s="271"/>
      <c r="M562" s="271"/>
      <c r="N562" s="270"/>
      <c r="O562" s="262"/>
      <c r="P562" s="270"/>
      <c r="Q562" s="229"/>
      <c r="R562" s="262"/>
      <c r="S562" s="166"/>
      <c r="T562" s="165">
        <f t="shared" si="2670"/>
        <v>0</v>
      </c>
      <c r="U562" s="268"/>
      <c r="V562" s="268"/>
      <c r="W562" s="230"/>
      <c r="X562" s="268"/>
      <c r="Y562" s="268"/>
      <c r="Z562" s="227">
        <f t="shared" si="2675"/>
        <v>0</v>
      </c>
      <c r="AA562" s="230"/>
      <c r="AB562" s="230"/>
      <c r="AC562" s="268"/>
      <c r="AD562" s="268"/>
      <c r="AE562" s="227">
        <f t="shared" si="2617"/>
        <v>0</v>
      </c>
      <c r="AF562" s="230"/>
      <c r="AG562" s="230"/>
      <c r="AH562" s="268"/>
      <c r="AI562" s="268"/>
      <c r="AJ562" s="227">
        <f t="shared" si="2618"/>
        <v>0</v>
      </c>
      <c r="AK562" s="230"/>
      <c r="AL562" s="230"/>
      <c r="AM562" s="268"/>
      <c r="AN562" s="268"/>
      <c r="AO562" s="227">
        <f t="shared" si="2682"/>
        <v>0</v>
      </c>
      <c r="AP562" s="230"/>
      <c r="AQ562" s="268"/>
      <c r="AR562" s="260"/>
      <c r="AS562" s="262"/>
      <c r="AT562" s="264"/>
      <c r="AU562" s="266"/>
      <c r="AV562" s="266"/>
      <c r="AW562" s="230"/>
      <c r="AX562" s="230"/>
      <c r="AY562" s="167"/>
      <c r="AZ562" s="168"/>
      <c r="BA562" s="169"/>
      <c r="BB562" s="169"/>
      <c r="BC562" s="169"/>
      <c r="BD562" s="169"/>
      <c r="BE562" s="169"/>
      <c r="BF562" s="169"/>
      <c r="BG562" s="169"/>
    </row>
    <row r="563" spans="1:59" s="171" customFormat="1" hidden="1" x14ac:dyDescent="0.2">
      <c r="A563" s="274">
        <v>185</v>
      </c>
      <c r="B563" s="270"/>
      <c r="C563" s="275" t="e">
        <f>+VLOOKUP(B563,$A$691:$B$730,2,0)</f>
        <v>#N/A</v>
      </c>
      <c r="D563" s="266"/>
      <c r="E563" s="276"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1"/>
      <c r="G563" s="230"/>
      <c r="H563" s="230"/>
      <c r="I563" s="165"/>
      <c r="J563" s="271"/>
      <c r="K563" s="270"/>
      <c r="L563" s="271"/>
      <c r="M563" s="271"/>
      <c r="N563" s="270"/>
      <c r="O563" s="262">
        <f t="shared" ref="O563" si="2750">IF(N563="ALTA",5,IF(N563="MEDIO ALTA",4,IF(N563="MEDIA",3,IF(N563="MEDIO BAJA",2,IF(N563="BAJA",1,0)))))</f>
        <v>0</v>
      </c>
      <c r="P563" s="270"/>
      <c r="Q563" s="229"/>
      <c r="R563" s="262">
        <f t="shared" ref="R563" si="2751">Q563*O563</f>
        <v>0</v>
      </c>
      <c r="S563" s="166"/>
      <c r="T563" s="165">
        <f t="shared" si="2670"/>
        <v>0</v>
      </c>
      <c r="U563" s="268" t="e">
        <f t="shared" si="2671"/>
        <v>#DIV/0!</v>
      </c>
      <c r="V563" s="268" t="e">
        <f t="shared" si="2672"/>
        <v>#DIV/0!</v>
      </c>
      <c r="W563" s="230"/>
      <c r="X563" s="268" t="e">
        <f t="shared" ref="X563" si="2752">IF(S563="No_existen",5*$X$10,Y563*$X$10)</f>
        <v>#DIV/0!</v>
      </c>
      <c r="Y563" s="268" t="e">
        <f t="shared" si="2674"/>
        <v>#DIV/0!</v>
      </c>
      <c r="Z563" s="227">
        <f t="shared" si="2675"/>
        <v>0</v>
      </c>
      <c r="AA563" s="230"/>
      <c r="AB563" s="230"/>
      <c r="AC563" s="268" t="e">
        <f t="shared" ref="AC563" si="2753">IF(S563="No_existen",5*$AC$10,AD563*$AC$10)</f>
        <v>#DIV/0!</v>
      </c>
      <c r="AD563" s="268" t="e">
        <f t="shared" si="2677"/>
        <v>#DIV/0!</v>
      </c>
      <c r="AE563" s="227">
        <f t="shared" si="2617"/>
        <v>0</v>
      </c>
      <c r="AF563" s="230"/>
      <c r="AG563" s="230"/>
      <c r="AH563" s="268" t="e">
        <f t="shared" ref="AH563" si="2754">IF(S563="No_existen",5*$AH$10,AI563*$AH$10)</f>
        <v>#DIV/0!</v>
      </c>
      <c r="AI563" s="268" t="e">
        <f t="shared" si="2679"/>
        <v>#DIV/0!</v>
      </c>
      <c r="AJ563" s="227">
        <f t="shared" si="2618"/>
        <v>0</v>
      </c>
      <c r="AK563" s="230"/>
      <c r="AL563" s="230"/>
      <c r="AM563" s="268" t="e">
        <f t="shared" ref="AM563" si="2755">IF(S563="No_existen",5*$AM$10,AN563*$AM$10)</f>
        <v>#DIV/0!</v>
      </c>
      <c r="AN563" s="268" t="e">
        <f t="shared" si="2681"/>
        <v>#DIV/0!</v>
      </c>
      <c r="AO563" s="227">
        <f t="shared" si="2682"/>
        <v>0</v>
      </c>
      <c r="AP563" s="230"/>
      <c r="AQ563" s="268" t="e">
        <f t="shared" si="2664"/>
        <v>#DIV/0!</v>
      </c>
      <c r="AR563" s="260" t="e">
        <f t="shared" ref="AR563" si="2756">IF(AQ563&lt;1.5,"FUERTE",IF(AND(AQ563&gt;=1.5,AQ563&lt;2.5),"ACEPTABLE",IF(AQ563&gt;=5,"INEXISTENTE","DÉBIL")))</f>
        <v>#DIV/0!</v>
      </c>
      <c r="AS563" s="262">
        <f t="shared" ref="AS563" si="2757">IF(R563=0,0,ROUND((R563*AQ563),0))</f>
        <v>0</v>
      </c>
      <c r="AT563" s="264" t="str">
        <f t="shared" si="2685"/>
        <v>LEVE</v>
      </c>
      <c r="AU563" s="266"/>
      <c r="AV563" s="266"/>
      <c r="AW563" s="230"/>
      <c r="AX563" s="230"/>
      <c r="AY563" s="167"/>
      <c r="AZ563" s="168"/>
      <c r="BA563" s="169"/>
      <c r="BB563" s="169"/>
      <c r="BC563" s="169"/>
      <c r="BD563" s="169"/>
      <c r="BE563" s="169"/>
      <c r="BF563" s="169"/>
      <c r="BG563" s="169"/>
    </row>
    <row r="564" spans="1:59" s="171" customFormat="1" hidden="1" x14ac:dyDescent="0.2">
      <c r="A564" s="274"/>
      <c r="B564" s="270"/>
      <c r="C564" s="275"/>
      <c r="D564" s="266"/>
      <c r="E564" s="276"/>
      <c r="F564" s="271"/>
      <c r="G564" s="230"/>
      <c r="H564" s="230"/>
      <c r="I564" s="165"/>
      <c r="J564" s="271"/>
      <c r="K564" s="271"/>
      <c r="L564" s="271"/>
      <c r="M564" s="271"/>
      <c r="N564" s="270"/>
      <c r="O564" s="262"/>
      <c r="P564" s="270"/>
      <c r="Q564" s="229"/>
      <c r="R564" s="262"/>
      <c r="S564" s="166"/>
      <c r="T564" s="165">
        <f t="shared" si="2670"/>
        <v>0</v>
      </c>
      <c r="U564" s="268"/>
      <c r="V564" s="268"/>
      <c r="W564" s="230"/>
      <c r="X564" s="268"/>
      <c r="Y564" s="268"/>
      <c r="Z564" s="227">
        <f t="shared" si="2675"/>
        <v>0</v>
      </c>
      <c r="AA564" s="230"/>
      <c r="AB564" s="230"/>
      <c r="AC564" s="268"/>
      <c r="AD564" s="268"/>
      <c r="AE564" s="227">
        <f t="shared" si="2617"/>
        <v>0</v>
      </c>
      <c r="AF564" s="230"/>
      <c r="AG564" s="230"/>
      <c r="AH564" s="268"/>
      <c r="AI564" s="268"/>
      <c r="AJ564" s="227">
        <f t="shared" si="2618"/>
        <v>0</v>
      </c>
      <c r="AK564" s="230"/>
      <c r="AL564" s="230"/>
      <c r="AM564" s="268"/>
      <c r="AN564" s="268"/>
      <c r="AO564" s="227">
        <f t="shared" si="2682"/>
        <v>0</v>
      </c>
      <c r="AP564" s="230"/>
      <c r="AQ564" s="268"/>
      <c r="AR564" s="260"/>
      <c r="AS564" s="262"/>
      <c r="AT564" s="264"/>
      <c r="AU564" s="266"/>
      <c r="AV564" s="266"/>
      <c r="AW564" s="230"/>
      <c r="AX564" s="230"/>
      <c r="AY564" s="167"/>
      <c r="AZ564" s="168"/>
      <c r="BA564" s="169"/>
      <c r="BB564" s="169"/>
      <c r="BC564" s="169"/>
      <c r="BD564" s="169"/>
      <c r="BE564" s="169"/>
      <c r="BF564" s="169"/>
      <c r="BG564" s="169"/>
    </row>
    <row r="565" spans="1:59" s="171" customFormat="1" hidden="1" x14ac:dyDescent="0.2">
      <c r="A565" s="274"/>
      <c r="B565" s="270"/>
      <c r="C565" s="275"/>
      <c r="D565" s="266"/>
      <c r="E565" s="276"/>
      <c r="F565" s="271"/>
      <c r="G565" s="230"/>
      <c r="H565" s="230"/>
      <c r="I565" s="165"/>
      <c r="J565" s="271"/>
      <c r="K565" s="271"/>
      <c r="L565" s="271"/>
      <c r="M565" s="271"/>
      <c r="N565" s="270"/>
      <c r="O565" s="262"/>
      <c r="P565" s="270"/>
      <c r="Q565" s="229"/>
      <c r="R565" s="262"/>
      <c r="S565" s="166"/>
      <c r="T565" s="165">
        <f t="shared" si="2670"/>
        <v>0</v>
      </c>
      <c r="U565" s="268"/>
      <c r="V565" s="268"/>
      <c r="W565" s="230"/>
      <c r="X565" s="268"/>
      <c r="Y565" s="268"/>
      <c r="Z565" s="227">
        <f t="shared" si="2675"/>
        <v>0</v>
      </c>
      <c r="AA565" s="230"/>
      <c r="AB565" s="230"/>
      <c r="AC565" s="268"/>
      <c r="AD565" s="268"/>
      <c r="AE565" s="227">
        <f t="shared" si="2617"/>
        <v>0</v>
      </c>
      <c r="AF565" s="230"/>
      <c r="AG565" s="230"/>
      <c r="AH565" s="268"/>
      <c r="AI565" s="268"/>
      <c r="AJ565" s="227">
        <f t="shared" si="2618"/>
        <v>0</v>
      </c>
      <c r="AK565" s="230"/>
      <c r="AL565" s="230"/>
      <c r="AM565" s="268"/>
      <c r="AN565" s="268"/>
      <c r="AO565" s="227">
        <f t="shared" si="2682"/>
        <v>0</v>
      </c>
      <c r="AP565" s="230"/>
      <c r="AQ565" s="268"/>
      <c r="AR565" s="260"/>
      <c r="AS565" s="262"/>
      <c r="AT565" s="264"/>
      <c r="AU565" s="266"/>
      <c r="AV565" s="266"/>
      <c r="AW565" s="230"/>
      <c r="AX565" s="230"/>
      <c r="AY565" s="167"/>
      <c r="AZ565" s="168"/>
      <c r="BA565" s="169"/>
      <c r="BB565" s="169"/>
      <c r="BC565" s="169"/>
      <c r="BD565" s="169"/>
      <c r="BE565" s="169"/>
      <c r="BF565" s="169"/>
      <c r="BG565" s="169"/>
    </row>
    <row r="566" spans="1:59" s="171" customFormat="1" hidden="1" x14ac:dyDescent="0.2">
      <c r="A566" s="274">
        <v>186</v>
      </c>
      <c r="B566" s="270"/>
      <c r="C566" s="275" t="e">
        <f>+VLOOKUP(B566,$A$691:$B$730,2,0)</f>
        <v>#N/A</v>
      </c>
      <c r="D566" s="266"/>
      <c r="E566" s="276"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1"/>
      <c r="G566" s="230"/>
      <c r="H566" s="230"/>
      <c r="I566" s="165"/>
      <c r="J566" s="271"/>
      <c r="K566" s="270"/>
      <c r="L566" s="271"/>
      <c r="M566" s="271"/>
      <c r="N566" s="270"/>
      <c r="O566" s="262">
        <f t="shared" ref="O566" si="2758">IF(N566="ALTA",5,IF(N566="MEDIO ALTA",4,IF(N566="MEDIA",3,IF(N566="MEDIO BAJA",2,IF(N566="BAJA",1,0)))))</f>
        <v>0</v>
      </c>
      <c r="P566" s="270"/>
      <c r="Q566" s="229"/>
      <c r="R566" s="262">
        <f t="shared" ref="R566" si="2759">Q566*O566</f>
        <v>0</v>
      </c>
      <c r="S566" s="166"/>
      <c r="T566" s="165">
        <f t="shared" si="2670"/>
        <v>0</v>
      </c>
      <c r="U566" s="268" t="e">
        <f t="shared" si="2671"/>
        <v>#DIV/0!</v>
      </c>
      <c r="V566" s="268" t="e">
        <f t="shared" si="2672"/>
        <v>#DIV/0!</v>
      </c>
      <c r="W566" s="230"/>
      <c r="X566" s="268" t="e">
        <f t="shared" ref="X566" si="2760">IF(S566="No_existen",5*$X$10,Y566*$X$10)</f>
        <v>#DIV/0!</v>
      </c>
      <c r="Y566" s="268" t="e">
        <f t="shared" si="2674"/>
        <v>#DIV/0!</v>
      </c>
      <c r="Z566" s="227">
        <f t="shared" si="2675"/>
        <v>0</v>
      </c>
      <c r="AA566" s="230"/>
      <c r="AB566" s="230"/>
      <c r="AC566" s="268" t="e">
        <f t="shared" ref="AC566" si="2761">IF(S566="No_existen",5*$AC$10,AD566*$AC$10)</f>
        <v>#DIV/0!</v>
      </c>
      <c r="AD566" s="268" t="e">
        <f t="shared" si="2677"/>
        <v>#DIV/0!</v>
      </c>
      <c r="AE566" s="227">
        <f t="shared" si="2617"/>
        <v>0</v>
      </c>
      <c r="AF566" s="230"/>
      <c r="AG566" s="230"/>
      <c r="AH566" s="268" t="e">
        <f t="shared" ref="AH566" si="2762">IF(S566="No_existen",5*$AH$10,AI566*$AH$10)</f>
        <v>#DIV/0!</v>
      </c>
      <c r="AI566" s="268" t="e">
        <f t="shared" si="2679"/>
        <v>#DIV/0!</v>
      </c>
      <c r="AJ566" s="227">
        <f t="shared" si="2618"/>
        <v>0</v>
      </c>
      <c r="AK566" s="230"/>
      <c r="AL566" s="230"/>
      <c r="AM566" s="268" t="e">
        <f t="shared" ref="AM566" si="2763">IF(S566="No_existen",5*$AM$10,AN566*$AM$10)</f>
        <v>#DIV/0!</v>
      </c>
      <c r="AN566" s="268" t="e">
        <f t="shared" si="2681"/>
        <v>#DIV/0!</v>
      </c>
      <c r="AO566" s="227">
        <f t="shared" si="2682"/>
        <v>0</v>
      </c>
      <c r="AP566" s="230"/>
      <c r="AQ566" s="268" t="e">
        <f t="shared" si="2664"/>
        <v>#DIV/0!</v>
      </c>
      <c r="AR566" s="260" t="e">
        <f t="shared" ref="AR566" si="2764">IF(AQ566&lt;1.5,"FUERTE",IF(AND(AQ566&gt;=1.5,AQ566&lt;2.5),"ACEPTABLE",IF(AQ566&gt;=5,"INEXISTENTE","DÉBIL")))</f>
        <v>#DIV/0!</v>
      </c>
      <c r="AS566" s="262">
        <f t="shared" ref="AS566" si="2765">IF(R566=0,0,ROUND((R566*AQ566),0))</f>
        <v>0</v>
      </c>
      <c r="AT566" s="264" t="str">
        <f t="shared" si="2685"/>
        <v>LEVE</v>
      </c>
      <c r="AU566" s="266"/>
      <c r="AV566" s="266"/>
      <c r="AW566" s="230"/>
      <c r="AX566" s="230"/>
      <c r="AY566" s="167"/>
      <c r="AZ566" s="168"/>
      <c r="BA566" s="169"/>
      <c r="BB566" s="169"/>
      <c r="BC566" s="169"/>
      <c r="BD566" s="169"/>
      <c r="BE566" s="169"/>
      <c r="BF566" s="169"/>
      <c r="BG566" s="169"/>
    </row>
    <row r="567" spans="1:59" s="171" customFormat="1" hidden="1" x14ac:dyDescent="0.2">
      <c r="A567" s="274"/>
      <c r="B567" s="270"/>
      <c r="C567" s="275"/>
      <c r="D567" s="266"/>
      <c r="E567" s="276"/>
      <c r="F567" s="271"/>
      <c r="G567" s="230"/>
      <c r="H567" s="230"/>
      <c r="I567" s="165"/>
      <c r="J567" s="271"/>
      <c r="K567" s="271"/>
      <c r="L567" s="271"/>
      <c r="M567" s="271"/>
      <c r="N567" s="270"/>
      <c r="O567" s="262"/>
      <c r="P567" s="270"/>
      <c r="Q567" s="229"/>
      <c r="R567" s="262"/>
      <c r="S567" s="166"/>
      <c r="T567" s="165">
        <f t="shared" si="2670"/>
        <v>0</v>
      </c>
      <c r="U567" s="268"/>
      <c r="V567" s="268"/>
      <c r="W567" s="230"/>
      <c r="X567" s="268"/>
      <c r="Y567" s="268"/>
      <c r="Z567" s="227">
        <f t="shared" si="2675"/>
        <v>0</v>
      </c>
      <c r="AA567" s="230"/>
      <c r="AB567" s="230"/>
      <c r="AC567" s="268"/>
      <c r="AD567" s="268"/>
      <c r="AE567" s="227">
        <f t="shared" si="2617"/>
        <v>0</v>
      </c>
      <c r="AF567" s="230"/>
      <c r="AG567" s="230"/>
      <c r="AH567" s="268"/>
      <c r="AI567" s="268"/>
      <c r="AJ567" s="227">
        <f t="shared" si="2618"/>
        <v>0</v>
      </c>
      <c r="AK567" s="230"/>
      <c r="AL567" s="230"/>
      <c r="AM567" s="268"/>
      <c r="AN567" s="268"/>
      <c r="AO567" s="227">
        <f t="shared" si="2682"/>
        <v>0</v>
      </c>
      <c r="AP567" s="230"/>
      <c r="AQ567" s="268"/>
      <c r="AR567" s="260"/>
      <c r="AS567" s="262"/>
      <c r="AT567" s="264"/>
      <c r="AU567" s="266"/>
      <c r="AV567" s="266"/>
      <c r="AW567" s="230"/>
      <c r="AX567" s="230"/>
      <c r="AY567" s="167"/>
      <c r="AZ567" s="168"/>
      <c r="BA567" s="169"/>
      <c r="BB567" s="169"/>
      <c r="BC567" s="169"/>
      <c r="BD567" s="169"/>
      <c r="BE567" s="169"/>
      <c r="BF567" s="169"/>
      <c r="BG567" s="169"/>
    </row>
    <row r="568" spans="1:59" s="171" customFormat="1" ht="13.5" hidden="1" thickBot="1" x14ac:dyDescent="0.25">
      <c r="A568" s="277"/>
      <c r="B568" s="273"/>
      <c r="C568" s="278"/>
      <c r="D568" s="267"/>
      <c r="E568" s="279"/>
      <c r="F568" s="272"/>
      <c r="G568" s="231"/>
      <c r="H568" s="231"/>
      <c r="I568" s="173"/>
      <c r="J568" s="272"/>
      <c r="K568" s="272"/>
      <c r="L568" s="272"/>
      <c r="M568" s="272"/>
      <c r="N568" s="273"/>
      <c r="O568" s="263"/>
      <c r="P568" s="273"/>
      <c r="Q568" s="232"/>
      <c r="R568" s="263"/>
      <c r="S568" s="174"/>
      <c r="T568" s="173">
        <f t="shared" si="2670"/>
        <v>0</v>
      </c>
      <c r="U568" s="269"/>
      <c r="V568" s="269"/>
      <c r="W568" s="231"/>
      <c r="X568" s="269"/>
      <c r="Y568" s="269"/>
      <c r="Z568" s="228">
        <f t="shared" si="2675"/>
        <v>0</v>
      </c>
      <c r="AA568" s="231"/>
      <c r="AB568" s="231"/>
      <c r="AC568" s="269"/>
      <c r="AD568" s="269"/>
      <c r="AE568" s="228">
        <f t="shared" si="2617"/>
        <v>0</v>
      </c>
      <c r="AF568" s="231"/>
      <c r="AG568" s="231"/>
      <c r="AH568" s="269"/>
      <c r="AI568" s="269"/>
      <c r="AJ568" s="228">
        <f t="shared" si="2618"/>
        <v>0</v>
      </c>
      <c r="AK568" s="231"/>
      <c r="AL568" s="231"/>
      <c r="AM568" s="269"/>
      <c r="AN568" s="269"/>
      <c r="AO568" s="228">
        <f t="shared" si="2682"/>
        <v>0</v>
      </c>
      <c r="AP568" s="231"/>
      <c r="AQ568" s="269"/>
      <c r="AR568" s="261"/>
      <c r="AS568" s="263"/>
      <c r="AT568" s="265"/>
      <c r="AU568" s="267"/>
      <c r="AV568" s="267"/>
      <c r="AW568" s="231"/>
      <c r="AX568" s="231"/>
      <c r="AY568" s="175"/>
      <c r="AZ568" s="176"/>
      <c r="BA568" s="169"/>
      <c r="BB568" s="169"/>
      <c r="BC568" s="169"/>
      <c r="BD568" s="169"/>
      <c r="BE568" s="169"/>
      <c r="BF568" s="169"/>
      <c r="BG568" s="169"/>
    </row>
    <row r="569" spans="1:59" s="171" customFormat="1" x14ac:dyDescent="0.2">
      <c r="A569" s="177"/>
      <c r="B569" s="177"/>
      <c r="C569" s="177"/>
      <c r="D569" s="178"/>
      <c r="E569" s="255"/>
      <c r="F569" s="179"/>
      <c r="G569" s="179"/>
      <c r="H569" s="179"/>
      <c r="I569" s="180"/>
      <c r="J569" s="179"/>
      <c r="K569" s="177"/>
      <c r="L569" s="179"/>
      <c r="M569" s="179"/>
      <c r="N569" s="177"/>
      <c r="O569" s="181"/>
      <c r="P569" s="177"/>
      <c r="Q569" s="181"/>
      <c r="R569" s="188"/>
      <c r="S569" s="188"/>
      <c r="T569" s="188"/>
      <c r="U569" s="182"/>
      <c r="V569" s="182"/>
      <c r="W569" s="179"/>
      <c r="X569" s="182"/>
      <c r="Y569" s="182"/>
      <c r="Z569" s="182"/>
      <c r="AA569" s="179"/>
      <c r="AB569" s="179"/>
      <c r="AC569" s="182"/>
      <c r="AD569" s="182"/>
      <c r="AE569" s="182"/>
      <c r="AF569" s="179"/>
      <c r="AG569" s="179"/>
      <c r="AH569" s="182"/>
      <c r="AI569" s="182"/>
      <c r="AJ569" s="182"/>
      <c r="AK569" s="179"/>
      <c r="AL569" s="179"/>
      <c r="AM569" s="182"/>
      <c r="AN569" s="182"/>
      <c r="AO569" s="182"/>
      <c r="AP569" s="179"/>
      <c r="AQ569" s="182"/>
      <c r="AR569" s="256"/>
      <c r="AS569" s="181"/>
      <c r="AT569" s="257"/>
      <c r="AU569" s="178"/>
      <c r="AV569" s="178"/>
      <c r="AW569" s="179"/>
      <c r="AX569" s="179"/>
      <c r="AY569" s="183"/>
      <c r="AZ569" s="184"/>
      <c r="BA569" s="169"/>
      <c r="BB569" s="169"/>
      <c r="BC569" s="169"/>
      <c r="BD569" s="169"/>
      <c r="BE569" s="169"/>
      <c r="BF569" s="169"/>
      <c r="BG569" s="169"/>
    </row>
    <row r="570" spans="1:59" s="171" customFormat="1" x14ac:dyDescent="0.2">
      <c r="A570" s="177"/>
      <c r="B570" s="177"/>
      <c r="C570" s="177"/>
      <c r="D570" s="178"/>
      <c r="E570" s="179"/>
      <c r="F570" s="179"/>
      <c r="G570" s="179"/>
      <c r="H570" s="179"/>
      <c r="I570" s="180"/>
      <c r="J570" s="179"/>
      <c r="K570" s="177"/>
      <c r="L570" s="179"/>
      <c r="M570" s="179"/>
      <c r="N570" s="177"/>
      <c r="O570" s="181"/>
      <c r="P570" s="177"/>
      <c r="Q570" s="181"/>
      <c r="R570" s="188"/>
      <c r="S570" s="188"/>
      <c r="T570" s="188"/>
      <c r="U570" s="182"/>
      <c r="V570" s="182"/>
      <c r="W570" s="179"/>
      <c r="X570" s="182"/>
      <c r="Y570" s="182"/>
      <c r="Z570" s="182"/>
      <c r="AA570" s="179"/>
      <c r="AB570" s="179"/>
      <c r="AC570" s="182"/>
      <c r="AD570" s="182"/>
      <c r="AE570" s="182"/>
      <c r="AF570" s="179"/>
      <c r="AG570" s="179"/>
      <c r="AH570" s="182"/>
      <c r="AI570" s="182"/>
      <c r="AJ570" s="182"/>
      <c r="AK570" s="179"/>
      <c r="AL570" s="179"/>
      <c r="AM570" s="182"/>
      <c r="AN570" s="182"/>
      <c r="AO570" s="182"/>
      <c r="AP570" s="179"/>
      <c r="AQ570" s="182"/>
      <c r="AR570" s="256"/>
      <c r="AS570" s="181"/>
      <c r="AT570" s="178"/>
      <c r="AU570" s="178"/>
      <c r="AV570" s="178"/>
      <c r="AW570" s="179"/>
      <c r="AX570" s="179"/>
      <c r="AY570" s="183"/>
      <c r="AZ570" s="184"/>
      <c r="BA570" s="169"/>
      <c r="BB570" s="169"/>
      <c r="BC570" s="169"/>
      <c r="BD570" s="169"/>
      <c r="BE570" s="169"/>
      <c r="BF570" s="169"/>
      <c r="BG570" s="169"/>
    </row>
    <row r="571" spans="1:59" s="171" customFormat="1" x14ac:dyDescent="0.2">
      <c r="A571" s="177"/>
      <c r="B571" s="177"/>
      <c r="C571" s="177"/>
      <c r="D571" s="178"/>
      <c r="E571" s="179"/>
      <c r="F571" s="179"/>
      <c r="G571" s="179"/>
      <c r="H571" s="179"/>
      <c r="I571" s="180"/>
      <c r="J571" s="179"/>
      <c r="K571" s="177"/>
      <c r="L571" s="179"/>
      <c r="M571" s="179"/>
      <c r="N571" s="177"/>
      <c r="O571" s="181"/>
      <c r="P571" s="177"/>
      <c r="Q571" s="181"/>
      <c r="R571" s="188"/>
      <c r="S571" s="188"/>
      <c r="T571" s="188"/>
      <c r="U571" s="182"/>
      <c r="V571" s="182"/>
      <c r="W571" s="179"/>
      <c r="X571" s="182"/>
      <c r="Y571" s="182"/>
      <c r="Z571" s="182"/>
      <c r="AA571" s="179"/>
      <c r="AB571" s="179"/>
      <c r="AC571" s="182"/>
      <c r="AD571" s="182"/>
      <c r="AE571" s="182"/>
      <c r="AF571" s="179"/>
      <c r="AG571" s="179"/>
      <c r="AH571" s="182"/>
      <c r="AI571" s="182"/>
      <c r="AJ571" s="182"/>
      <c r="AK571" s="179"/>
      <c r="AL571" s="179"/>
      <c r="AM571" s="182"/>
      <c r="AN571" s="182"/>
      <c r="AO571" s="182"/>
      <c r="AP571" s="179"/>
      <c r="AQ571" s="182"/>
      <c r="AR571" s="181"/>
      <c r="AS571" s="181"/>
      <c r="AT571" s="178"/>
      <c r="AU571" s="178"/>
      <c r="AV571" s="178"/>
      <c r="AW571" s="179"/>
      <c r="AX571" s="179"/>
      <c r="AY571" s="183"/>
      <c r="AZ571" s="184"/>
      <c r="BA571" s="169"/>
      <c r="BB571" s="169"/>
      <c r="BC571" s="169"/>
      <c r="BD571" s="169"/>
      <c r="BE571" s="169"/>
      <c r="BF571" s="169"/>
      <c r="BG571" s="169"/>
    </row>
    <row r="572" spans="1:59" s="171" customFormat="1" x14ac:dyDescent="0.2">
      <c r="A572" s="177"/>
      <c r="B572" s="177"/>
      <c r="C572" s="177"/>
      <c r="D572" s="178"/>
      <c r="E572" s="179"/>
      <c r="F572" s="179"/>
      <c r="G572" s="179"/>
      <c r="H572" s="179"/>
      <c r="I572" s="180"/>
      <c r="J572" s="179"/>
      <c r="K572" s="177"/>
      <c r="L572" s="179"/>
      <c r="M572" s="179"/>
      <c r="N572" s="177"/>
      <c r="O572" s="181"/>
      <c r="P572" s="177"/>
      <c r="Q572" s="181"/>
      <c r="R572" s="188"/>
      <c r="S572" s="188"/>
      <c r="T572" s="188"/>
      <c r="U572" s="182"/>
      <c r="V572" s="182"/>
      <c r="W572" s="179"/>
      <c r="X572" s="182"/>
      <c r="Y572" s="182"/>
      <c r="Z572" s="182"/>
      <c r="AA572" s="179"/>
      <c r="AB572" s="179"/>
      <c r="AC572" s="182"/>
      <c r="AD572" s="182"/>
      <c r="AE572" s="182"/>
      <c r="AF572" s="179"/>
      <c r="AG572" s="179"/>
      <c r="AH572" s="182"/>
      <c r="AI572" s="182"/>
      <c r="AJ572" s="182"/>
      <c r="AK572" s="179"/>
      <c r="AL572" s="179"/>
      <c r="AM572" s="182"/>
      <c r="AN572" s="182"/>
      <c r="AO572" s="182"/>
      <c r="AP572" s="179"/>
      <c r="AQ572" s="182"/>
      <c r="AR572" s="181"/>
      <c r="AS572" s="181"/>
      <c r="AT572" s="178"/>
      <c r="AU572" s="178"/>
      <c r="AV572" s="178"/>
      <c r="AW572" s="179"/>
      <c r="AX572" s="179"/>
      <c r="AY572" s="183"/>
      <c r="AZ572" s="184"/>
      <c r="BA572" s="169"/>
      <c r="BB572" s="169"/>
      <c r="BC572" s="169"/>
      <c r="BD572" s="169"/>
      <c r="BE572" s="169"/>
      <c r="BF572" s="169"/>
      <c r="BG572" s="169"/>
    </row>
    <row r="573" spans="1:59" s="171" customFormat="1" x14ac:dyDescent="0.2">
      <c r="A573" s="177"/>
      <c r="B573" s="177"/>
      <c r="C573" s="177"/>
      <c r="D573" s="178"/>
      <c r="E573" s="179"/>
      <c r="F573" s="179"/>
      <c r="G573" s="179"/>
      <c r="H573" s="179"/>
      <c r="I573" s="180"/>
      <c r="J573" s="179"/>
      <c r="K573" s="177"/>
      <c r="L573" s="179"/>
      <c r="M573" s="179"/>
      <c r="N573" s="177"/>
      <c r="O573" s="181"/>
      <c r="P573" s="177"/>
      <c r="Q573" s="181"/>
      <c r="R573" s="188"/>
      <c r="S573" s="188"/>
      <c r="T573" s="188"/>
      <c r="U573" s="182"/>
      <c r="V573" s="182"/>
      <c r="W573" s="179"/>
      <c r="X573" s="182"/>
      <c r="Y573" s="182"/>
      <c r="Z573" s="182"/>
      <c r="AA573" s="179"/>
      <c r="AB573" s="179"/>
      <c r="AC573" s="182"/>
      <c r="AD573" s="182"/>
      <c r="AE573" s="182"/>
      <c r="AF573" s="179"/>
      <c r="AG573" s="179"/>
      <c r="AH573" s="182"/>
      <c r="AI573" s="182"/>
      <c r="AJ573" s="182"/>
      <c r="AK573" s="179"/>
      <c r="AL573" s="179"/>
      <c r="AM573" s="182"/>
      <c r="AN573" s="182"/>
      <c r="AO573" s="182"/>
      <c r="AP573" s="179"/>
      <c r="AQ573" s="182"/>
      <c r="AR573" s="181"/>
      <c r="AS573" s="181"/>
      <c r="AT573" s="178"/>
      <c r="AU573" s="178"/>
      <c r="AV573" s="178"/>
      <c r="AW573" s="179"/>
      <c r="AX573" s="179"/>
      <c r="AY573" s="183"/>
      <c r="AZ573" s="184"/>
      <c r="BA573" s="169"/>
      <c r="BB573" s="169"/>
      <c r="BC573" s="169"/>
      <c r="BD573" s="169"/>
      <c r="BE573" s="169"/>
      <c r="BF573" s="169"/>
      <c r="BG573" s="169"/>
    </row>
    <row r="574" spans="1:59" s="171" customFormat="1" x14ac:dyDescent="0.2">
      <c r="A574" s="177"/>
      <c r="B574" s="177"/>
      <c r="C574" s="177"/>
      <c r="D574" s="178"/>
      <c r="E574" s="179"/>
      <c r="F574" s="179"/>
      <c r="G574" s="179"/>
      <c r="H574" s="179"/>
      <c r="I574" s="180"/>
      <c r="J574" s="179"/>
      <c r="K574" s="177"/>
      <c r="L574" s="179"/>
      <c r="M574" s="179"/>
      <c r="N574" s="177"/>
      <c r="O574" s="181"/>
      <c r="P574" s="177"/>
      <c r="Q574" s="181"/>
      <c r="R574" s="188"/>
      <c r="S574" s="188"/>
      <c r="T574" s="188"/>
      <c r="U574" s="182"/>
      <c r="V574" s="182"/>
      <c r="W574" s="179"/>
      <c r="X574" s="182"/>
      <c r="Y574" s="182"/>
      <c r="Z574" s="182"/>
      <c r="AA574" s="179"/>
      <c r="AB574" s="179"/>
      <c r="AC574" s="182"/>
      <c r="AD574" s="182"/>
      <c r="AE574" s="182"/>
      <c r="AF574" s="179"/>
      <c r="AG574" s="179"/>
      <c r="AH574" s="182"/>
      <c r="AI574" s="182"/>
      <c r="AJ574" s="182"/>
      <c r="AK574" s="179"/>
      <c r="AL574" s="179"/>
      <c r="AM574" s="182"/>
      <c r="AN574" s="182"/>
      <c r="AO574" s="182"/>
      <c r="AP574" s="179"/>
      <c r="AQ574" s="182"/>
      <c r="AR574" s="181"/>
      <c r="AS574" s="181"/>
      <c r="AT574" s="178"/>
      <c r="AU574" s="178"/>
      <c r="AV574" s="178"/>
      <c r="AW574" s="179"/>
      <c r="AX574" s="179"/>
      <c r="AY574" s="183"/>
      <c r="AZ574" s="184"/>
      <c r="BA574" s="169"/>
      <c r="BB574" s="169"/>
      <c r="BC574" s="169"/>
      <c r="BD574" s="169"/>
      <c r="BE574" s="169"/>
      <c r="BF574" s="169"/>
      <c r="BG574" s="169"/>
    </row>
    <row r="575" spans="1:59" s="171" customFormat="1" x14ac:dyDescent="0.2">
      <c r="A575" s="177"/>
      <c r="B575" s="177"/>
      <c r="C575" s="177"/>
      <c r="D575" s="178"/>
      <c r="E575" s="179"/>
      <c r="F575" s="179"/>
      <c r="G575" s="179"/>
      <c r="H575" s="179"/>
      <c r="I575" s="180"/>
      <c r="J575" s="179"/>
      <c r="K575" s="177"/>
      <c r="L575" s="179"/>
      <c r="M575" s="179"/>
      <c r="N575" s="177"/>
      <c r="O575" s="181"/>
      <c r="P575" s="177"/>
      <c r="Q575" s="181"/>
      <c r="R575" s="188"/>
      <c r="S575" s="188"/>
      <c r="T575" s="188"/>
      <c r="U575" s="182"/>
      <c r="V575" s="182"/>
      <c r="W575" s="179"/>
      <c r="X575" s="182"/>
      <c r="Y575" s="182"/>
      <c r="Z575" s="182"/>
      <c r="AA575" s="179"/>
      <c r="AB575" s="179"/>
      <c r="AC575" s="182"/>
      <c r="AD575" s="182"/>
      <c r="AE575" s="182"/>
      <c r="AF575" s="179"/>
      <c r="AG575" s="179"/>
      <c r="AH575" s="182"/>
      <c r="AI575" s="182"/>
      <c r="AJ575" s="182"/>
      <c r="AK575" s="179"/>
      <c r="AL575" s="179"/>
      <c r="AM575" s="182"/>
      <c r="AN575" s="182"/>
      <c r="AO575" s="182"/>
      <c r="AP575" s="179"/>
      <c r="AQ575" s="182"/>
      <c r="AR575" s="181"/>
      <c r="AS575" s="181"/>
      <c r="AT575" s="178"/>
      <c r="AU575" s="178"/>
      <c r="AV575" s="178"/>
      <c r="AW575" s="179"/>
      <c r="AX575" s="179"/>
      <c r="AY575" s="183"/>
      <c r="AZ575" s="184"/>
      <c r="BA575" s="169"/>
      <c r="BB575" s="169"/>
      <c r="BC575" s="169"/>
      <c r="BD575" s="169"/>
      <c r="BE575" s="169"/>
      <c r="BF575" s="169"/>
      <c r="BG575" s="169"/>
    </row>
    <row r="576" spans="1:59" s="171" customFormat="1" x14ac:dyDescent="0.2">
      <c r="A576" s="177"/>
      <c r="B576" s="177"/>
      <c r="C576" s="177"/>
      <c r="D576" s="178"/>
      <c r="E576" s="179"/>
      <c r="F576" s="179"/>
      <c r="G576" s="179"/>
      <c r="H576" s="179"/>
      <c r="I576" s="180"/>
      <c r="J576" s="179"/>
      <c r="K576" s="177"/>
      <c r="L576" s="179"/>
      <c r="M576" s="179"/>
      <c r="N576" s="177"/>
      <c r="O576" s="181"/>
      <c r="P576" s="177"/>
      <c r="Q576" s="181"/>
      <c r="R576" s="188"/>
      <c r="S576" s="188"/>
      <c r="T576" s="188"/>
      <c r="U576" s="182"/>
      <c r="V576" s="182"/>
      <c r="W576" s="179"/>
      <c r="X576" s="182"/>
      <c r="Y576" s="182"/>
      <c r="Z576" s="182"/>
      <c r="AA576" s="179"/>
      <c r="AB576" s="179"/>
      <c r="AC576" s="182"/>
      <c r="AD576" s="182"/>
      <c r="AE576" s="182"/>
      <c r="AF576" s="179"/>
      <c r="AG576" s="179"/>
      <c r="AH576" s="182"/>
      <c r="AI576" s="182"/>
      <c r="AJ576" s="182"/>
      <c r="AK576" s="179"/>
      <c r="AL576" s="179"/>
      <c r="AM576" s="182"/>
      <c r="AN576" s="182"/>
      <c r="AO576" s="182"/>
      <c r="AP576" s="179"/>
      <c r="AQ576" s="182"/>
      <c r="AR576" s="181"/>
      <c r="AS576" s="181"/>
      <c r="AT576" s="178"/>
      <c r="AU576" s="178"/>
      <c r="AV576" s="178"/>
      <c r="AW576" s="179"/>
      <c r="AX576" s="179"/>
      <c r="AY576" s="183"/>
      <c r="AZ576" s="184"/>
      <c r="BA576" s="169"/>
      <c r="BB576" s="169"/>
      <c r="BC576" s="169"/>
      <c r="BD576" s="169"/>
      <c r="BE576" s="169"/>
      <c r="BF576" s="169"/>
      <c r="BG576" s="169"/>
    </row>
    <row r="577" spans="1:59" s="171" customFormat="1" x14ac:dyDescent="0.2">
      <c r="A577" s="177"/>
      <c r="B577" s="177"/>
      <c r="C577" s="177"/>
      <c r="D577" s="178"/>
      <c r="E577" s="179"/>
      <c r="F577" s="179"/>
      <c r="G577" s="179"/>
      <c r="H577" s="179"/>
      <c r="I577" s="180"/>
      <c r="J577" s="179"/>
      <c r="K577" s="177"/>
      <c r="L577" s="179"/>
      <c r="M577" s="179"/>
      <c r="N577" s="177"/>
      <c r="O577" s="181"/>
      <c r="P577" s="177"/>
      <c r="Q577" s="181"/>
      <c r="R577" s="188"/>
      <c r="S577" s="188"/>
      <c r="T577" s="188"/>
      <c r="U577" s="182"/>
      <c r="V577" s="182"/>
      <c r="W577" s="179"/>
      <c r="X577" s="182"/>
      <c r="Y577" s="182"/>
      <c r="Z577" s="182"/>
      <c r="AA577" s="179"/>
      <c r="AB577" s="179"/>
      <c r="AC577" s="182"/>
      <c r="AD577" s="182"/>
      <c r="AE577" s="182"/>
      <c r="AF577" s="179"/>
      <c r="AG577" s="179"/>
      <c r="AH577" s="182"/>
      <c r="AI577" s="182"/>
      <c r="AJ577" s="182"/>
      <c r="AK577" s="179"/>
      <c r="AL577" s="179"/>
      <c r="AM577" s="182"/>
      <c r="AN577" s="182"/>
      <c r="AO577" s="182"/>
      <c r="AP577" s="179"/>
      <c r="AQ577" s="182"/>
      <c r="AR577" s="181"/>
      <c r="AS577" s="181"/>
      <c r="AT577" s="178"/>
      <c r="AU577" s="178"/>
      <c r="AV577" s="178"/>
      <c r="AW577" s="179"/>
      <c r="AX577" s="179"/>
      <c r="AY577" s="183"/>
      <c r="AZ577" s="184"/>
      <c r="BA577" s="169"/>
      <c r="BB577" s="169"/>
      <c r="BC577" s="169"/>
      <c r="BD577" s="169"/>
      <c r="BE577" s="169"/>
      <c r="BF577" s="169"/>
      <c r="BG577" s="169"/>
    </row>
    <row r="578" spans="1:59" s="171" customFormat="1" x14ac:dyDescent="0.2">
      <c r="A578" s="177"/>
      <c r="B578" s="177"/>
      <c r="C578" s="177"/>
      <c r="D578" s="178"/>
      <c r="E578" s="179"/>
      <c r="F578" s="179"/>
      <c r="G578" s="179"/>
      <c r="H578" s="179"/>
      <c r="I578" s="180"/>
      <c r="J578" s="179"/>
      <c r="K578" s="177"/>
      <c r="L578" s="179"/>
      <c r="M578" s="179"/>
      <c r="N578" s="177"/>
      <c r="O578" s="181"/>
      <c r="P578" s="177"/>
      <c r="Q578" s="181"/>
      <c r="R578" s="188"/>
      <c r="S578" s="188"/>
      <c r="T578" s="188"/>
      <c r="U578" s="182"/>
      <c r="V578" s="182"/>
      <c r="W578" s="179"/>
      <c r="X578" s="182"/>
      <c r="Y578" s="182"/>
      <c r="Z578" s="182"/>
      <c r="AA578" s="179"/>
      <c r="AB578" s="179"/>
      <c r="AC578" s="182"/>
      <c r="AD578" s="182"/>
      <c r="AE578" s="182"/>
      <c r="AF578" s="179"/>
      <c r="AG578" s="179"/>
      <c r="AH578" s="182"/>
      <c r="AI578" s="182"/>
      <c r="AJ578" s="182"/>
      <c r="AK578" s="179"/>
      <c r="AL578" s="179"/>
      <c r="AM578" s="182"/>
      <c r="AN578" s="182"/>
      <c r="AO578" s="182"/>
      <c r="AP578" s="179"/>
      <c r="AQ578" s="182"/>
      <c r="AR578" s="181"/>
      <c r="AS578" s="181"/>
      <c r="AT578" s="178"/>
      <c r="AU578" s="178"/>
      <c r="AV578" s="178"/>
      <c r="AW578" s="179"/>
      <c r="AX578" s="179"/>
      <c r="AY578" s="183"/>
      <c r="AZ578" s="184"/>
      <c r="BA578" s="169"/>
      <c r="BB578" s="169"/>
      <c r="BC578" s="169"/>
      <c r="BD578" s="169"/>
      <c r="BE578" s="169"/>
      <c r="BF578" s="169"/>
      <c r="BG578" s="169"/>
    </row>
    <row r="579" spans="1:59" s="171" customFormat="1" x14ac:dyDescent="0.2">
      <c r="A579" s="177"/>
      <c r="B579" s="177"/>
      <c r="C579" s="177"/>
      <c r="D579" s="178"/>
      <c r="E579" s="179"/>
      <c r="F579" s="179"/>
      <c r="G579" s="179"/>
      <c r="H579" s="179"/>
      <c r="I579" s="180"/>
      <c r="J579" s="179"/>
      <c r="K579" s="177"/>
      <c r="L579" s="179"/>
      <c r="M579" s="179"/>
      <c r="N579" s="177"/>
      <c r="O579" s="181"/>
      <c r="P579" s="177"/>
      <c r="Q579" s="181"/>
      <c r="R579" s="188"/>
      <c r="S579" s="188"/>
      <c r="T579" s="188"/>
      <c r="U579" s="182"/>
      <c r="V579" s="182"/>
      <c r="W579" s="179"/>
      <c r="X579" s="182"/>
      <c r="Y579" s="182"/>
      <c r="Z579" s="182"/>
      <c r="AA579" s="179"/>
      <c r="AB579" s="179"/>
      <c r="AC579" s="182"/>
      <c r="AD579" s="182"/>
      <c r="AE579" s="182"/>
      <c r="AF579" s="179"/>
      <c r="AG579" s="179"/>
      <c r="AH579" s="182"/>
      <c r="AI579" s="182"/>
      <c r="AJ579" s="182"/>
      <c r="AK579" s="179"/>
      <c r="AL579" s="179"/>
      <c r="AM579" s="182"/>
      <c r="AN579" s="182"/>
      <c r="AO579" s="182"/>
      <c r="AP579" s="179"/>
      <c r="AQ579" s="182"/>
      <c r="AR579" s="181"/>
      <c r="AS579" s="181"/>
      <c r="AT579" s="178"/>
      <c r="AU579" s="178"/>
      <c r="AV579" s="178"/>
      <c r="AW579" s="179"/>
      <c r="AX579" s="179"/>
      <c r="AY579" s="183"/>
      <c r="AZ579" s="184"/>
      <c r="BA579" s="169"/>
      <c r="BB579" s="169"/>
      <c r="BC579" s="169"/>
      <c r="BD579" s="169"/>
      <c r="BE579" s="169"/>
      <c r="BF579" s="169"/>
      <c r="BG579" s="169"/>
    </row>
    <row r="580" spans="1:59" s="171" customFormat="1" x14ac:dyDescent="0.2">
      <c r="A580" s="177"/>
      <c r="B580" s="177"/>
      <c r="C580" s="177"/>
      <c r="D580" s="178"/>
      <c r="E580" s="179"/>
      <c r="F580" s="179"/>
      <c r="G580" s="179"/>
      <c r="H580" s="179"/>
      <c r="I580" s="180"/>
      <c r="J580" s="179"/>
      <c r="K580" s="177"/>
      <c r="L580" s="179"/>
      <c r="M580" s="179"/>
      <c r="N580" s="177"/>
      <c r="O580" s="181"/>
      <c r="P580" s="177"/>
      <c r="Q580" s="181"/>
      <c r="R580" s="188"/>
      <c r="S580" s="188"/>
      <c r="T580" s="188"/>
      <c r="U580" s="182"/>
      <c r="V580" s="182"/>
      <c r="W580" s="179"/>
      <c r="X580" s="182"/>
      <c r="Y580" s="182"/>
      <c r="Z580" s="182"/>
      <c r="AA580" s="179"/>
      <c r="AB580" s="179"/>
      <c r="AC580" s="182"/>
      <c r="AD580" s="182"/>
      <c r="AE580" s="182"/>
      <c r="AF580" s="179"/>
      <c r="AG580" s="179"/>
      <c r="AH580" s="182"/>
      <c r="AI580" s="182"/>
      <c r="AJ580" s="182"/>
      <c r="AK580" s="179"/>
      <c r="AL580" s="179"/>
      <c r="AM580" s="182"/>
      <c r="AN580" s="182"/>
      <c r="AO580" s="182"/>
      <c r="AP580" s="179"/>
      <c r="AQ580" s="182"/>
      <c r="AR580" s="181"/>
      <c r="AS580" s="181"/>
      <c r="AT580" s="178"/>
      <c r="AU580" s="178"/>
      <c r="AV580" s="178"/>
      <c r="AW580" s="179"/>
      <c r="AX580" s="179"/>
      <c r="AY580" s="183"/>
      <c r="AZ580" s="184"/>
      <c r="BA580" s="169"/>
      <c r="BB580" s="169"/>
      <c r="BC580" s="169"/>
      <c r="BD580" s="169"/>
      <c r="BE580" s="169"/>
      <c r="BF580" s="169"/>
      <c r="BG580" s="169"/>
    </row>
    <row r="581" spans="1:59" s="171" customFormat="1" x14ac:dyDescent="0.2">
      <c r="A581" s="177"/>
      <c r="B581" s="177"/>
      <c r="C581" s="177"/>
      <c r="D581" s="178"/>
      <c r="E581" s="179"/>
      <c r="F581" s="179"/>
      <c r="G581" s="179"/>
      <c r="H581" s="179"/>
      <c r="I581" s="180"/>
      <c r="J581" s="179"/>
      <c r="K581" s="177"/>
      <c r="L581" s="179"/>
      <c r="M581" s="179"/>
      <c r="N581" s="177"/>
      <c r="O581" s="181"/>
      <c r="P581" s="177"/>
      <c r="Q581" s="181"/>
      <c r="R581" s="188"/>
      <c r="S581" s="188"/>
      <c r="T581" s="188"/>
      <c r="U581" s="182"/>
      <c r="V581" s="182"/>
      <c r="W581" s="179"/>
      <c r="X581" s="182"/>
      <c r="Y581" s="182"/>
      <c r="Z581" s="182"/>
      <c r="AA581" s="179"/>
      <c r="AB581" s="179"/>
      <c r="AC581" s="182"/>
      <c r="AD581" s="182"/>
      <c r="AE581" s="182"/>
      <c r="AF581" s="179"/>
      <c r="AG581" s="179"/>
      <c r="AH581" s="182"/>
      <c r="AI581" s="182"/>
      <c r="AJ581" s="182"/>
      <c r="AK581" s="179"/>
      <c r="AL581" s="179"/>
      <c r="AM581" s="182"/>
      <c r="AN581" s="182"/>
      <c r="AO581" s="182"/>
      <c r="AP581" s="179"/>
      <c r="AQ581" s="182"/>
      <c r="AR581" s="181"/>
      <c r="AS581" s="181"/>
      <c r="AT581" s="178"/>
      <c r="AU581" s="178"/>
      <c r="AV581" s="178"/>
      <c r="AW581" s="179"/>
      <c r="AX581" s="179"/>
      <c r="AY581" s="183"/>
      <c r="AZ581" s="184"/>
      <c r="BA581" s="169"/>
      <c r="BB581" s="169"/>
      <c r="BC581" s="169"/>
      <c r="BD581" s="169"/>
      <c r="BE581" s="169"/>
      <c r="BF581" s="169"/>
      <c r="BG581" s="169"/>
    </row>
    <row r="582" spans="1:59" s="171" customFormat="1" x14ac:dyDescent="0.2">
      <c r="A582" s="177"/>
      <c r="B582" s="177"/>
      <c r="C582" s="177"/>
      <c r="D582" s="178"/>
      <c r="E582" s="179"/>
      <c r="F582" s="179"/>
      <c r="G582" s="179"/>
      <c r="H582" s="179"/>
      <c r="I582" s="180"/>
      <c r="J582" s="179"/>
      <c r="K582" s="177"/>
      <c r="L582" s="179"/>
      <c r="M582" s="179"/>
      <c r="N582" s="177"/>
      <c r="O582" s="181"/>
      <c r="P582" s="177"/>
      <c r="Q582" s="181"/>
      <c r="R582" s="188"/>
      <c r="S582" s="188"/>
      <c r="T582" s="188"/>
      <c r="U582" s="182"/>
      <c r="V582" s="182"/>
      <c r="W582" s="179"/>
      <c r="X582" s="182"/>
      <c r="Y582" s="182"/>
      <c r="Z582" s="182"/>
      <c r="AA582" s="179"/>
      <c r="AB582" s="179"/>
      <c r="AC582" s="182"/>
      <c r="AD582" s="182"/>
      <c r="AE582" s="182"/>
      <c r="AF582" s="179"/>
      <c r="AG582" s="179"/>
      <c r="AH582" s="182"/>
      <c r="AI582" s="182"/>
      <c r="AJ582" s="182"/>
      <c r="AK582" s="179"/>
      <c r="AL582" s="179"/>
      <c r="AM582" s="182"/>
      <c r="AN582" s="182"/>
      <c r="AO582" s="182"/>
      <c r="AP582" s="179"/>
      <c r="AQ582" s="182"/>
      <c r="AR582" s="181"/>
      <c r="AS582" s="181"/>
      <c r="AT582" s="178"/>
      <c r="AU582" s="178"/>
      <c r="AV582" s="178"/>
      <c r="AW582" s="179"/>
      <c r="AX582" s="179"/>
      <c r="AY582" s="183"/>
      <c r="AZ582" s="184"/>
      <c r="BA582" s="169"/>
      <c r="BB582" s="169"/>
      <c r="BC582" s="169"/>
      <c r="BD582" s="169"/>
      <c r="BE582" s="169"/>
      <c r="BF582" s="169"/>
      <c r="BG582" s="169"/>
    </row>
    <row r="583" spans="1:59" s="171" customFormat="1" x14ac:dyDescent="0.2">
      <c r="A583" s="177"/>
      <c r="B583" s="177"/>
      <c r="C583" s="177"/>
      <c r="D583" s="178"/>
      <c r="E583" s="179"/>
      <c r="F583" s="179"/>
      <c r="G583" s="179"/>
      <c r="H583" s="179"/>
      <c r="I583" s="180"/>
      <c r="J583" s="179"/>
      <c r="K583" s="177"/>
      <c r="L583" s="179"/>
      <c r="M583" s="179"/>
      <c r="N583" s="177"/>
      <c r="O583" s="181"/>
      <c r="P583" s="177"/>
      <c r="Q583" s="181"/>
      <c r="R583" s="188"/>
      <c r="S583" s="188"/>
      <c r="T583" s="188"/>
      <c r="U583" s="182"/>
      <c r="V583" s="182"/>
      <c r="W583" s="179"/>
      <c r="X583" s="182"/>
      <c r="Y583" s="182"/>
      <c r="Z583" s="182"/>
      <c r="AA583" s="179"/>
      <c r="AB583" s="179"/>
      <c r="AC583" s="182"/>
      <c r="AD583" s="182"/>
      <c r="AE583" s="182"/>
      <c r="AF583" s="179"/>
      <c r="AG583" s="179"/>
      <c r="AH583" s="182"/>
      <c r="AI583" s="182"/>
      <c r="AJ583" s="182"/>
      <c r="AK583" s="179"/>
      <c r="AL583" s="179"/>
      <c r="AM583" s="182"/>
      <c r="AN583" s="182"/>
      <c r="AO583" s="182"/>
      <c r="AP583" s="179"/>
      <c r="AQ583" s="182"/>
      <c r="AR583" s="181"/>
      <c r="AS583" s="181"/>
      <c r="AT583" s="178"/>
      <c r="AU583" s="178"/>
      <c r="AV583" s="178"/>
      <c r="AW583" s="179"/>
      <c r="AX583" s="179"/>
      <c r="AY583" s="183"/>
      <c r="AZ583" s="184"/>
      <c r="BA583" s="169"/>
      <c r="BB583" s="169"/>
      <c r="BC583" s="169"/>
      <c r="BD583" s="169"/>
      <c r="BE583" s="169"/>
      <c r="BF583" s="169"/>
      <c r="BG583" s="169"/>
    </row>
    <row r="584" spans="1:59" s="171" customFormat="1" x14ac:dyDescent="0.2">
      <c r="A584" s="177"/>
      <c r="B584" s="177"/>
      <c r="C584" s="177"/>
      <c r="D584" s="178"/>
      <c r="E584" s="179"/>
      <c r="F584" s="179"/>
      <c r="G584" s="179"/>
      <c r="H584" s="179"/>
      <c r="I584" s="180"/>
      <c r="J584" s="179"/>
      <c r="K584" s="177"/>
      <c r="L584" s="179"/>
      <c r="M584" s="179"/>
      <c r="N584" s="177"/>
      <c r="O584" s="181"/>
      <c r="P584" s="177"/>
      <c r="Q584" s="181"/>
      <c r="R584" s="188"/>
      <c r="S584" s="188"/>
      <c r="T584" s="188"/>
      <c r="U584" s="182"/>
      <c r="V584" s="182"/>
      <c r="W584" s="179"/>
      <c r="X584" s="182"/>
      <c r="Y584" s="182"/>
      <c r="Z584" s="182"/>
      <c r="AA584" s="179"/>
      <c r="AB584" s="179"/>
      <c r="AC584" s="182"/>
      <c r="AD584" s="182"/>
      <c r="AE584" s="182"/>
      <c r="AF584" s="179"/>
      <c r="AG584" s="179"/>
      <c r="AH584" s="182"/>
      <c r="AI584" s="182"/>
      <c r="AJ584" s="182"/>
      <c r="AK584" s="179"/>
      <c r="AL584" s="179"/>
      <c r="AM584" s="182"/>
      <c r="AN584" s="182"/>
      <c r="AO584" s="182"/>
      <c r="AP584" s="179"/>
      <c r="AQ584" s="182"/>
      <c r="AR584" s="181"/>
      <c r="AS584" s="181"/>
      <c r="AT584" s="178"/>
      <c r="AU584" s="178"/>
      <c r="AV584" s="178"/>
      <c r="AW584" s="179"/>
      <c r="AX584" s="179"/>
      <c r="AY584" s="183"/>
      <c r="AZ584" s="184"/>
      <c r="BA584" s="169"/>
      <c r="BB584" s="169"/>
      <c r="BC584" s="169"/>
      <c r="BD584" s="169"/>
      <c r="BE584" s="169"/>
      <c r="BF584" s="169"/>
      <c r="BG584" s="169"/>
    </row>
    <row r="585" spans="1:59" s="171" customFormat="1" x14ac:dyDescent="0.2">
      <c r="A585" s="177"/>
      <c r="B585" s="177"/>
      <c r="C585" s="177"/>
      <c r="D585" s="178"/>
      <c r="E585" s="179"/>
      <c r="F585" s="179"/>
      <c r="G585" s="179"/>
      <c r="H585" s="179"/>
      <c r="I585" s="180"/>
      <c r="J585" s="179"/>
      <c r="K585" s="177"/>
      <c r="L585" s="179"/>
      <c r="M585" s="179"/>
      <c r="N585" s="177"/>
      <c r="O585" s="181"/>
      <c r="P585" s="177"/>
      <c r="Q585" s="181"/>
      <c r="R585" s="188"/>
      <c r="S585" s="188"/>
      <c r="T585" s="188"/>
      <c r="U585" s="182"/>
      <c r="V585" s="182"/>
      <c r="W585" s="179"/>
      <c r="X585" s="182"/>
      <c r="Y585" s="182"/>
      <c r="Z585" s="182"/>
      <c r="AA585" s="179"/>
      <c r="AB585" s="179"/>
      <c r="AC585" s="182"/>
      <c r="AD585" s="182"/>
      <c r="AE585" s="182"/>
      <c r="AF585" s="179"/>
      <c r="AG585" s="179"/>
      <c r="AH585" s="182"/>
      <c r="AI585" s="182"/>
      <c r="AJ585" s="182"/>
      <c r="AK585" s="179"/>
      <c r="AL585" s="179"/>
      <c r="AM585" s="182"/>
      <c r="AN585" s="182"/>
      <c r="AO585" s="182"/>
      <c r="AP585" s="179"/>
      <c r="AQ585" s="182"/>
      <c r="AR585" s="181"/>
      <c r="AS585" s="181"/>
      <c r="AT585" s="178"/>
      <c r="AU585" s="178"/>
      <c r="AV585" s="178"/>
      <c r="AW585" s="179"/>
      <c r="AX585" s="179"/>
      <c r="AY585" s="183"/>
      <c r="AZ585" s="184"/>
      <c r="BA585" s="169"/>
      <c r="BB585" s="169"/>
      <c r="BC585" s="169"/>
      <c r="BD585" s="169"/>
      <c r="BE585" s="169"/>
      <c r="BF585" s="169"/>
      <c r="BG585" s="169"/>
    </row>
    <row r="586" spans="1:59" s="171" customFormat="1" x14ac:dyDescent="0.2">
      <c r="A586" s="177"/>
      <c r="B586" s="177"/>
      <c r="C586" s="177"/>
      <c r="D586" s="178"/>
      <c r="E586" s="179"/>
      <c r="F586" s="179"/>
      <c r="G586" s="179"/>
      <c r="H586" s="179"/>
      <c r="I586" s="180"/>
      <c r="J586" s="179"/>
      <c r="K586" s="177"/>
      <c r="L586" s="179"/>
      <c r="M586" s="179"/>
      <c r="N586" s="177"/>
      <c r="O586" s="181"/>
      <c r="P586" s="177"/>
      <c r="Q586" s="181"/>
      <c r="R586" s="188"/>
      <c r="S586" s="188"/>
      <c r="T586" s="188"/>
      <c r="U586" s="182"/>
      <c r="V586" s="182"/>
      <c r="W586" s="179"/>
      <c r="X586" s="182"/>
      <c r="Y586" s="182"/>
      <c r="Z586" s="182"/>
      <c r="AA586" s="179"/>
      <c r="AB586" s="179"/>
      <c r="AC586" s="182"/>
      <c r="AD586" s="182"/>
      <c r="AE586" s="182"/>
      <c r="AF586" s="179"/>
      <c r="AG586" s="179"/>
      <c r="AH586" s="182"/>
      <c r="AI586" s="182"/>
      <c r="AJ586" s="182"/>
      <c r="AK586" s="179"/>
      <c r="AL586" s="179"/>
      <c r="AM586" s="182"/>
      <c r="AN586" s="182"/>
      <c r="AO586" s="182"/>
      <c r="AP586" s="179"/>
      <c r="AQ586" s="182"/>
      <c r="AR586" s="181"/>
      <c r="AS586" s="181"/>
      <c r="AT586" s="178"/>
      <c r="AU586" s="178"/>
      <c r="AV586" s="178"/>
      <c r="AW586" s="179"/>
      <c r="AX586" s="179"/>
      <c r="AY586" s="183"/>
      <c r="AZ586" s="184"/>
      <c r="BA586" s="169"/>
      <c r="BB586" s="169"/>
      <c r="BC586" s="169"/>
      <c r="BD586" s="169"/>
      <c r="BE586" s="169"/>
      <c r="BF586" s="169"/>
      <c r="BG586" s="169"/>
    </row>
    <row r="587" spans="1:59" s="171" customFormat="1" x14ac:dyDescent="0.2">
      <c r="A587" s="177"/>
      <c r="B587" s="177"/>
      <c r="C587" s="177"/>
      <c r="D587" s="178"/>
      <c r="E587" s="179"/>
      <c r="F587" s="179"/>
      <c r="G587" s="179"/>
      <c r="H587" s="179"/>
      <c r="I587" s="180"/>
      <c r="J587" s="179"/>
      <c r="K587" s="177"/>
      <c r="L587" s="179"/>
      <c r="M587" s="179"/>
      <c r="N587" s="177"/>
      <c r="O587" s="181"/>
      <c r="P587" s="177"/>
      <c r="Q587" s="181"/>
      <c r="R587" s="188"/>
      <c r="S587" s="188"/>
      <c r="T587" s="188"/>
      <c r="U587" s="182"/>
      <c r="V587" s="182"/>
      <c r="W587" s="179"/>
      <c r="X587" s="182"/>
      <c r="Y587" s="182"/>
      <c r="Z587" s="182"/>
      <c r="AA587" s="179"/>
      <c r="AB587" s="179"/>
      <c r="AC587" s="182"/>
      <c r="AD587" s="182"/>
      <c r="AE587" s="182"/>
      <c r="AF587" s="179"/>
      <c r="AG587" s="179"/>
      <c r="AH587" s="182"/>
      <c r="AI587" s="182"/>
      <c r="AJ587" s="182"/>
      <c r="AK587" s="179"/>
      <c r="AL587" s="179"/>
      <c r="AM587" s="182"/>
      <c r="AN587" s="182"/>
      <c r="AO587" s="182"/>
      <c r="AP587" s="179"/>
      <c r="AQ587" s="182"/>
      <c r="AR587" s="181"/>
      <c r="AS587" s="181"/>
      <c r="AT587" s="178"/>
      <c r="AU587" s="178"/>
      <c r="AV587" s="178"/>
      <c r="AW587" s="179"/>
      <c r="AX587" s="179"/>
      <c r="AY587" s="183"/>
      <c r="AZ587" s="184"/>
      <c r="BA587" s="169"/>
      <c r="BB587" s="169"/>
      <c r="BC587" s="169"/>
      <c r="BD587" s="169"/>
      <c r="BE587" s="169"/>
      <c r="BF587" s="169"/>
      <c r="BG587" s="169"/>
    </row>
    <row r="588" spans="1:59" s="171" customFormat="1" x14ac:dyDescent="0.2">
      <c r="A588" s="177"/>
      <c r="B588" s="177"/>
      <c r="C588" s="177"/>
      <c r="D588" s="178"/>
      <c r="E588" s="179"/>
      <c r="F588" s="179"/>
      <c r="G588" s="179"/>
      <c r="H588" s="179"/>
      <c r="I588" s="180"/>
      <c r="J588" s="179"/>
      <c r="K588" s="177"/>
      <c r="L588" s="179"/>
      <c r="M588" s="179"/>
      <c r="N588" s="177"/>
      <c r="O588" s="181"/>
      <c r="P588" s="177"/>
      <c r="Q588" s="181"/>
      <c r="R588" s="188"/>
      <c r="S588" s="188"/>
      <c r="T588" s="188"/>
      <c r="U588" s="182"/>
      <c r="V588" s="182"/>
      <c r="W588" s="179"/>
      <c r="X588" s="182"/>
      <c r="Y588" s="182"/>
      <c r="Z588" s="182"/>
      <c r="AA588" s="179"/>
      <c r="AB588" s="179"/>
      <c r="AC588" s="182"/>
      <c r="AD588" s="182"/>
      <c r="AE588" s="182"/>
      <c r="AF588" s="179"/>
      <c r="AG588" s="179"/>
      <c r="AH588" s="182"/>
      <c r="AI588" s="182"/>
      <c r="AJ588" s="182"/>
      <c r="AK588" s="179"/>
      <c r="AL588" s="179"/>
      <c r="AM588" s="182"/>
      <c r="AN588" s="182"/>
      <c r="AO588" s="182"/>
      <c r="AP588" s="179"/>
      <c r="AQ588" s="182"/>
      <c r="AR588" s="181"/>
      <c r="AS588" s="181"/>
      <c r="AT588" s="178"/>
      <c r="AU588" s="178"/>
      <c r="AV588" s="178"/>
      <c r="AW588" s="179"/>
      <c r="AX588" s="179"/>
      <c r="AY588" s="183"/>
      <c r="AZ588" s="184"/>
      <c r="BA588" s="169"/>
      <c r="BB588" s="169"/>
      <c r="BC588" s="169"/>
      <c r="BD588" s="169"/>
      <c r="BE588" s="169"/>
      <c r="BF588" s="169"/>
      <c r="BG588" s="169"/>
    </row>
    <row r="589" spans="1:59" s="171" customFormat="1" x14ac:dyDescent="0.2">
      <c r="A589" s="177"/>
      <c r="B589" s="177"/>
      <c r="C589" s="177"/>
      <c r="D589" s="178"/>
      <c r="E589" s="179"/>
      <c r="F589" s="179"/>
      <c r="G589" s="179"/>
      <c r="H589" s="179"/>
      <c r="I589" s="180"/>
      <c r="J589" s="179"/>
      <c r="K589" s="177"/>
      <c r="L589" s="179"/>
      <c r="M589" s="179"/>
      <c r="N589" s="177"/>
      <c r="O589" s="181"/>
      <c r="P589" s="177"/>
      <c r="Q589" s="181"/>
      <c r="R589" s="188"/>
      <c r="S589" s="188"/>
      <c r="T589" s="188"/>
      <c r="U589" s="182"/>
      <c r="V589" s="182"/>
      <c r="W589" s="179"/>
      <c r="X589" s="182"/>
      <c r="Y589" s="182"/>
      <c r="Z589" s="182"/>
      <c r="AA589" s="179"/>
      <c r="AB589" s="179"/>
      <c r="AC589" s="182"/>
      <c r="AD589" s="182"/>
      <c r="AE589" s="182"/>
      <c r="AF589" s="179"/>
      <c r="AG589" s="179"/>
      <c r="AH589" s="182"/>
      <c r="AI589" s="182"/>
      <c r="AJ589" s="182"/>
      <c r="AK589" s="179"/>
      <c r="AL589" s="179"/>
      <c r="AM589" s="182"/>
      <c r="AN589" s="182"/>
      <c r="AO589" s="182"/>
      <c r="AP589" s="179"/>
      <c r="AQ589" s="182"/>
      <c r="AR589" s="181"/>
      <c r="AS589" s="181"/>
      <c r="AT589" s="178"/>
      <c r="AU589" s="178"/>
      <c r="AV589" s="178"/>
      <c r="AW589" s="179"/>
      <c r="AX589" s="179"/>
      <c r="AY589" s="183"/>
      <c r="AZ589" s="184"/>
      <c r="BA589" s="169"/>
      <c r="BB589" s="169"/>
      <c r="BC589" s="169"/>
      <c r="BD589" s="169"/>
      <c r="BE589" s="169"/>
      <c r="BF589" s="169"/>
      <c r="BG589" s="169"/>
    </row>
    <row r="590" spans="1:59" s="171" customFormat="1" x14ac:dyDescent="0.2">
      <c r="A590" s="177"/>
      <c r="B590" s="177"/>
      <c r="C590" s="177"/>
      <c r="D590" s="178"/>
      <c r="E590" s="179"/>
      <c r="F590" s="179"/>
      <c r="G590" s="179"/>
      <c r="H590" s="179"/>
      <c r="I590" s="180"/>
      <c r="J590" s="179"/>
      <c r="K590" s="177"/>
      <c r="L590" s="179"/>
      <c r="M590" s="179"/>
      <c r="N590" s="177"/>
      <c r="O590" s="181"/>
      <c r="P590" s="177"/>
      <c r="Q590" s="181"/>
      <c r="R590" s="188"/>
      <c r="S590" s="188"/>
      <c r="T590" s="188"/>
      <c r="U590" s="182"/>
      <c r="V590" s="182"/>
      <c r="W590" s="179"/>
      <c r="X590" s="182"/>
      <c r="Y590" s="182"/>
      <c r="Z590" s="182"/>
      <c r="AA590" s="179"/>
      <c r="AB590" s="179"/>
      <c r="AC590" s="182"/>
      <c r="AD590" s="182"/>
      <c r="AE590" s="182"/>
      <c r="AF590" s="179"/>
      <c r="AG590" s="179"/>
      <c r="AH590" s="182"/>
      <c r="AI590" s="182"/>
      <c r="AJ590" s="182"/>
      <c r="AK590" s="179"/>
      <c r="AL590" s="179"/>
      <c r="AM590" s="182"/>
      <c r="AN590" s="182"/>
      <c r="AO590" s="182"/>
      <c r="AP590" s="179"/>
      <c r="AQ590" s="182"/>
      <c r="AR590" s="181"/>
      <c r="AS590" s="181"/>
      <c r="AT590" s="178"/>
      <c r="AU590" s="178"/>
      <c r="AV590" s="178"/>
      <c r="AW590" s="179"/>
      <c r="AX590" s="179"/>
      <c r="AY590" s="183"/>
      <c r="AZ590" s="184"/>
      <c r="BA590" s="169"/>
      <c r="BB590" s="169"/>
      <c r="BC590" s="169"/>
      <c r="BD590" s="169"/>
      <c r="BE590" s="169"/>
      <c r="BF590" s="169"/>
      <c r="BG590" s="169"/>
    </row>
    <row r="591" spans="1:59" s="171" customFormat="1" x14ac:dyDescent="0.2">
      <c r="A591" s="177"/>
      <c r="B591" s="177"/>
      <c r="C591" s="177"/>
      <c r="D591" s="178"/>
      <c r="E591" s="179"/>
      <c r="F591" s="179"/>
      <c r="G591" s="179"/>
      <c r="H591" s="179"/>
      <c r="I591" s="180"/>
      <c r="J591" s="179"/>
      <c r="K591" s="177"/>
      <c r="L591" s="179"/>
      <c r="M591" s="179"/>
      <c r="N591" s="177"/>
      <c r="O591" s="181"/>
      <c r="P591" s="177"/>
      <c r="Q591" s="181"/>
      <c r="R591" s="188"/>
      <c r="S591" s="188"/>
      <c r="T591" s="188"/>
      <c r="U591" s="182"/>
      <c r="V591" s="182"/>
      <c r="W591" s="179"/>
      <c r="X591" s="182"/>
      <c r="Y591" s="182"/>
      <c r="Z591" s="182"/>
      <c r="AA591" s="179"/>
      <c r="AB591" s="179"/>
      <c r="AC591" s="182"/>
      <c r="AD591" s="182"/>
      <c r="AE591" s="182"/>
      <c r="AF591" s="179"/>
      <c r="AG591" s="179"/>
      <c r="AH591" s="182"/>
      <c r="AI591" s="182"/>
      <c r="AJ591" s="182"/>
      <c r="AK591" s="179"/>
      <c r="AL591" s="179"/>
      <c r="AM591" s="182"/>
      <c r="AN591" s="182"/>
      <c r="AO591" s="182"/>
      <c r="AP591" s="179"/>
      <c r="AQ591" s="182"/>
      <c r="AR591" s="181"/>
      <c r="AS591" s="181"/>
      <c r="AT591" s="178"/>
      <c r="AU591" s="178"/>
      <c r="AV591" s="178"/>
      <c r="AW591" s="179"/>
      <c r="AX591" s="179"/>
      <c r="AY591" s="183"/>
      <c r="AZ591" s="184"/>
      <c r="BA591" s="169"/>
      <c r="BB591" s="169"/>
      <c r="BC591" s="169"/>
      <c r="BD591" s="169"/>
      <c r="BE591" s="169"/>
      <c r="BF591" s="169"/>
      <c r="BG591" s="169"/>
    </row>
    <row r="592" spans="1:59" s="171" customFormat="1" x14ac:dyDescent="0.2">
      <c r="A592" s="177"/>
      <c r="B592" s="177"/>
      <c r="C592" s="177"/>
      <c r="D592" s="178"/>
      <c r="E592" s="179"/>
      <c r="F592" s="179"/>
      <c r="G592" s="179"/>
      <c r="H592" s="179"/>
      <c r="I592" s="180"/>
      <c r="J592" s="179"/>
      <c r="K592" s="177"/>
      <c r="L592" s="179"/>
      <c r="M592" s="179"/>
      <c r="N592" s="177"/>
      <c r="O592" s="181"/>
      <c r="P592" s="177"/>
      <c r="Q592" s="181"/>
      <c r="R592" s="188"/>
      <c r="S592" s="188"/>
      <c r="T592" s="188"/>
      <c r="U592" s="182"/>
      <c r="V592" s="182"/>
      <c r="W592" s="179"/>
      <c r="X592" s="182"/>
      <c r="Y592" s="182"/>
      <c r="Z592" s="182"/>
      <c r="AA592" s="179"/>
      <c r="AB592" s="179"/>
      <c r="AC592" s="182"/>
      <c r="AD592" s="182"/>
      <c r="AE592" s="182"/>
      <c r="AF592" s="179"/>
      <c r="AG592" s="179"/>
      <c r="AH592" s="182"/>
      <c r="AI592" s="182"/>
      <c r="AJ592" s="182"/>
      <c r="AK592" s="179"/>
      <c r="AL592" s="179"/>
      <c r="AM592" s="182"/>
      <c r="AN592" s="182"/>
      <c r="AO592" s="182"/>
      <c r="AP592" s="179"/>
      <c r="AQ592" s="182"/>
      <c r="AR592" s="181"/>
      <c r="AS592" s="181"/>
      <c r="AT592" s="178"/>
      <c r="AU592" s="178"/>
      <c r="AV592" s="178"/>
      <c r="AW592" s="179"/>
      <c r="AX592" s="179"/>
      <c r="AY592" s="183"/>
      <c r="AZ592" s="184"/>
      <c r="BA592" s="169"/>
      <c r="BB592" s="169"/>
      <c r="BC592" s="169"/>
      <c r="BD592" s="169"/>
      <c r="BE592" s="169"/>
      <c r="BF592" s="169"/>
      <c r="BG592" s="169"/>
    </row>
    <row r="593" spans="1:59" s="171" customFormat="1" x14ac:dyDescent="0.2">
      <c r="A593" s="177"/>
      <c r="B593" s="177"/>
      <c r="C593" s="177"/>
      <c r="D593" s="178"/>
      <c r="E593" s="179"/>
      <c r="F593" s="179"/>
      <c r="G593" s="179"/>
      <c r="H593" s="179"/>
      <c r="I593" s="180"/>
      <c r="J593" s="179"/>
      <c r="K593" s="177"/>
      <c r="L593" s="179"/>
      <c r="M593" s="179"/>
      <c r="N593" s="177"/>
      <c r="O593" s="181"/>
      <c r="P593" s="177"/>
      <c r="Q593" s="181"/>
      <c r="R593" s="188"/>
      <c r="S593" s="188"/>
      <c r="T593" s="188"/>
      <c r="U593" s="182"/>
      <c r="V593" s="182"/>
      <c r="W593" s="179"/>
      <c r="X593" s="182"/>
      <c r="Y593" s="182"/>
      <c r="Z593" s="182"/>
      <c r="AA593" s="179"/>
      <c r="AB593" s="179"/>
      <c r="AC593" s="182"/>
      <c r="AD593" s="182"/>
      <c r="AE593" s="182"/>
      <c r="AF593" s="179"/>
      <c r="AG593" s="179"/>
      <c r="AH593" s="182"/>
      <c r="AI593" s="182"/>
      <c r="AJ593" s="182"/>
      <c r="AK593" s="179"/>
      <c r="AL593" s="179"/>
      <c r="AM593" s="182"/>
      <c r="AN593" s="182"/>
      <c r="AO593" s="182"/>
      <c r="AP593" s="179"/>
      <c r="AQ593" s="182"/>
      <c r="AR593" s="181"/>
      <c r="AS593" s="181"/>
      <c r="AT593" s="178"/>
      <c r="AU593" s="178"/>
      <c r="AV593" s="178"/>
      <c r="AW593" s="179"/>
      <c r="AX593" s="179"/>
      <c r="AY593" s="183"/>
      <c r="AZ593" s="184"/>
      <c r="BA593" s="169"/>
      <c r="BB593" s="169"/>
      <c r="BC593" s="169"/>
      <c r="BD593" s="169"/>
      <c r="BE593" s="169"/>
      <c r="BF593" s="169"/>
      <c r="BG593" s="169"/>
    </row>
    <row r="594" spans="1:59" s="171" customFormat="1" x14ac:dyDescent="0.2">
      <c r="A594" s="177"/>
      <c r="B594" s="177"/>
      <c r="C594" s="177"/>
      <c r="D594" s="178"/>
      <c r="E594" s="179"/>
      <c r="F594" s="179"/>
      <c r="G594" s="179"/>
      <c r="H594" s="179"/>
      <c r="I594" s="180"/>
      <c r="J594" s="179"/>
      <c r="K594" s="177"/>
      <c r="L594" s="179"/>
      <c r="M594" s="179"/>
      <c r="N594" s="177"/>
      <c r="O594" s="181"/>
      <c r="P594" s="177"/>
      <c r="Q594" s="181"/>
      <c r="R594" s="188"/>
      <c r="S594" s="188"/>
      <c r="T594" s="188"/>
      <c r="U594" s="182"/>
      <c r="V594" s="182"/>
      <c r="W594" s="179"/>
      <c r="X594" s="182"/>
      <c r="Y594" s="182"/>
      <c r="Z594" s="182"/>
      <c r="AA594" s="179"/>
      <c r="AB594" s="179"/>
      <c r="AC594" s="182"/>
      <c r="AD594" s="182"/>
      <c r="AE594" s="182"/>
      <c r="AF594" s="179"/>
      <c r="AG594" s="179"/>
      <c r="AH594" s="182"/>
      <c r="AI594" s="182"/>
      <c r="AJ594" s="182"/>
      <c r="AK594" s="179"/>
      <c r="AL594" s="179"/>
      <c r="AM594" s="182"/>
      <c r="AN594" s="182"/>
      <c r="AO594" s="182"/>
      <c r="AP594" s="179"/>
      <c r="AQ594" s="182"/>
      <c r="AR594" s="181"/>
      <c r="AS594" s="181"/>
      <c r="AT594" s="178"/>
      <c r="AU594" s="178"/>
      <c r="AV594" s="178"/>
      <c r="AW594" s="179"/>
      <c r="AX594" s="179"/>
      <c r="AY594" s="183"/>
      <c r="AZ594" s="184"/>
      <c r="BA594" s="169"/>
      <c r="BB594" s="169"/>
      <c r="BC594" s="169"/>
      <c r="BD594" s="169"/>
      <c r="BE594" s="169"/>
      <c r="BF594" s="169"/>
      <c r="BG594" s="169"/>
    </row>
    <row r="595" spans="1:59" s="171" customFormat="1" x14ac:dyDescent="0.2">
      <c r="A595" s="177"/>
      <c r="B595" s="177"/>
      <c r="C595" s="177"/>
      <c r="D595" s="178"/>
      <c r="E595" s="179"/>
      <c r="F595" s="179"/>
      <c r="G595" s="179"/>
      <c r="H595" s="179"/>
      <c r="I595" s="180"/>
      <c r="J595" s="179"/>
      <c r="K595" s="177"/>
      <c r="L595" s="179"/>
      <c r="M595" s="179"/>
      <c r="N595" s="177"/>
      <c r="O595" s="181"/>
      <c r="P595" s="177"/>
      <c r="Q595" s="181"/>
      <c r="R595" s="188"/>
      <c r="S595" s="188"/>
      <c r="T595" s="188"/>
      <c r="U595" s="182"/>
      <c r="V595" s="182"/>
      <c r="W595" s="179"/>
      <c r="X595" s="182"/>
      <c r="Y595" s="182"/>
      <c r="Z595" s="182"/>
      <c r="AA595" s="179"/>
      <c r="AB595" s="179"/>
      <c r="AC595" s="182"/>
      <c r="AD595" s="182"/>
      <c r="AE595" s="182"/>
      <c r="AF595" s="179"/>
      <c r="AG595" s="179"/>
      <c r="AH595" s="182"/>
      <c r="AI595" s="182"/>
      <c r="AJ595" s="182"/>
      <c r="AK595" s="179"/>
      <c r="AL595" s="179"/>
      <c r="AM595" s="182"/>
      <c r="AN595" s="182"/>
      <c r="AO595" s="182"/>
      <c r="AP595" s="179"/>
      <c r="AQ595" s="182"/>
      <c r="AR595" s="181"/>
      <c r="AS595" s="181"/>
      <c r="AT595" s="178"/>
      <c r="AU595" s="178"/>
      <c r="AV595" s="178"/>
      <c r="AW595" s="179"/>
      <c r="AX595" s="179"/>
      <c r="AY595" s="183"/>
      <c r="AZ595" s="184"/>
      <c r="BA595" s="169"/>
      <c r="BB595" s="169"/>
      <c r="BC595" s="169"/>
      <c r="BD595" s="169"/>
      <c r="BE595" s="169"/>
      <c r="BF595" s="169"/>
      <c r="BG595" s="169"/>
    </row>
    <row r="596" spans="1:59" s="171" customFormat="1" x14ac:dyDescent="0.2">
      <c r="A596" s="177"/>
      <c r="B596" s="177"/>
      <c r="C596" s="177"/>
      <c r="D596" s="178"/>
      <c r="E596" s="179"/>
      <c r="F596" s="179"/>
      <c r="G596" s="179"/>
      <c r="H596" s="179"/>
      <c r="I596" s="180"/>
      <c r="J596" s="179"/>
      <c r="K596" s="177"/>
      <c r="L596" s="179"/>
      <c r="M596" s="179"/>
      <c r="N596" s="177"/>
      <c r="O596" s="181"/>
      <c r="P596" s="177"/>
      <c r="Q596" s="181"/>
      <c r="R596" s="188"/>
      <c r="S596" s="188"/>
      <c r="T596" s="188"/>
      <c r="U596" s="182"/>
      <c r="V596" s="182"/>
      <c r="W596" s="179"/>
      <c r="X596" s="182"/>
      <c r="Y596" s="182"/>
      <c r="Z596" s="182"/>
      <c r="AA596" s="179"/>
      <c r="AB596" s="179"/>
      <c r="AC596" s="182"/>
      <c r="AD596" s="182"/>
      <c r="AE596" s="182"/>
      <c r="AF596" s="179"/>
      <c r="AG596" s="179"/>
      <c r="AH596" s="182"/>
      <c r="AI596" s="182"/>
      <c r="AJ596" s="182"/>
      <c r="AK596" s="179"/>
      <c r="AL596" s="179"/>
      <c r="AM596" s="182"/>
      <c r="AN596" s="182"/>
      <c r="AO596" s="182"/>
      <c r="AP596" s="179"/>
      <c r="AQ596" s="182"/>
      <c r="AR596" s="181"/>
      <c r="AS596" s="181"/>
      <c r="AT596" s="178"/>
      <c r="AU596" s="178"/>
      <c r="AV596" s="178"/>
      <c r="AW596" s="179"/>
      <c r="AX596" s="179"/>
      <c r="AY596" s="183"/>
      <c r="AZ596" s="184"/>
      <c r="BA596" s="169"/>
      <c r="BB596" s="169"/>
      <c r="BC596" s="169"/>
      <c r="BD596" s="169"/>
      <c r="BE596" s="169"/>
      <c r="BF596" s="169"/>
      <c r="BG596" s="169"/>
    </row>
    <row r="597" spans="1:59" s="171" customFormat="1" x14ac:dyDescent="0.2">
      <c r="A597" s="177"/>
      <c r="B597" s="177"/>
      <c r="C597" s="177"/>
      <c r="D597" s="178"/>
      <c r="E597" s="179"/>
      <c r="F597" s="179"/>
      <c r="G597" s="179"/>
      <c r="H597" s="179"/>
      <c r="I597" s="180"/>
      <c r="J597" s="179"/>
      <c r="K597" s="177"/>
      <c r="L597" s="179"/>
      <c r="M597" s="179"/>
      <c r="N597" s="177"/>
      <c r="O597" s="181"/>
      <c r="P597" s="177"/>
      <c r="Q597" s="181"/>
      <c r="R597" s="188"/>
      <c r="S597" s="188"/>
      <c r="T597" s="188"/>
      <c r="U597" s="182"/>
      <c r="V597" s="182"/>
      <c r="W597" s="179"/>
      <c r="X597" s="182"/>
      <c r="Y597" s="182"/>
      <c r="Z597" s="182"/>
      <c r="AA597" s="179"/>
      <c r="AB597" s="179"/>
      <c r="AC597" s="182"/>
      <c r="AD597" s="182"/>
      <c r="AE597" s="182"/>
      <c r="AF597" s="179"/>
      <c r="AG597" s="179"/>
      <c r="AH597" s="182"/>
      <c r="AI597" s="182"/>
      <c r="AJ597" s="182"/>
      <c r="AK597" s="179"/>
      <c r="AL597" s="179"/>
      <c r="AM597" s="182"/>
      <c r="AN597" s="182"/>
      <c r="AO597" s="182"/>
      <c r="AP597" s="179"/>
      <c r="AQ597" s="182"/>
      <c r="AR597" s="181"/>
      <c r="AS597" s="181"/>
      <c r="AT597" s="178"/>
      <c r="AU597" s="178"/>
      <c r="AV597" s="178"/>
      <c r="AW597" s="179"/>
      <c r="AX597" s="179"/>
      <c r="AY597" s="183"/>
      <c r="AZ597" s="184"/>
      <c r="BA597" s="169"/>
      <c r="BB597" s="169"/>
      <c r="BC597" s="169"/>
      <c r="BD597" s="169"/>
      <c r="BE597" s="169"/>
      <c r="BF597" s="169"/>
      <c r="BG597" s="169"/>
    </row>
    <row r="598" spans="1:59" s="171" customFormat="1" x14ac:dyDescent="0.2">
      <c r="A598" s="177"/>
      <c r="B598" s="177"/>
      <c r="C598" s="177"/>
      <c r="D598" s="178"/>
      <c r="E598" s="179"/>
      <c r="F598" s="179"/>
      <c r="G598" s="179"/>
      <c r="H598" s="179"/>
      <c r="I598" s="180"/>
      <c r="J598" s="179"/>
      <c r="K598" s="177"/>
      <c r="L598" s="179"/>
      <c r="M598" s="179"/>
      <c r="N598" s="177"/>
      <c r="O598" s="181"/>
      <c r="P598" s="177"/>
      <c r="Q598" s="181"/>
      <c r="R598" s="188"/>
      <c r="S598" s="188"/>
      <c r="T598" s="188"/>
      <c r="U598" s="182"/>
      <c r="V598" s="182"/>
      <c r="W598" s="179"/>
      <c r="X598" s="182"/>
      <c r="Y598" s="182"/>
      <c r="Z598" s="182"/>
      <c r="AA598" s="179"/>
      <c r="AB598" s="179"/>
      <c r="AC598" s="182"/>
      <c r="AD598" s="182"/>
      <c r="AE598" s="182"/>
      <c r="AF598" s="179"/>
      <c r="AG598" s="179"/>
      <c r="AH598" s="182"/>
      <c r="AI598" s="182"/>
      <c r="AJ598" s="182"/>
      <c r="AK598" s="179"/>
      <c r="AL598" s="179"/>
      <c r="AM598" s="182"/>
      <c r="AN598" s="182"/>
      <c r="AO598" s="182"/>
      <c r="AP598" s="179"/>
      <c r="AQ598" s="182"/>
      <c r="AR598" s="181"/>
      <c r="AS598" s="181"/>
      <c r="AT598" s="178"/>
      <c r="AU598" s="178"/>
      <c r="AV598" s="178"/>
      <c r="AW598" s="179"/>
      <c r="AX598" s="179"/>
      <c r="AY598" s="183"/>
      <c r="AZ598" s="184"/>
      <c r="BA598" s="169"/>
      <c r="BB598" s="169"/>
      <c r="BC598" s="169"/>
      <c r="BD598" s="169"/>
      <c r="BE598" s="169"/>
      <c r="BF598" s="169"/>
      <c r="BG598" s="169"/>
    </row>
    <row r="599" spans="1:59" s="171" customFormat="1" x14ac:dyDescent="0.2">
      <c r="A599" s="177"/>
      <c r="B599" s="177"/>
      <c r="C599" s="177"/>
      <c r="D599" s="178"/>
      <c r="E599" s="179"/>
      <c r="F599" s="179"/>
      <c r="G599" s="179"/>
      <c r="H599" s="179"/>
      <c r="I599" s="180"/>
      <c r="J599" s="179"/>
      <c r="K599" s="177"/>
      <c r="L599" s="179"/>
      <c r="M599" s="179"/>
      <c r="N599" s="177"/>
      <c r="O599" s="181"/>
      <c r="P599" s="177"/>
      <c r="Q599" s="181"/>
      <c r="R599" s="188"/>
      <c r="S599" s="188"/>
      <c r="T599" s="188"/>
      <c r="U599" s="182"/>
      <c r="V599" s="182"/>
      <c r="W599" s="179"/>
      <c r="X599" s="182"/>
      <c r="Y599" s="182"/>
      <c r="Z599" s="182"/>
      <c r="AA599" s="179"/>
      <c r="AB599" s="179"/>
      <c r="AC599" s="182"/>
      <c r="AD599" s="182"/>
      <c r="AE599" s="182"/>
      <c r="AF599" s="179"/>
      <c r="AG599" s="179"/>
      <c r="AH599" s="182"/>
      <c r="AI599" s="182"/>
      <c r="AJ599" s="182"/>
      <c r="AK599" s="179"/>
      <c r="AL599" s="179"/>
      <c r="AM599" s="182"/>
      <c r="AN599" s="182"/>
      <c r="AO599" s="182"/>
      <c r="AP599" s="179"/>
      <c r="AQ599" s="182"/>
      <c r="AR599" s="181"/>
      <c r="AS599" s="181"/>
      <c r="AT599" s="178"/>
      <c r="AU599" s="178"/>
      <c r="AV599" s="178"/>
      <c r="AW599" s="179"/>
      <c r="AX599" s="179"/>
      <c r="AY599" s="183"/>
      <c r="AZ599" s="184"/>
      <c r="BA599" s="169"/>
      <c r="BB599" s="169"/>
      <c r="BC599" s="169"/>
      <c r="BD599" s="169"/>
      <c r="BE599" s="169"/>
      <c r="BF599" s="169"/>
      <c r="BG599" s="169"/>
    </row>
    <row r="600" spans="1:59" s="171" customFormat="1" x14ac:dyDescent="0.2">
      <c r="A600" s="177"/>
      <c r="B600" s="177"/>
      <c r="C600" s="177"/>
      <c r="D600" s="178"/>
      <c r="E600" s="179"/>
      <c r="F600" s="179"/>
      <c r="G600" s="179"/>
      <c r="H600" s="179"/>
      <c r="I600" s="180"/>
      <c r="J600" s="179"/>
      <c r="K600" s="177"/>
      <c r="L600" s="179"/>
      <c r="M600" s="179"/>
      <c r="N600" s="177"/>
      <c r="O600" s="181"/>
      <c r="P600" s="177"/>
      <c r="Q600" s="181"/>
      <c r="R600" s="188"/>
      <c r="S600" s="188"/>
      <c r="T600" s="188"/>
      <c r="U600" s="182"/>
      <c r="V600" s="182"/>
      <c r="W600" s="179"/>
      <c r="X600" s="182"/>
      <c r="Y600" s="182"/>
      <c r="Z600" s="182"/>
      <c r="AA600" s="179"/>
      <c r="AB600" s="179"/>
      <c r="AC600" s="182"/>
      <c r="AD600" s="182"/>
      <c r="AE600" s="182"/>
      <c r="AF600" s="179"/>
      <c r="AG600" s="179"/>
      <c r="AH600" s="182"/>
      <c r="AI600" s="182"/>
      <c r="AJ600" s="182"/>
      <c r="AK600" s="179"/>
      <c r="AL600" s="179"/>
      <c r="AM600" s="182"/>
      <c r="AN600" s="182"/>
      <c r="AO600" s="182"/>
      <c r="AP600" s="179"/>
      <c r="AQ600" s="182"/>
      <c r="AR600" s="181"/>
      <c r="AS600" s="181"/>
      <c r="AT600" s="178"/>
      <c r="AU600" s="178"/>
      <c r="AV600" s="178"/>
      <c r="AW600" s="179"/>
      <c r="AX600" s="179"/>
      <c r="AY600" s="183"/>
      <c r="AZ600" s="184"/>
      <c r="BA600" s="169"/>
      <c r="BB600" s="169"/>
      <c r="BC600" s="169"/>
      <c r="BD600" s="169"/>
      <c r="BE600" s="169"/>
      <c r="BF600" s="169"/>
      <c r="BG600" s="169"/>
    </row>
    <row r="601" spans="1:59" s="171" customFormat="1" x14ac:dyDescent="0.2">
      <c r="A601" s="177"/>
      <c r="B601" s="177"/>
      <c r="C601" s="177"/>
      <c r="D601" s="178"/>
      <c r="E601" s="179"/>
      <c r="F601" s="179"/>
      <c r="G601" s="179"/>
      <c r="H601" s="179"/>
      <c r="I601" s="180"/>
      <c r="J601" s="179"/>
      <c r="K601" s="177"/>
      <c r="L601" s="179"/>
      <c r="M601" s="179"/>
      <c r="N601" s="177"/>
      <c r="O601" s="181"/>
      <c r="P601" s="177"/>
      <c r="Q601" s="181"/>
      <c r="R601" s="188"/>
      <c r="S601" s="188"/>
      <c r="T601" s="188"/>
      <c r="U601" s="182"/>
      <c r="V601" s="182"/>
      <c r="W601" s="179"/>
      <c r="X601" s="182"/>
      <c r="Y601" s="182"/>
      <c r="Z601" s="182"/>
      <c r="AA601" s="179"/>
      <c r="AB601" s="179"/>
      <c r="AC601" s="182"/>
      <c r="AD601" s="182"/>
      <c r="AE601" s="182"/>
      <c r="AF601" s="179"/>
      <c r="AG601" s="179"/>
      <c r="AH601" s="182"/>
      <c r="AI601" s="182"/>
      <c r="AJ601" s="182"/>
      <c r="AK601" s="179"/>
      <c r="AL601" s="179"/>
      <c r="AM601" s="182"/>
      <c r="AN601" s="182"/>
      <c r="AO601" s="182"/>
      <c r="AP601" s="179"/>
      <c r="AQ601" s="182"/>
      <c r="AR601" s="181"/>
      <c r="AS601" s="181"/>
      <c r="AT601" s="178"/>
      <c r="AU601" s="178"/>
      <c r="AV601" s="178"/>
      <c r="AW601" s="179"/>
      <c r="AX601" s="179"/>
      <c r="AY601" s="183"/>
      <c r="AZ601" s="184"/>
      <c r="BA601" s="169"/>
      <c r="BB601" s="169"/>
      <c r="BC601" s="169"/>
      <c r="BD601" s="169"/>
      <c r="BE601" s="169"/>
      <c r="BF601" s="169"/>
      <c r="BG601" s="169"/>
    </row>
    <row r="602" spans="1:59" s="171" customFormat="1" x14ac:dyDescent="0.2">
      <c r="A602" s="177"/>
      <c r="B602" s="177"/>
      <c r="C602" s="177"/>
      <c r="D602" s="178"/>
      <c r="E602" s="179"/>
      <c r="F602" s="179"/>
      <c r="G602" s="179"/>
      <c r="H602" s="179"/>
      <c r="I602" s="180"/>
      <c r="J602" s="179"/>
      <c r="K602" s="177"/>
      <c r="L602" s="179"/>
      <c r="M602" s="179"/>
      <c r="N602" s="177"/>
      <c r="O602" s="181"/>
      <c r="P602" s="177"/>
      <c r="Q602" s="181"/>
      <c r="R602" s="188"/>
      <c r="S602" s="188"/>
      <c r="T602" s="188"/>
      <c r="U602" s="182"/>
      <c r="V602" s="182"/>
      <c r="W602" s="179"/>
      <c r="X602" s="182"/>
      <c r="Y602" s="182"/>
      <c r="Z602" s="182"/>
      <c r="AA602" s="179"/>
      <c r="AB602" s="179"/>
      <c r="AC602" s="182"/>
      <c r="AD602" s="182"/>
      <c r="AE602" s="182"/>
      <c r="AF602" s="179"/>
      <c r="AG602" s="179"/>
      <c r="AH602" s="182"/>
      <c r="AI602" s="182"/>
      <c r="AJ602" s="182"/>
      <c r="AK602" s="179"/>
      <c r="AL602" s="179"/>
      <c r="AM602" s="182"/>
      <c r="AN602" s="182"/>
      <c r="AO602" s="182"/>
      <c r="AP602" s="179"/>
      <c r="AQ602" s="182"/>
      <c r="AR602" s="181"/>
      <c r="AS602" s="181"/>
      <c r="AT602" s="178"/>
      <c r="AU602" s="178"/>
      <c r="AV602" s="178"/>
      <c r="AW602" s="179"/>
      <c r="AX602" s="179"/>
      <c r="AY602" s="183"/>
      <c r="AZ602" s="184"/>
      <c r="BA602" s="169"/>
      <c r="BB602" s="169"/>
      <c r="BC602" s="169"/>
      <c r="BD602" s="169"/>
      <c r="BE602" s="169"/>
      <c r="BF602" s="169"/>
      <c r="BG602" s="169"/>
    </row>
    <row r="603" spans="1:59" s="171" customFormat="1" x14ac:dyDescent="0.2">
      <c r="A603" s="177"/>
      <c r="B603" s="177"/>
      <c r="C603" s="177"/>
      <c r="D603" s="178"/>
      <c r="E603" s="179"/>
      <c r="F603" s="179"/>
      <c r="G603" s="179"/>
      <c r="H603" s="179"/>
      <c r="I603" s="180"/>
      <c r="J603" s="179"/>
      <c r="K603" s="177"/>
      <c r="L603" s="179"/>
      <c r="M603" s="179"/>
      <c r="N603" s="177"/>
      <c r="O603" s="181"/>
      <c r="P603" s="177"/>
      <c r="Q603" s="181"/>
      <c r="R603" s="188"/>
      <c r="S603" s="188"/>
      <c r="T603" s="188"/>
      <c r="U603" s="182"/>
      <c r="V603" s="182"/>
      <c r="W603" s="179"/>
      <c r="X603" s="182"/>
      <c r="Y603" s="182"/>
      <c r="Z603" s="182"/>
      <c r="AA603" s="179"/>
      <c r="AB603" s="179"/>
      <c r="AC603" s="182"/>
      <c r="AD603" s="182"/>
      <c r="AE603" s="182"/>
      <c r="AF603" s="179"/>
      <c r="AG603" s="179"/>
      <c r="AH603" s="182"/>
      <c r="AI603" s="182"/>
      <c r="AJ603" s="182"/>
      <c r="AK603" s="179"/>
      <c r="AL603" s="179"/>
      <c r="AM603" s="182"/>
      <c r="AN603" s="182"/>
      <c r="AO603" s="182"/>
      <c r="AP603" s="179"/>
      <c r="AQ603" s="182"/>
      <c r="AR603" s="181"/>
      <c r="AS603" s="181"/>
      <c r="AT603" s="178"/>
      <c r="AU603" s="178"/>
      <c r="AV603" s="178"/>
      <c r="AW603" s="179"/>
      <c r="AX603" s="179"/>
      <c r="AY603" s="183"/>
      <c r="AZ603" s="184"/>
      <c r="BA603" s="169"/>
      <c r="BB603" s="169"/>
      <c r="BC603" s="169"/>
      <c r="BD603" s="169"/>
      <c r="BE603" s="169"/>
      <c r="BF603" s="169"/>
      <c r="BG603" s="169"/>
    </row>
    <row r="604" spans="1:59" s="171" customFormat="1" x14ac:dyDescent="0.2">
      <c r="A604" s="177"/>
      <c r="B604" s="177"/>
      <c r="C604" s="177"/>
      <c r="D604" s="178"/>
      <c r="E604" s="179"/>
      <c r="F604" s="179"/>
      <c r="G604" s="179"/>
      <c r="H604" s="179"/>
      <c r="I604" s="180"/>
      <c r="J604" s="179"/>
      <c r="K604" s="177"/>
      <c r="L604" s="179"/>
      <c r="M604" s="179"/>
      <c r="N604" s="177"/>
      <c r="O604" s="181"/>
      <c r="P604" s="177"/>
      <c r="Q604" s="181"/>
      <c r="R604" s="188"/>
      <c r="S604" s="188"/>
      <c r="T604" s="188"/>
      <c r="U604" s="182"/>
      <c r="V604" s="182"/>
      <c r="W604" s="179"/>
      <c r="X604" s="182"/>
      <c r="Y604" s="182"/>
      <c r="Z604" s="182"/>
      <c r="AA604" s="179"/>
      <c r="AB604" s="179"/>
      <c r="AC604" s="182"/>
      <c r="AD604" s="182"/>
      <c r="AE604" s="182"/>
      <c r="AF604" s="179"/>
      <c r="AG604" s="179"/>
      <c r="AH604" s="182"/>
      <c r="AI604" s="182"/>
      <c r="AJ604" s="182"/>
      <c r="AK604" s="179"/>
      <c r="AL604" s="179"/>
      <c r="AM604" s="182"/>
      <c r="AN604" s="182"/>
      <c r="AO604" s="182"/>
      <c r="AP604" s="179"/>
      <c r="AQ604" s="182"/>
      <c r="AR604" s="181"/>
      <c r="AS604" s="181"/>
      <c r="AT604" s="178"/>
      <c r="AU604" s="178"/>
      <c r="AV604" s="178"/>
      <c r="AW604" s="179"/>
      <c r="AX604" s="179"/>
      <c r="AY604" s="183"/>
      <c r="AZ604" s="184"/>
      <c r="BA604" s="169"/>
      <c r="BB604" s="169"/>
      <c r="BC604" s="169"/>
      <c r="BD604" s="169"/>
      <c r="BE604" s="169"/>
      <c r="BF604" s="169"/>
      <c r="BG604" s="169"/>
    </row>
    <row r="605" spans="1:59" s="171" customFormat="1" x14ac:dyDescent="0.2">
      <c r="A605" s="177"/>
      <c r="B605" s="177"/>
      <c r="C605" s="177"/>
      <c r="D605" s="178"/>
      <c r="E605" s="179"/>
      <c r="F605" s="179"/>
      <c r="G605" s="179"/>
      <c r="H605" s="179"/>
      <c r="I605" s="180"/>
      <c r="J605" s="179"/>
      <c r="K605" s="177"/>
      <c r="L605" s="179"/>
      <c r="M605" s="179"/>
      <c r="N605" s="177"/>
      <c r="O605" s="181"/>
      <c r="P605" s="177"/>
      <c r="Q605" s="181"/>
      <c r="R605" s="188"/>
      <c r="S605" s="188"/>
      <c r="T605" s="188"/>
      <c r="U605" s="182"/>
      <c r="V605" s="182"/>
      <c r="W605" s="179"/>
      <c r="X605" s="182"/>
      <c r="Y605" s="182"/>
      <c r="Z605" s="182"/>
      <c r="AA605" s="179"/>
      <c r="AB605" s="179"/>
      <c r="AC605" s="182"/>
      <c r="AD605" s="182"/>
      <c r="AE605" s="182"/>
      <c r="AF605" s="179"/>
      <c r="AG605" s="179"/>
      <c r="AH605" s="182"/>
      <c r="AI605" s="182"/>
      <c r="AJ605" s="182"/>
      <c r="AK605" s="179"/>
      <c r="AL605" s="179"/>
      <c r="AM605" s="182"/>
      <c r="AN605" s="182"/>
      <c r="AO605" s="182"/>
      <c r="AP605" s="179"/>
      <c r="AQ605" s="182"/>
      <c r="AR605" s="181"/>
      <c r="AS605" s="181"/>
      <c r="AT605" s="178"/>
      <c r="AU605" s="178"/>
      <c r="AV605" s="178"/>
      <c r="AW605" s="179"/>
      <c r="AX605" s="179"/>
      <c r="AY605" s="183"/>
      <c r="AZ605" s="184"/>
      <c r="BA605" s="169"/>
      <c r="BB605" s="169"/>
      <c r="BC605" s="169"/>
      <c r="BD605" s="169"/>
      <c r="BE605" s="169"/>
      <c r="BF605" s="169"/>
      <c r="BG605" s="169"/>
    </row>
    <row r="606" spans="1:59" s="171" customFormat="1" x14ac:dyDescent="0.2">
      <c r="A606" s="177"/>
      <c r="B606" s="177"/>
      <c r="C606" s="177"/>
      <c r="D606" s="178"/>
      <c r="E606" s="179"/>
      <c r="F606" s="179"/>
      <c r="G606" s="179"/>
      <c r="H606" s="179"/>
      <c r="I606" s="180"/>
      <c r="J606" s="179"/>
      <c r="K606" s="177"/>
      <c r="L606" s="179"/>
      <c r="M606" s="179"/>
      <c r="N606" s="177"/>
      <c r="O606" s="181"/>
      <c r="P606" s="177"/>
      <c r="Q606" s="181"/>
      <c r="R606" s="188"/>
      <c r="S606" s="188"/>
      <c r="T606" s="188"/>
      <c r="U606" s="182"/>
      <c r="V606" s="182"/>
      <c r="W606" s="179"/>
      <c r="X606" s="182"/>
      <c r="Y606" s="182"/>
      <c r="Z606" s="182"/>
      <c r="AA606" s="179"/>
      <c r="AB606" s="179"/>
      <c r="AC606" s="182"/>
      <c r="AD606" s="182"/>
      <c r="AE606" s="182"/>
      <c r="AF606" s="179"/>
      <c r="AG606" s="179"/>
      <c r="AH606" s="182"/>
      <c r="AI606" s="182"/>
      <c r="AJ606" s="182"/>
      <c r="AK606" s="179"/>
      <c r="AL606" s="179"/>
      <c r="AM606" s="182"/>
      <c r="AN606" s="182"/>
      <c r="AO606" s="182"/>
      <c r="AP606" s="179"/>
      <c r="AQ606" s="182"/>
      <c r="AR606" s="181"/>
      <c r="AS606" s="181"/>
      <c r="AT606" s="178"/>
      <c r="AU606" s="178"/>
      <c r="AV606" s="178"/>
      <c r="AW606" s="179"/>
      <c r="AX606" s="179"/>
      <c r="AY606" s="183"/>
      <c r="AZ606" s="184"/>
      <c r="BA606" s="169"/>
      <c r="BB606" s="169"/>
      <c r="BC606" s="169"/>
      <c r="BD606" s="169"/>
      <c r="BE606" s="169"/>
      <c r="BF606" s="169"/>
      <c r="BG606" s="169"/>
    </row>
    <row r="607" spans="1:59" s="171" customFormat="1" x14ac:dyDescent="0.2">
      <c r="A607" s="177"/>
      <c r="B607" s="177"/>
      <c r="C607" s="177"/>
      <c r="D607" s="178"/>
      <c r="E607" s="179"/>
      <c r="F607" s="179"/>
      <c r="G607" s="179"/>
      <c r="H607" s="179"/>
      <c r="I607" s="180"/>
      <c r="J607" s="179"/>
      <c r="K607" s="177"/>
      <c r="L607" s="179"/>
      <c r="M607" s="179"/>
      <c r="N607" s="177"/>
      <c r="O607" s="181"/>
      <c r="P607" s="177"/>
      <c r="Q607" s="181"/>
      <c r="R607" s="188"/>
      <c r="S607" s="188"/>
      <c r="T607" s="188"/>
      <c r="U607" s="182"/>
      <c r="V607" s="182"/>
      <c r="W607" s="179"/>
      <c r="X607" s="182"/>
      <c r="Y607" s="182"/>
      <c r="Z607" s="182"/>
      <c r="AA607" s="179"/>
      <c r="AB607" s="179"/>
      <c r="AC607" s="182"/>
      <c r="AD607" s="182"/>
      <c r="AE607" s="182"/>
      <c r="AF607" s="179"/>
      <c r="AG607" s="179"/>
      <c r="AH607" s="182"/>
      <c r="AI607" s="182"/>
      <c r="AJ607" s="182"/>
      <c r="AK607" s="179"/>
      <c r="AL607" s="179"/>
      <c r="AM607" s="182"/>
      <c r="AN607" s="182"/>
      <c r="AO607" s="182"/>
      <c r="AP607" s="179"/>
      <c r="AQ607" s="182"/>
      <c r="AR607" s="181"/>
      <c r="AS607" s="181"/>
      <c r="AT607" s="178"/>
      <c r="AU607" s="178"/>
      <c r="AV607" s="178"/>
      <c r="AW607" s="179"/>
      <c r="AX607" s="179"/>
      <c r="AY607" s="183"/>
      <c r="AZ607" s="184"/>
      <c r="BA607" s="169"/>
      <c r="BB607" s="169"/>
      <c r="BC607" s="169"/>
      <c r="BD607" s="169"/>
      <c r="BE607" s="169"/>
      <c r="BF607" s="169"/>
      <c r="BG607" s="169"/>
    </row>
    <row r="608" spans="1:59" s="171" customFormat="1" x14ac:dyDescent="0.2">
      <c r="A608" s="177"/>
      <c r="B608" s="177"/>
      <c r="C608" s="177"/>
      <c r="D608" s="178"/>
      <c r="E608" s="179"/>
      <c r="F608" s="179"/>
      <c r="G608" s="179"/>
      <c r="H608" s="179"/>
      <c r="I608" s="180"/>
      <c r="J608" s="179"/>
      <c r="K608" s="177"/>
      <c r="L608" s="179"/>
      <c r="M608" s="179"/>
      <c r="N608" s="177"/>
      <c r="O608" s="181"/>
      <c r="P608" s="177"/>
      <c r="Q608" s="181"/>
      <c r="R608" s="188"/>
      <c r="S608" s="188"/>
      <c r="T608" s="188"/>
      <c r="U608" s="182"/>
      <c r="V608" s="182"/>
      <c r="W608" s="179"/>
      <c r="X608" s="182"/>
      <c r="Y608" s="182"/>
      <c r="Z608" s="182"/>
      <c r="AA608" s="179"/>
      <c r="AB608" s="179"/>
      <c r="AC608" s="182"/>
      <c r="AD608" s="182"/>
      <c r="AE608" s="182"/>
      <c r="AF608" s="179"/>
      <c r="AG608" s="179"/>
      <c r="AH608" s="182"/>
      <c r="AI608" s="182"/>
      <c r="AJ608" s="182"/>
      <c r="AK608" s="179"/>
      <c r="AL608" s="179"/>
      <c r="AM608" s="182"/>
      <c r="AN608" s="182"/>
      <c r="AO608" s="182"/>
      <c r="AP608" s="179"/>
      <c r="AQ608" s="182"/>
      <c r="AR608" s="181"/>
      <c r="AS608" s="181"/>
      <c r="AT608" s="178"/>
      <c r="AU608" s="178"/>
      <c r="AV608" s="178"/>
      <c r="AW608" s="179"/>
      <c r="AX608" s="179"/>
      <c r="AY608" s="183"/>
      <c r="AZ608" s="184"/>
      <c r="BA608" s="169"/>
      <c r="BB608" s="169"/>
      <c r="BC608" s="169"/>
      <c r="BD608" s="169"/>
      <c r="BE608" s="169"/>
      <c r="BF608" s="169"/>
      <c r="BG608" s="169"/>
    </row>
    <row r="609" spans="1:59" s="171" customFormat="1" x14ac:dyDescent="0.2">
      <c r="A609" s="177"/>
      <c r="B609" s="177"/>
      <c r="C609" s="177"/>
      <c r="D609" s="178"/>
      <c r="E609" s="179"/>
      <c r="F609" s="179"/>
      <c r="G609" s="179"/>
      <c r="H609" s="179"/>
      <c r="I609" s="180"/>
      <c r="J609" s="179"/>
      <c r="K609" s="177"/>
      <c r="L609" s="179"/>
      <c r="M609" s="179"/>
      <c r="N609" s="177"/>
      <c r="O609" s="181"/>
      <c r="P609" s="177"/>
      <c r="Q609" s="181"/>
      <c r="R609" s="188"/>
      <c r="S609" s="188"/>
      <c r="T609" s="188"/>
      <c r="U609" s="182"/>
      <c r="V609" s="182"/>
      <c r="W609" s="179"/>
      <c r="X609" s="182"/>
      <c r="Y609" s="182"/>
      <c r="Z609" s="182"/>
      <c r="AA609" s="179"/>
      <c r="AB609" s="179"/>
      <c r="AC609" s="182"/>
      <c r="AD609" s="182"/>
      <c r="AE609" s="182"/>
      <c r="AF609" s="179"/>
      <c r="AG609" s="179"/>
      <c r="AH609" s="182"/>
      <c r="AI609" s="182"/>
      <c r="AJ609" s="182"/>
      <c r="AK609" s="179"/>
      <c r="AL609" s="179"/>
      <c r="AM609" s="182"/>
      <c r="AN609" s="182"/>
      <c r="AO609" s="182"/>
      <c r="AP609" s="179"/>
      <c r="AQ609" s="182"/>
      <c r="AR609" s="181"/>
      <c r="AS609" s="181"/>
      <c r="AT609" s="178"/>
      <c r="AU609" s="178"/>
      <c r="AV609" s="178"/>
      <c r="AW609" s="179"/>
      <c r="AX609" s="179"/>
      <c r="AY609" s="183"/>
      <c r="AZ609" s="184"/>
      <c r="BA609" s="169"/>
      <c r="BB609" s="169"/>
      <c r="BC609" s="169"/>
      <c r="BD609" s="169"/>
      <c r="BE609" s="169"/>
      <c r="BF609" s="169"/>
      <c r="BG609" s="169"/>
    </row>
    <row r="610" spans="1:59" s="171" customFormat="1" x14ac:dyDescent="0.2">
      <c r="A610" s="177"/>
      <c r="B610" s="177"/>
      <c r="C610" s="177"/>
      <c r="D610" s="178"/>
      <c r="E610" s="179"/>
      <c r="F610" s="179"/>
      <c r="G610" s="179"/>
      <c r="H610" s="179"/>
      <c r="I610" s="180"/>
      <c r="J610" s="179"/>
      <c r="K610" s="177"/>
      <c r="L610" s="179"/>
      <c r="M610" s="179"/>
      <c r="N610" s="177"/>
      <c r="O610" s="181"/>
      <c r="P610" s="177"/>
      <c r="Q610" s="181"/>
      <c r="R610" s="188"/>
      <c r="S610" s="188"/>
      <c r="T610" s="188"/>
      <c r="U610" s="182"/>
      <c r="V610" s="182"/>
      <c r="W610" s="179"/>
      <c r="X610" s="182"/>
      <c r="Y610" s="182"/>
      <c r="Z610" s="182"/>
      <c r="AA610" s="179"/>
      <c r="AB610" s="179"/>
      <c r="AC610" s="182"/>
      <c r="AD610" s="182"/>
      <c r="AE610" s="182"/>
      <c r="AF610" s="179"/>
      <c r="AG610" s="179"/>
      <c r="AH610" s="182"/>
      <c r="AI610" s="182"/>
      <c r="AJ610" s="182"/>
      <c r="AK610" s="179"/>
      <c r="AL610" s="179"/>
      <c r="AM610" s="182"/>
      <c r="AN610" s="182"/>
      <c r="AO610" s="182"/>
      <c r="AP610" s="179"/>
      <c r="AQ610" s="182"/>
      <c r="AR610" s="181"/>
      <c r="AS610" s="181"/>
      <c r="AT610" s="178"/>
      <c r="AU610" s="178"/>
      <c r="AV610" s="178"/>
      <c r="AW610" s="179"/>
      <c r="AX610" s="179"/>
      <c r="AY610" s="183"/>
      <c r="AZ610" s="184"/>
      <c r="BA610" s="169"/>
      <c r="BB610" s="169"/>
      <c r="BC610" s="169"/>
      <c r="BD610" s="169"/>
      <c r="BE610" s="169"/>
      <c r="BF610" s="169"/>
      <c r="BG610" s="169"/>
    </row>
    <row r="611" spans="1:59" s="171" customFormat="1" x14ac:dyDescent="0.2">
      <c r="A611" s="177"/>
      <c r="B611" s="177"/>
      <c r="C611" s="177"/>
      <c r="D611" s="178"/>
      <c r="E611" s="179"/>
      <c r="F611" s="179"/>
      <c r="G611" s="179"/>
      <c r="H611" s="179"/>
      <c r="I611" s="180"/>
      <c r="J611" s="179"/>
      <c r="K611" s="177"/>
      <c r="L611" s="179"/>
      <c r="M611" s="179"/>
      <c r="N611" s="177"/>
      <c r="O611" s="181"/>
      <c r="P611" s="177"/>
      <c r="Q611" s="181"/>
      <c r="R611" s="188"/>
      <c r="S611" s="188"/>
      <c r="T611" s="188"/>
      <c r="U611" s="182"/>
      <c r="V611" s="182"/>
      <c r="W611" s="179"/>
      <c r="X611" s="182"/>
      <c r="Y611" s="182"/>
      <c r="Z611" s="182"/>
      <c r="AA611" s="179"/>
      <c r="AB611" s="179"/>
      <c r="AC611" s="182"/>
      <c r="AD611" s="182"/>
      <c r="AE611" s="182"/>
      <c r="AF611" s="179"/>
      <c r="AG611" s="179"/>
      <c r="AH611" s="182"/>
      <c r="AI611" s="182"/>
      <c r="AJ611" s="182"/>
      <c r="AK611" s="179"/>
      <c r="AL611" s="179"/>
      <c r="AM611" s="182"/>
      <c r="AN611" s="182"/>
      <c r="AO611" s="182"/>
      <c r="AP611" s="179"/>
      <c r="AQ611" s="182"/>
      <c r="AR611" s="181"/>
      <c r="AS611" s="181"/>
      <c r="AT611" s="178"/>
      <c r="AU611" s="178"/>
      <c r="AV611" s="178"/>
      <c r="AW611" s="179"/>
      <c r="AX611" s="179"/>
      <c r="AY611" s="183"/>
      <c r="AZ611" s="184"/>
      <c r="BA611" s="169"/>
      <c r="BB611" s="169"/>
      <c r="BC611" s="169"/>
      <c r="BD611" s="169"/>
      <c r="BE611" s="169"/>
      <c r="BF611" s="169"/>
      <c r="BG611" s="169"/>
    </row>
    <row r="612" spans="1:59" s="171" customFormat="1" x14ac:dyDescent="0.2">
      <c r="A612" s="177"/>
      <c r="B612" s="177"/>
      <c r="C612" s="177"/>
      <c r="D612" s="178"/>
      <c r="E612" s="179"/>
      <c r="F612" s="179"/>
      <c r="G612" s="179"/>
      <c r="H612" s="179"/>
      <c r="I612" s="180"/>
      <c r="J612" s="179"/>
      <c r="K612" s="177"/>
      <c r="L612" s="179"/>
      <c r="M612" s="179"/>
      <c r="N612" s="177"/>
      <c r="O612" s="181"/>
      <c r="P612" s="177"/>
      <c r="Q612" s="181"/>
      <c r="R612" s="188"/>
      <c r="S612" s="188"/>
      <c r="T612" s="188"/>
      <c r="U612" s="182"/>
      <c r="V612" s="182"/>
      <c r="W612" s="179"/>
      <c r="X612" s="182"/>
      <c r="Y612" s="182"/>
      <c r="Z612" s="182"/>
      <c r="AA612" s="179"/>
      <c r="AB612" s="179"/>
      <c r="AC612" s="182"/>
      <c r="AD612" s="182"/>
      <c r="AE612" s="182"/>
      <c r="AF612" s="179"/>
      <c r="AG612" s="179"/>
      <c r="AH612" s="182"/>
      <c r="AI612" s="182"/>
      <c r="AJ612" s="182"/>
      <c r="AK612" s="179"/>
      <c r="AL612" s="179"/>
      <c r="AM612" s="182"/>
      <c r="AN612" s="182"/>
      <c r="AO612" s="182"/>
      <c r="AP612" s="179"/>
      <c r="AQ612" s="182"/>
      <c r="AR612" s="181"/>
      <c r="AS612" s="181"/>
      <c r="AT612" s="178"/>
      <c r="AU612" s="178"/>
      <c r="AV612" s="178"/>
      <c r="AW612" s="179"/>
      <c r="AX612" s="179"/>
      <c r="AY612" s="183"/>
      <c r="AZ612" s="184"/>
      <c r="BA612" s="169"/>
      <c r="BB612" s="169"/>
      <c r="BC612" s="169"/>
      <c r="BD612" s="169"/>
      <c r="BE612" s="169"/>
      <c r="BF612" s="169"/>
      <c r="BG612" s="169"/>
    </row>
    <row r="613" spans="1:59" s="171" customFormat="1" x14ac:dyDescent="0.2">
      <c r="A613" s="177"/>
      <c r="B613" s="177"/>
      <c r="C613" s="177"/>
      <c r="D613" s="178"/>
      <c r="E613" s="179"/>
      <c r="F613" s="179"/>
      <c r="G613" s="179"/>
      <c r="H613" s="179"/>
      <c r="I613" s="180"/>
      <c r="J613" s="179"/>
      <c r="K613" s="177"/>
      <c r="L613" s="179"/>
      <c r="M613" s="179"/>
      <c r="N613" s="177"/>
      <c r="O613" s="181"/>
      <c r="P613" s="177"/>
      <c r="Q613" s="181"/>
      <c r="R613" s="188"/>
      <c r="S613" s="188"/>
      <c r="T613" s="188"/>
      <c r="U613" s="182"/>
      <c r="V613" s="182"/>
      <c r="W613" s="179"/>
      <c r="X613" s="182"/>
      <c r="Y613" s="182"/>
      <c r="Z613" s="182"/>
      <c r="AA613" s="179"/>
      <c r="AB613" s="179"/>
      <c r="AC613" s="182"/>
      <c r="AD613" s="182"/>
      <c r="AE613" s="182"/>
      <c r="AF613" s="179"/>
      <c r="AG613" s="179"/>
      <c r="AH613" s="182"/>
      <c r="AI613" s="182"/>
      <c r="AJ613" s="182"/>
      <c r="AK613" s="179"/>
      <c r="AL613" s="179"/>
      <c r="AM613" s="182"/>
      <c r="AN613" s="182"/>
      <c r="AO613" s="182"/>
      <c r="AP613" s="179"/>
      <c r="AQ613" s="182"/>
      <c r="AR613" s="181"/>
      <c r="AS613" s="181"/>
      <c r="AT613" s="178"/>
      <c r="AU613" s="178"/>
      <c r="AV613" s="178"/>
      <c r="AW613" s="179"/>
      <c r="AX613" s="179"/>
      <c r="AY613" s="183"/>
      <c r="AZ613" s="184"/>
      <c r="BA613" s="169"/>
      <c r="BB613" s="169"/>
      <c r="BC613" s="169"/>
      <c r="BD613" s="169"/>
      <c r="BE613" s="169"/>
      <c r="BF613" s="169"/>
      <c r="BG613" s="169"/>
    </row>
    <row r="614" spans="1:59" s="171" customFormat="1" x14ac:dyDescent="0.2">
      <c r="A614" s="177"/>
      <c r="B614" s="177"/>
      <c r="C614" s="177"/>
      <c r="D614" s="178"/>
      <c r="E614" s="179"/>
      <c r="F614" s="179"/>
      <c r="G614" s="179"/>
      <c r="H614" s="179"/>
      <c r="I614" s="180"/>
      <c r="J614" s="179"/>
      <c r="K614" s="177"/>
      <c r="L614" s="179"/>
      <c r="M614" s="179"/>
      <c r="N614" s="177"/>
      <c r="O614" s="181"/>
      <c r="P614" s="177"/>
      <c r="Q614" s="181"/>
      <c r="R614" s="188"/>
      <c r="S614" s="188"/>
      <c r="T614" s="188"/>
      <c r="U614" s="182"/>
      <c r="V614" s="182"/>
      <c r="W614" s="179"/>
      <c r="X614" s="182"/>
      <c r="Y614" s="182"/>
      <c r="Z614" s="182"/>
      <c r="AA614" s="179"/>
      <c r="AB614" s="179"/>
      <c r="AC614" s="182"/>
      <c r="AD614" s="182"/>
      <c r="AE614" s="182"/>
      <c r="AF614" s="179"/>
      <c r="AG614" s="179"/>
      <c r="AH614" s="182"/>
      <c r="AI614" s="182"/>
      <c r="AJ614" s="182"/>
      <c r="AK614" s="179"/>
      <c r="AL614" s="179"/>
      <c r="AM614" s="182"/>
      <c r="AN614" s="182"/>
      <c r="AO614" s="182"/>
      <c r="AP614" s="179"/>
      <c r="AQ614" s="182"/>
      <c r="AR614" s="181"/>
      <c r="AS614" s="181"/>
      <c r="AT614" s="178"/>
      <c r="AU614" s="178"/>
      <c r="AV614" s="178"/>
      <c r="AW614" s="179"/>
      <c r="AX614" s="179"/>
      <c r="AY614" s="183"/>
      <c r="AZ614" s="184"/>
      <c r="BA614" s="169"/>
      <c r="BB614" s="169"/>
      <c r="BC614" s="169"/>
      <c r="BD614" s="169"/>
      <c r="BE614" s="169"/>
      <c r="BF614" s="169"/>
      <c r="BG614" s="169"/>
    </row>
    <row r="615" spans="1:59" s="171" customFormat="1" x14ac:dyDescent="0.2">
      <c r="A615" s="177"/>
      <c r="B615" s="177"/>
      <c r="C615" s="177"/>
      <c r="D615" s="178"/>
      <c r="E615" s="179"/>
      <c r="F615" s="179"/>
      <c r="G615" s="179"/>
      <c r="H615" s="179"/>
      <c r="I615" s="180"/>
      <c r="J615" s="179"/>
      <c r="K615" s="177"/>
      <c r="L615" s="179"/>
      <c r="M615" s="179"/>
      <c r="N615" s="177"/>
      <c r="O615" s="181"/>
      <c r="P615" s="177"/>
      <c r="Q615" s="181"/>
      <c r="R615" s="188"/>
      <c r="S615" s="188"/>
      <c r="T615" s="188"/>
      <c r="U615" s="182"/>
      <c r="V615" s="182"/>
      <c r="W615" s="179"/>
      <c r="X615" s="182"/>
      <c r="Y615" s="182"/>
      <c r="Z615" s="182"/>
      <c r="AA615" s="179"/>
      <c r="AB615" s="179"/>
      <c r="AC615" s="182"/>
      <c r="AD615" s="182"/>
      <c r="AE615" s="182"/>
      <c r="AF615" s="179"/>
      <c r="AG615" s="179"/>
      <c r="AH615" s="182"/>
      <c r="AI615" s="182"/>
      <c r="AJ615" s="182"/>
      <c r="AK615" s="179"/>
      <c r="AL615" s="179"/>
      <c r="AM615" s="182"/>
      <c r="AN615" s="182"/>
      <c r="AO615" s="182"/>
      <c r="AP615" s="179"/>
      <c r="AQ615" s="182"/>
      <c r="AR615" s="181"/>
      <c r="AS615" s="181"/>
      <c r="AT615" s="178"/>
      <c r="AU615" s="178"/>
      <c r="AV615" s="178"/>
      <c r="AW615" s="179"/>
      <c r="AX615" s="179"/>
      <c r="AY615" s="183"/>
      <c r="AZ615" s="184"/>
      <c r="BA615" s="169"/>
      <c r="BB615" s="169"/>
      <c r="BC615" s="169"/>
      <c r="BD615" s="169"/>
      <c r="BE615" s="169"/>
      <c r="BF615" s="169"/>
      <c r="BG615" s="169"/>
    </row>
    <row r="616" spans="1:59" s="171" customFormat="1" x14ac:dyDescent="0.2">
      <c r="A616" s="177"/>
      <c r="B616" s="177"/>
      <c r="C616" s="177"/>
      <c r="D616" s="178"/>
      <c r="E616" s="179"/>
      <c r="F616" s="179"/>
      <c r="G616" s="179"/>
      <c r="H616" s="179"/>
      <c r="I616" s="180"/>
      <c r="J616" s="179"/>
      <c r="K616" s="177"/>
      <c r="L616" s="179"/>
      <c r="M616" s="179"/>
      <c r="N616" s="177"/>
      <c r="O616" s="181"/>
      <c r="P616" s="177"/>
      <c r="Q616" s="181"/>
      <c r="R616" s="188"/>
      <c r="S616" s="188"/>
      <c r="T616" s="188"/>
      <c r="U616" s="182"/>
      <c r="V616" s="182"/>
      <c r="W616" s="179"/>
      <c r="X616" s="182"/>
      <c r="Y616" s="182"/>
      <c r="Z616" s="182"/>
      <c r="AA616" s="179"/>
      <c r="AB616" s="179"/>
      <c r="AC616" s="182"/>
      <c r="AD616" s="182"/>
      <c r="AE616" s="182"/>
      <c r="AF616" s="179"/>
      <c r="AG616" s="179"/>
      <c r="AH616" s="182"/>
      <c r="AI616" s="182"/>
      <c r="AJ616" s="182"/>
      <c r="AK616" s="179"/>
      <c r="AL616" s="179"/>
      <c r="AM616" s="182"/>
      <c r="AN616" s="182"/>
      <c r="AO616" s="182"/>
      <c r="AP616" s="179"/>
      <c r="AQ616" s="182"/>
      <c r="AR616" s="181"/>
      <c r="AS616" s="181"/>
      <c r="AT616" s="178"/>
      <c r="AU616" s="178"/>
      <c r="AV616" s="178"/>
      <c r="AW616" s="179"/>
      <c r="AX616" s="179"/>
      <c r="AY616" s="183"/>
      <c r="AZ616" s="184"/>
      <c r="BA616" s="169"/>
      <c r="BB616" s="169"/>
      <c r="BC616" s="169"/>
      <c r="BD616" s="169"/>
      <c r="BE616" s="169"/>
      <c r="BF616" s="169"/>
      <c r="BG616" s="169"/>
    </row>
    <row r="617" spans="1:59" s="171" customFormat="1" x14ac:dyDescent="0.2">
      <c r="A617" s="177"/>
      <c r="B617" s="177"/>
      <c r="C617" s="177"/>
      <c r="D617" s="178"/>
      <c r="E617" s="179"/>
      <c r="F617" s="179"/>
      <c r="G617" s="179"/>
      <c r="H617" s="179"/>
      <c r="I617" s="180"/>
      <c r="J617" s="179"/>
      <c r="K617" s="177"/>
      <c r="L617" s="179"/>
      <c r="M617" s="179"/>
      <c r="N617" s="177"/>
      <c r="O617" s="181"/>
      <c r="P617" s="177"/>
      <c r="Q617" s="181"/>
      <c r="R617" s="188"/>
      <c r="S617" s="188"/>
      <c r="T617" s="188"/>
      <c r="U617" s="182"/>
      <c r="V617" s="182"/>
      <c r="W617" s="179"/>
      <c r="X617" s="182"/>
      <c r="Y617" s="182"/>
      <c r="Z617" s="182"/>
      <c r="AA617" s="179"/>
      <c r="AB617" s="179"/>
      <c r="AC617" s="182"/>
      <c r="AD617" s="182"/>
      <c r="AE617" s="182"/>
      <c r="AF617" s="179"/>
      <c r="AG617" s="179"/>
      <c r="AH617" s="182"/>
      <c r="AI617" s="182"/>
      <c r="AJ617" s="182"/>
      <c r="AK617" s="179"/>
      <c r="AL617" s="179"/>
      <c r="AM617" s="182"/>
      <c r="AN617" s="182"/>
      <c r="AO617" s="182"/>
      <c r="AP617" s="179"/>
      <c r="AQ617" s="182"/>
      <c r="AR617" s="181"/>
      <c r="AS617" s="181"/>
      <c r="AT617" s="178"/>
      <c r="AU617" s="178"/>
      <c r="AV617" s="178"/>
      <c r="AW617" s="179"/>
      <c r="AX617" s="179"/>
      <c r="AY617" s="183"/>
      <c r="AZ617" s="184"/>
      <c r="BA617" s="169"/>
      <c r="BB617" s="169"/>
      <c r="BC617" s="169"/>
      <c r="BD617" s="169"/>
      <c r="BE617" s="169"/>
      <c r="BF617" s="169"/>
      <c r="BG617" s="169"/>
    </row>
    <row r="618" spans="1:59" s="171" customFormat="1" x14ac:dyDescent="0.2">
      <c r="A618" s="177"/>
      <c r="B618" s="177"/>
      <c r="C618" s="177"/>
      <c r="D618" s="178"/>
      <c r="E618" s="179"/>
      <c r="F618" s="179"/>
      <c r="G618" s="179"/>
      <c r="H618" s="179"/>
      <c r="I618" s="180"/>
      <c r="J618" s="179"/>
      <c r="K618" s="177"/>
      <c r="L618" s="179"/>
      <c r="M618" s="179"/>
      <c r="N618" s="177"/>
      <c r="O618" s="181"/>
      <c r="P618" s="177"/>
      <c r="Q618" s="181"/>
      <c r="R618" s="188"/>
      <c r="S618" s="188"/>
      <c r="T618" s="188"/>
      <c r="U618" s="182"/>
      <c r="V618" s="182"/>
      <c r="W618" s="179"/>
      <c r="X618" s="182"/>
      <c r="Y618" s="182"/>
      <c r="Z618" s="182"/>
      <c r="AA618" s="179"/>
      <c r="AB618" s="179"/>
      <c r="AC618" s="182"/>
      <c r="AD618" s="182"/>
      <c r="AE618" s="182"/>
      <c r="AF618" s="179"/>
      <c r="AG618" s="179"/>
      <c r="AH618" s="182"/>
      <c r="AI618" s="182"/>
      <c r="AJ618" s="182"/>
      <c r="AK618" s="179"/>
      <c r="AL618" s="179"/>
      <c r="AM618" s="182"/>
      <c r="AN618" s="182"/>
      <c r="AO618" s="182"/>
      <c r="AP618" s="179"/>
      <c r="AQ618" s="182"/>
      <c r="AR618" s="181"/>
      <c r="AS618" s="181"/>
      <c r="AT618" s="178"/>
      <c r="AU618" s="178"/>
      <c r="AV618" s="178"/>
      <c r="AW618" s="179"/>
      <c r="AX618" s="179"/>
      <c r="AY618" s="183"/>
      <c r="AZ618" s="184"/>
      <c r="BA618" s="169"/>
      <c r="BB618" s="169"/>
      <c r="BC618" s="169"/>
      <c r="BD618" s="169"/>
      <c r="BE618" s="169"/>
      <c r="BF618" s="169"/>
      <c r="BG618" s="169"/>
    </row>
    <row r="619" spans="1:59" s="171" customFormat="1" x14ac:dyDescent="0.2">
      <c r="A619" s="177"/>
      <c r="B619" s="177"/>
      <c r="C619" s="177"/>
      <c r="D619" s="178"/>
      <c r="E619" s="179"/>
      <c r="F619" s="179"/>
      <c r="G619" s="179"/>
      <c r="H619" s="179"/>
      <c r="I619" s="180"/>
      <c r="J619" s="179"/>
      <c r="K619" s="177"/>
      <c r="L619" s="179"/>
      <c r="M619" s="179"/>
      <c r="N619" s="177"/>
      <c r="O619" s="181"/>
      <c r="P619" s="177"/>
      <c r="Q619" s="181"/>
      <c r="R619" s="188"/>
      <c r="S619" s="188"/>
      <c r="T619" s="188"/>
      <c r="U619" s="182"/>
      <c r="V619" s="182"/>
      <c r="W619" s="179"/>
      <c r="X619" s="182"/>
      <c r="Y619" s="182"/>
      <c r="Z619" s="182"/>
      <c r="AA619" s="179"/>
      <c r="AB619" s="179"/>
      <c r="AC619" s="182"/>
      <c r="AD619" s="182"/>
      <c r="AE619" s="182"/>
      <c r="AF619" s="179"/>
      <c r="AG619" s="179"/>
      <c r="AH619" s="182"/>
      <c r="AI619" s="182"/>
      <c r="AJ619" s="182"/>
      <c r="AK619" s="179"/>
      <c r="AL619" s="179"/>
      <c r="AM619" s="182"/>
      <c r="AN619" s="182"/>
      <c r="AO619" s="182"/>
      <c r="AP619" s="179"/>
      <c r="AQ619" s="182"/>
      <c r="AR619" s="181"/>
      <c r="AS619" s="181"/>
      <c r="AT619" s="178"/>
      <c r="AU619" s="178"/>
      <c r="AV619" s="178"/>
      <c r="AW619" s="179"/>
      <c r="AX619" s="179"/>
      <c r="AY619" s="183"/>
      <c r="AZ619" s="184"/>
      <c r="BA619" s="169"/>
      <c r="BB619" s="169"/>
      <c r="BC619" s="169"/>
      <c r="BD619" s="169"/>
      <c r="BE619" s="169"/>
      <c r="BF619" s="169"/>
      <c r="BG619" s="169"/>
    </row>
    <row r="620" spans="1:59" s="171" customFormat="1" x14ac:dyDescent="0.2">
      <c r="A620" s="177"/>
      <c r="B620" s="177"/>
      <c r="C620" s="177"/>
      <c r="D620" s="178"/>
      <c r="E620" s="179"/>
      <c r="F620" s="179"/>
      <c r="G620" s="179"/>
      <c r="H620" s="179"/>
      <c r="I620" s="180"/>
      <c r="J620" s="179"/>
      <c r="K620" s="177"/>
      <c r="L620" s="179"/>
      <c r="M620" s="179"/>
      <c r="N620" s="177"/>
      <c r="O620" s="181"/>
      <c r="P620" s="177"/>
      <c r="Q620" s="181"/>
      <c r="R620" s="188"/>
      <c r="S620" s="188"/>
      <c r="T620" s="188"/>
      <c r="U620" s="182"/>
      <c r="V620" s="182"/>
      <c r="W620" s="179"/>
      <c r="X620" s="182"/>
      <c r="Y620" s="182"/>
      <c r="Z620" s="182"/>
      <c r="AA620" s="179"/>
      <c r="AB620" s="179"/>
      <c r="AC620" s="182"/>
      <c r="AD620" s="182"/>
      <c r="AE620" s="182"/>
      <c r="AF620" s="179"/>
      <c r="AG620" s="179"/>
      <c r="AH620" s="182"/>
      <c r="AI620" s="182"/>
      <c r="AJ620" s="182"/>
      <c r="AK620" s="179"/>
      <c r="AL620" s="179"/>
      <c r="AM620" s="182"/>
      <c r="AN620" s="182"/>
      <c r="AO620" s="182"/>
      <c r="AP620" s="179"/>
      <c r="AQ620" s="182"/>
      <c r="AR620" s="181"/>
      <c r="AS620" s="181"/>
      <c r="AT620" s="178"/>
      <c r="AU620" s="178"/>
      <c r="AV620" s="178"/>
      <c r="AW620" s="179"/>
      <c r="AX620" s="179"/>
      <c r="AY620" s="183"/>
      <c r="AZ620" s="184"/>
      <c r="BA620" s="169"/>
      <c r="BB620" s="169"/>
      <c r="BC620" s="169"/>
      <c r="BD620" s="169"/>
      <c r="BE620" s="169"/>
      <c r="BF620" s="169"/>
      <c r="BG620" s="169"/>
    </row>
    <row r="621" spans="1:59" s="171" customFormat="1" x14ac:dyDescent="0.2">
      <c r="A621" s="177"/>
      <c r="B621" s="177"/>
      <c r="C621" s="177"/>
      <c r="D621" s="178"/>
      <c r="E621" s="179"/>
      <c r="F621" s="179"/>
      <c r="G621" s="179"/>
      <c r="H621" s="179"/>
      <c r="I621" s="180"/>
      <c r="J621" s="179"/>
      <c r="K621" s="177"/>
      <c r="L621" s="179"/>
      <c r="M621" s="179"/>
      <c r="N621" s="177"/>
      <c r="O621" s="181"/>
      <c r="P621" s="177"/>
      <c r="Q621" s="181"/>
      <c r="R621" s="188"/>
      <c r="S621" s="188"/>
      <c r="T621" s="188"/>
      <c r="U621" s="182"/>
      <c r="V621" s="182"/>
      <c r="W621" s="179"/>
      <c r="X621" s="182"/>
      <c r="Y621" s="182"/>
      <c r="Z621" s="182"/>
      <c r="AA621" s="179"/>
      <c r="AB621" s="179"/>
      <c r="AC621" s="182"/>
      <c r="AD621" s="182"/>
      <c r="AE621" s="182"/>
      <c r="AF621" s="179"/>
      <c r="AG621" s="179"/>
      <c r="AH621" s="182"/>
      <c r="AI621" s="182"/>
      <c r="AJ621" s="182"/>
      <c r="AK621" s="179"/>
      <c r="AL621" s="179"/>
      <c r="AM621" s="182"/>
      <c r="AN621" s="182"/>
      <c r="AO621" s="182"/>
      <c r="AP621" s="179"/>
      <c r="AQ621" s="182"/>
      <c r="AR621" s="181"/>
      <c r="AS621" s="181"/>
      <c r="AT621" s="178"/>
      <c r="AU621" s="178"/>
      <c r="AV621" s="178"/>
      <c r="AW621" s="179"/>
      <c r="AX621" s="179"/>
      <c r="AY621" s="183"/>
      <c r="AZ621" s="184"/>
      <c r="BA621" s="169"/>
      <c r="BB621" s="169"/>
      <c r="BC621" s="169"/>
      <c r="BD621" s="169"/>
      <c r="BE621" s="169"/>
      <c r="BF621" s="169"/>
      <c r="BG621" s="169"/>
    </row>
    <row r="622" spans="1:59" s="171" customFormat="1" x14ac:dyDescent="0.2">
      <c r="A622" s="177"/>
      <c r="B622" s="177"/>
      <c r="C622" s="177"/>
      <c r="D622" s="178"/>
      <c r="E622" s="179"/>
      <c r="F622" s="179"/>
      <c r="G622" s="179"/>
      <c r="H622" s="179"/>
      <c r="I622" s="180"/>
      <c r="J622" s="179"/>
      <c r="K622" s="177"/>
      <c r="L622" s="179"/>
      <c r="M622" s="179"/>
      <c r="N622" s="177"/>
      <c r="O622" s="181"/>
      <c r="P622" s="177"/>
      <c r="Q622" s="181"/>
      <c r="R622" s="188"/>
      <c r="S622" s="188"/>
      <c r="T622" s="188"/>
      <c r="U622" s="182"/>
      <c r="V622" s="182"/>
      <c r="W622" s="179"/>
      <c r="X622" s="182"/>
      <c r="Y622" s="182"/>
      <c r="Z622" s="182"/>
      <c r="AA622" s="179"/>
      <c r="AB622" s="179"/>
      <c r="AC622" s="182"/>
      <c r="AD622" s="182"/>
      <c r="AE622" s="182"/>
      <c r="AF622" s="179"/>
      <c r="AG622" s="179"/>
      <c r="AH622" s="182"/>
      <c r="AI622" s="182"/>
      <c r="AJ622" s="182"/>
      <c r="AK622" s="179"/>
      <c r="AL622" s="179"/>
      <c r="AM622" s="182"/>
      <c r="AN622" s="182"/>
      <c r="AO622" s="182"/>
      <c r="AP622" s="179"/>
      <c r="AQ622" s="182"/>
      <c r="AR622" s="181"/>
      <c r="AS622" s="181"/>
      <c r="AT622" s="178"/>
      <c r="AU622" s="178"/>
      <c r="AV622" s="178"/>
      <c r="AW622" s="179"/>
      <c r="AX622" s="179"/>
      <c r="AY622" s="183"/>
      <c r="AZ622" s="184"/>
      <c r="BA622" s="169"/>
      <c r="BB622" s="169"/>
      <c r="BC622" s="169"/>
      <c r="BD622" s="169"/>
      <c r="BE622" s="169"/>
      <c r="BF622" s="169"/>
      <c r="BG622" s="169"/>
    </row>
    <row r="623" spans="1:59" s="171" customFormat="1" x14ac:dyDescent="0.2">
      <c r="A623" s="177"/>
      <c r="B623" s="177"/>
      <c r="C623" s="177"/>
      <c r="D623" s="178"/>
      <c r="E623" s="179"/>
      <c r="F623" s="179"/>
      <c r="G623" s="179"/>
      <c r="H623" s="179"/>
      <c r="I623" s="180"/>
      <c r="J623" s="179"/>
      <c r="K623" s="177"/>
      <c r="L623" s="179"/>
      <c r="M623" s="179"/>
      <c r="N623" s="177"/>
      <c r="O623" s="181"/>
      <c r="P623" s="177"/>
      <c r="Q623" s="181"/>
      <c r="R623" s="188"/>
      <c r="S623" s="188"/>
      <c r="T623" s="188"/>
      <c r="U623" s="182"/>
      <c r="V623" s="182"/>
      <c r="W623" s="179"/>
      <c r="X623" s="182"/>
      <c r="Y623" s="182"/>
      <c r="Z623" s="182"/>
      <c r="AA623" s="179"/>
      <c r="AB623" s="179"/>
      <c r="AC623" s="182"/>
      <c r="AD623" s="182"/>
      <c r="AE623" s="182"/>
      <c r="AF623" s="179"/>
      <c r="AG623" s="179"/>
      <c r="AH623" s="182"/>
      <c r="AI623" s="182"/>
      <c r="AJ623" s="182"/>
      <c r="AK623" s="179"/>
      <c r="AL623" s="179"/>
      <c r="AM623" s="182"/>
      <c r="AN623" s="182"/>
      <c r="AO623" s="182"/>
      <c r="AP623" s="179"/>
      <c r="AQ623" s="182"/>
      <c r="AR623" s="181"/>
      <c r="AS623" s="181"/>
      <c r="AT623" s="178"/>
      <c r="AU623" s="178"/>
      <c r="AV623" s="178"/>
      <c r="AW623" s="179"/>
      <c r="AX623" s="179"/>
      <c r="AY623" s="183"/>
      <c r="AZ623" s="184"/>
      <c r="BA623" s="169"/>
      <c r="BB623" s="169"/>
      <c r="BC623" s="169"/>
      <c r="BD623" s="169"/>
      <c r="BE623" s="169"/>
      <c r="BF623" s="169"/>
      <c r="BG623" s="169"/>
    </row>
    <row r="624" spans="1:59" s="171" customFormat="1" x14ac:dyDescent="0.2">
      <c r="A624" s="177"/>
      <c r="B624" s="177"/>
      <c r="C624" s="177"/>
      <c r="D624" s="178"/>
      <c r="E624" s="179"/>
      <c r="F624" s="179"/>
      <c r="G624" s="179"/>
      <c r="H624" s="179"/>
      <c r="I624" s="180"/>
      <c r="J624" s="179"/>
      <c r="K624" s="177"/>
      <c r="L624" s="179"/>
      <c r="M624" s="179"/>
      <c r="N624" s="177"/>
      <c r="O624" s="181"/>
      <c r="P624" s="177"/>
      <c r="Q624" s="181"/>
      <c r="R624" s="188"/>
      <c r="S624" s="188"/>
      <c r="T624" s="188"/>
      <c r="U624" s="182"/>
      <c r="V624" s="182"/>
      <c r="W624" s="179"/>
      <c r="X624" s="182"/>
      <c r="Y624" s="182"/>
      <c r="Z624" s="182"/>
      <c r="AA624" s="179"/>
      <c r="AB624" s="179"/>
      <c r="AC624" s="182"/>
      <c r="AD624" s="182"/>
      <c r="AE624" s="182"/>
      <c r="AF624" s="179"/>
      <c r="AG624" s="179"/>
      <c r="AH624" s="182"/>
      <c r="AI624" s="182"/>
      <c r="AJ624" s="182"/>
      <c r="AK624" s="179"/>
      <c r="AL624" s="179"/>
      <c r="AM624" s="182"/>
      <c r="AN624" s="182"/>
      <c r="AO624" s="182"/>
      <c r="AP624" s="179"/>
      <c r="AQ624" s="182"/>
      <c r="AR624" s="181"/>
      <c r="AS624" s="181"/>
      <c r="AT624" s="178"/>
      <c r="AU624" s="178"/>
      <c r="AV624" s="178"/>
      <c r="AW624" s="179"/>
      <c r="AX624" s="179"/>
      <c r="AY624" s="183"/>
      <c r="AZ624" s="184"/>
      <c r="BA624" s="169"/>
      <c r="BB624" s="169"/>
      <c r="BC624" s="169"/>
      <c r="BD624" s="169"/>
      <c r="BE624" s="169"/>
      <c r="BF624" s="169"/>
      <c r="BG624" s="169"/>
    </row>
    <row r="625" spans="1:59" s="171" customFormat="1" x14ac:dyDescent="0.2">
      <c r="A625" s="177"/>
      <c r="B625" s="177"/>
      <c r="C625" s="177"/>
      <c r="D625" s="178"/>
      <c r="E625" s="179"/>
      <c r="F625" s="179"/>
      <c r="G625" s="179"/>
      <c r="H625" s="179"/>
      <c r="I625" s="180"/>
      <c r="J625" s="179"/>
      <c r="K625" s="177"/>
      <c r="L625" s="179"/>
      <c r="M625" s="179"/>
      <c r="N625" s="177"/>
      <c r="O625" s="181"/>
      <c r="P625" s="177"/>
      <c r="Q625" s="181"/>
      <c r="R625" s="188"/>
      <c r="S625" s="188"/>
      <c r="T625" s="188"/>
      <c r="U625" s="182"/>
      <c r="V625" s="182"/>
      <c r="W625" s="179"/>
      <c r="X625" s="182"/>
      <c r="Y625" s="182"/>
      <c r="Z625" s="182"/>
      <c r="AA625" s="179"/>
      <c r="AB625" s="179"/>
      <c r="AC625" s="182"/>
      <c r="AD625" s="182"/>
      <c r="AE625" s="182"/>
      <c r="AF625" s="179"/>
      <c r="AG625" s="179"/>
      <c r="AH625" s="182"/>
      <c r="AI625" s="182"/>
      <c r="AJ625" s="182"/>
      <c r="AK625" s="179"/>
      <c r="AL625" s="179"/>
      <c r="AM625" s="182"/>
      <c r="AN625" s="182"/>
      <c r="AO625" s="182"/>
      <c r="AP625" s="179"/>
      <c r="AQ625" s="182"/>
      <c r="AR625" s="181"/>
      <c r="AS625" s="181"/>
      <c r="AT625" s="178"/>
      <c r="AU625" s="178"/>
      <c r="AV625" s="178"/>
      <c r="AW625" s="179"/>
      <c r="AX625" s="179"/>
      <c r="AY625" s="183"/>
      <c r="AZ625" s="184"/>
      <c r="BA625" s="169"/>
      <c r="BB625" s="169"/>
      <c r="BC625" s="169"/>
      <c r="BD625" s="169"/>
      <c r="BE625" s="169"/>
      <c r="BF625" s="169"/>
      <c r="BG625" s="169"/>
    </row>
    <row r="626" spans="1:59" s="171" customFormat="1" x14ac:dyDescent="0.2">
      <c r="A626" s="177"/>
      <c r="B626" s="177"/>
      <c r="C626" s="177"/>
      <c r="D626" s="178"/>
      <c r="E626" s="179"/>
      <c r="F626" s="179"/>
      <c r="G626" s="179"/>
      <c r="H626" s="179"/>
      <c r="I626" s="180"/>
      <c r="J626" s="179"/>
      <c r="K626" s="177"/>
      <c r="L626" s="179"/>
      <c r="M626" s="179"/>
      <c r="N626" s="177"/>
      <c r="O626" s="181"/>
      <c r="P626" s="177"/>
      <c r="Q626" s="181"/>
      <c r="R626" s="188"/>
      <c r="S626" s="188"/>
      <c r="T626" s="188"/>
      <c r="U626" s="182"/>
      <c r="V626" s="182"/>
      <c r="W626" s="179"/>
      <c r="X626" s="182"/>
      <c r="Y626" s="182"/>
      <c r="Z626" s="182"/>
      <c r="AA626" s="179"/>
      <c r="AB626" s="179"/>
      <c r="AC626" s="182"/>
      <c r="AD626" s="182"/>
      <c r="AE626" s="182"/>
      <c r="AF626" s="179"/>
      <c r="AG626" s="179"/>
      <c r="AH626" s="182"/>
      <c r="AI626" s="182"/>
      <c r="AJ626" s="182"/>
      <c r="AK626" s="179"/>
      <c r="AL626" s="179"/>
      <c r="AM626" s="182"/>
      <c r="AN626" s="182"/>
      <c r="AO626" s="182"/>
      <c r="AP626" s="179"/>
      <c r="AQ626" s="182"/>
      <c r="AR626" s="181"/>
      <c r="AS626" s="181"/>
      <c r="AT626" s="178"/>
      <c r="AU626" s="178"/>
      <c r="AV626" s="178"/>
      <c r="AW626" s="179"/>
      <c r="AX626" s="179"/>
      <c r="AY626" s="183"/>
      <c r="AZ626" s="184"/>
      <c r="BA626" s="169"/>
      <c r="BB626" s="169"/>
      <c r="BC626" s="169"/>
      <c r="BD626" s="169"/>
      <c r="BE626" s="169"/>
      <c r="BF626" s="169"/>
      <c r="BG626" s="169"/>
    </row>
    <row r="627" spans="1:59" s="171" customFormat="1" x14ac:dyDescent="0.2">
      <c r="A627" s="177"/>
      <c r="B627" s="177"/>
      <c r="C627" s="177"/>
      <c r="D627" s="178"/>
      <c r="E627" s="179"/>
      <c r="F627" s="179"/>
      <c r="G627" s="179"/>
      <c r="H627" s="179"/>
      <c r="I627" s="180"/>
      <c r="J627" s="179"/>
      <c r="K627" s="177"/>
      <c r="L627" s="179"/>
      <c r="M627" s="179"/>
      <c r="N627" s="177"/>
      <c r="O627" s="181"/>
      <c r="P627" s="177"/>
      <c r="Q627" s="181"/>
      <c r="R627" s="188"/>
      <c r="S627" s="188"/>
      <c r="T627" s="188"/>
      <c r="U627" s="182"/>
      <c r="V627" s="182"/>
      <c r="W627" s="179"/>
      <c r="X627" s="182"/>
      <c r="Y627" s="182"/>
      <c r="Z627" s="182"/>
      <c r="AA627" s="179"/>
      <c r="AB627" s="179"/>
      <c r="AC627" s="182"/>
      <c r="AD627" s="182"/>
      <c r="AE627" s="182"/>
      <c r="AF627" s="179"/>
      <c r="AG627" s="179"/>
      <c r="AH627" s="182"/>
      <c r="AI627" s="182"/>
      <c r="AJ627" s="182"/>
      <c r="AK627" s="179"/>
      <c r="AL627" s="179"/>
      <c r="AM627" s="182"/>
      <c r="AN627" s="182"/>
      <c r="AO627" s="182"/>
      <c r="AP627" s="179"/>
      <c r="AQ627" s="182"/>
      <c r="AR627" s="181"/>
      <c r="AS627" s="181"/>
      <c r="AT627" s="178"/>
      <c r="AU627" s="178"/>
      <c r="AV627" s="178"/>
      <c r="AW627" s="179"/>
      <c r="AX627" s="179"/>
      <c r="AY627" s="183"/>
      <c r="AZ627" s="184"/>
      <c r="BA627" s="169"/>
      <c r="BB627" s="169"/>
      <c r="BC627" s="169"/>
      <c r="BD627" s="169"/>
      <c r="BE627" s="169"/>
      <c r="BF627" s="169"/>
      <c r="BG627" s="169"/>
    </row>
    <row r="628" spans="1:59" s="171" customFormat="1" x14ac:dyDescent="0.2">
      <c r="A628" s="177"/>
      <c r="B628" s="177"/>
      <c r="C628" s="177"/>
      <c r="D628" s="178"/>
      <c r="E628" s="179"/>
      <c r="F628" s="179"/>
      <c r="G628" s="179"/>
      <c r="H628" s="179"/>
      <c r="I628" s="180"/>
      <c r="J628" s="179"/>
      <c r="K628" s="177"/>
      <c r="L628" s="179"/>
      <c r="M628" s="179"/>
      <c r="N628" s="177"/>
      <c r="O628" s="181"/>
      <c r="P628" s="177"/>
      <c r="Q628" s="181"/>
      <c r="R628" s="188"/>
      <c r="S628" s="188"/>
      <c r="T628" s="188"/>
      <c r="U628" s="182"/>
      <c r="V628" s="182"/>
      <c r="W628" s="179"/>
      <c r="X628" s="182"/>
      <c r="Y628" s="182"/>
      <c r="Z628" s="182"/>
      <c r="AA628" s="179"/>
      <c r="AB628" s="179"/>
      <c r="AC628" s="182"/>
      <c r="AD628" s="182"/>
      <c r="AE628" s="182"/>
      <c r="AF628" s="179"/>
      <c r="AG628" s="179"/>
      <c r="AH628" s="182"/>
      <c r="AI628" s="182"/>
      <c r="AJ628" s="182"/>
      <c r="AK628" s="179"/>
      <c r="AL628" s="179"/>
      <c r="AM628" s="182"/>
      <c r="AN628" s="182"/>
      <c r="AO628" s="182"/>
      <c r="AP628" s="179"/>
      <c r="AQ628" s="182"/>
      <c r="AR628" s="181"/>
      <c r="AS628" s="181"/>
      <c r="AT628" s="178"/>
      <c r="AU628" s="178"/>
      <c r="AV628" s="178"/>
      <c r="AW628" s="179"/>
      <c r="AX628" s="179"/>
      <c r="AY628" s="183"/>
      <c r="AZ628" s="184"/>
      <c r="BA628" s="169"/>
      <c r="BB628" s="169"/>
      <c r="BC628" s="169"/>
      <c r="BD628" s="169"/>
      <c r="BE628" s="169"/>
      <c r="BF628" s="169"/>
      <c r="BG628" s="169"/>
    </row>
    <row r="629" spans="1:59" s="171" customFormat="1" x14ac:dyDescent="0.2">
      <c r="A629" s="177"/>
      <c r="B629" s="177"/>
      <c r="C629" s="177"/>
      <c r="D629" s="178"/>
      <c r="E629" s="179"/>
      <c r="F629" s="179"/>
      <c r="G629" s="179"/>
      <c r="H629" s="179"/>
      <c r="I629" s="180"/>
      <c r="J629" s="179"/>
      <c r="K629" s="177"/>
      <c r="L629" s="179"/>
      <c r="M629" s="179"/>
      <c r="N629" s="177"/>
      <c r="O629" s="181"/>
      <c r="P629" s="177"/>
      <c r="Q629" s="181"/>
      <c r="R629" s="188"/>
      <c r="S629" s="188"/>
      <c r="T629" s="188"/>
      <c r="U629" s="182"/>
      <c r="V629" s="182"/>
      <c r="W629" s="179"/>
      <c r="X629" s="182"/>
      <c r="Y629" s="182"/>
      <c r="Z629" s="182"/>
      <c r="AA629" s="179"/>
      <c r="AB629" s="179"/>
      <c r="AC629" s="182"/>
      <c r="AD629" s="182"/>
      <c r="AE629" s="182"/>
      <c r="AF629" s="179"/>
      <c r="AG629" s="179"/>
      <c r="AH629" s="182"/>
      <c r="AI629" s="182"/>
      <c r="AJ629" s="182"/>
      <c r="AK629" s="179"/>
      <c r="AL629" s="179"/>
      <c r="AM629" s="182"/>
      <c r="AN629" s="182"/>
      <c r="AO629" s="182"/>
      <c r="AP629" s="179"/>
      <c r="AQ629" s="182"/>
      <c r="AR629" s="181"/>
      <c r="AS629" s="181"/>
      <c r="AT629" s="178"/>
      <c r="AU629" s="178"/>
      <c r="AV629" s="178"/>
      <c r="AW629" s="179"/>
      <c r="AX629" s="179"/>
      <c r="AY629" s="183"/>
      <c r="AZ629" s="184"/>
      <c r="BA629" s="169"/>
      <c r="BB629" s="169"/>
      <c r="BC629" s="169"/>
      <c r="BD629" s="169"/>
      <c r="BE629" s="169"/>
      <c r="BF629" s="169"/>
      <c r="BG629" s="169"/>
    </row>
    <row r="630" spans="1:59" s="171" customFormat="1" x14ac:dyDescent="0.2">
      <c r="A630" s="177"/>
      <c r="B630" s="177"/>
      <c r="C630" s="177"/>
      <c r="D630" s="178"/>
      <c r="E630" s="179"/>
      <c r="F630" s="179"/>
      <c r="G630" s="179"/>
      <c r="H630" s="179"/>
      <c r="I630" s="180"/>
      <c r="J630" s="179"/>
      <c r="K630" s="177"/>
      <c r="L630" s="179"/>
      <c r="M630" s="179"/>
      <c r="N630" s="177"/>
      <c r="O630" s="181"/>
      <c r="P630" s="177"/>
      <c r="Q630" s="181"/>
      <c r="R630" s="188"/>
      <c r="S630" s="188"/>
      <c r="T630" s="188"/>
      <c r="U630" s="182"/>
      <c r="V630" s="182"/>
      <c r="W630" s="179"/>
      <c r="X630" s="182"/>
      <c r="Y630" s="182"/>
      <c r="Z630" s="182"/>
      <c r="AA630" s="179"/>
      <c r="AB630" s="179"/>
      <c r="AC630" s="182"/>
      <c r="AD630" s="182"/>
      <c r="AE630" s="182"/>
      <c r="AF630" s="179"/>
      <c r="AG630" s="179"/>
      <c r="AH630" s="182"/>
      <c r="AI630" s="182"/>
      <c r="AJ630" s="182"/>
      <c r="AK630" s="179"/>
      <c r="AL630" s="179"/>
      <c r="AM630" s="182"/>
      <c r="AN630" s="182"/>
      <c r="AO630" s="182"/>
      <c r="AP630" s="179"/>
      <c r="AQ630" s="182"/>
      <c r="AR630" s="181"/>
      <c r="AS630" s="181"/>
      <c r="AT630" s="178"/>
      <c r="AU630" s="178"/>
      <c r="AV630" s="178"/>
      <c r="AW630" s="179"/>
      <c r="AX630" s="179"/>
      <c r="AY630" s="183"/>
      <c r="AZ630" s="184"/>
      <c r="BA630" s="169"/>
      <c r="BB630" s="169"/>
      <c r="BC630" s="169"/>
      <c r="BD630" s="169"/>
      <c r="BE630" s="169"/>
      <c r="BF630" s="169"/>
      <c r="BG630" s="169"/>
    </row>
    <row r="631" spans="1:59" s="171" customFormat="1" x14ac:dyDescent="0.2">
      <c r="A631" s="177"/>
      <c r="B631" s="177"/>
      <c r="C631" s="177"/>
      <c r="D631" s="178"/>
      <c r="E631" s="179"/>
      <c r="F631" s="179"/>
      <c r="G631" s="179"/>
      <c r="H631" s="179"/>
      <c r="I631" s="180"/>
      <c r="J631" s="179"/>
      <c r="K631" s="177"/>
      <c r="L631" s="179"/>
      <c r="M631" s="179"/>
      <c r="N631" s="177"/>
      <c r="O631" s="181"/>
      <c r="P631" s="177"/>
      <c r="Q631" s="181"/>
      <c r="R631" s="188"/>
      <c r="S631" s="188"/>
      <c r="T631" s="188"/>
      <c r="U631" s="182"/>
      <c r="V631" s="182"/>
      <c r="W631" s="179"/>
      <c r="X631" s="182"/>
      <c r="Y631" s="182"/>
      <c r="Z631" s="182"/>
      <c r="AA631" s="179"/>
      <c r="AB631" s="179"/>
      <c r="AC631" s="182"/>
      <c r="AD631" s="182"/>
      <c r="AE631" s="182"/>
      <c r="AF631" s="179"/>
      <c r="AG631" s="179"/>
      <c r="AH631" s="182"/>
      <c r="AI631" s="182"/>
      <c r="AJ631" s="182"/>
      <c r="AK631" s="179"/>
      <c r="AL631" s="179"/>
      <c r="AM631" s="182"/>
      <c r="AN631" s="182"/>
      <c r="AO631" s="182"/>
      <c r="AP631" s="179"/>
      <c r="AQ631" s="182"/>
      <c r="AR631" s="181"/>
      <c r="AS631" s="181"/>
      <c r="AT631" s="178"/>
      <c r="AU631" s="178"/>
      <c r="AV631" s="178"/>
      <c r="AW631" s="179"/>
      <c r="AX631" s="179"/>
      <c r="AY631" s="183"/>
      <c r="AZ631" s="184"/>
      <c r="BA631" s="169"/>
      <c r="BB631" s="169"/>
      <c r="BC631" s="169"/>
      <c r="BD631" s="169"/>
      <c r="BE631" s="169"/>
      <c r="BF631" s="169"/>
      <c r="BG631" s="169"/>
    </row>
    <row r="632" spans="1:59" s="171" customFormat="1" x14ac:dyDescent="0.2">
      <c r="A632" s="177"/>
      <c r="B632" s="177"/>
      <c r="C632" s="177"/>
      <c r="D632" s="178"/>
      <c r="E632" s="179"/>
      <c r="F632" s="179"/>
      <c r="G632" s="179"/>
      <c r="H632" s="179"/>
      <c r="I632" s="180"/>
      <c r="J632" s="179"/>
      <c r="K632" s="177"/>
      <c r="L632" s="179"/>
      <c r="M632" s="179"/>
      <c r="N632" s="177"/>
      <c r="O632" s="181"/>
      <c r="P632" s="177"/>
      <c r="Q632" s="181"/>
      <c r="R632" s="188"/>
      <c r="S632" s="188"/>
      <c r="T632" s="188"/>
      <c r="U632" s="182"/>
      <c r="V632" s="182"/>
      <c r="W632" s="179"/>
      <c r="X632" s="182"/>
      <c r="Y632" s="182"/>
      <c r="Z632" s="182"/>
      <c r="AA632" s="179"/>
      <c r="AB632" s="179"/>
      <c r="AC632" s="182"/>
      <c r="AD632" s="182"/>
      <c r="AE632" s="182"/>
      <c r="AF632" s="179"/>
      <c r="AG632" s="179"/>
      <c r="AH632" s="182"/>
      <c r="AI632" s="182"/>
      <c r="AJ632" s="182"/>
      <c r="AK632" s="179"/>
      <c r="AL632" s="179"/>
      <c r="AM632" s="182"/>
      <c r="AN632" s="182"/>
      <c r="AO632" s="182"/>
      <c r="AP632" s="179"/>
      <c r="AQ632" s="182"/>
      <c r="AR632" s="181"/>
      <c r="AS632" s="181"/>
      <c r="AT632" s="178"/>
      <c r="AU632" s="178"/>
      <c r="AV632" s="178"/>
      <c r="AW632" s="179"/>
      <c r="AX632" s="179"/>
      <c r="AY632" s="183"/>
      <c r="AZ632" s="184"/>
      <c r="BA632" s="169"/>
      <c r="BB632" s="169"/>
      <c r="BC632" s="169"/>
      <c r="BD632" s="169"/>
      <c r="BE632" s="169"/>
      <c r="BF632" s="169"/>
      <c r="BG632" s="169"/>
    </row>
    <row r="633" spans="1:59" s="171" customFormat="1" x14ac:dyDescent="0.2">
      <c r="A633" s="177"/>
      <c r="B633" s="177"/>
      <c r="C633" s="177"/>
      <c r="D633" s="178"/>
      <c r="E633" s="179"/>
      <c r="F633" s="179"/>
      <c r="G633" s="179"/>
      <c r="H633" s="179"/>
      <c r="I633" s="180"/>
      <c r="J633" s="179"/>
      <c r="K633" s="177"/>
      <c r="L633" s="179"/>
      <c r="M633" s="179"/>
      <c r="N633" s="177"/>
      <c r="O633" s="181"/>
      <c r="P633" s="177"/>
      <c r="Q633" s="181"/>
      <c r="R633" s="188"/>
      <c r="S633" s="188"/>
      <c r="T633" s="188"/>
      <c r="U633" s="182"/>
      <c r="V633" s="182"/>
      <c r="W633" s="179"/>
      <c r="X633" s="182"/>
      <c r="Y633" s="182"/>
      <c r="Z633" s="182"/>
      <c r="AA633" s="179"/>
      <c r="AB633" s="179"/>
      <c r="AC633" s="182"/>
      <c r="AD633" s="182"/>
      <c r="AE633" s="182"/>
      <c r="AF633" s="179"/>
      <c r="AG633" s="179"/>
      <c r="AH633" s="182"/>
      <c r="AI633" s="182"/>
      <c r="AJ633" s="182"/>
      <c r="AK633" s="179"/>
      <c r="AL633" s="179"/>
      <c r="AM633" s="182"/>
      <c r="AN633" s="182"/>
      <c r="AO633" s="182"/>
      <c r="AP633" s="179"/>
      <c r="AQ633" s="182"/>
      <c r="AR633" s="181"/>
      <c r="AS633" s="181"/>
      <c r="AT633" s="178"/>
      <c r="AU633" s="178"/>
      <c r="AV633" s="178"/>
      <c r="AW633" s="179"/>
      <c r="AX633" s="179"/>
      <c r="AY633" s="183"/>
      <c r="AZ633" s="184"/>
      <c r="BA633" s="169"/>
      <c r="BB633" s="169"/>
      <c r="BC633" s="169"/>
      <c r="BD633" s="169"/>
      <c r="BE633" s="169"/>
      <c r="BF633" s="169"/>
      <c r="BG633" s="169"/>
    </row>
    <row r="634" spans="1:59" s="171" customFormat="1" x14ac:dyDescent="0.2">
      <c r="A634" s="177"/>
      <c r="B634" s="177"/>
      <c r="C634" s="177"/>
      <c r="D634" s="178"/>
      <c r="E634" s="179"/>
      <c r="F634" s="179"/>
      <c r="G634" s="179"/>
      <c r="H634" s="179"/>
      <c r="I634" s="180"/>
      <c r="J634" s="179"/>
      <c r="K634" s="177"/>
      <c r="L634" s="179"/>
      <c r="M634" s="179"/>
      <c r="N634" s="177"/>
      <c r="O634" s="181"/>
      <c r="P634" s="177"/>
      <c r="Q634" s="181"/>
      <c r="R634" s="188"/>
      <c r="S634" s="188"/>
      <c r="T634" s="188"/>
      <c r="U634" s="182"/>
      <c r="V634" s="182"/>
      <c r="W634" s="179"/>
      <c r="X634" s="182"/>
      <c r="Y634" s="182"/>
      <c r="Z634" s="182"/>
      <c r="AA634" s="179"/>
      <c r="AB634" s="179"/>
      <c r="AC634" s="182"/>
      <c r="AD634" s="182"/>
      <c r="AE634" s="182"/>
      <c r="AF634" s="179"/>
      <c r="AG634" s="179"/>
      <c r="AH634" s="182"/>
      <c r="AI634" s="182"/>
      <c r="AJ634" s="182"/>
      <c r="AK634" s="179"/>
      <c r="AL634" s="179"/>
      <c r="AM634" s="182"/>
      <c r="AN634" s="182"/>
      <c r="AO634" s="182"/>
      <c r="AP634" s="179"/>
      <c r="AQ634" s="182"/>
      <c r="AR634" s="181"/>
      <c r="AS634" s="181"/>
      <c r="AT634" s="178"/>
      <c r="AU634" s="178"/>
      <c r="AV634" s="178"/>
      <c r="AW634" s="179"/>
      <c r="AX634" s="179"/>
      <c r="AY634" s="183"/>
      <c r="AZ634" s="184"/>
      <c r="BA634" s="169"/>
      <c r="BB634" s="169"/>
      <c r="BC634" s="169"/>
      <c r="BD634" s="169"/>
      <c r="BE634" s="169"/>
      <c r="BF634" s="169"/>
      <c r="BG634" s="169"/>
    </row>
    <row r="635" spans="1:59" s="171" customFormat="1" x14ac:dyDescent="0.2">
      <c r="A635" s="177"/>
      <c r="B635" s="177"/>
      <c r="C635" s="177"/>
      <c r="D635" s="178"/>
      <c r="E635" s="179"/>
      <c r="F635" s="179"/>
      <c r="G635" s="179"/>
      <c r="H635" s="179"/>
      <c r="I635" s="180"/>
      <c r="J635" s="179"/>
      <c r="K635" s="177"/>
      <c r="L635" s="179"/>
      <c r="M635" s="179"/>
      <c r="N635" s="177"/>
      <c r="O635" s="181"/>
      <c r="P635" s="177"/>
      <c r="Q635" s="181"/>
      <c r="R635" s="188"/>
      <c r="S635" s="188"/>
      <c r="T635" s="188"/>
      <c r="U635" s="182"/>
      <c r="V635" s="182"/>
      <c r="W635" s="179"/>
      <c r="X635" s="182"/>
      <c r="Y635" s="182"/>
      <c r="Z635" s="182"/>
      <c r="AA635" s="179"/>
      <c r="AB635" s="179"/>
      <c r="AC635" s="182"/>
      <c r="AD635" s="182"/>
      <c r="AE635" s="182"/>
      <c r="AF635" s="179"/>
      <c r="AG635" s="179"/>
      <c r="AH635" s="182"/>
      <c r="AI635" s="182"/>
      <c r="AJ635" s="182"/>
      <c r="AK635" s="179"/>
      <c r="AL635" s="179"/>
      <c r="AM635" s="182"/>
      <c r="AN635" s="182"/>
      <c r="AO635" s="182"/>
      <c r="AP635" s="179"/>
      <c r="AQ635" s="182"/>
      <c r="AR635" s="181"/>
      <c r="AS635" s="181"/>
      <c r="AT635" s="178"/>
      <c r="AU635" s="178"/>
      <c r="AV635" s="178"/>
      <c r="AW635" s="179"/>
      <c r="AX635" s="179"/>
      <c r="AY635" s="183"/>
      <c r="AZ635" s="184"/>
      <c r="BA635" s="169"/>
      <c r="BB635" s="169"/>
      <c r="BC635" s="169"/>
      <c r="BD635" s="169"/>
      <c r="BE635" s="169"/>
      <c r="BF635" s="169"/>
      <c r="BG635" s="169"/>
    </row>
    <row r="636" spans="1:59" s="171" customFormat="1" x14ac:dyDescent="0.2">
      <c r="A636" s="177"/>
      <c r="B636" s="177"/>
      <c r="C636" s="177"/>
      <c r="D636" s="178"/>
      <c r="E636" s="179"/>
      <c r="F636" s="179"/>
      <c r="G636" s="179"/>
      <c r="H636" s="179"/>
      <c r="I636" s="180"/>
      <c r="J636" s="179"/>
      <c r="K636" s="177"/>
      <c r="L636" s="179"/>
      <c r="M636" s="179"/>
      <c r="N636" s="177"/>
      <c r="O636" s="181"/>
      <c r="P636" s="177"/>
      <c r="Q636" s="181"/>
      <c r="R636" s="188"/>
      <c r="S636" s="188"/>
      <c r="T636" s="188"/>
      <c r="U636" s="182"/>
      <c r="V636" s="182"/>
      <c r="W636" s="179"/>
      <c r="X636" s="182"/>
      <c r="Y636" s="182"/>
      <c r="Z636" s="182"/>
      <c r="AA636" s="179"/>
      <c r="AB636" s="179"/>
      <c r="AC636" s="182"/>
      <c r="AD636" s="182"/>
      <c r="AE636" s="182"/>
      <c r="AF636" s="179"/>
      <c r="AG636" s="179"/>
      <c r="AH636" s="182"/>
      <c r="AI636" s="182"/>
      <c r="AJ636" s="182"/>
      <c r="AK636" s="179"/>
      <c r="AL636" s="179"/>
      <c r="AM636" s="182"/>
      <c r="AN636" s="182"/>
      <c r="AO636" s="182"/>
      <c r="AP636" s="179"/>
      <c r="AQ636" s="182"/>
      <c r="AR636" s="181"/>
      <c r="AS636" s="181"/>
      <c r="AT636" s="178"/>
      <c r="AU636" s="178"/>
      <c r="AV636" s="178"/>
      <c r="AW636" s="179"/>
      <c r="AX636" s="179"/>
      <c r="AY636" s="183"/>
      <c r="AZ636" s="184"/>
      <c r="BA636" s="169"/>
      <c r="BB636" s="169"/>
      <c r="BC636" s="169"/>
      <c r="BD636" s="169"/>
      <c r="BE636" s="169"/>
      <c r="BF636" s="169"/>
      <c r="BG636" s="169"/>
    </row>
    <row r="637" spans="1:59" s="171" customFormat="1" x14ac:dyDescent="0.2">
      <c r="A637" s="177"/>
      <c r="B637" s="177"/>
      <c r="C637" s="177"/>
      <c r="D637" s="178"/>
      <c r="E637" s="179"/>
      <c r="F637" s="179"/>
      <c r="G637" s="179"/>
      <c r="H637" s="179"/>
      <c r="I637" s="180"/>
      <c r="J637" s="179"/>
      <c r="K637" s="177"/>
      <c r="L637" s="179"/>
      <c r="M637" s="179"/>
      <c r="N637" s="177"/>
      <c r="O637" s="181"/>
      <c r="P637" s="177"/>
      <c r="Q637" s="181"/>
      <c r="R637" s="188"/>
      <c r="S637" s="188"/>
      <c r="T637" s="188"/>
      <c r="U637" s="182"/>
      <c r="V637" s="182"/>
      <c r="W637" s="179"/>
      <c r="X637" s="182"/>
      <c r="Y637" s="182"/>
      <c r="Z637" s="182"/>
      <c r="AA637" s="179"/>
      <c r="AB637" s="179"/>
      <c r="AC637" s="182"/>
      <c r="AD637" s="182"/>
      <c r="AE637" s="182"/>
      <c r="AF637" s="179"/>
      <c r="AG637" s="179"/>
      <c r="AH637" s="182"/>
      <c r="AI637" s="182"/>
      <c r="AJ637" s="182"/>
      <c r="AK637" s="179"/>
      <c r="AL637" s="179"/>
      <c r="AM637" s="182"/>
      <c r="AN637" s="182"/>
      <c r="AO637" s="182"/>
      <c r="AP637" s="179"/>
      <c r="AQ637" s="182"/>
      <c r="AR637" s="181"/>
      <c r="AS637" s="181"/>
      <c r="AT637" s="178"/>
      <c r="AU637" s="178"/>
      <c r="AV637" s="178"/>
      <c r="AW637" s="179"/>
      <c r="AX637" s="179"/>
      <c r="AY637" s="183"/>
      <c r="AZ637" s="184"/>
      <c r="BA637" s="169"/>
      <c r="BB637" s="169"/>
      <c r="BC637" s="169"/>
      <c r="BD637" s="169"/>
      <c r="BE637" s="169"/>
      <c r="BF637" s="169"/>
      <c r="BG637" s="169"/>
    </row>
    <row r="638" spans="1:59" s="171" customFormat="1" x14ac:dyDescent="0.2">
      <c r="A638" s="177"/>
      <c r="B638" s="177"/>
      <c r="C638" s="177"/>
      <c r="D638" s="178"/>
      <c r="E638" s="179"/>
      <c r="F638" s="179"/>
      <c r="G638" s="179"/>
      <c r="H638" s="179"/>
      <c r="I638" s="180"/>
      <c r="J638" s="179"/>
      <c r="K638" s="177"/>
      <c r="L638" s="179"/>
      <c r="M638" s="179"/>
      <c r="N638" s="177"/>
      <c r="O638" s="181"/>
      <c r="P638" s="177"/>
      <c r="Q638" s="181"/>
      <c r="R638" s="188"/>
      <c r="S638" s="188"/>
      <c r="T638" s="188"/>
      <c r="U638" s="182"/>
      <c r="V638" s="182"/>
      <c r="W638" s="179"/>
      <c r="X638" s="182"/>
      <c r="Y638" s="182"/>
      <c r="Z638" s="182"/>
      <c r="AA638" s="179"/>
      <c r="AB638" s="179"/>
      <c r="AC638" s="182"/>
      <c r="AD638" s="182"/>
      <c r="AE638" s="182"/>
      <c r="AF638" s="179"/>
      <c r="AG638" s="179"/>
      <c r="AH638" s="182"/>
      <c r="AI638" s="182"/>
      <c r="AJ638" s="182"/>
      <c r="AK638" s="179"/>
      <c r="AL638" s="179"/>
      <c r="AM638" s="182"/>
      <c r="AN638" s="182"/>
      <c r="AO638" s="182"/>
      <c r="AP638" s="179"/>
      <c r="AQ638" s="182"/>
      <c r="AR638" s="181"/>
      <c r="AS638" s="181"/>
      <c r="AT638" s="178"/>
      <c r="AU638" s="178"/>
      <c r="AV638" s="178"/>
      <c r="AW638" s="179"/>
      <c r="AX638" s="179"/>
      <c r="AY638" s="183"/>
      <c r="AZ638" s="184"/>
      <c r="BA638" s="169"/>
      <c r="BB638" s="169"/>
      <c r="BC638" s="169"/>
      <c r="BD638" s="169"/>
      <c r="BE638" s="169"/>
      <c r="BF638" s="169"/>
      <c r="BG638" s="169"/>
    </row>
    <row r="639" spans="1:59" s="171" customFormat="1" x14ac:dyDescent="0.2">
      <c r="A639" s="177"/>
      <c r="B639" s="177"/>
      <c r="C639" s="177"/>
      <c r="D639" s="178"/>
      <c r="E639" s="179"/>
      <c r="F639" s="179"/>
      <c r="G639" s="179"/>
      <c r="H639" s="179"/>
      <c r="I639" s="180"/>
      <c r="J639" s="179"/>
      <c r="K639" s="177"/>
      <c r="L639" s="179"/>
      <c r="M639" s="179"/>
      <c r="N639" s="177"/>
      <c r="O639" s="181"/>
      <c r="P639" s="177"/>
      <c r="Q639" s="181"/>
      <c r="R639" s="188"/>
      <c r="S639" s="188"/>
      <c r="T639" s="188"/>
      <c r="U639" s="182"/>
      <c r="V639" s="182"/>
      <c r="W639" s="179"/>
      <c r="X639" s="182"/>
      <c r="Y639" s="182"/>
      <c r="Z639" s="182"/>
      <c r="AA639" s="179"/>
      <c r="AB639" s="179"/>
      <c r="AC639" s="182"/>
      <c r="AD639" s="182"/>
      <c r="AE639" s="182"/>
      <c r="AF639" s="179"/>
      <c r="AG639" s="179"/>
      <c r="AH639" s="182"/>
      <c r="AI639" s="182"/>
      <c r="AJ639" s="182"/>
      <c r="AK639" s="179"/>
      <c r="AL639" s="179"/>
      <c r="AM639" s="182"/>
      <c r="AN639" s="182"/>
      <c r="AO639" s="182"/>
      <c r="AP639" s="179"/>
      <c r="AQ639" s="182"/>
      <c r="AR639" s="181"/>
      <c r="AS639" s="181"/>
      <c r="AT639" s="178"/>
      <c r="AU639" s="178"/>
      <c r="AV639" s="178"/>
      <c r="AW639" s="179"/>
      <c r="AX639" s="179"/>
      <c r="AY639" s="183"/>
      <c r="AZ639" s="184"/>
      <c r="BA639" s="169"/>
      <c r="BB639" s="169"/>
      <c r="BC639" s="169"/>
      <c r="BD639" s="169"/>
      <c r="BE639" s="169"/>
      <c r="BF639" s="169"/>
      <c r="BG639" s="169"/>
    </row>
    <row r="640" spans="1:59" s="171" customFormat="1" x14ac:dyDescent="0.2">
      <c r="A640" s="177"/>
      <c r="B640" s="177"/>
      <c r="C640" s="177"/>
      <c r="D640" s="178"/>
      <c r="E640" s="179"/>
      <c r="F640" s="179"/>
      <c r="G640" s="179"/>
      <c r="H640" s="179"/>
      <c r="I640" s="180"/>
      <c r="J640" s="179"/>
      <c r="K640" s="177"/>
      <c r="L640" s="179"/>
      <c r="M640" s="179"/>
      <c r="N640" s="177"/>
      <c r="O640" s="181"/>
      <c r="P640" s="177"/>
      <c r="Q640" s="181"/>
      <c r="R640" s="188"/>
      <c r="S640" s="188"/>
      <c r="T640" s="188"/>
      <c r="U640" s="182"/>
      <c r="V640" s="182"/>
      <c r="W640" s="179"/>
      <c r="X640" s="182"/>
      <c r="Y640" s="182"/>
      <c r="Z640" s="182"/>
      <c r="AA640" s="179"/>
      <c r="AB640" s="179"/>
      <c r="AC640" s="182"/>
      <c r="AD640" s="182"/>
      <c r="AE640" s="182"/>
      <c r="AF640" s="179"/>
      <c r="AG640" s="179"/>
      <c r="AH640" s="182"/>
      <c r="AI640" s="182"/>
      <c r="AJ640" s="182"/>
      <c r="AK640" s="179"/>
      <c r="AL640" s="179"/>
      <c r="AM640" s="182"/>
      <c r="AN640" s="182"/>
      <c r="AO640" s="182"/>
      <c r="AP640" s="179"/>
      <c r="AQ640" s="182"/>
      <c r="AR640" s="181"/>
      <c r="AS640" s="181"/>
      <c r="AT640" s="178"/>
      <c r="AU640" s="178"/>
      <c r="AV640" s="178"/>
      <c r="AW640" s="179"/>
      <c r="AX640" s="179"/>
      <c r="AY640" s="183"/>
      <c r="AZ640" s="184"/>
      <c r="BA640" s="169"/>
      <c r="BB640" s="169"/>
      <c r="BC640" s="169"/>
      <c r="BD640" s="169"/>
      <c r="BE640" s="169"/>
      <c r="BF640" s="169"/>
      <c r="BG640" s="169"/>
    </row>
    <row r="641" spans="1:59" s="171" customFormat="1" x14ac:dyDescent="0.2">
      <c r="A641" s="177"/>
      <c r="B641" s="177"/>
      <c r="C641" s="177"/>
      <c r="D641" s="178"/>
      <c r="E641" s="179"/>
      <c r="F641" s="179"/>
      <c r="G641" s="179"/>
      <c r="H641" s="179"/>
      <c r="I641" s="180"/>
      <c r="J641" s="179"/>
      <c r="K641" s="177"/>
      <c r="L641" s="179"/>
      <c r="M641" s="179"/>
      <c r="N641" s="177"/>
      <c r="O641" s="181"/>
      <c r="P641" s="177"/>
      <c r="Q641" s="181"/>
      <c r="R641" s="188"/>
      <c r="S641" s="188"/>
      <c r="T641" s="188"/>
      <c r="U641" s="182"/>
      <c r="V641" s="182"/>
      <c r="W641" s="179"/>
      <c r="X641" s="182"/>
      <c r="Y641" s="182"/>
      <c r="Z641" s="182"/>
      <c r="AA641" s="179"/>
      <c r="AB641" s="179"/>
      <c r="AC641" s="182"/>
      <c r="AD641" s="182"/>
      <c r="AE641" s="182"/>
      <c r="AF641" s="179"/>
      <c r="AG641" s="179"/>
      <c r="AH641" s="182"/>
      <c r="AI641" s="182"/>
      <c r="AJ641" s="182"/>
      <c r="AK641" s="179"/>
      <c r="AL641" s="179"/>
      <c r="AM641" s="182"/>
      <c r="AN641" s="182"/>
      <c r="AO641" s="182"/>
      <c r="AP641" s="179"/>
      <c r="AQ641" s="182"/>
      <c r="AR641" s="181"/>
      <c r="AS641" s="181"/>
      <c r="AT641" s="178"/>
      <c r="AU641" s="178"/>
      <c r="AV641" s="178"/>
      <c r="AW641" s="179"/>
      <c r="AX641" s="179"/>
      <c r="AY641" s="183"/>
      <c r="AZ641" s="184"/>
      <c r="BA641" s="169"/>
      <c r="BB641" s="169"/>
      <c r="BC641" s="169"/>
      <c r="BD641" s="169"/>
      <c r="BE641" s="169"/>
      <c r="BF641" s="169"/>
      <c r="BG641" s="169"/>
    </row>
    <row r="642" spans="1:59" s="171" customFormat="1" x14ac:dyDescent="0.2">
      <c r="A642" s="177"/>
      <c r="B642" s="177"/>
      <c r="C642" s="177"/>
      <c r="D642" s="178"/>
      <c r="E642" s="179"/>
      <c r="F642" s="179"/>
      <c r="G642" s="179"/>
      <c r="H642" s="179"/>
      <c r="I642" s="180"/>
      <c r="J642" s="179"/>
      <c r="K642" s="177"/>
      <c r="L642" s="179"/>
      <c r="M642" s="179"/>
      <c r="N642" s="177"/>
      <c r="O642" s="181"/>
      <c r="P642" s="177"/>
      <c r="Q642" s="181"/>
      <c r="R642" s="188"/>
      <c r="S642" s="188"/>
      <c r="T642" s="188"/>
      <c r="U642" s="182"/>
      <c r="V642" s="182"/>
      <c r="W642" s="179"/>
      <c r="X642" s="182"/>
      <c r="Y642" s="182"/>
      <c r="Z642" s="182"/>
      <c r="AA642" s="179"/>
      <c r="AB642" s="179"/>
      <c r="AC642" s="182"/>
      <c r="AD642" s="182"/>
      <c r="AE642" s="182"/>
      <c r="AF642" s="179"/>
      <c r="AG642" s="179"/>
      <c r="AH642" s="182"/>
      <c r="AI642" s="182"/>
      <c r="AJ642" s="182"/>
      <c r="AK642" s="179"/>
      <c r="AL642" s="179"/>
      <c r="AM642" s="182"/>
      <c r="AN642" s="182"/>
      <c r="AO642" s="182"/>
      <c r="AP642" s="179"/>
      <c r="AQ642" s="182"/>
      <c r="AR642" s="181"/>
      <c r="AS642" s="181"/>
      <c r="AT642" s="178"/>
      <c r="AU642" s="178"/>
      <c r="AV642" s="178"/>
      <c r="AW642" s="179"/>
      <c r="AX642" s="179"/>
      <c r="AY642" s="183"/>
      <c r="AZ642" s="184"/>
      <c r="BA642" s="169"/>
      <c r="BB642" s="169"/>
      <c r="BC642" s="169"/>
      <c r="BD642" s="169"/>
      <c r="BE642" s="169"/>
      <c r="BF642" s="169"/>
      <c r="BG642" s="169"/>
    </row>
    <row r="643" spans="1:59" s="171" customFormat="1" x14ac:dyDescent="0.2">
      <c r="A643" s="177"/>
      <c r="B643" s="177"/>
      <c r="C643" s="177"/>
      <c r="D643" s="178"/>
      <c r="E643" s="179"/>
      <c r="F643" s="179"/>
      <c r="G643" s="179"/>
      <c r="H643" s="179"/>
      <c r="I643" s="180"/>
      <c r="J643" s="179"/>
      <c r="K643" s="177"/>
      <c r="L643" s="179"/>
      <c r="M643" s="179"/>
      <c r="N643" s="177"/>
      <c r="O643" s="181"/>
      <c r="P643" s="177"/>
      <c r="Q643" s="181"/>
      <c r="R643" s="188"/>
      <c r="S643" s="188"/>
      <c r="T643" s="188"/>
      <c r="U643" s="182"/>
      <c r="V643" s="182"/>
      <c r="W643" s="179"/>
      <c r="X643" s="182"/>
      <c r="Y643" s="182"/>
      <c r="Z643" s="182"/>
      <c r="AA643" s="179"/>
      <c r="AB643" s="179"/>
      <c r="AC643" s="182"/>
      <c r="AD643" s="182"/>
      <c r="AE643" s="182"/>
      <c r="AF643" s="179"/>
      <c r="AG643" s="179"/>
      <c r="AH643" s="182"/>
      <c r="AI643" s="182"/>
      <c r="AJ643" s="182"/>
      <c r="AK643" s="179"/>
      <c r="AL643" s="179"/>
      <c r="AM643" s="182"/>
      <c r="AN643" s="182"/>
      <c r="AO643" s="182"/>
      <c r="AP643" s="179"/>
      <c r="AQ643" s="182"/>
      <c r="AR643" s="181"/>
      <c r="AS643" s="181"/>
      <c r="AT643" s="178"/>
      <c r="AU643" s="178"/>
      <c r="AV643" s="178"/>
      <c r="AW643" s="179"/>
      <c r="AX643" s="179"/>
      <c r="AY643" s="183"/>
      <c r="AZ643" s="184"/>
      <c r="BA643" s="169"/>
      <c r="BB643" s="169"/>
      <c r="BC643" s="169"/>
      <c r="BD643" s="169"/>
      <c r="BE643" s="169"/>
      <c r="BF643" s="169"/>
      <c r="BG643" s="169"/>
    </row>
    <row r="644" spans="1:59" s="171" customFormat="1" x14ac:dyDescent="0.2">
      <c r="A644" s="177"/>
      <c r="B644" s="177"/>
      <c r="C644" s="177"/>
      <c r="D644" s="178"/>
      <c r="E644" s="179"/>
      <c r="F644" s="179"/>
      <c r="G644" s="179"/>
      <c r="H644" s="179"/>
      <c r="I644" s="180"/>
      <c r="J644" s="179"/>
      <c r="K644" s="177"/>
      <c r="L644" s="179"/>
      <c r="M644" s="179"/>
      <c r="N644" s="177"/>
      <c r="O644" s="181"/>
      <c r="P644" s="177"/>
      <c r="Q644" s="181"/>
      <c r="R644" s="188"/>
      <c r="S644" s="188"/>
      <c r="T644" s="188"/>
      <c r="U644" s="182"/>
      <c r="V644" s="182"/>
      <c r="W644" s="179"/>
      <c r="X644" s="182"/>
      <c r="Y644" s="182"/>
      <c r="Z644" s="182"/>
      <c r="AA644" s="179"/>
      <c r="AB644" s="179"/>
      <c r="AC644" s="182"/>
      <c r="AD644" s="182"/>
      <c r="AE644" s="182"/>
      <c r="AF644" s="179"/>
      <c r="AG644" s="179"/>
      <c r="AH644" s="182"/>
      <c r="AI644" s="182"/>
      <c r="AJ644" s="182"/>
      <c r="AK644" s="179"/>
      <c r="AL644" s="179"/>
      <c r="AM644" s="182"/>
      <c r="AN644" s="182"/>
      <c r="AO644" s="182"/>
      <c r="AP644" s="179"/>
      <c r="AQ644" s="182"/>
      <c r="AR644" s="181"/>
      <c r="AS644" s="181"/>
      <c r="AT644" s="178"/>
      <c r="AU644" s="178"/>
      <c r="AV644" s="178"/>
      <c r="AW644" s="179"/>
      <c r="AX644" s="179"/>
      <c r="AY644" s="183"/>
      <c r="AZ644" s="184"/>
      <c r="BA644" s="169"/>
      <c r="BB644" s="169"/>
      <c r="BC644" s="169"/>
      <c r="BD644" s="169"/>
      <c r="BE644" s="169"/>
      <c r="BF644" s="169"/>
      <c r="BG644" s="169"/>
    </row>
    <row r="645" spans="1:59" s="171" customFormat="1" x14ac:dyDescent="0.2">
      <c r="A645" s="177"/>
      <c r="B645" s="177"/>
      <c r="C645" s="177"/>
      <c r="D645" s="178"/>
      <c r="E645" s="179"/>
      <c r="F645" s="179"/>
      <c r="G645" s="179"/>
      <c r="H645" s="179"/>
      <c r="I645" s="180"/>
      <c r="J645" s="179"/>
      <c r="K645" s="177"/>
      <c r="L645" s="179"/>
      <c r="M645" s="179"/>
      <c r="N645" s="177"/>
      <c r="O645" s="181"/>
      <c r="P645" s="177"/>
      <c r="Q645" s="181"/>
      <c r="R645" s="188"/>
      <c r="S645" s="188"/>
      <c r="T645" s="188"/>
      <c r="U645" s="182"/>
      <c r="V645" s="182"/>
      <c r="W645" s="179"/>
      <c r="X645" s="182"/>
      <c r="Y645" s="182"/>
      <c r="Z645" s="182"/>
      <c r="AA645" s="179"/>
      <c r="AB645" s="179"/>
      <c r="AC645" s="182"/>
      <c r="AD645" s="182"/>
      <c r="AE645" s="182"/>
      <c r="AF645" s="179"/>
      <c r="AG645" s="179"/>
      <c r="AH645" s="182"/>
      <c r="AI645" s="182"/>
      <c r="AJ645" s="182"/>
      <c r="AK645" s="179"/>
      <c r="AL645" s="179"/>
      <c r="AM645" s="182"/>
      <c r="AN645" s="182"/>
      <c r="AO645" s="182"/>
      <c r="AP645" s="179"/>
      <c r="AQ645" s="182"/>
      <c r="AR645" s="181"/>
      <c r="AS645" s="181"/>
      <c r="AT645" s="178"/>
      <c r="AU645" s="178"/>
      <c r="AV645" s="178"/>
      <c r="AW645" s="179"/>
      <c r="AX645" s="179"/>
      <c r="AY645" s="183"/>
      <c r="AZ645" s="184"/>
      <c r="BA645" s="169"/>
      <c r="BB645" s="169"/>
      <c r="BC645" s="169"/>
      <c r="BD645" s="169"/>
      <c r="BE645" s="169"/>
      <c r="BF645" s="169"/>
      <c r="BG645" s="169"/>
    </row>
    <row r="646" spans="1:59" s="171" customFormat="1" x14ac:dyDescent="0.2">
      <c r="A646" s="177"/>
      <c r="B646" s="177"/>
      <c r="C646" s="177"/>
      <c r="D646" s="178"/>
      <c r="E646" s="179"/>
      <c r="F646" s="179"/>
      <c r="G646" s="179"/>
      <c r="H646" s="179"/>
      <c r="I646" s="180"/>
      <c r="J646" s="179"/>
      <c r="K646" s="177"/>
      <c r="L646" s="179"/>
      <c r="M646" s="179"/>
      <c r="N646" s="177"/>
      <c r="O646" s="181"/>
      <c r="P646" s="177"/>
      <c r="Q646" s="181"/>
      <c r="R646" s="188"/>
      <c r="S646" s="188"/>
      <c r="T646" s="188"/>
      <c r="U646" s="182"/>
      <c r="V646" s="182"/>
      <c r="W646" s="179"/>
      <c r="X646" s="182"/>
      <c r="Y646" s="182"/>
      <c r="Z646" s="182"/>
      <c r="AA646" s="179"/>
      <c r="AB646" s="179"/>
      <c r="AC646" s="182"/>
      <c r="AD646" s="182"/>
      <c r="AE646" s="182"/>
      <c r="AF646" s="179"/>
      <c r="AG646" s="179"/>
      <c r="AH646" s="182"/>
      <c r="AI646" s="182"/>
      <c r="AJ646" s="182"/>
      <c r="AK646" s="179"/>
      <c r="AL646" s="179"/>
      <c r="AM646" s="182"/>
      <c r="AN646" s="182"/>
      <c r="AO646" s="182"/>
      <c r="AP646" s="179"/>
      <c r="AQ646" s="182"/>
      <c r="AR646" s="181"/>
      <c r="AS646" s="181"/>
      <c r="AT646" s="178"/>
      <c r="AU646" s="178"/>
      <c r="AV646" s="178"/>
      <c r="AW646" s="179"/>
      <c r="AX646" s="179"/>
      <c r="AY646" s="183"/>
      <c r="AZ646" s="184"/>
      <c r="BA646" s="169"/>
      <c r="BB646" s="169"/>
      <c r="BC646" s="169"/>
      <c r="BD646" s="169"/>
      <c r="BE646" s="169"/>
      <c r="BF646" s="169"/>
      <c r="BG646" s="169"/>
    </row>
    <row r="647" spans="1:59" s="171" customFormat="1" x14ac:dyDescent="0.2">
      <c r="A647" s="177"/>
      <c r="B647" s="177"/>
      <c r="C647" s="177"/>
      <c r="D647" s="178"/>
      <c r="E647" s="179"/>
      <c r="F647" s="179"/>
      <c r="G647" s="179"/>
      <c r="H647" s="179"/>
      <c r="I647" s="180"/>
      <c r="J647" s="179"/>
      <c r="K647" s="177"/>
      <c r="L647" s="179"/>
      <c r="M647" s="179"/>
      <c r="N647" s="177"/>
      <c r="O647" s="181"/>
      <c r="P647" s="177"/>
      <c r="Q647" s="181"/>
      <c r="R647" s="188"/>
      <c r="S647" s="188"/>
      <c r="T647" s="188"/>
      <c r="U647" s="182"/>
      <c r="V647" s="182"/>
      <c r="W647" s="179"/>
      <c r="X647" s="182"/>
      <c r="Y647" s="182"/>
      <c r="Z647" s="182"/>
      <c r="AA647" s="179"/>
      <c r="AB647" s="179"/>
      <c r="AC647" s="182"/>
      <c r="AD647" s="182"/>
      <c r="AE647" s="182"/>
      <c r="AF647" s="179"/>
      <c r="AG647" s="179"/>
      <c r="AH647" s="182"/>
      <c r="AI647" s="182"/>
      <c r="AJ647" s="182"/>
      <c r="AK647" s="179"/>
      <c r="AL647" s="179"/>
      <c r="AM647" s="182"/>
      <c r="AN647" s="182"/>
      <c r="AO647" s="182"/>
      <c r="AP647" s="179"/>
      <c r="AQ647" s="182"/>
      <c r="AR647" s="181"/>
      <c r="AS647" s="181"/>
      <c r="AT647" s="178"/>
      <c r="AU647" s="178"/>
      <c r="AV647" s="178"/>
      <c r="AW647" s="179"/>
      <c r="AX647" s="179"/>
      <c r="AY647" s="183"/>
      <c r="AZ647" s="184"/>
      <c r="BA647" s="169"/>
      <c r="BB647" s="169"/>
      <c r="BC647" s="169"/>
      <c r="BD647" s="169"/>
      <c r="BE647" s="169"/>
      <c r="BF647" s="169"/>
      <c r="BG647" s="169"/>
    </row>
    <row r="648" spans="1:59" x14ac:dyDescent="0.2">
      <c r="R648" s="188"/>
      <c r="S648" s="188"/>
      <c r="T648" s="188">
        <f>IF(S648=$S$665,1,IF(S648=$S$661,5,IF(S648=$S$662,4,IF(S648=$S$663,3,IF(S648=$S$664,2,0)))))</f>
        <v>0</v>
      </c>
    </row>
    <row r="649" spans="1:59" x14ac:dyDescent="0.2">
      <c r="R649" s="188"/>
      <c r="S649" s="188"/>
      <c r="T649" s="188"/>
    </row>
    <row r="653" spans="1:59" hidden="1" x14ac:dyDescent="0.2"/>
    <row r="654" spans="1:59" s="248" customFormat="1" hidden="1" x14ac:dyDescent="0.2">
      <c r="O654" s="187"/>
      <c r="Q654" s="187"/>
      <c r="R654" s="187"/>
      <c r="T654" s="187"/>
      <c r="U654" s="187"/>
      <c r="V654" s="187"/>
      <c r="X654" s="187"/>
      <c r="Y654" s="187"/>
      <c r="Z654" s="187"/>
      <c r="AC654" s="187"/>
      <c r="AD654" s="187"/>
      <c r="AE654" s="187"/>
      <c r="AH654" s="187"/>
      <c r="AI654" s="187"/>
      <c r="AJ654" s="187"/>
      <c r="AM654" s="187"/>
      <c r="AN654" s="187"/>
      <c r="AO654" s="187"/>
      <c r="AQ654" s="187"/>
      <c r="AR654" s="186"/>
      <c r="AS654" s="187"/>
    </row>
    <row r="655" spans="1:59" s="248" customFormat="1" hidden="1" x14ac:dyDescent="0.2">
      <c r="O655" s="187"/>
      <c r="Q655" s="187"/>
      <c r="R655" s="187"/>
      <c r="T655" s="187"/>
      <c r="U655" s="187"/>
      <c r="V655" s="187"/>
      <c r="X655" s="187"/>
      <c r="Y655" s="187"/>
      <c r="Z655" s="187"/>
      <c r="AC655" s="187"/>
      <c r="AD655" s="187"/>
      <c r="AE655" s="187"/>
      <c r="AH655" s="187"/>
      <c r="AI655" s="187"/>
      <c r="AJ655" s="187"/>
      <c r="AM655" s="187"/>
      <c r="AN655" s="187"/>
      <c r="AO655" s="187"/>
      <c r="AQ655" s="187"/>
      <c r="AR655" s="249"/>
      <c r="AS655" s="187"/>
    </row>
    <row r="656" spans="1:59" s="248" customFormat="1" hidden="1" x14ac:dyDescent="0.2">
      <c r="O656" s="187"/>
      <c r="Q656" s="187"/>
      <c r="R656" s="187"/>
      <c r="T656" s="187"/>
      <c r="U656" s="187"/>
      <c r="V656" s="187"/>
      <c r="X656" s="187"/>
      <c r="Y656" s="187"/>
      <c r="Z656" s="187"/>
      <c r="AC656" s="187"/>
      <c r="AD656" s="187"/>
      <c r="AE656" s="187"/>
      <c r="AH656" s="187"/>
      <c r="AI656" s="187"/>
      <c r="AJ656" s="187"/>
      <c r="AM656" s="187"/>
      <c r="AN656" s="187"/>
      <c r="AO656" s="187"/>
      <c r="AQ656" s="187"/>
      <c r="AR656" s="186"/>
      <c r="AS656" s="187"/>
    </row>
    <row r="657" spans="1:107" s="248" customFormat="1" hidden="1" x14ac:dyDescent="0.2">
      <c r="O657" s="187"/>
      <c r="Q657" s="187"/>
      <c r="R657" s="187"/>
      <c r="T657" s="187"/>
      <c r="U657" s="187"/>
      <c r="V657" s="187"/>
      <c r="X657" s="187"/>
      <c r="Y657" s="187"/>
      <c r="Z657" s="187"/>
      <c r="AC657" s="187"/>
      <c r="AD657" s="187"/>
      <c r="AE657" s="187"/>
      <c r="AH657" s="187"/>
      <c r="AI657" s="187"/>
      <c r="AJ657" s="187"/>
      <c r="AM657" s="187"/>
      <c r="AN657" s="187"/>
      <c r="AO657" s="187"/>
      <c r="AQ657" s="187"/>
      <c r="AR657" s="186"/>
      <c r="AS657" s="187"/>
    </row>
    <row r="658" spans="1:107" s="248" customFormat="1" hidden="1" x14ac:dyDescent="0.2">
      <c r="O658" s="187"/>
      <c r="Q658" s="187"/>
      <c r="R658" s="187"/>
      <c r="T658" s="187"/>
      <c r="U658" s="187"/>
      <c r="V658" s="187"/>
      <c r="X658" s="187"/>
      <c r="Y658" s="187"/>
      <c r="Z658" s="187"/>
      <c r="AC658" s="187"/>
      <c r="AD658" s="187"/>
      <c r="AE658" s="187"/>
      <c r="AH658" s="187"/>
      <c r="AI658" s="187"/>
      <c r="AJ658" s="187"/>
      <c r="AM658" s="187"/>
      <c r="AN658" s="187"/>
      <c r="AO658" s="187"/>
      <c r="AQ658" s="187"/>
      <c r="AR658" s="186"/>
      <c r="AS658" s="187"/>
    </row>
    <row r="659" spans="1:107" s="248" customFormat="1" hidden="1" x14ac:dyDescent="0.2">
      <c r="O659" s="187"/>
      <c r="Q659" s="187"/>
      <c r="R659" s="187"/>
      <c r="T659" s="187"/>
      <c r="U659" s="187"/>
      <c r="V659" s="187"/>
      <c r="X659" s="187"/>
      <c r="Y659" s="187"/>
      <c r="Z659" s="187"/>
      <c r="AC659" s="187"/>
      <c r="AD659" s="187"/>
      <c r="AE659" s="187"/>
      <c r="AH659" s="187"/>
      <c r="AI659" s="187"/>
      <c r="AJ659" s="187"/>
      <c r="AM659" s="187"/>
      <c r="AN659" s="187"/>
      <c r="AO659" s="187"/>
      <c r="AQ659" s="187"/>
      <c r="AR659" s="186"/>
      <c r="AS659" s="187"/>
    </row>
    <row r="660" spans="1:107" s="187" customFormat="1" ht="25.5" hidden="1" x14ac:dyDescent="0.2">
      <c r="A660" s="186" t="s">
        <v>149</v>
      </c>
      <c r="B660" s="186"/>
      <c r="C660" s="186"/>
      <c r="D660" s="186" t="s">
        <v>145</v>
      </c>
      <c r="E660" s="186" t="s">
        <v>275</v>
      </c>
      <c r="F660" s="186"/>
      <c r="G660" s="186" t="s">
        <v>252</v>
      </c>
      <c r="H660" s="186" t="s">
        <v>253</v>
      </c>
      <c r="I660" s="186" t="s">
        <v>254</v>
      </c>
      <c r="J660" s="186" t="s">
        <v>546</v>
      </c>
      <c r="L660" s="187" t="s">
        <v>525</v>
      </c>
      <c r="N660" s="186" t="s">
        <v>24</v>
      </c>
      <c r="S660" s="186" t="s">
        <v>56</v>
      </c>
      <c r="AA660" s="186" t="s">
        <v>310</v>
      </c>
      <c r="AK660" s="186" t="s">
        <v>286</v>
      </c>
      <c r="AL660" s="186"/>
      <c r="AP660" s="186" t="s">
        <v>291</v>
      </c>
      <c r="AV660" s="186" t="s">
        <v>290</v>
      </c>
      <c r="AW660" s="186" t="s">
        <v>277</v>
      </c>
      <c r="AY660" s="186" t="s">
        <v>276</v>
      </c>
      <c r="AZ660" s="186"/>
      <c r="BA660" s="186"/>
      <c r="BB660" s="186" t="s">
        <v>153</v>
      </c>
      <c r="BC660" s="186" t="s">
        <v>279</v>
      </c>
      <c r="BD660" s="249" t="s">
        <v>278</v>
      </c>
      <c r="BE660" s="186" t="s">
        <v>421</v>
      </c>
      <c r="BF660" s="186" t="s">
        <v>433</v>
      </c>
      <c r="BG660" s="186" t="s">
        <v>153</v>
      </c>
      <c r="BH660" s="186" t="s">
        <v>280</v>
      </c>
      <c r="BI660" s="280" t="s">
        <v>281</v>
      </c>
      <c r="BJ660" s="280"/>
      <c r="BK660" s="280"/>
      <c r="BL660" s="280"/>
      <c r="BM660" s="280"/>
      <c r="BN660" s="280"/>
      <c r="BO660" s="280"/>
      <c r="BP660" s="280"/>
      <c r="BQ660" s="280"/>
      <c r="BR660" s="280"/>
      <c r="BS660" s="280"/>
      <c r="BT660" s="280"/>
      <c r="BU660" s="280"/>
      <c r="BV660" s="280"/>
      <c r="BW660" s="280"/>
      <c r="BX660" s="280"/>
      <c r="BY660" s="280"/>
      <c r="BZ660" s="280"/>
      <c r="CA660" s="280"/>
      <c r="CC660" s="280" t="s">
        <v>282</v>
      </c>
      <c r="CD660" s="280"/>
      <c r="CE660" s="280"/>
      <c r="CF660" s="280"/>
      <c r="CG660" s="280"/>
      <c r="CH660" s="280"/>
      <c r="CI660" s="280"/>
      <c r="CJ660" s="280"/>
      <c r="CK660" s="280"/>
      <c r="CL660" s="280"/>
      <c r="CN660" s="280" t="s">
        <v>283</v>
      </c>
      <c r="CO660" s="280"/>
      <c r="CP660" s="280"/>
      <c r="CQ660" s="280"/>
      <c r="CR660" s="280"/>
      <c r="CS660" s="280"/>
      <c r="CT660" s="280"/>
      <c r="CU660" s="280"/>
      <c r="CV660" s="280"/>
      <c r="CW660" s="249"/>
      <c r="CY660" s="308" t="s">
        <v>531</v>
      </c>
      <c r="CZ660" s="308"/>
      <c r="DA660" s="308"/>
      <c r="DB660" s="308"/>
      <c r="DC660" s="308"/>
    </row>
    <row r="661" spans="1:107" s="187" customFormat="1" ht="153" hidden="1" x14ac:dyDescent="0.2">
      <c r="A661" s="187" t="s">
        <v>145</v>
      </c>
      <c r="D661" s="187" t="s">
        <v>159</v>
      </c>
      <c r="E661" s="187" t="s">
        <v>185</v>
      </c>
      <c r="G661" s="187" t="s">
        <v>253</v>
      </c>
      <c r="H661" s="187" t="s">
        <v>37</v>
      </c>
      <c r="I661" s="187" t="s">
        <v>255</v>
      </c>
      <c r="J661" s="187" t="s">
        <v>105</v>
      </c>
      <c r="K661" s="187" t="s">
        <v>364</v>
      </c>
      <c r="L661" s="186" t="s">
        <v>257</v>
      </c>
      <c r="N661" s="187" t="s">
        <v>141</v>
      </c>
      <c r="S661" s="187" t="s">
        <v>270</v>
      </c>
      <c r="AA661" s="187" t="s">
        <v>311</v>
      </c>
      <c r="AK661" s="187" t="s">
        <v>287</v>
      </c>
      <c r="AP661" s="187" t="s">
        <v>285</v>
      </c>
      <c r="AV661" s="187" t="s">
        <v>292</v>
      </c>
      <c r="AW661" s="187" t="s">
        <v>144</v>
      </c>
      <c r="AY661" s="186" t="s">
        <v>84</v>
      </c>
      <c r="AZ661" s="186" t="s">
        <v>85</v>
      </c>
      <c r="BA661" s="186" t="s">
        <v>86</v>
      </c>
      <c r="BB661" s="187" t="s">
        <v>435</v>
      </c>
      <c r="BC661" s="187" t="s">
        <v>527</v>
      </c>
      <c r="BD661" s="187" t="s">
        <v>169</v>
      </c>
      <c r="BE661" s="187" t="s">
        <v>422</v>
      </c>
      <c r="BF661" s="250" t="s">
        <v>428</v>
      </c>
      <c r="BG661" s="187" t="s">
        <v>435</v>
      </c>
      <c r="BH661" s="187" t="s">
        <v>593</v>
      </c>
      <c r="BI661" s="186" t="str">
        <f>BG682</f>
        <v>RECTORÍA</v>
      </c>
      <c r="BJ661" s="186" t="str">
        <f>BG680</f>
        <v>JURIDICA</v>
      </c>
      <c r="BK661" s="186" t="str">
        <f>+BG687</f>
        <v>VICERRECTORIA_ADMINISTRATIVA_FINANCIERA</v>
      </c>
      <c r="BL661" s="186" t="str">
        <f>+BG689</f>
        <v>VICERRECTORÍA_INVESTIGACIONES_INNOVACIÓN_Y_EXTENSIÓN</v>
      </c>
      <c r="BM661" s="186" t="str">
        <f>BG686</f>
        <v>VICERRECTORÍA_ACADÉMICA</v>
      </c>
      <c r="BN661" s="186" t="str">
        <f>+BG688</f>
        <v>VICERRECTORÍA_RESPONSABILIDAD_SOCIAL_Y_BIENESTAR_UNIVERSITARIO</v>
      </c>
      <c r="BO661" s="186" t="str">
        <f>BG681</f>
        <v>PLANEACIÓN</v>
      </c>
      <c r="BP661" s="186" t="str">
        <f>BG684</f>
        <v>RELACIONES_INTERNACIONALES</v>
      </c>
      <c r="BQ661" s="186" t="str">
        <f>BG663</f>
        <v>CONTROL_INTERNO</v>
      </c>
      <c r="BR661" s="186" t="str">
        <f>BG664</f>
        <v>CONTROL_DISCIPLINARIO_INTERNO</v>
      </c>
      <c r="BS661" s="186" t="str">
        <f>BG685</f>
        <v>SECRETARIA_GENERAL</v>
      </c>
      <c r="BT661" s="186" t="str">
        <f>BG679</f>
        <v>GESTIÓN_FINANCIERA</v>
      </c>
      <c r="BU661" s="186" t="str">
        <f>BG677</f>
        <v>GESTIÓN_DE_TECNOLOGÍAS_INFORMÁTICAS_Y_SISTEMAS_DE_INFORMACIÓN</v>
      </c>
      <c r="BV661" s="186" t="str">
        <f>BG676</f>
        <v>GESTIÓN_DEL_TALENTO_HUMANO</v>
      </c>
      <c r="BW661" s="186" t="str">
        <f>BG675</f>
        <v>GESTIÓN_DE_SERVICIOS_INSTITUCIONALES</v>
      </c>
      <c r="BX661" s="186" t="str">
        <f>BG683</f>
        <v>RECURSOS_INFORMÁTICOS_Y_EDUCATIVOS_CRIE</v>
      </c>
      <c r="BY661" s="186" t="str">
        <f>BG661</f>
        <v>ADMISIONES_REGISTRO_Y_CONTROL_ACADÉMICO</v>
      </c>
      <c r="BZ661" s="186" t="str">
        <f>BG662</f>
        <v>BIBLIOTECA_E_INFORMACIÓN_CIENTIFICA</v>
      </c>
      <c r="CA661" s="186" t="s">
        <v>389</v>
      </c>
      <c r="CC661" s="186" t="s">
        <v>184</v>
      </c>
      <c r="CD661" s="186" t="s">
        <v>183</v>
      </c>
      <c r="CE661" s="186" t="s">
        <v>180</v>
      </c>
      <c r="CF661" s="186" t="s">
        <v>181</v>
      </c>
      <c r="CG661" s="186" t="s">
        <v>182</v>
      </c>
      <c r="CH661" s="186" t="s">
        <v>177</v>
      </c>
      <c r="CI661" s="186" t="s">
        <v>417</v>
      </c>
      <c r="CJ661" s="186" t="s">
        <v>535</v>
      </c>
      <c r="CK661" s="186" t="s">
        <v>178</v>
      </c>
      <c r="CL661" s="186" t="s">
        <v>179</v>
      </c>
      <c r="CN661" s="186" t="s">
        <v>272</v>
      </c>
      <c r="CO661" s="186" t="s">
        <v>242</v>
      </c>
      <c r="CP661" s="186" t="s">
        <v>245</v>
      </c>
      <c r="CQ661" s="186" t="s">
        <v>243</v>
      </c>
      <c r="CR661" s="186" t="s">
        <v>241</v>
      </c>
      <c r="CS661" s="186" t="s">
        <v>250</v>
      </c>
      <c r="CT661" s="186"/>
      <c r="CV661" s="186"/>
      <c r="CY661" s="187" t="s">
        <v>527</v>
      </c>
      <c r="CZ661" s="187" t="s">
        <v>528</v>
      </c>
      <c r="DA661" s="187" t="s">
        <v>529</v>
      </c>
      <c r="DB661" s="187" t="s">
        <v>532</v>
      </c>
      <c r="DC661" s="187" t="s">
        <v>530</v>
      </c>
    </row>
    <row r="662" spans="1:107" s="187" customFormat="1" ht="229.5" hidden="1" x14ac:dyDescent="0.2">
      <c r="A662" s="187" t="s">
        <v>150</v>
      </c>
      <c r="D662" s="187" t="s">
        <v>146</v>
      </c>
      <c r="E662" s="251" t="s">
        <v>186</v>
      </c>
      <c r="F662" s="251"/>
      <c r="G662" s="187" t="s">
        <v>254</v>
      </c>
      <c r="H662" s="187" t="s">
        <v>36</v>
      </c>
      <c r="I662" s="187" t="s">
        <v>40</v>
      </c>
      <c r="J662" s="187" t="s">
        <v>106</v>
      </c>
      <c r="K662" s="187" t="s">
        <v>365</v>
      </c>
      <c r="L662" s="186" t="s">
        <v>258</v>
      </c>
      <c r="N662" s="187" t="s">
        <v>142</v>
      </c>
      <c r="S662" s="187" t="s">
        <v>379</v>
      </c>
      <c r="AA662" s="187" t="s">
        <v>312</v>
      </c>
      <c r="AK662" s="187" t="s">
        <v>288</v>
      </c>
      <c r="AP662" s="187" t="s">
        <v>289</v>
      </c>
      <c r="AV662" s="187" t="s">
        <v>293</v>
      </c>
      <c r="AW662" s="187" t="s">
        <v>85</v>
      </c>
      <c r="AY662" s="187" t="s">
        <v>87</v>
      </c>
      <c r="AZ662" s="187" t="s">
        <v>88</v>
      </c>
      <c r="BA662" s="187" t="s">
        <v>89</v>
      </c>
      <c r="BB662" s="187" t="s">
        <v>176</v>
      </c>
      <c r="BC662" s="187" t="s">
        <v>528</v>
      </c>
      <c r="BD662" s="187" t="s">
        <v>597</v>
      </c>
      <c r="BE662" s="187" t="s">
        <v>423</v>
      </c>
      <c r="BF662" s="250" t="s">
        <v>429</v>
      </c>
      <c r="BG662" s="187" t="s">
        <v>176</v>
      </c>
      <c r="BH662" s="187" t="s">
        <v>168</v>
      </c>
      <c r="BI662" s="187" t="s">
        <v>158</v>
      </c>
      <c r="BJ662" s="187" t="s">
        <v>158</v>
      </c>
      <c r="BK662" s="187" t="s">
        <v>159</v>
      </c>
      <c r="BL662" s="187" t="s">
        <v>160</v>
      </c>
      <c r="BM662" s="187" t="s">
        <v>159</v>
      </c>
      <c r="BN662" s="187" t="s">
        <v>146</v>
      </c>
      <c r="BO662" s="187" t="s">
        <v>159</v>
      </c>
      <c r="BP662" s="187" t="s">
        <v>147</v>
      </c>
      <c r="BQ662" s="187" t="s">
        <v>161</v>
      </c>
      <c r="BR662" s="187" t="s">
        <v>161</v>
      </c>
      <c r="BS662" s="187" t="s">
        <v>158</v>
      </c>
      <c r="BT662" s="187" t="s">
        <v>158</v>
      </c>
      <c r="BU662" s="187" t="s">
        <v>158</v>
      </c>
      <c r="BV662" s="187" t="s">
        <v>158</v>
      </c>
      <c r="BW662" s="187" t="s">
        <v>158</v>
      </c>
      <c r="BX662" s="187" t="s">
        <v>158</v>
      </c>
      <c r="BY662" s="187" t="s">
        <v>146</v>
      </c>
      <c r="BZ662" s="187" t="s">
        <v>146</v>
      </c>
      <c r="CA662" s="187" t="s">
        <v>162</v>
      </c>
      <c r="CC662" s="187" t="s">
        <v>146</v>
      </c>
      <c r="CD662" s="187" t="s">
        <v>146</v>
      </c>
      <c r="CE662" s="187" t="s">
        <v>146</v>
      </c>
      <c r="CF662" s="187" t="s">
        <v>146</v>
      </c>
      <c r="CG662" s="187" t="s">
        <v>146</v>
      </c>
      <c r="CH662" s="187" t="s">
        <v>146</v>
      </c>
      <c r="CI662" s="187" t="s">
        <v>146</v>
      </c>
      <c r="CJ662" s="187" t="s">
        <v>146</v>
      </c>
      <c r="CK662" s="187" t="s">
        <v>146</v>
      </c>
      <c r="CL662" s="187" t="s">
        <v>146</v>
      </c>
      <c r="CN662" s="187" t="s">
        <v>163</v>
      </c>
      <c r="CO662" s="187" t="s">
        <v>163</v>
      </c>
      <c r="CP662" s="187" t="s">
        <v>163</v>
      </c>
      <c r="CQ662" s="187" t="s">
        <v>163</v>
      </c>
      <c r="CR662" s="187" t="s">
        <v>163</v>
      </c>
      <c r="CS662" s="187" t="s">
        <v>163</v>
      </c>
      <c r="CY662" s="187" t="s">
        <v>422</v>
      </c>
      <c r="CZ662" s="187" t="s">
        <v>423</v>
      </c>
      <c r="DA662" s="187" t="s">
        <v>424</v>
      </c>
      <c r="DB662" s="187" t="s">
        <v>426</v>
      </c>
      <c r="DC662" s="187" t="s">
        <v>427</v>
      </c>
    </row>
    <row r="663" spans="1:107" s="187" customFormat="1" ht="255" hidden="1" x14ac:dyDescent="0.2">
      <c r="A663" s="187" t="s">
        <v>363</v>
      </c>
      <c r="D663" s="187" t="s">
        <v>160</v>
      </c>
      <c r="E663" s="251" t="s">
        <v>187</v>
      </c>
      <c r="F663" s="251"/>
      <c r="G663" s="187" t="s">
        <v>125</v>
      </c>
      <c r="H663" s="187" t="s">
        <v>220</v>
      </c>
      <c r="I663" s="187" t="s">
        <v>504</v>
      </c>
      <c r="J663" s="187" t="s">
        <v>103</v>
      </c>
      <c r="K663" s="187" t="s">
        <v>378</v>
      </c>
      <c r="N663" s="187" t="s">
        <v>102</v>
      </c>
      <c r="S663" s="187" t="s">
        <v>314</v>
      </c>
      <c r="AA663" s="187" t="s">
        <v>313</v>
      </c>
      <c r="AV663" s="187" t="s">
        <v>294</v>
      </c>
      <c r="AW663" s="187" t="s">
        <v>86</v>
      </c>
      <c r="AZ663" s="187" t="s">
        <v>90</v>
      </c>
      <c r="BA663" s="187" t="s">
        <v>88</v>
      </c>
      <c r="BB663" s="187" t="s">
        <v>175</v>
      </c>
      <c r="BC663" s="187" t="s">
        <v>529</v>
      </c>
      <c r="BD663" s="187" t="s">
        <v>425</v>
      </c>
      <c r="BE663" s="187" t="s">
        <v>424</v>
      </c>
      <c r="BF663" s="252" t="s">
        <v>430</v>
      </c>
      <c r="BG663" s="187" t="s">
        <v>175</v>
      </c>
      <c r="BH663" s="187" t="s">
        <v>166</v>
      </c>
      <c r="BI663" s="187" t="s">
        <v>159</v>
      </c>
      <c r="BK663" s="187" t="s">
        <v>158</v>
      </c>
      <c r="BL663" s="187" t="s">
        <v>163</v>
      </c>
      <c r="BM663" s="187" t="s">
        <v>146</v>
      </c>
      <c r="BN663" s="187" t="s">
        <v>157</v>
      </c>
      <c r="BO663" s="187" t="s">
        <v>158</v>
      </c>
      <c r="BV663" s="187" t="s">
        <v>157</v>
      </c>
      <c r="BW663" s="187" t="s">
        <v>161</v>
      </c>
      <c r="CC663" s="187" t="s">
        <v>160</v>
      </c>
      <c r="CD663" s="187" t="s">
        <v>160</v>
      </c>
      <c r="CE663" s="187" t="s">
        <v>160</v>
      </c>
      <c r="CF663" s="187" t="s">
        <v>160</v>
      </c>
      <c r="CG663" s="187" t="s">
        <v>160</v>
      </c>
      <c r="CH663" s="187" t="s">
        <v>160</v>
      </c>
      <c r="CI663" s="187" t="s">
        <v>160</v>
      </c>
      <c r="CJ663" s="187" t="s">
        <v>160</v>
      </c>
      <c r="CK663" s="187" t="s">
        <v>160</v>
      </c>
      <c r="CL663" s="187" t="s">
        <v>160</v>
      </c>
      <c r="CY663" s="253"/>
      <c r="CZ663" s="253"/>
      <c r="DA663" s="253"/>
      <c r="DB663" s="253"/>
      <c r="DC663" s="253"/>
    </row>
    <row r="664" spans="1:107" s="187" customFormat="1" ht="178.5" hidden="1" x14ac:dyDescent="0.2">
      <c r="D664" s="187" t="s">
        <v>163</v>
      </c>
      <c r="E664" s="251" t="s">
        <v>188</v>
      </c>
      <c r="F664" s="251"/>
      <c r="H664" s="187" t="s">
        <v>35</v>
      </c>
      <c r="I664" s="187" t="s">
        <v>39</v>
      </c>
      <c r="J664" s="187" t="s">
        <v>107</v>
      </c>
      <c r="N664" s="187" t="s">
        <v>143</v>
      </c>
      <c r="S664" s="187" t="s">
        <v>307</v>
      </c>
      <c r="AV664" s="187" t="s">
        <v>434</v>
      </c>
      <c r="AZ664" s="187" t="s">
        <v>91</v>
      </c>
      <c r="BA664" s="187" t="s">
        <v>90</v>
      </c>
      <c r="BB664" s="187" t="s">
        <v>599</v>
      </c>
      <c r="BC664" s="187" t="s">
        <v>532</v>
      </c>
      <c r="BD664" s="187" t="s">
        <v>152</v>
      </c>
      <c r="BE664" s="187" t="s">
        <v>426</v>
      </c>
      <c r="BF664" s="250" t="s">
        <v>431</v>
      </c>
      <c r="BG664" s="187" t="s">
        <v>599</v>
      </c>
      <c r="BH664" s="187" t="s">
        <v>164</v>
      </c>
      <c r="BK664" s="187" t="s">
        <v>163</v>
      </c>
      <c r="BL664" s="187" t="s">
        <v>146</v>
      </c>
      <c r="BM664" s="187" t="s">
        <v>148</v>
      </c>
      <c r="BO664" s="187" t="s">
        <v>162</v>
      </c>
      <c r="CC664" s="187" t="s">
        <v>163</v>
      </c>
      <c r="CD664" s="187" t="s">
        <v>163</v>
      </c>
      <c r="CE664" s="187" t="s">
        <v>163</v>
      </c>
      <c r="CF664" s="187" t="s">
        <v>163</v>
      </c>
      <c r="CG664" s="187" t="s">
        <v>163</v>
      </c>
      <c r="CH664" s="187" t="s">
        <v>163</v>
      </c>
      <c r="CI664" s="187" t="s">
        <v>163</v>
      </c>
      <c r="CJ664" s="187" t="s">
        <v>163</v>
      </c>
      <c r="CK664" s="187" t="s">
        <v>163</v>
      </c>
      <c r="CL664" s="187" t="s">
        <v>163</v>
      </c>
      <c r="CY664" s="253"/>
      <c r="CZ664" s="253"/>
      <c r="DA664" s="253"/>
      <c r="DB664" s="253"/>
      <c r="DC664" s="253"/>
    </row>
    <row r="665" spans="1:107" s="187" customFormat="1" ht="216.75" hidden="1" x14ac:dyDescent="0.2">
      <c r="D665" s="187" t="s">
        <v>158</v>
      </c>
      <c r="E665" s="187" t="s">
        <v>189</v>
      </c>
      <c r="H665" s="187" t="s">
        <v>34</v>
      </c>
      <c r="I665" s="187" t="s">
        <v>38</v>
      </c>
      <c r="J665" s="187" t="s">
        <v>108</v>
      </c>
      <c r="N665" s="187" t="s">
        <v>123</v>
      </c>
      <c r="S665" s="187" t="s">
        <v>308</v>
      </c>
      <c r="AV665" s="187" t="s">
        <v>295</v>
      </c>
      <c r="BA665" s="187" t="s">
        <v>91</v>
      </c>
      <c r="BB665" s="187" t="s">
        <v>184</v>
      </c>
      <c r="BC665" s="187" t="s">
        <v>530</v>
      </c>
      <c r="BD665" s="187" t="s">
        <v>239</v>
      </c>
      <c r="BE665" s="187" t="s">
        <v>427</v>
      </c>
      <c r="BF665" s="250" t="s">
        <v>432</v>
      </c>
      <c r="BG665" s="187" t="s">
        <v>184</v>
      </c>
      <c r="BH665" s="187" t="s">
        <v>273</v>
      </c>
      <c r="BK665" s="187" t="s">
        <v>157</v>
      </c>
      <c r="BL665" s="187" t="s">
        <v>162</v>
      </c>
      <c r="BM665" s="187" t="s">
        <v>162</v>
      </c>
      <c r="CC665" s="187" t="s">
        <v>158</v>
      </c>
      <c r="CD665" s="187" t="s">
        <v>158</v>
      </c>
      <c r="CE665" s="187" t="s">
        <v>158</v>
      </c>
      <c r="CF665" s="187" t="s">
        <v>158</v>
      </c>
      <c r="CG665" s="187" t="s">
        <v>158</v>
      </c>
      <c r="CH665" s="187" t="s">
        <v>158</v>
      </c>
      <c r="CI665" s="187" t="s">
        <v>158</v>
      </c>
      <c r="CJ665" s="187" t="s">
        <v>158</v>
      </c>
      <c r="CK665" s="187" t="s">
        <v>158</v>
      </c>
      <c r="CL665" s="187" t="s">
        <v>158</v>
      </c>
      <c r="CY665" s="253"/>
      <c r="CZ665" s="253"/>
      <c r="DA665" s="253"/>
      <c r="DB665" s="253"/>
      <c r="DC665" s="253"/>
    </row>
    <row r="666" spans="1:107" s="187" customFormat="1" ht="178.5" hidden="1" x14ac:dyDescent="0.2">
      <c r="D666" s="187" t="s">
        <v>161</v>
      </c>
      <c r="E666" s="187" t="s">
        <v>192</v>
      </c>
      <c r="H666" s="187" t="s">
        <v>33</v>
      </c>
      <c r="I666" s="187" t="s">
        <v>219</v>
      </c>
      <c r="J666" s="187" t="s">
        <v>109</v>
      </c>
      <c r="AV666" s="187" t="s">
        <v>296</v>
      </c>
      <c r="BB666" s="187" t="s">
        <v>183</v>
      </c>
      <c r="BG666" s="187" t="s">
        <v>183</v>
      </c>
      <c r="BH666" s="187" t="s">
        <v>538</v>
      </c>
      <c r="BK666" s="187" t="s">
        <v>161</v>
      </c>
      <c r="BM666" s="187" t="s">
        <v>157</v>
      </c>
      <c r="CY666" s="253"/>
      <c r="CZ666" s="253"/>
      <c r="DA666" s="253"/>
      <c r="DB666" s="253"/>
      <c r="DC666" s="253"/>
    </row>
    <row r="667" spans="1:107" s="187" customFormat="1" ht="331.5" hidden="1" x14ac:dyDescent="0.2">
      <c r="D667" s="187" t="s">
        <v>162</v>
      </c>
      <c r="E667" s="187" t="s">
        <v>193</v>
      </c>
      <c r="H667" s="187" t="s">
        <v>110</v>
      </c>
      <c r="I667" s="187" t="s">
        <v>549</v>
      </c>
      <c r="J667" s="187" t="s">
        <v>110</v>
      </c>
      <c r="K667" s="259" t="s">
        <v>25</v>
      </c>
      <c r="L667" s="259"/>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187" t="s">
        <v>297</v>
      </c>
      <c r="AW667" s="249"/>
      <c r="BB667" s="187" t="s">
        <v>180</v>
      </c>
      <c r="BG667" s="187" t="s">
        <v>180</v>
      </c>
      <c r="BH667" s="187" t="s">
        <v>539</v>
      </c>
      <c r="BK667" s="187" t="s">
        <v>162</v>
      </c>
    </row>
    <row r="668" spans="1:107" s="187" customFormat="1" ht="178.5" hidden="1" x14ac:dyDescent="0.2">
      <c r="D668" s="187" t="s">
        <v>147</v>
      </c>
      <c r="E668" s="187" t="s">
        <v>191</v>
      </c>
      <c r="H668" s="187" t="s">
        <v>550</v>
      </c>
      <c r="J668" s="187" t="s">
        <v>111</v>
      </c>
      <c r="K668" s="254" t="s">
        <v>105</v>
      </c>
      <c r="L668" s="254" t="s">
        <v>106</v>
      </c>
      <c r="M668" s="254" t="s">
        <v>103</v>
      </c>
      <c r="N668" s="254" t="s">
        <v>107</v>
      </c>
      <c r="O668" s="186"/>
      <c r="P668" s="254" t="s">
        <v>108</v>
      </c>
      <c r="Q668" s="186"/>
      <c r="R668" s="186"/>
      <c r="S668" s="254" t="s">
        <v>109</v>
      </c>
      <c r="T668" s="186"/>
      <c r="W668" s="254" t="s">
        <v>110</v>
      </c>
      <c r="AA668" s="254" t="s">
        <v>111</v>
      </c>
      <c r="AB668" s="254" t="s">
        <v>138</v>
      </c>
      <c r="AC668" s="186"/>
      <c r="AD668" s="186"/>
      <c r="AE668" s="186"/>
      <c r="AF668" s="254" t="s">
        <v>547</v>
      </c>
      <c r="AG668" s="254" t="s">
        <v>112</v>
      </c>
      <c r="AJ668" s="186"/>
      <c r="AK668" s="254" t="s">
        <v>139</v>
      </c>
      <c r="AL668" s="254" t="s">
        <v>559</v>
      </c>
      <c r="AP668" s="254" t="s">
        <v>584</v>
      </c>
      <c r="AS668" s="186" t="s">
        <v>588</v>
      </c>
      <c r="AT668" s="254" t="s">
        <v>591</v>
      </c>
      <c r="AU668" s="254" t="s">
        <v>590</v>
      </c>
      <c r="AV668" s="187" t="s">
        <v>298</v>
      </c>
      <c r="AY668" s="186"/>
      <c r="AZ668" s="186"/>
      <c r="BB668" s="187" t="s">
        <v>181</v>
      </c>
      <c r="BC668" s="186"/>
      <c r="BD668" s="186"/>
      <c r="BE668" s="186"/>
      <c r="BF668" s="186"/>
      <c r="BG668" s="187" t="s">
        <v>181</v>
      </c>
      <c r="BH668" s="187" t="s">
        <v>441</v>
      </c>
    </row>
    <row r="669" spans="1:107" s="187" customFormat="1" ht="255" hidden="1" x14ac:dyDescent="0.2">
      <c r="D669" s="187" t="s">
        <v>148</v>
      </c>
      <c r="E669" s="187" t="s">
        <v>399</v>
      </c>
      <c r="H669" s="187" t="s">
        <v>548</v>
      </c>
      <c r="J669" s="187" t="s">
        <v>138</v>
      </c>
      <c r="K669" s="187" t="s">
        <v>135</v>
      </c>
      <c r="L669" s="187" t="s">
        <v>135</v>
      </c>
      <c r="M669" s="187" t="s">
        <v>135</v>
      </c>
      <c r="N669" s="187" t="s">
        <v>135</v>
      </c>
      <c r="P669" s="187" t="s">
        <v>135</v>
      </c>
      <c r="S669" s="187" t="s">
        <v>135</v>
      </c>
      <c r="W669" s="187" t="s">
        <v>135</v>
      </c>
      <c r="AA669" s="187" t="s">
        <v>135</v>
      </c>
      <c r="AB669" s="187" t="s">
        <v>135</v>
      </c>
      <c r="AF669" s="187" t="s">
        <v>135</v>
      </c>
      <c r="AG669" s="187" t="s">
        <v>135</v>
      </c>
      <c r="AK669" s="187" t="s">
        <v>135</v>
      </c>
      <c r="AL669" s="187" t="s">
        <v>135</v>
      </c>
      <c r="AP669" s="187" t="s">
        <v>135</v>
      </c>
      <c r="AS669" s="187" t="s">
        <v>135</v>
      </c>
      <c r="AT669" s="187" t="s">
        <v>135</v>
      </c>
      <c r="AU669" s="187" t="s">
        <v>135</v>
      </c>
      <c r="AV669" s="187" t="s">
        <v>299</v>
      </c>
      <c r="AY669" s="186"/>
      <c r="BB669" s="187" t="s">
        <v>182</v>
      </c>
      <c r="BC669" s="186" t="s">
        <v>363</v>
      </c>
      <c r="BD669" s="186"/>
      <c r="BG669" s="187" t="s">
        <v>182</v>
      </c>
      <c r="BH669" s="187" t="s">
        <v>442</v>
      </c>
    </row>
    <row r="670" spans="1:107" s="187" customFormat="1" ht="153" hidden="1" x14ac:dyDescent="0.2">
      <c r="D670" s="187" t="s">
        <v>157</v>
      </c>
      <c r="E670" s="187" t="s">
        <v>190</v>
      </c>
      <c r="J670" s="187" t="s">
        <v>547</v>
      </c>
      <c r="K670" s="187" t="s">
        <v>203</v>
      </c>
      <c r="L670" s="187" t="s">
        <v>203</v>
      </c>
      <c r="M670" s="187" t="s">
        <v>203</v>
      </c>
      <c r="N670" s="187" t="s">
        <v>203</v>
      </c>
      <c r="P670" s="187" t="s">
        <v>203</v>
      </c>
      <c r="S670" s="187" t="s">
        <v>203</v>
      </c>
      <c r="W670" s="187" t="s">
        <v>203</v>
      </c>
      <c r="AA670" s="187" t="s">
        <v>136</v>
      </c>
      <c r="AB670" s="187" t="s">
        <v>203</v>
      </c>
      <c r="AF670" s="187" t="s">
        <v>203</v>
      </c>
      <c r="AG670" s="187" t="s">
        <v>203</v>
      </c>
      <c r="AK670" s="187" t="s">
        <v>203</v>
      </c>
      <c r="AL670" s="187" t="s">
        <v>203</v>
      </c>
      <c r="AP670" s="187" t="s">
        <v>203</v>
      </c>
      <c r="AS670" s="187" t="s">
        <v>203</v>
      </c>
      <c r="AT670" s="187" t="s">
        <v>203</v>
      </c>
      <c r="AU670" s="187" t="s">
        <v>203</v>
      </c>
      <c r="AV670" s="187" t="s">
        <v>300</v>
      </c>
      <c r="BB670" s="187" t="s">
        <v>177</v>
      </c>
      <c r="BC670" s="187" t="s">
        <v>250</v>
      </c>
      <c r="BD670" s="187" t="s">
        <v>249</v>
      </c>
      <c r="BG670" s="187" t="s">
        <v>177</v>
      </c>
      <c r="BH670" s="187" t="s">
        <v>443</v>
      </c>
    </row>
    <row r="671" spans="1:107" s="187" customFormat="1" ht="51" hidden="1" x14ac:dyDescent="0.2">
      <c r="J671" s="187" t="s">
        <v>112</v>
      </c>
      <c r="K671" s="187" t="s">
        <v>136</v>
      </c>
      <c r="L671" s="187" t="s">
        <v>136</v>
      </c>
      <c r="M671" s="187" t="s">
        <v>136</v>
      </c>
      <c r="N671" s="187" t="s">
        <v>136</v>
      </c>
      <c r="P671" s="187" t="s">
        <v>136</v>
      </c>
      <c r="S671" s="187" t="s">
        <v>136</v>
      </c>
      <c r="W671" s="187" t="s">
        <v>136</v>
      </c>
      <c r="AA671" s="187" t="s">
        <v>137</v>
      </c>
      <c r="AB671" s="187" t="s">
        <v>136</v>
      </c>
      <c r="AF671" s="187" t="s">
        <v>136</v>
      </c>
      <c r="AG671" s="187" t="s">
        <v>136</v>
      </c>
      <c r="AK671" s="187" t="s">
        <v>136</v>
      </c>
      <c r="AL671" s="187" t="s">
        <v>136</v>
      </c>
      <c r="AP671" s="187" t="s">
        <v>136</v>
      </c>
      <c r="AR671" s="186"/>
      <c r="AS671" s="187" t="s">
        <v>136</v>
      </c>
      <c r="AT671" s="187" t="s">
        <v>136</v>
      </c>
      <c r="AU671" s="187" t="s">
        <v>136</v>
      </c>
      <c r="BB671" s="187" t="s">
        <v>417</v>
      </c>
      <c r="BC671" s="187" t="s">
        <v>242</v>
      </c>
      <c r="BD671" s="187" t="s">
        <v>240</v>
      </c>
      <c r="BG671" s="187" t="s">
        <v>417</v>
      </c>
      <c r="BH671" s="187" t="s">
        <v>534</v>
      </c>
    </row>
    <row r="672" spans="1:107" s="187" customFormat="1" ht="51" hidden="1" x14ac:dyDescent="0.2">
      <c r="D672" s="186"/>
      <c r="E672" s="186"/>
      <c r="F672" s="186"/>
      <c r="J672" s="187" t="s">
        <v>139</v>
      </c>
      <c r="K672" s="187" t="s">
        <v>202</v>
      </c>
      <c r="L672" s="187" t="s">
        <v>202</v>
      </c>
      <c r="M672" s="187" t="s">
        <v>202</v>
      </c>
      <c r="N672" s="187" t="s">
        <v>202</v>
      </c>
      <c r="P672" s="187" t="s">
        <v>202</v>
      </c>
      <c r="S672" s="187" t="s">
        <v>202</v>
      </c>
      <c r="W672" s="187" t="s">
        <v>202</v>
      </c>
      <c r="AF672" s="187" t="s">
        <v>202</v>
      </c>
      <c r="AG672" s="187" t="s">
        <v>202</v>
      </c>
      <c r="AL672" s="187" t="s">
        <v>202</v>
      </c>
      <c r="AP672" s="187" t="s">
        <v>202</v>
      </c>
      <c r="AR672" s="186"/>
      <c r="BB672" s="187" t="s">
        <v>535</v>
      </c>
      <c r="BC672" s="187" t="s">
        <v>245</v>
      </c>
      <c r="BD672" s="187" t="s">
        <v>246</v>
      </c>
      <c r="BG672" s="187" t="s">
        <v>535</v>
      </c>
      <c r="BH672" s="187" t="s">
        <v>444</v>
      </c>
    </row>
    <row r="673" spans="10:60" s="187" customFormat="1" ht="51" hidden="1" x14ac:dyDescent="0.2">
      <c r="J673" s="187" t="s">
        <v>559</v>
      </c>
      <c r="K673" s="187" t="s">
        <v>137</v>
      </c>
      <c r="L673" s="187" t="s">
        <v>137</v>
      </c>
      <c r="M673" s="187" t="s">
        <v>137</v>
      </c>
      <c r="N673" s="187" t="s">
        <v>137</v>
      </c>
      <c r="P673" s="187" t="s">
        <v>137</v>
      </c>
      <c r="S673" s="187" t="s">
        <v>137</v>
      </c>
      <c r="W673" s="187" t="s">
        <v>137</v>
      </c>
      <c r="AF673" s="187" t="s">
        <v>137</v>
      </c>
      <c r="AG673" s="187" t="s">
        <v>137</v>
      </c>
      <c r="AL673" s="187" t="s">
        <v>137</v>
      </c>
      <c r="AP673" s="187" t="s">
        <v>137</v>
      </c>
      <c r="AR673" s="186"/>
      <c r="AY673" s="186"/>
      <c r="BB673" s="187" t="s">
        <v>178</v>
      </c>
      <c r="BC673" s="187" t="s">
        <v>243</v>
      </c>
      <c r="BD673" s="187" t="s">
        <v>247</v>
      </c>
      <c r="BG673" s="187" t="s">
        <v>178</v>
      </c>
      <c r="BH673" s="187" t="s">
        <v>274</v>
      </c>
    </row>
    <row r="674" spans="10:60" s="187" customFormat="1" ht="51" hidden="1" x14ac:dyDescent="0.2">
      <c r="J674" s="187" t="s">
        <v>584</v>
      </c>
      <c r="AR674" s="186"/>
      <c r="BB674" s="187" t="s">
        <v>179</v>
      </c>
      <c r="BC674" s="187" t="s">
        <v>272</v>
      </c>
      <c r="BD674" s="187" t="s">
        <v>248</v>
      </c>
      <c r="BG674" s="187" t="s">
        <v>179</v>
      </c>
      <c r="BH674" s="187" t="s">
        <v>537</v>
      </c>
    </row>
    <row r="675" spans="10:60" s="187" customFormat="1" ht="38.25" hidden="1" x14ac:dyDescent="0.2">
      <c r="J675" s="187" t="s">
        <v>588</v>
      </c>
      <c r="AR675" s="186"/>
      <c r="BB675" s="187" t="s">
        <v>174</v>
      </c>
      <c r="BC675" s="187" t="s">
        <v>241</v>
      </c>
      <c r="BD675" s="187" t="s">
        <v>439</v>
      </c>
      <c r="BG675" s="187" t="s">
        <v>174</v>
      </c>
      <c r="BH675" s="187" t="s">
        <v>237</v>
      </c>
    </row>
    <row r="676" spans="10:60" s="187" customFormat="1" ht="25.5" hidden="1" x14ac:dyDescent="0.2">
      <c r="J676" s="187" t="s">
        <v>589</v>
      </c>
      <c r="AR676" s="186"/>
      <c r="BB676" s="187" t="s">
        <v>436</v>
      </c>
      <c r="BG676" s="187" t="s">
        <v>436</v>
      </c>
      <c r="BH676" s="187" t="s">
        <v>238</v>
      </c>
    </row>
    <row r="677" spans="10:60" s="187" customFormat="1" ht="63.75" hidden="1" x14ac:dyDescent="0.2">
      <c r="J677" s="187" t="s">
        <v>590</v>
      </c>
      <c r="AR677" s="186"/>
      <c r="BB677" s="187" t="s">
        <v>437</v>
      </c>
      <c r="BG677" s="187" t="s">
        <v>437</v>
      </c>
      <c r="BH677" s="187" t="s">
        <v>165</v>
      </c>
    </row>
    <row r="678" spans="10:60" s="187" customFormat="1" ht="25.5" hidden="1" x14ac:dyDescent="0.2">
      <c r="AR678" s="186"/>
      <c r="BB678" s="187" t="s">
        <v>600</v>
      </c>
      <c r="BG678" s="187" t="s">
        <v>600</v>
      </c>
      <c r="BH678" s="187" t="s">
        <v>598</v>
      </c>
    </row>
    <row r="679" spans="10:60" s="187" customFormat="1" ht="51" hidden="1" x14ac:dyDescent="0.2">
      <c r="AR679" s="186"/>
      <c r="BB679" s="187" t="s">
        <v>173</v>
      </c>
      <c r="BG679" s="187" t="s">
        <v>173</v>
      </c>
      <c r="BH679" s="187" t="s">
        <v>398</v>
      </c>
    </row>
    <row r="680" spans="10:60" s="187" customFormat="1" ht="38.25" hidden="1" x14ac:dyDescent="0.2">
      <c r="AR680" s="186"/>
      <c r="BB680" s="187" t="s">
        <v>250</v>
      </c>
      <c r="BG680" s="187" t="s">
        <v>155</v>
      </c>
      <c r="BH680" s="187" t="s">
        <v>594</v>
      </c>
    </row>
    <row r="681" spans="10:60" s="187" customFormat="1" ht="38.25" hidden="1" x14ac:dyDescent="0.2">
      <c r="AR681" s="186"/>
      <c r="BG681" s="187" t="s">
        <v>156</v>
      </c>
      <c r="BH681" s="187" t="s">
        <v>236</v>
      </c>
    </row>
    <row r="682" spans="10:60" s="187" customFormat="1" ht="25.5" hidden="1" x14ac:dyDescent="0.2">
      <c r="AR682" s="186"/>
      <c r="BB682" s="187" t="s">
        <v>155</v>
      </c>
      <c r="BG682" s="187" t="s">
        <v>154</v>
      </c>
      <c r="BH682" s="187" t="s">
        <v>595</v>
      </c>
    </row>
    <row r="683" spans="10:60" s="187" customFormat="1" ht="38.25" hidden="1" x14ac:dyDescent="0.2">
      <c r="AR683" s="186"/>
      <c r="BB683" s="187" t="s">
        <v>242</v>
      </c>
      <c r="BG683" s="187" t="s">
        <v>438</v>
      </c>
      <c r="BH683" s="187" t="s">
        <v>167</v>
      </c>
    </row>
    <row r="684" spans="10:60" s="187" customFormat="1" ht="51" hidden="1" x14ac:dyDescent="0.2">
      <c r="AR684" s="186"/>
      <c r="BB684" s="187" t="s">
        <v>440</v>
      </c>
      <c r="BG684" s="187" t="s">
        <v>170</v>
      </c>
      <c r="BH684" s="187" t="s">
        <v>445</v>
      </c>
    </row>
    <row r="685" spans="10:60" s="187" customFormat="1" ht="51" hidden="1" x14ac:dyDescent="0.2">
      <c r="O685" s="186"/>
      <c r="AR685" s="186"/>
      <c r="BB685" s="187" t="s">
        <v>243</v>
      </c>
      <c r="BG685" s="187" t="s">
        <v>171</v>
      </c>
      <c r="BH685" s="187" t="s">
        <v>596</v>
      </c>
    </row>
    <row r="686" spans="10:60" s="187" customFormat="1" ht="51" hidden="1" x14ac:dyDescent="0.2">
      <c r="AR686" s="186"/>
      <c r="BB686" s="187" t="s">
        <v>244</v>
      </c>
      <c r="BG686" s="187" t="s">
        <v>172</v>
      </c>
      <c r="BH686" s="187" t="s">
        <v>169</v>
      </c>
    </row>
    <row r="687" spans="10:60" s="187" customFormat="1" ht="38.25" hidden="1" x14ac:dyDescent="0.2">
      <c r="AR687" s="186"/>
      <c r="BB687" s="187" t="s">
        <v>241</v>
      </c>
      <c r="BG687" s="187" t="s">
        <v>517</v>
      </c>
      <c r="BH687" s="187" t="s">
        <v>152</v>
      </c>
    </row>
    <row r="688" spans="10:60" s="187" customFormat="1" ht="63.75" hidden="1" x14ac:dyDescent="0.2">
      <c r="AR688" s="186"/>
      <c r="BB688" s="187" t="s">
        <v>156</v>
      </c>
      <c r="BG688" s="187" t="s">
        <v>520</v>
      </c>
      <c r="BH688" s="187" t="s">
        <v>239</v>
      </c>
    </row>
    <row r="689" spans="1:60" s="187" customFormat="1" ht="51" hidden="1" x14ac:dyDescent="0.2">
      <c r="AR689" s="186"/>
      <c r="BB689" s="187" t="s">
        <v>154</v>
      </c>
      <c r="BG689" s="187" t="s">
        <v>521</v>
      </c>
      <c r="BH689" s="187" t="s">
        <v>597</v>
      </c>
    </row>
    <row r="690" spans="1:60" s="187" customFormat="1" ht="38.25" hidden="1" x14ac:dyDescent="0.2">
      <c r="A690" s="186" t="s">
        <v>153</v>
      </c>
      <c r="B690" s="186" t="s">
        <v>280</v>
      </c>
      <c r="AR690" s="186"/>
      <c r="BB690" s="187" t="s">
        <v>516</v>
      </c>
    </row>
    <row r="691" spans="1:60" s="187" customFormat="1" ht="38.25" hidden="1" x14ac:dyDescent="0.2">
      <c r="A691" s="187" t="s">
        <v>435</v>
      </c>
      <c r="B691" s="187" t="s">
        <v>593</v>
      </c>
      <c r="AR691" s="186"/>
      <c r="BB691" s="187" t="s">
        <v>170</v>
      </c>
    </row>
    <row r="692" spans="1:60" s="187" customFormat="1" ht="38.25" hidden="1" x14ac:dyDescent="0.2">
      <c r="A692" s="187" t="s">
        <v>176</v>
      </c>
      <c r="B692" s="187" t="s">
        <v>168</v>
      </c>
      <c r="AR692" s="186"/>
      <c r="BB692" s="187" t="s">
        <v>171</v>
      </c>
    </row>
    <row r="693" spans="1:60" s="187" customFormat="1" ht="25.5" hidden="1" x14ac:dyDescent="0.2">
      <c r="A693" s="187" t="s">
        <v>175</v>
      </c>
      <c r="B693" s="187" t="s">
        <v>166</v>
      </c>
      <c r="AR693" s="186"/>
      <c r="BB693" s="187" t="s">
        <v>172</v>
      </c>
    </row>
    <row r="694" spans="1:60" s="187" customFormat="1" ht="38.25" hidden="1" x14ac:dyDescent="0.2">
      <c r="A694" s="187" t="s">
        <v>599</v>
      </c>
      <c r="B694" s="187" t="s">
        <v>164</v>
      </c>
      <c r="AR694" s="186"/>
      <c r="BB694" s="187" t="s">
        <v>517</v>
      </c>
    </row>
    <row r="695" spans="1:60" s="187" customFormat="1" ht="63.75" hidden="1" x14ac:dyDescent="0.2">
      <c r="A695" s="187" t="s">
        <v>184</v>
      </c>
      <c r="B695" s="187" t="s">
        <v>273</v>
      </c>
      <c r="AR695" s="186"/>
      <c r="BB695" s="187" t="s">
        <v>518</v>
      </c>
    </row>
    <row r="696" spans="1:60" s="187" customFormat="1" ht="51" hidden="1" x14ac:dyDescent="0.2">
      <c r="A696" s="187" t="s">
        <v>183</v>
      </c>
      <c r="B696" s="187" t="s">
        <v>538</v>
      </c>
      <c r="AR696" s="186"/>
      <c r="BB696" s="187" t="s">
        <v>519</v>
      </c>
    </row>
    <row r="697" spans="1:60" s="187" customFormat="1" ht="25.5" hidden="1" x14ac:dyDescent="0.2">
      <c r="A697" s="187" t="s">
        <v>180</v>
      </c>
      <c r="B697" s="187" t="s">
        <v>539</v>
      </c>
      <c r="AR697" s="186"/>
    </row>
    <row r="698" spans="1:60" s="187" customFormat="1" ht="25.5" hidden="1" x14ac:dyDescent="0.2">
      <c r="A698" s="187" t="s">
        <v>181</v>
      </c>
      <c r="B698" s="187" t="s">
        <v>441</v>
      </c>
      <c r="AR698" s="186"/>
    </row>
    <row r="699" spans="1:60" s="187" customFormat="1" ht="38.25" hidden="1" x14ac:dyDescent="0.2">
      <c r="A699" s="187" t="s">
        <v>182</v>
      </c>
      <c r="B699" s="187" t="s">
        <v>442</v>
      </c>
      <c r="AR699" s="186"/>
    </row>
    <row r="700" spans="1:60" s="187" customFormat="1" ht="25.5" hidden="1" x14ac:dyDescent="0.2">
      <c r="A700" s="187" t="s">
        <v>177</v>
      </c>
      <c r="B700" s="187" t="s">
        <v>443</v>
      </c>
      <c r="AR700" s="186"/>
    </row>
    <row r="701" spans="1:60" s="187" customFormat="1" ht="38.25" hidden="1" x14ac:dyDescent="0.2">
      <c r="A701" s="187" t="s">
        <v>417</v>
      </c>
      <c r="B701" s="187" t="s">
        <v>533</v>
      </c>
      <c r="AR701" s="186"/>
    </row>
    <row r="702" spans="1:60" s="187" customFormat="1" ht="38.25" hidden="1" x14ac:dyDescent="0.2">
      <c r="A702" s="187" t="s">
        <v>535</v>
      </c>
      <c r="B702" s="187" t="s">
        <v>444</v>
      </c>
      <c r="AR702" s="186"/>
    </row>
    <row r="703" spans="1:60" s="187" customFormat="1" ht="25.5" hidden="1" x14ac:dyDescent="0.2">
      <c r="A703" s="187" t="s">
        <v>178</v>
      </c>
      <c r="B703" s="187" t="s">
        <v>274</v>
      </c>
      <c r="AR703" s="186"/>
    </row>
    <row r="704" spans="1:60" s="187" customFormat="1" ht="25.5" hidden="1" x14ac:dyDescent="0.2">
      <c r="A704" s="187" t="s">
        <v>179</v>
      </c>
      <c r="B704" s="187" t="s">
        <v>536</v>
      </c>
      <c r="AR704" s="186"/>
    </row>
    <row r="705" spans="1:44" s="187" customFormat="1" ht="38.25" hidden="1" x14ac:dyDescent="0.2">
      <c r="A705" s="187" t="s">
        <v>174</v>
      </c>
      <c r="B705" s="187" t="s">
        <v>237</v>
      </c>
      <c r="AR705" s="186"/>
    </row>
    <row r="706" spans="1:44" s="187" customFormat="1" ht="25.5" hidden="1" x14ac:dyDescent="0.2">
      <c r="A706" s="187" t="s">
        <v>436</v>
      </c>
      <c r="B706" s="187" t="s">
        <v>238</v>
      </c>
      <c r="AR706" s="186"/>
    </row>
    <row r="707" spans="1:44" s="187" customFormat="1" ht="63.75" hidden="1" x14ac:dyDescent="0.2">
      <c r="A707" s="187" t="s">
        <v>437</v>
      </c>
      <c r="B707" s="187" t="s">
        <v>165</v>
      </c>
      <c r="AR707" s="186"/>
    </row>
    <row r="708" spans="1:44" s="187" customFormat="1" ht="25.5" hidden="1" x14ac:dyDescent="0.2">
      <c r="A708" s="187" t="s">
        <v>600</v>
      </c>
      <c r="B708" s="187" t="s">
        <v>598</v>
      </c>
      <c r="AR708" s="186"/>
    </row>
    <row r="709" spans="1:44" s="187" customFormat="1" ht="51" hidden="1" x14ac:dyDescent="0.2">
      <c r="A709" s="187" t="s">
        <v>173</v>
      </c>
      <c r="B709" s="187" t="s">
        <v>398</v>
      </c>
      <c r="AR709" s="186"/>
    </row>
    <row r="710" spans="1:44" s="187" customFormat="1" ht="25.5" hidden="1" x14ac:dyDescent="0.2">
      <c r="A710" s="187" t="s">
        <v>155</v>
      </c>
      <c r="B710" s="187" t="s">
        <v>594</v>
      </c>
      <c r="AR710" s="186"/>
    </row>
    <row r="711" spans="1:44" s="187" customFormat="1" ht="38.25" hidden="1" x14ac:dyDescent="0.2">
      <c r="A711" s="187" t="s">
        <v>156</v>
      </c>
      <c r="B711" s="187" t="s">
        <v>236</v>
      </c>
      <c r="AR711" s="186"/>
    </row>
    <row r="712" spans="1:44" s="187" customFormat="1" ht="25.5" hidden="1" x14ac:dyDescent="0.2">
      <c r="A712" s="187" t="s">
        <v>154</v>
      </c>
      <c r="B712" s="187" t="s">
        <v>595</v>
      </c>
      <c r="AR712" s="186"/>
    </row>
    <row r="713" spans="1:44" s="187" customFormat="1" ht="38.25" hidden="1" x14ac:dyDescent="0.2">
      <c r="A713" s="187" t="s">
        <v>438</v>
      </c>
      <c r="B713" s="187" t="s">
        <v>167</v>
      </c>
      <c r="AR713" s="186"/>
    </row>
    <row r="714" spans="1:44" s="187" customFormat="1" ht="25.5" hidden="1" x14ac:dyDescent="0.2">
      <c r="A714" s="187" t="s">
        <v>170</v>
      </c>
      <c r="B714" s="187" t="s">
        <v>445</v>
      </c>
      <c r="AR714" s="186"/>
    </row>
    <row r="715" spans="1:44" s="187" customFormat="1" ht="25.5" hidden="1" x14ac:dyDescent="0.2">
      <c r="A715" s="187" t="s">
        <v>171</v>
      </c>
      <c r="B715" s="187" t="s">
        <v>596</v>
      </c>
      <c r="AR715" s="186"/>
    </row>
    <row r="716" spans="1:44" s="187" customFormat="1" ht="25.5" hidden="1" x14ac:dyDescent="0.2">
      <c r="A716" s="187" t="s">
        <v>172</v>
      </c>
      <c r="B716" s="187" t="s">
        <v>169</v>
      </c>
      <c r="AR716" s="186"/>
    </row>
    <row r="717" spans="1:44" s="187" customFormat="1" ht="38.25" hidden="1" x14ac:dyDescent="0.2">
      <c r="A717" s="187" t="s">
        <v>517</v>
      </c>
      <c r="B717" s="187" t="s">
        <v>152</v>
      </c>
      <c r="AR717" s="186"/>
    </row>
    <row r="718" spans="1:44" s="187" customFormat="1" ht="63.75" hidden="1" x14ac:dyDescent="0.2">
      <c r="A718" s="187" t="s">
        <v>520</v>
      </c>
      <c r="B718" s="187" t="s">
        <v>239</v>
      </c>
      <c r="AR718" s="186"/>
    </row>
    <row r="719" spans="1:44" s="187" customFormat="1" ht="51" hidden="1" x14ac:dyDescent="0.2">
      <c r="A719" s="187" t="s">
        <v>521</v>
      </c>
      <c r="B719" s="187" t="s">
        <v>597</v>
      </c>
      <c r="AR719" s="186"/>
    </row>
    <row r="720" spans="1:44" s="187" customFormat="1" ht="38.25" hidden="1" x14ac:dyDescent="0.2">
      <c r="A720" s="187" t="s">
        <v>250</v>
      </c>
      <c r="B720" s="187" t="s">
        <v>249</v>
      </c>
      <c r="AR720" s="186"/>
    </row>
    <row r="721" spans="1:44" s="187" customFormat="1" ht="51" hidden="1" x14ac:dyDescent="0.2">
      <c r="A721" s="187" t="s">
        <v>242</v>
      </c>
      <c r="B721" s="187" t="s">
        <v>240</v>
      </c>
      <c r="AR721" s="186"/>
    </row>
    <row r="722" spans="1:44" s="187" customFormat="1" ht="51" hidden="1" x14ac:dyDescent="0.2">
      <c r="A722" s="187" t="s">
        <v>245</v>
      </c>
      <c r="B722" s="187" t="s">
        <v>246</v>
      </c>
      <c r="AR722" s="186"/>
    </row>
    <row r="723" spans="1:44" s="187" customFormat="1" ht="51" hidden="1" x14ac:dyDescent="0.2">
      <c r="A723" s="187" t="s">
        <v>243</v>
      </c>
      <c r="B723" s="187" t="s">
        <v>247</v>
      </c>
      <c r="AR723" s="186"/>
    </row>
    <row r="724" spans="1:44" s="187" customFormat="1" ht="51" hidden="1" x14ac:dyDescent="0.2">
      <c r="A724" s="187" t="s">
        <v>272</v>
      </c>
      <c r="B724" s="187" t="s">
        <v>248</v>
      </c>
      <c r="AR724" s="186"/>
    </row>
    <row r="725" spans="1:44" s="187" customFormat="1" ht="25.5" hidden="1" x14ac:dyDescent="0.2">
      <c r="A725" s="187" t="s">
        <v>241</v>
      </c>
      <c r="B725" s="187" t="s">
        <v>439</v>
      </c>
      <c r="AR725" s="186"/>
    </row>
    <row r="726" spans="1:44" s="187" customFormat="1" ht="25.5" hidden="1" x14ac:dyDescent="0.2">
      <c r="A726" s="187" t="s">
        <v>527</v>
      </c>
      <c r="B726" s="187" t="s">
        <v>169</v>
      </c>
      <c r="AR726" s="186"/>
    </row>
    <row r="727" spans="1:44" s="187" customFormat="1" ht="51" hidden="1" x14ac:dyDescent="0.2">
      <c r="A727" s="187" t="s">
        <v>528</v>
      </c>
      <c r="B727" s="187" t="s">
        <v>597</v>
      </c>
      <c r="AR727" s="186"/>
    </row>
    <row r="728" spans="1:44" s="187" customFormat="1" ht="38.25" hidden="1" x14ac:dyDescent="0.2">
      <c r="A728" s="187" t="s">
        <v>529</v>
      </c>
      <c r="B728" s="187" t="s">
        <v>425</v>
      </c>
      <c r="AR728" s="186"/>
    </row>
    <row r="729" spans="1:44" s="187" customFormat="1" ht="38.25" hidden="1" x14ac:dyDescent="0.2">
      <c r="A729" s="187" t="s">
        <v>532</v>
      </c>
      <c r="B729" s="187" t="s">
        <v>152</v>
      </c>
      <c r="AR729" s="186"/>
    </row>
    <row r="730" spans="1:44" s="187" customFormat="1" ht="63.75" hidden="1" x14ac:dyDescent="0.2">
      <c r="A730" s="187" t="s">
        <v>530</v>
      </c>
      <c r="B730" s="187" t="s">
        <v>239</v>
      </c>
      <c r="AR730" s="186"/>
    </row>
    <row r="731" spans="1:44" s="187" customFormat="1" hidden="1" x14ac:dyDescent="0.2">
      <c r="AR731" s="186"/>
    </row>
    <row r="732" spans="1:44" s="187" customFormat="1" hidden="1" x14ac:dyDescent="0.2">
      <c r="AR732" s="186"/>
    </row>
    <row r="733" spans="1:44" s="187" customFormat="1" hidden="1" x14ac:dyDescent="0.2">
      <c r="AR733" s="186"/>
    </row>
    <row r="734" spans="1:44" s="187" customFormat="1" hidden="1" x14ac:dyDescent="0.2">
      <c r="AR734" s="186"/>
    </row>
    <row r="735" spans="1:44" s="187" customFormat="1" hidden="1" x14ac:dyDescent="0.2">
      <c r="AR735" s="186"/>
    </row>
    <row r="736" spans="1:44" s="187" customFormat="1" x14ac:dyDescent="0.2">
      <c r="AR736" s="186"/>
    </row>
    <row r="737" spans="44:44" s="187" customFormat="1" x14ac:dyDescent="0.2">
      <c r="AR737" s="186"/>
    </row>
    <row r="738" spans="44:44" s="187" customFormat="1" x14ac:dyDescent="0.2">
      <c r="AR738" s="186"/>
    </row>
    <row r="739" spans="44:44" s="187" customFormat="1" x14ac:dyDescent="0.2">
      <c r="AR739" s="186"/>
    </row>
    <row r="740" spans="44:44" s="187" customFormat="1" x14ac:dyDescent="0.2">
      <c r="AR740" s="186"/>
    </row>
    <row r="741" spans="44:44" s="187" customFormat="1" x14ac:dyDescent="0.2">
      <c r="AR741" s="186"/>
    </row>
    <row r="742" spans="44:44" s="187" customFormat="1" x14ac:dyDescent="0.2">
      <c r="AR742" s="186"/>
    </row>
    <row r="743" spans="44:44" s="187" customFormat="1" x14ac:dyDescent="0.2">
      <c r="AR743" s="186"/>
    </row>
    <row r="744" spans="44:44" s="187" customFormat="1" x14ac:dyDescent="0.2">
      <c r="AR744" s="186"/>
    </row>
    <row r="745" spans="44:44" s="187" customFormat="1" x14ac:dyDescent="0.2">
      <c r="AR745" s="186"/>
    </row>
    <row r="746" spans="44:44" s="187" customFormat="1" x14ac:dyDescent="0.2">
      <c r="AR746" s="186"/>
    </row>
    <row r="747" spans="44:44" s="187" customFormat="1" x14ac:dyDescent="0.2">
      <c r="AR747" s="186"/>
    </row>
    <row r="748" spans="44:44" s="187" customFormat="1" x14ac:dyDescent="0.2">
      <c r="AR748" s="186"/>
    </row>
    <row r="749" spans="44:44" s="187" customFormat="1" x14ac:dyDescent="0.2">
      <c r="AR749" s="186"/>
    </row>
    <row r="750" spans="44:44" s="187" customFormat="1" x14ac:dyDescent="0.2">
      <c r="AR750" s="186"/>
    </row>
    <row r="751" spans="44:44" s="187" customFormat="1" x14ac:dyDescent="0.2">
      <c r="AR751" s="186"/>
    </row>
    <row r="752" spans="44:44" s="187" customFormat="1" x14ac:dyDescent="0.2">
      <c r="AR752" s="186"/>
    </row>
    <row r="753" spans="44:44" s="187" customFormat="1" x14ac:dyDescent="0.2">
      <c r="AR753" s="186"/>
    </row>
    <row r="754" spans="44:44" s="187" customFormat="1" x14ac:dyDescent="0.2">
      <c r="AR754" s="186"/>
    </row>
    <row r="755" spans="44:44" s="187" customFormat="1" x14ac:dyDescent="0.2">
      <c r="AR755" s="186"/>
    </row>
    <row r="756" spans="44:44" s="187" customFormat="1" x14ac:dyDescent="0.2">
      <c r="AR756" s="186"/>
    </row>
    <row r="757" spans="44:44" s="187" customFormat="1" x14ac:dyDescent="0.2">
      <c r="AR757" s="186"/>
    </row>
    <row r="758" spans="44:44" s="187" customFormat="1" x14ac:dyDescent="0.2">
      <c r="AR758" s="186"/>
    </row>
    <row r="759" spans="44:44" s="187" customFormat="1" x14ac:dyDescent="0.2">
      <c r="AR759" s="186"/>
    </row>
    <row r="760" spans="44:44" s="187" customFormat="1" x14ac:dyDescent="0.2">
      <c r="AR760" s="186"/>
    </row>
    <row r="761" spans="44:44" s="187" customFormat="1" x14ac:dyDescent="0.2">
      <c r="AR761" s="186"/>
    </row>
    <row r="762" spans="44:44" s="187" customFormat="1" x14ac:dyDescent="0.2">
      <c r="AR762" s="186"/>
    </row>
    <row r="763" spans="44:44" s="187" customFormat="1" x14ac:dyDescent="0.2">
      <c r="AR763" s="186"/>
    </row>
    <row r="764" spans="44:44" s="187" customFormat="1" x14ac:dyDescent="0.2">
      <c r="AR764" s="186"/>
    </row>
    <row r="765" spans="44:44" s="187" customFormat="1" x14ac:dyDescent="0.2">
      <c r="AR765" s="186"/>
    </row>
    <row r="766" spans="44:44" s="187" customFormat="1" x14ac:dyDescent="0.2">
      <c r="AR766" s="186"/>
    </row>
    <row r="767" spans="44:44" s="187" customFormat="1" x14ac:dyDescent="0.2">
      <c r="AR767" s="186"/>
    </row>
    <row r="768" spans="44:44" s="187" customFormat="1" x14ac:dyDescent="0.2">
      <c r="AR768" s="186"/>
    </row>
    <row r="769" spans="44:44" s="187" customFormat="1" x14ac:dyDescent="0.2">
      <c r="AR769" s="186"/>
    </row>
    <row r="770" spans="44:44" s="187" customFormat="1" x14ac:dyDescent="0.2">
      <c r="AR770" s="186"/>
    </row>
    <row r="771" spans="44:44" s="187" customFormat="1" x14ac:dyDescent="0.2">
      <c r="AR771" s="186"/>
    </row>
    <row r="772" spans="44:44" s="187" customFormat="1" x14ac:dyDescent="0.2">
      <c r="AR772" s="186"/>
    </row>
    <row r="773" spans="44:44" s="187" customFormat="1" x14ac:dyDescent="0.2">
      <c r="AR773" s="186"/>
    </row>
    <row r="774" spans="44:44" s="187" customFormat="1" x14ac:dyDescent="0.2">
      <c r="AR774" s="186"/>
    </row>
    <row r="775" spans="44:44" s="187" customFormat="1" x14ac:dyDescent="0.2">
      <c r="AR775" s="186"/>
    </row>
    <row r="776" spans="44:44" s="187" customFormat="1" x14ac:dyDescent="0.2">
      <c r="AR776" s="186"/>
    </row>
    <row r="777" spans="44:44" s="187" customFormat="1" x14ac:dyDescent="0.2">
      <c r="AR777" s="186"/>
    </row>
    <row r="778" spans="44:44" s="187" customFormat="1" x14ac:dyDescent="0.2">
      <c r="AR778" s="186"/>
    </row>
    <row r="779" spans="44:44" s="187" customFormat="1" x14ac:dyDescent="0.2">
      <c r="AR779" s="186"/>
    </row>
    <row r="780" spans="44:44" s="187" customFormat="1" x14ac:dyDescent="0.2">
      <c r="AR780" s="186"/>
    </row>
    <row r="781" spans="44:44" s="187" customFormat="1" x14ac:dyDescent="0.2">
      <c r="AR781" s="186"/>
    </row>
    <row r="782" spans="44:44" s="187" customFormat="1" x14ac:dyDescent="0.2">
      <c r="AR782" s="186"/>
    </row>
    <row r="783" spans="44:44" s="187" customFormat="1" x14ac:dyDescent="0.2">
      <c r="AR783" s="186"/>
    </row>
    <row r="784" spans="44:44" s="187" customFormat="1" x14ac:dyDescent="0.2">
      <c r="AR784" s="186"/>
    </row>
    <row r="785" spans="44:44" s="187" customFormat="1" x14ac:dyDescent="0.2">
      <c r="AR785" s="186"/>
    </row>
    <row r="786" spans="44:44" s="187" customFormat="1" x14ac:dyDescent="0.2">
      <c r="AR786" s="186"/>
    </row>
    <row r="787" spans="44:44" s="187" customFormat="1" x14ac:dyDescent="0.2">
      <c r="AR787" s="186"/>
    </row>
    <row r="788" spans="44:44" s="187" customFormat="1" x14ac:dyDescent="0.2">
      <c r="AR788" s="186"/>
    </row>
    <row r="789" spans="44:44" s="187" customFormat="1" x14ac:dyDescent="0.2">
      <c r="AR789" s="186"/>
    </row>
    <row r="790" spans="44:44" s="187" customFormat="1" x14ac:dyDescent="0.2">
      <c r="AR790" s="186"/>
    </row>
    <row r="791" spans="44:44" s="187" customFormat="1" x14ac:dyDescent="0.2">
      <c r="AR791" s="186"/>
    </row>
    <row r="792" spans="44:44" s="187" customFormat="1" x14ac:dyDescent="0.2">
      <c r="AR792" s="186"/>
    </row>
    <row r="793" spans="44:44" s="187" customFormat="1" x14ac:dyDescent="0.2">
      <c r="AR793" s="186"/>
    </row>
    <row r="794" spans="44:44" s="187" customFormat="1" x14ac:dyDescent="0.2">
      <c r="AR794" s="186"/>
    </row>
    <row r="795" spans="44:44" s="187" customFormat="1" x14ac:dyDescent="0.2">
      <c r="AR795" s="186"/>
    </row>
    <row r="796" spans="44:44" s="187" customFormat="1" x14ac:dyDescent="0.2">
      <c r="AR796" s="186"/>
    </row>
    <row r="797" spans="44:44" s="187" customFormat="1" x14ac:dyDescent="0.2">
      <c r="AR797" s="186"/>
    </row>
    <row r="798" spans="44:44" s="187" customFormat="1" x14ac:dyDescent="0.2">
      <c r="AR798" s="186"/>
    </row>
    <row r="799" spans="44:44" s="187" customFormat="1" x14ac:dyDescent="0.2">
      <c r="AR799" s="186"/>
    </row>
    <row r="800" spans="44:44" s="187" customFormat="1" x14ac:dyDescent="0.2">
      <c r="AR800" s="186"/>
    </row>
    <row r="801" spans="44:44" s="187" customFormat="1" x14ac:dyDescent="0.2">
      <c r="AR801" s="186"/>
    </row>
  </sheetData>
  <sheetProtection algorithmName="SHA-512" hashValue="3O5Xz4nzHjL6fawuD7xXyJywrDwB337EB8H2ZTFzebqc4vEJoLTVZT8PYXiAN/SPaD+1NC+58cr3UGdnFwSsBA==" saltValue="o5c3WhOj2DiN7HV3e4gOUw==" spinCount="100000" sheet="1" objects="1" scenarios="1" insertHyperlinks="0"/>
  <autoFilter ref="A8:AZ295">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11:I46">
    <cfRule type="expression" dxfId="142" priority="5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41" priority="310" operator="containsText" text="MEDIA">
      <formula>NOT(ISERROR(SEARCH("MEDIA",N11)))</formula>
    </cfRule>
  </conditionalFormatting>
  <conditionalFormatting sqref="N11:N46">
    <cfRule type="containsText" dxfId="140" priority="295" operator="containsText" text="MEDIO BAJA">
      <formula>NOT(ISERROR(SEARCH("MEDIO BAJA",N11)))</formula>
    </cfRule>
    <cfRule type="containsText" dxfId="139" priority="29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38" priority="311" operator="containsText" text="ALTA">
      <formula>NOT(ISERROR(SEARCH("ALTA",N11)))</formula>
    </cfRule>
    <cfRule type="containsText" dxfId="137" priority="31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36" priority="307" operator="containsText" text="MEDIO">
      <formula>NOT(ISERROR(SEARCH("MEDIO",P11)))</formula>
    </cfRule>
  </conditionalFormatting>
  <conditionalFormatting sqref="P11:P568">
    <cfRule type="containsText" dxfId="135" priority="293" operator="containsText" text="MEDIO BAJO">
      <formula>NOT(ISERROR(SEARCH("MEDIO BAJO",P11)))</formula>
    </cfRule>
    <cfRule type="containsText" dxfId="134" priority="29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33" priority="308" operator="containsText" text="ALTO">
      <formula>NOT(ISERROR(SEARCH("ALTO",P11)))</formula>
    </cfRule>
    <cfRule type="containsText" dxfId="132" priority="309" operator="containsText" text="BAJO">
      <formula>NOT(ISERROR(SEARCH("BAJO",P11)))</formula>
    </cfRule>
  </conditionalFormatting>
  <conditionalFormatting sqref="R11:R568">
    <cfRule type="cellIs" dxfId="131" priority="303" operator="lessThanOrEqual">
      <formula>3</formula>
    </cfRule>
    <cfRule type="cellIs" dxfId="130" priority="304" stopIfTrue="1" operator="between">
      <formula>4</formula>
      <formula>9</formula>
    </cfRule>
    <cfRule type="cellIs" dxfId="129" priority="305" operator="greaterThanOrEqual">
      <formula>10</formula>
    </cfRule>
  </conditionalFormatting>
  <conditionalFormatting sqref="S11:S568">
    <cfRule type="cellIs" dxfId="128" priority="306" operator="between">
      <formula>2</formula>
      <formula>3</formula>
    </cfRule>
  </conditionalFormatting>
  <conditionalFormatting sqref="W11:W46">
    <cfRule type="expression" dxfId="127" priority="83">
      <formula>S11="No_existen"</formula>
    </cfRule>
  </conditionalFormatting>
  <conditionalFormatting sqref="AA11:AA568">
    <cfRule type="expression" dxfId="126" priority="239">
      <formula>S11="No_Existen"</formula>
    </cfRule>
  </conditionalFormatting>
  <conditionalFormatting sqref="AB11:AB46">
    <cfRule type="expression" dxfId="125" priority="64">
      <formula>AA11="Semiautomatico"</formula>
    </cfRule>
    <cfRule type="expression" dxfId="124" priority="65">
      <formula>AA11="Manual"</formula>
    </cfRule>
    <cfRule type="expression" dxfId="123" priority="24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2" priority="454">
      <formula>T11="No_existen"</formula>
    </cfRule>
  </conditionalFormatting>
  <conditionalFormatting sqref="AE11:AE568">
    <cfRule type="expression" dxfId="121" priority="400">
      <formula>T11="No_existen"</formula>
    </cfRule>
  </conditionalFormatting>
  <conditionalFormatting sqref="AF11:AF568">
    <cfRule type="expression" dxfId="120" priority="396">
      <formula>S11="No_existen"</formula>
    </cfRule>
  </conditionalFormatting>
  <conditionalFormatting sqref="AG11">
    <cfRule type="expression" dxfId="119" priority="240">
      <formula>$S$11="No_existen"</formula>
    </cfRule>
  </conditionalFormatting>
  <conditionalFormatting sqref="AG11:AG46">
    <cfRule type="expression" dxfId="118" priority="66">
      <formula>AF11="No asignado"</formula>
    </cfRule>
  </conditionalFormatting>
  <conditionalFormatting sqref="AG12">
    <cfRule type="expression" dxfId="117" priority="63">
      <formula>$S$12="No_existen"</formula>
    </cfRule>
  </conditionalFormatting>
  <conditionalFormatting sqref="AG13">
    <cfRule type="expression" dxfId="116" priority="62">
      <formula>$S$13="No_existen"</formula>
    </cfRule>
  </conditionalFormatting>
  <conditionalFormatting sqref="AG14:AG46">
    <cfRule type="expression" dxfId="115" priority="71">
      <formula>S14="No_existen"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14" priority="388">
      <formula>T11="No_existen"</formula>
    </cfRule>
  </conditionalFormatting>
  <conditionalFormatting sqref="AJ11:AJ568">
    <cfRule type="expression" dxfId="113" priority="384">
      <formula>T11="No_existen"</formula>
    </cfRule>
  </conditionalFormatting>
  <conditionalFormatting sqref="AK11:AK568">
    <cfRule type="expression" dxfId="112" priority="38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568">
    <cfRule type="expression" dxfId="111" priority="28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10" priority="456">
      <formula>T11="No_existen"</formula>
    </cfRule>
  </conditionalFormatting>
  <conditionalFormatting sqref="AO11:AO568">
    <cfRule type="expression" dxfId="109" priority="37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568 AQ536 AQ539 AQ542 AQ545 AQ548 AQ551 AQ554 AQ557 AQ560 AQ563 AQ566">
    <cfRule type="expression" dxfId="108" priority="287">
      <formula>S11="No_existen"</formula>
    </cfRule>
  </conditionalFormatting>
  <conditionalFormatting sqref="AR11:AR568">
    <cfRule type="containsText" dxfId="107" priority="241" operator="containsText" text="INEXISTENTE">
      <formula>NOT(ISERROR(SEARCH("INEXISTENTE",AR11)))</formula>
    </cfRule>
    <cfRule type="containsText" dxfId="106" priority="247" operator="containsText" text="DÉBIL">
      <formula>NOT(ISERROR(SEARCH("DÉBIL",AR11)))</formula>
    </cfRule>
    <cfRule type="containsText" dxfId="105" priority="248" operator="containsText" text="ACEPTABLE">
      <formula>NOT(ISERROR(SEARCH("ACEPTABLE",AR11)))</formula>
    </cfRule>
    <cfRule type="containsText" dxfId="104" priority="249" operator="containsText" text="FUERTE">
      <formula>NOT(ISERROR(SEARCH("FUERTE",AR11)))</formula>
    </cfRule>
  </conditionalFormatting>
  <conditionalFormatting sqref="AS11:AS568">
    <cfRule type="cellIs" dxfId="103" priority="300" operator="lessThanOrEqual">
      <formula>10</formula>
    </cfRule>
    <cfRule type="cellIs" dxfId="102" priority="301" stopIfTrue="1" operator="between">
      <formula>11</formula>
      <formula>32</formula>
    </cfRule>
    <cfRule type="cellIs" dxfId="101" priority="302" operator="greaterThanOrEqual">
      <formula>36</formula>
    </cfRule>
  </conditionalFormatting>
  <conditionalFormatting sqref="AT11:AV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00" priority="59" operator="equal">
      <formula>"LEVE"</formula>
    </cfRule>
    <cfRule type="cellIs" dxfId="99" priority="60" operator="equal">
      <formula>"MODERADO"</formula>
    </cfRule>
    <cfRule type="cellIs" dxfId="98" priority="61" operator="equal">
      <formula>"GRAVE"</formula>
    </cfRule>
  </conditionalFormatting>
  <conditionalFormatting sqref="AU14:AV14">
    <cfRule type="cellIs" dxfId="97" priority="56" operator="equal">
      <formula>"LEVE"</formula>
    </cfRule>
    <cfRule type="cellIs" dxfId="96" priority="57" operator="equal">
      <formula>"MODERADO"</formula>
    </cfRule>
    <cfRule type="cellIs" dxfId="95" priority="58" operator="equal">
      <formula>"GRAVE"</formula>
    </cfRule>
  </conditionalFormatting>
  <conditionalFormatting sqref="AU17:AV17 AU20:AV20">
    <cfRule type="cellIs" dxfId="94" priority="53" operator="equal">
      <formula>"LEVE"</formula>
    </cfRule>
    <cfRule type="cellIs" dxfId="93" priority="54" operator="equal">
      <formula>"MODERADO"</formula>
    </cfRule>
    <cfRule type="cellIs" dxfId="92" priority="55" operator="equal">
      <formula>"GRAVE"</formula>
    </cfRule>
  </conditionalFormatting>
  <conditionalFormatting sqref="AU23:AV23 AU26:AV26 AU29:AV29 AU32:AV32 AU35:AV35 AU38:AV38 AU41:AV41 AU44:AV44">
    <cfRule type="cellIs" dxfId="91" priority="297" operator="equal">
      <formula>"LEVE"</formula>
    </cfRule>
    <cfRule type="cellIs" dxfId="90" priority="298" operator="equal">
      <formula>"MODERADO"</formula>
    </cfRule>
    <cfRule type="cellIs" dxfId="89" priority="299" operator="equal">
      <formula>"GRAVE"</formula>
    </cfRule>
  </conditionalFormatting>
  <conditionalFormatting sqref="AW11:AW568 AX11:AY46">
    <cfRule type="expression" dxfId="88" priority="51">
      <formula>$S11="No_existen"</formula>
    </cfRule>
  </conditionalFormatting>
  <conditionalFormatting sqref="AX11:AX46">
    <cfRule type="expression" dxfId="87" priority="271">
      <formula>AW11="ASUMIR"</formula>
    </cfRule>
  </conditionalFormatting>
  <conditionalFormatting sqref="AY11:AY46">
    <cfRule type="expression" dxfId="86" priority="270">
      <formula>AW11="ASUMIR"</formula>
    </cfRule>
  </conditionalFormatting>
  <conditionalFormatting sqref="AZ11:AZ46">
    <cfRule type="expression" dxfId="85" priority="278">
      <formula>AW11&lt;&gt;"COMPARTIR"</formula>
    </cfRule>
    <cfRule type="expression" dxfId="84" priority="284">
      <formula>AW11="ASUMIR"</formula>
    </cfRule>
  </conditionalFormatting>
  <conditionalFormatting sqref="G47:I568">
    <cfRule type="expression" dxfId="83" priority="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82" priority="39" operator="containsText" text="MEDIA">
      <formula>NOT(ISERROR(SEARCH("MEDIA",N47)))</formula>
    </cfRule>
  </conditionalFormatting>
  <conditionalFormatting sqref="N47:N568">
    <cfRule type="containsText" dxfId="81" priority="24" operator="containsText" text="MEDIO BAJA">
      <formula>NOT(ISERROR(SEARCH("MEDIO BAJA",N47)))</formula>
    </cfRule>
    <cfRule type="containsText" dxfId="80" priority="2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79" priority="40" operator="containsText" text="ALTA">
      <formula>NOT(ISERROR(SEARCH("ALTA",N47)))</formula>
    </cfRule>
    <cfRule type="containsText" dxfId="78" priority="41" operator="containsText" text="BAJA">
      <formula>NOT(ISERROR(SEARCH("BAJA",N47)))</formula>
    </cfRule>
  </conditionalFormatting>
  <conditionalFormatting sqref="Q536:Q568">
    <cfRule type="containsText" dxfId="77" priority="36" operator="containsText" text="MEDIO">
      <formula>NOT(ISERROR(SEARCH("MEDIO",Q536)))</formula>
    </cfRule>
  </conditionalFormatting>
  <conditionalFormatting sqref="Q536:Q568">
    <cfRule type="containsText" dxfId="76" priority="37" operator="containsText" text="ALTO">
      <formula>NOT(ISERROR(SEARCH("ALTO",Q536)))</formula>
    </cfRule>
    <cfRule type="containsText" dxfId="75" priority="38" operator="containsText" text="BAJO">
      <formula>NOT(ISERROR(SEARCH("BAJO",Q536)))</formula>
    </cfRule>
  </conditionalFormatting>
  <conditionalFormatting sqref="W47:W568">
    <cfRule type="expression" dxfId="74" priority="7">
      <formula>S47="No_existen"</formula>
    </cfRule>
  </conditionalFormatting>
  <conditionalFormatting sqref="AB47:AB568">
    <cfRule type="expression" dxfId="73" priority="3">
      <formula>AA47="Semiautomatico"</formula>
    </cfRule>
    <cfRule type="expression" dxfId="72" priority="4">
      <formula>AA47="Manual"</formula>
    </cfRule>
    <cfRule type="expression" dxfId="71" priority="12">
      <formula>S47="No_existen"</formula>
    </cfRule>
  </conditionalFormatting>
  <conditionalFormatting sqref="AG47:AG568">
    <cfRule type="expression" dxfId="70" priority="5">
      <formula>AF47="No asignado"</formula>
    </cfRule>
  </conditionalFormatting>
  <conditionalFormatting sqref="AG47:AG568">
    <cfRule type="expression" dxfId="69" priority="6">
      <formula>S47="No_existen"</formula>
    </cfRule>
  </conditionalFormatting>
  <conditionalFormatting sqref="AU47:AV47 AU50:AV50 AU53:AV53 AU56:AV56 AU59:AV59 AU62:AV62 AU65:AV65 AU68:AV68 AU71:AV71 AU74:AV74 AU77:AV77 AU80:AV80 AU83:AV83 AU86:AV86 AU89:AV89 AU92:AV92 AU95:AV95 AU98:AV98 AU101:AV101 AU104:AV104 AU107:AV107 AU110:AV110 AU113:AV113 AU116:AV116 AU119:AV119 AU122:AV122 AU125:AV125 AU128:AV128 AU131:AV131 AU134:AV134 AU137:AV137 AU140:AV140 AU143:AV143 AU146:AV146 AU149:AV149 AU152:AV152 AU155:AV155 AU158:AV158 AU161:AV161 AU164:AV164 AU167:AV167 AU170:AV170 AU173:AV173 AU176:AV176 AU179:AV179 AU182:AV182 AU185:AV185 AU188:AV188 AU191:AV191 AU194:AV194 AU197:AV197 AU200:AV200 AU203:AV203 AU206:AV206 AU209:AV209 AU212:AV212 AU215:AV215 AU218:AV218 AU221:AV221 AU224:AV224 AU227:AV227 AU230:AV230 AU233:AV233 AU236:AV236 AU239:AV239 AU242:AV242 AU245:AV245 AU248:AV248 AU251:AV251 AU254:AV254 AU257:AV257 AU260:AV260 AU263:AV263 AU266:AV266 AU269:AV269 AU272:AV272 AU275:AV275 AU278:AV278 AU281:AV281 AU284:AV284 AU287:AV287 AU290:AV290 AU293:AV293 AU296:AV296 AU299:AV299 AU302:AV302 AU305:AV305 AU308:AV308 AU311:AV311 AU314:AV314 AU317:AV317 AU320:AV320 AU323:AV323 AU326:AV326 AU329:AV329 AU332:AV332 AU335:AV335 AU338:AV338 AU341:AV341 AU344:AV344 AU347:AV347 AU350:AV350 AU353:AV353 AU356:AV356 AU359:AV359 AU362:AV362 AU365:AV365 AU368:AV368 AU371:AV371 AU374:AV374 AU377:AV377 AU380:AV380 AU383:AV383 AU386:AV386 AU389:AV389 AU392:AV392 AU395:AV395 AU398:AV398 AU401:AV401 AU404:AV404 AU407:AV407 AU410:AV410 AU413:AV413 AU416:AV416 AU419:AV419 AU422:AV422 AU425:AV425 AU428:AV428 AU431:AV431 AU434:AV434 AU437:AV437 AU440:AV440 AU443:AV443 AU446:AV446 AU449:AV449 AU452:AV452 AU455:AV455 AU458:AV458 AU461:AV461 AU464:AV464 AU467:AV467 AU470:AV470 AU473:AV473 AU476:AV476 AU479:AV479 AU482:AV482 AU485:AV485 AU488:AV488 AU491:AV491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68" priority="26" operator="equal">
      <formula>"LEVE"</formula>
    </cfRule>
    <cfRule type="cellIs" dxfId="67" priority="27" operator="equal">
      <formula>"MODERADO"</formula>
    </cfRule>
    <cfRule type="cellIs" dxfId="66" priority="28" operator="equal">
      <formula>"GRAVE"</formula>
    </cfRule>
  </conditionalFormatting>
  <conditionalFormatting sqref="AX47:AY568">
    <cfRule type="expression" dxfId="65" priority="2">
      <formula>$S47="No_existen"</formula>
    </cfRule>
  </conditionalFormatting>
  <conditionalFormatting sqref="AX47:AX568">
    <cfRule type="expression" dxfId="64" priority="17">
      <formula>AW47="ASUMIR"</formula>
    </cfRule>
  </conditionalFormatting>
  <conditionalFormatting sqref="AY47:AY568">
    <cfRule type="expression" dxfId="63" priority="16">
      <formula>AW47="ASUMIR"</formula>
    </cfRule>
  </conditionalFormatting>
  <conditionalFormatting sqref="AZ47:AZ568">
    <cfRule type="expression" dxfId="62" priority="18">
      <formula>AW47&lt;&gt;"COMPARTIR"</formula>
    </cfRule>
    <cfRule type="expression" dxfId="61" priority="19">
      <formula>AW47="ASUMIR"</formula>
    </cfRule>
  </conditionalFormatting>
  <dataValidations xWindow="487" yWindow="783" count="48">
    <dataValidation allowBlank="1" showInputMessage="1" showErrorMessage="1" prompt="Identiique aquellas principales consecuencias que se pueden presentar al momento de que se materialice el riesgo" sqref="M11 M17 M14 M20:M568"/>
    <dataValidation allowBlank="1" showInputMessage="1" showErrorMessage="1" prompt="Describa brevemente en qué consiste el riesgo" sqref="L11 L17 L14 L20:L56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535"/>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6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568">
      <formula1>CONTROLES</formula1>
    </dataValidation>
    <dataValidation type="list" allowBlank="1" showInputMessage="1" showErrorMessage="1" errorTitle="DATO NO VÁLIDO" error="CELDA DE SELECCIÓN - NO CAMBIAR CONFIGURACIÓN" promptTitle="Estado del Control" prompt="Determine el estado del control" sqref="S11:S56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6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W8:W666 W674:W676 W683:W1048576 AK660:AK666 AG296:AG659 AF680 AF6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535">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33 AF536 AF539 AF542 AF545 AF548 AF551 AF554 AF557 AF560 AF563 AF566">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647">
      <formula1>EVAL_PERIODICIDAD</formula1>
    </dataValidation>
    <dataValidation type="list" allowBlank="1" showErrorMessage="1" promptTitle="Periodicidad" prompt="Determine los intervalos en los cuales aplica el control._x000a__x000a_Si definio NO EXISTE EL CONTROL deje esta celda en blanco" sqref="AL11: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568">
      <formula1>45658</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K10" activePane="bottomRight" state="frozen"/>
      <selection pane="topRight" activeCell="D1" sqref="D1"/>
      <selection pane="bottomLeft" activeCell="A9" sqref="A9"/>
      <selection pane="bottomRight" activeCell="S2" sqref="S2"/>
    </sheetView>
  </sheetViews>
  <sheetFormatPr baseColWidth="10" defaultColWidth="11.42578125" defaultRowHeight="31.5" customHeight="1" x14ac:dyDescent="0.2"/>
  <cols>
    <col min="1" max="1" width="5.85546875" style="130" customWidth="1"/>
    <col min="2" max="2" width="24.7109375" style="130" customWidth="1"/>
    <col min="3" max="4" width="13.42578125" style="130" customWidth="1"/>
    <col min="5" max="6" width="30.5703125" style="130" customWidth="1"/>
    <col min="7" max="7" width="32.42578125" style="130" customWidth="1"/>
    <col min="8" max="8" width="24.7109375" style="130" customWidth="1"/>
    <col min="9" max="9" width="16" style="130" customWidth="1"/>
    <col min="10" max="10" width="22.140625" style="130" customWidth="1"/>
    <col min="11" max="11" width="19.5703125" style="130" customWidth="1"/>
    <col min="12" max="13" width="22.7109375" style="130" customWidth="1"/>
    <col min="14" max="14" width="27" style="130" customWidth="1"/>
    <col min="15" max="15" width="28.7109375" style="130" customWidth="1"/>
    <col min="16" max="17" width="22.7109375" style="130" customWidth="1"/>
    <col min="18" max="18" width="21.85546875" style="130" customWidth="1"/>
    <col min="19" max="19" width="28.85546875" style="130" customWidth="1"/>
    <col min="20" max="16384" width="11.42578125" style="130"/>
  </cols>
  <sheetData>
    <row r="1" spans="1:19" s="134" customFormat="1" ht="24" customHeight="1" x14ac:dyDescent="0.2">
      <c r="A1" s="131"/>
      <c r="B1" s="132"/>
      <c r="C1" s="132"/>
      <c r="D1" s="132"/>
      <c r="E1" s="132"/>
      <c r="F1" s="132"/>
      <c r="G1" s="132"/>
      <c r="H1" s="132"/>
      <c r="I1" s="132"/>
      <c r="J1" s="132"/>
      <c r="K1" s="132"/>
      <c r="L1" s="132"/>
      <c r="M1" s="132"/>
      <c r="N1" s="132"/>
      <c r="O1" s="133"/>
      <c r="P1" s="133"/>
      <c r="Q1" s="133"/>
      <c r="R1" s="241" t="s">
        <v>63</v>
      </c>
      <c r="S1" s="242" t="s">
        <v>643</v>
      </c>
    </row>
    <row r="2" spans="1:19" s="134" customFormat="1" ht="24" customHeight="1" x14ac:dyDescent="0.2">
      <c r="A2" s="135"/>
      <c r="E2" s="339" t="s">
        <v>65</v>
      </c>
      <c r="F2" s="339"/>
      <c r="G2" s="339"/>
      <c r="H2" s="339"/>
      <c r="I2" s="339"/>
      <c r="J2" s="339"/>
      <c r="K2" s="339"/>
      <c r="L2" s="339"/>
      <c r="M2" s="339"/>
      <c r="N2" s="339"/>
      <c r="O2" s="136"/>
      <c r="P2" s="136"/>
      <c r="Q2" s="136"/>
      <c r="R2" s="243" t="s">
        <v>418</v>
      </c>
      <c r="S2" s="244">
        <f>'01-Mapa de riesgo-UO'!AZ2</f>
        <v>1</v>
      </c>
    </row>
    <row r="3" spans="1:19" s="134" customFormat="1" ht="24" customHeight="1" x14ac:dyDescent="0.2">
      <c r="A3" s="135"/>
      <c r="E3" s="339" t="s">
        <v>55</v>
      </c>
      <c r="F3" s="339"/>
      <c r="G3" s="339"/>
      <c r="H3" s="339"/>
      <c r="I3" s="339"/>
      <c r="J3" s="339"/>
      <c r="K3" s="339"/>
      <c r="L3" s="339"/>
      <c r="M3" s="339"/>
      <c r="N3" s="339"/>
      <c r="O3" s="136"/>
      <c r="P3" s="136"/>
      <c r="Q3" s="136"/>
      <c r="R3" s="243" t="s">
        <v>419</v>
      </c>
      <c r="S3" s="245">
        <f>'01-Mapa de riesgo-UO'!AZ3</f>
        <v>45828</v>
      </c>
    </row>
    <row r="4" spans="1:19" s="134" customFormat="1" ht="24" customHeight="1" thickBot="1" x14ac:dyDescent="0.25">
      <c r="A4" s="137"/>
      <c r="B4" s="138"/>
      <c r="C4" s="138"/>
      <c r="D4" s="138"/>
      <c r="E4" s="340"/>
      <c r="F4" s="340"/>
      <c r="G4" s="340"/>
      <c r="H4" s="340"/>
      <c r="I4" s="340"/>
      <c r="J4" s="340"/>
      <c r="K4" s="340"/>
      <c r="L4" s="340"/>
      <c r="M4" s="340"/>
      <c r="N4" s="340"/>
      <c r="O4" s="139"/>
      <c r="P4" s="139"/>
      <c r="Q4" s="139"/>
      <c r="R4" s="246" t="s">
        <v>420</v>
      </c>
      <c r="S4" s="247" t="s">
        <v>639</v>
      </c>
    </row>
    <row r="5" spans="1:19" s="134" customFormat="1" ht="31.5" customHeight="1" thickBot="1" x14ac:dyDescent="0.25">
      <c r="A5" s="336"/>
      <c r="B5" s="337"/>
      <c r="C5" s="337"/>
      <c r="D5" s="337"/>
      <c r="E5" s="337"/>
      <c r="F5" s="337"/>
      <c r="G5" s="337"/>
      <c r="H5" s="337"/>
      <c r="I5" s="337"/>
      <c r="J5" s="337"/>
      <c r="K5" s="337"/>
      <c r="L5" s="337"/>
      <c r="M5" s="337"/>
      <c r="N5" s="337"/>
      <c r="O5" s="337"/>
      <c r="P5" s="337"/>
      <c r="Q5" s="337"/>
      <c r="R5" s="337"/>
      <c r="S5" s="338"/>
    </row>
    <row r="6" spans="1:19" s="238" customFormat="1" ht="31.5" customHeight="1" thickBot="1" x14ac:dyDescent="0.25">
      <c r="A6" s="343" t="str">
        <f>'01-Mapa de riesgo-UO'!A6:D6</f>
        <v>TIPO DE MAPA</v>
      </c>
      <c r="B6" s="344"/>
      <c r="C6" s="344"/>
      <c r="D6" s="344"/>
      <c r="E6" s="344"/>
      <c r="F6" s="352" t="str">
        <f>'01-Mapa de riesgo-UO'!E6</f>
        <v>PROCESOS</v>
      </c>
      <c r="G6" s="353"/>
      <c r="H6" s="354"/>
      <c r="I6" s="127"/>
      <c r="K6" s="143" t="s">
        <v>7</v>
      </c>
      <c r="L6" s="355"/>
      <c r="M6" s="356"/>
      <c r="N6" s="127"/>
      <c r="O6" s="127"/>
      <c r="P6" s="127"/>
      <c r="Q6" s="127"/>
      <c r="S6" s="239"/>
    </row>
    <row r="7" spans="1:19" s="238" customFormat="1" ht="31.5" customHeight="1" thickBot="1" x14ac:dyDescent="0.25">
      <c r="A7" s="345"/>
      <c r="B7" s="346"/>
      <c r="C7" s="346"/>
      <c r="D7" s="346"/>
      <c r="E7" s="346"/>
      <c r="F7" s="349"/>
      <c r="G7" s="349"/>
      <c r="H7" s="349"/>
      <c r="I7" s="349"/>
      <c r="J7" s="349"/>
      <c r="K7" s="349"/>
      <c r="L7" s="349"/>
      <c r="M7" s="349"/>
      <c r="N7" s="349"/>
      <c r="O7" s="349"/>
      <c r="P7" s="349"/>
      <c r="Q7" s="349"/>
      <c r="S7" s="239"/>
    </row>
    <row r="8" spans="1:19" s="238" customFormat="1" ht="31.5" customHeight="1" x14ac:dyDescent="0.2">
      <c r="A8" s="347" t="s">
        <v>53</v>
      </c>
      <c r="B8" s="341" t="s">
        <v>523</v>
      </c>
      <c r="C8" s="341" t="s">
        <v>524</v>
      </c>
      <c r="D8" s="341" t="s">
        <v>72</v>
      </c>
      <c r="E8" s="341"/>
      <c r="F8" s="341"/>
      <c r="G8" s="341"/>
      <c r="H8" s="341"/>
      <c r="I8" s="341" t="s">
        <v>70</v>
      </c>
      <c r="J8" s="341" t="s">
        <v>2</v>
      </c>
      <c r="K8" s="341" t="s">
        <v>92</v>
      </c>
      <c r="L8" s="341" t="s">
        <v>8</v>
      </c>
      <c r="M8" s="341"/>
      <c r="N8" s="341"/>
      <c r="O8" s="341" t="s">
        <v>3</v>
      </c>
      <c r="P8" s="341" t="s">
        <v>9</v>
      </c>
      <c r="Q8" s="341"/>
      <c r="R8" s="341"/>
      <c r="S8" s="350" t="s">
        <v>3</v>
      </c>
    </row>
    <row r="9" spans="1:19" s="128" customFormat="1" ht="31.5" customHeight="1" thickBot="1" x14ac:dyDescent="0.25">
      <c r="A9" s="348"/>
      <c r="B9" s="342"/>
      <c r="C9" s="342"/>
      <c r="D9" s="258" t="s">
        <v>68</v>
      </c>
      <c r="E9" s="258" t="s">
        <v>4</v>
      </c>
      <c r="F9" s="258" t="s">
        <v>0</v>
      </c>
      <c r="G9" s="258" t="s">
        <v>54</v>
      </c>
      <c r="H9" s="258" t="s">
        <v>1</v>
      </c>
      <c r="I9" s="342"/>
      <c r="J9" s="342"/>
      <c r="K9" s="342"/>
      <c r="L9" s="342"/>
      <c r="M9" s="342"/>
      <c r="N9" s="342"/>
      <c r="O9" s="342"/>
      <c r="P9" s="342"/>
      <c r="Q9" s="342"/>
      <c r="R9" s="342"/>
      <c r="S9" s="351"/>
    </row>
    <row r="10" spans="1:19" s="129" customFormat="1" ht="31.5" customHeight="1" x14ac:dyDescent="0.2">
      <c r="A10" s="357">
        <v>1</v>
      </c>
      <c r="B10" s="359">
        <f>'01-Mapa de riesgo-UO'!D11</f>
        <v>0</v>
      </c>
      <c r="C10" s="359">
        <f>+'01-Mapa de riesgo-UO'!F11</f>
        <v>0</v>
      </c>
      <c r="D10" s="358">
        <f>'01-Mapa de riesgo-UO'!J11</f>
        <v>0</v>
      </c>
      <c r="E10" s="358">
        <f>'01-Mapa de riesgo-UO'!K11</f>
        <v>0</v>
      </c>
      <c r="F10" s="358">
        <f>'01-Mapa de riesgo-UO'!L11</f>
        <v>0</v>
      </c>
      <c r="G10" s="140">
        <f>'01-Mapa de riesgo-UO'!I11</f>
        <v>0</v>
      </c>
      <c r="H10" s="358">
        <f>'01-Mapa de riesgo-UO'!M11</f>
        <v>0</v>
      </c>
      <c r="I10" s="358" t="str">
        <f>'01-Mapa de riesgo-UO'!AT11</f>
        <v>LEVE</v>
      </c>
      <c r="J10" s="240">
        <f>'01-Mapa de riesgo-UO'!AW11</f>
        <v>0</v>
      </c>
      <c r="K10" s="359" t="str">
        <f t="shared" ref="K10" si="0">IF(I10="GRAVE","Debe formularse",IF(I10="MODERADO", "Si el proceso lo requiere","NO"))</f>
        <v>NO</v>
      </c>
      <c r="L10" s="360"/>
      <c r="M10" s="361"/>
      <c r="N10" s="362"/>
      <c r="O10" s="363"/>
      <c r="P10" s="360"/>
      <c r="Q10" s="361"/>
      <c r="R10" s="362"/>
      <c r="S10" s="335"/>
    </row>
    <row r="11" spans="1:19" s="129" customFormat="1" ht="31.5" customHeight="1" x14ac:dyDescent="0.2">
      <c r="A11" s="329"/>
      <c r="B11" s="331"/>
      <c r="C11" s="331"/>
      <c r="D11" s="333"/>
      <c r="E11" s="333"/>
      <c r="F11" s="333"/>
      <c r="G11" s="141">
        <f>'01-Mapa de riesgo-UO'!I12</f>
        <v>0</v>
      </c>
      <c r="H11" s="333"/>
      <c r="I11" s="333"/>
      <c r="J11" s="236">
        <f>'01-Mapa de riesgo-UO'!AW12</f>
        <v>0</v>
      </c>
      <c r="K11" s="331"/>
      <c r="L11" s="312"/>
      <c r="M11" s="313"/>
      <c r="N11" s="314"/>
      <c r="O11" s="326"/>
      <c r="P11" s="312"/>
      <c r="Q11" s="313"/>
      <c r="R11" s="314"/>
      <c r="S11" s="319"/>
    </row>
    <row r="12" spans="1:19" s="129" customFormat="1" ht="31.5" customHeight="1" x14ac:dyDescent="0.2">
      <c r="A12" s="329"/>
      <c r="B12" s="331"/>
      <c r="C12" s="331"/>
      <c r="D12" s="333"/>
      <c r="E12" s="333"/>
      <c r="F12" s="333"/>
      <c r="G12" s="141">
        <f>'01-Mapa de riesgo-UO'!I13</f>
        <v>0</v>
      </c>
      <c r="H12" s="333"/>
      <c r="I12" s="333"/>
      <c r="J12" s="236">
        <f>'01-Mapa de riesgo-UO'!AW13</f>
        <v>0</v>
      </c>
      <c r="K12" s="331"/>
      <c r="L12" s="321"/>
      <c r="M12" s="322"/>
      <c r="N12" s="323"/>
      <c r="O12" s="327"/>
      <c r="P12" s="321"/>
      <c r="Q12" s="322"/>
      <c r="R12" s="323"/>
      <c r="S12" s="324"/>
    </row>
    <row r="13" spans="1:19" s="129" customFormat="1" ht="31.5" customHeight="1" x14ac:dyDescent="0.2">
      <c r="A13" s="329">
        <v>2</v>
      </c>
      <c r="B13" s="331">
        <f>'01-Mapa de riesgo-UO'!D14</f>
        <v>0</v>
      </c>
      <c r="C13" s="331">
        <f>+'01-Mapa de riesgo-UO'!F14</f>
        <v>0</v>
      </c>
      <c r="D13" s="333">
        <f>'01-Mapa de riesgo-UO'!J14</f>
        <v>0</v>
      </c>
      <c r="E13" s="333">
        <f>'01-Mapa de riesgo-UO'!K14</f>
        <v>0</v>
      </c>
      <c r="F13" s="333">
        <f>'01-Mapa de riesgo-UO'!L14</f>
        <v>0</v>
      </c>
      <c r="G13" s="141">
        <f>'01-Mapa de riesgo-UO'!I14</f>
        <v>0</v>
      </c>
      <c r="H13" s="333">
        <f>'01-Mapa de riesgo-UO'!M14</f>
        <v>0</v>
      </c>
      <c r="I13" s="333" t="str">
        <f>'01-Mapa de riesgo-UO'!AT14</f>
        <v>LEVE</v>
      </c>
      <c r="J13" s="236">
        <f>'01-Mapa de riesgo-UO'!AW14</f>
        <v>0</v>
      </c>
      <c r="K13" s="331" t="str">
        <f t="shared" ref="K13:K22" si="1">IF(I13="GRAVE","Debe formularse",IF(I13="MODERADO", "Si el proceso lo requiere","NO"))</f>
        <v>NO</v>
      </c>
      <c r="L13" s="309"/>
      <c r="M13" s="310"/>
      <c r="N13" s="311"/>
      <c r="O13" s="325"/>
      <c r="P13" s="309"/>
      <c r="Q13" s="310"/>
      <c r="R13" s="311"/>
      <c r="S13" s="318"/>
    </row>
    <row r="14" spans="1:19" s="129" customFormat="1" ht="31.5" customHeight="1" x14ac:dyDescent="0.2">
      <c r="A14" s="329"/>
      <c r="B14" s="331"/>
      <c r="C14" s="331"/>
      <c r="D14" s="333"/>
      <c r="E14" s="333"/>
      <c r="F14" s="333"/>
      <c r="G14" s="141">
        <f>'01-Mapa de riesgo-UO'!I15</f>
        <v>0</v>
      </c>
      <c r="H14" s="333"/>
      <c r="I14" s="333"/>
      <c r="J14" s="236">
        <f>'01-Mapa de riesgo-UO'!AW15</f>
        <v>0</v>
      </c>
      <c r="K14" s="331"/>
      <c r="L14" s="312"/>
      <c r="M14" s="313"/>
      <c r="N14" s="314"/>
      <c r="O14" s="326"/>
      <c r="P14" s="312"/>
      <c r="Q14" s="313"/>
      <c r="R14" s="314"/>
      <c r="S14" s="319"/>
    </row>
    <row r="15" spans="1:19" s="129" customFormat="1" ht="31.5" customHeight="1" x14ac:dyDescent="0.2">
      <c r="A15" s="329"/>
      <c r="B15" s="331"/>
      <c r="C15" s="331"/>
      <c r="D15" s="333"/>
      <c r="E15" s="333"/>
      <c r="F15" s="333"/>
      <c r="G15" s="141">
        <f>'01-Mapa de riesgo-UO'!I16</f>
        <v>0</v>
      </c>
      <c r="H15" s="333"/>
      <c r="I15" s="333"/>
      <c r="J15" s="236">
        <f>'01-Mapa de riesgo-UO'!AW16</f>
        <v>0</v>
      </c>
      <c r="K15" s="331"/>
      <c r="L15" s="321"/>
      <c r="M15" s="322"/>
      <c r="N15" s="323"/>
      <c r="O15" s="327"/>
      <c r="P15" s="321"/>
      <c r="Q15" s="322"/>
      <c r="R15" s="323"/>
      <c r="S15" s="324"/>
    </row>
    <row r="16" spans="1:19" s="129" customFormat="1" ht="31.5" customHeight="1" x14ac:dyDescent="0.2">
      <c r="A16" s="329">
        <v>3</v>
      </c>
      <c r="B16" s="331">
        <f>'01-Mapa de riesgo-UO'!D17</f>
        <v>0</v>
      </c>
      <c r="C16" s="331">
        <f>+'01-Mapa de riesgo-UO'!F17</f>
        <v>0</v>
      </c>
      <c r="D16" s="333">
        <f>'01-Mapa de riesgo-UO'!J17</f>
        <v>0</v>
      </c>
      <c r="E16" s="333">
        <f>'01-Mapa de riesgo-UO'!K17</f>
        <v>0</v>
      </c>
      <c r="F16" s="333">
        <f>'01-Mapa de riesgo-UO'!L17</f>
        <v>0</v>
      </c>
      <c r="G16" s="141">
        <f>'01-Mapa de riesgo-UO'!I17</f>
        <v>0</v>
      </c>
      <c r="H16" s="333">
        <f>'01-Mapa de riesgo-UO'!M17</f>
        <v>0</v>
      </c>
      <c r="I16" s="333" t="str">
        <f>'01-Mapa de riesgo-UO'!AT17</f>
        <v>LEVE</v>
      </c>
      <c r="J16" s="236">
        <f>'01-Mapa de riesgo-UO'!AW17</f>
        <v>0</v>
      </c>
      <c r="K16" s="331" t="str">
        <f t="shared" si="1"/>
        <v>NO</v>
      </c>
      <c r="L16" s="309"/>
      <c r="M16" s="310"/>
      <c r="N16" s="311"/>
      <c r="O16" s="325"/>
      <c r="P16" s="309"/>
      <c r="Q16" s="310"/>
      <c r="R16" s="311"/>
      <c r="S16" s="318"/>
    </row>
    <row r="17" spans="1:19" s="129" customFormat="1" ht="31.5" customHeight="1" x14ac:dyDescent="0.2">
      <c r="A17" s="329"/>
      <c r="B17" s="331"/>
      <c r="C17" s="331"/>
      <c r="D17" s="333"/>
      <c r="E17" s="333"/>
      <c r="F17" s="333"/>
      <c r="G17" s="141">
        <f>'01-Mapa de riesgo-UO'!I18</f>
        <v>0</v>
      </c>
      <c r="H17" s="333"/>
      <c r="I17" s="333"/>
      <c r="J17" s="236">
        <f>'01-Mapa de riesgo-UO'!AW18</f>
        <v>0</v>
      </c>
      <c r="K17" s="331"/>
      <c r="L17" s="312"/>
      <c r="M17" s="313"/>
      <c r="N17" s="314"/>
      <c r="O17" s="326"/>
      <c r="P17" s="312"/>
      <c r="Q17" s="313"/>
      <c r="R17" s="314"/>
      <c r="S17" s="319"/>
    </row>
    <row r="18" spans="1:19" s="129" customFormat="1" ht="31.5" customHeight="1" x14ac:dyDescent="0.2">
      <c r="A18" s="329"/>
      <c r="B18" s="331"/>
      <c r="C18" s="331"/>
      <c r="D18" s="333"/>
      <c r="E18" s="333"/>
      <c r="F18" s="333"/>
      <c r="G18" s="141">
        <f>'01-Mapa de riesgo-UO'!I19</f>
        <v>0</v>
      </c>
      <c r="H18" s="333"/>
      <c r="I18" s="333"/>
      <c r="J18" s="236">
        <f>'01-Mapa de riesgo-UO'!AW19</f>
        <v>0</v>
      </c>
      <c r="K18" s="331"/>
      <c r="L18" s="321"/>
      <c r="M18" s="322"/>
      <c r="N18" s="323"/>
      <c r="O18" s="327"/>
      <c r="P18" s="321"/>
      <c r="Q18" s="322"/>
      <c r="R18" s="323"/>
      <c r="S18" s="324"/>
    </row>
    <row r="19" spans="1:19" s="129" customFormat="1" ht="31.5" customHeight="1" x14ac:dyDescent="0.2">
      <c r="A19" s="329">
        <v>4</v>
      </c>
      <c r="B19" s="331">
        <f>'01-Mapa de riesgo-UO'!D20</f>
        <v>0</v>
      </c>
      <c r="C19" s="331">
        <f>+'01-Mapa de riesgo-UO'!F20</f>
        <v>0</v>
      </c>
      <c r="D19" s="333">
        <f>'01-Mapa de riesgo-UO'!J20</f>
        <v>0</v>
      </c>
      <c r="E19" s="333">
        <f>'01-Mapa de riesgo-UO'!K20</f>
        <v>0</v>
      </c>
      <c r="F19" s="333">
        <f>'01-Mapa de riesgo-UO'!L20</f>
        <v>0</v>
      </c>
      <c r="G19" s="141">
        <f>'01-Mapa de riesgo-UO'!I20</f>
        <v>0</v>
      </c>
      <c r="H19" s="333">
        <f>'01-Mapa de riesgo-UO'!M20</f>
        <v>0</v>
      </c>
      <c r="I19" s="333" t="str">
        <f>'01-Mapa de riesgo-UO'!AT20</f>
        <v>LEVE</v>
      </c>
      <c r="J19" s="236">
        <f>'01-Mapa de riesgo-UO'!AW20</f>
        <v>0</v>
      </c>
      <c r="K19" s="331" t="str">
        <f t="shared" si="1"/>
        <v>NO</v>
      </c>
      <c r="L19" s="309"/>
      <c r="M19" s="310"/>
      <c r="N19" s="311"/>
      <c r="O19" s="325"/>
      <c r="P19" s="309"/>
      <c r="Q19" s="310"/>
      <c r="R19" s="311"/>
      <c r="S19" s="318"/>
    </row>
    <row r="20" spans="1:19" ht="31.5" customHeight="1" x14ac:dyDescent="0.2">
      <c r="A20" s="329"/>
      <c r="B20" s="331"/>
      <c r="C20" s="331"/>
      <c r="D20" s="333"/>
      <c r="E20" s="333"/>
      <c r="F20" s="333"/>
      <c r="G20" s="141">
        <f>'01-Mapa de riesgo-UO'!I21</f>
        <v>0</v>
      </c>
      <c r="H20" s="333"/>
      <c r="I20" s="333"/>
      <c r="J20" s="236">
        <f>'01-Mapa de riesgo-UO'!AW21</f>
        <v>0</v>
      </c>
      <c r="K20" s="331"/>
      <c r="L20" s="312"/>
      <c r="M20" s="313"/>
      <c r="N20" s="314"/>
      <c r="O20" s="326"/>
      <c r="P20" s="312"/>
      <c r="Q20" s="313"/>
      <c r="R20" s="314"/>
      <c r="S20" s="319"/>
    </row>
    <row r="21" spans="1:19" ht="31.5" customHeight="1" x14ac:dyDescent="0.2">
      <c r="A21" s="329"/>
      <c r="B21" s="331"/>
      <c r="C21" s="331"/>
      <c r="D21" s="333"/>
      <c r="E21" s="333"/>
      <c r="F21" s="333"/>
      <c r="G21" s="141">
        <f>'01-Mapa de riesgo-UO'!I22</f>
        <v>0</v>
      </c>
      <c r="H21" s="333"/>
      <c r="I21" s="333"/>
      <c r="J21" s="236">
        <f>'01-Mapa de riesgo-UO'!AW22</f>
        <v>0</v>
      </c>
      <c r="K21" s="331"/>
      <c r="L21" s="321"/>
      <c r="M21" s="322"/>
      <c r="N21" s="323"/>
      <c r="O21" s="327"/>
      <c r="P21" s="321"/>
      <c r="Q21" s="322"/>
      <c r="R21" s="323"/>
      <c r="S21" s="324"/>
    </row>
    <row r="22" spans="1:19" ht="31.5" customHeight="1" x14ac:dyDescent="0.2">
      <c r="A22" s="329">
        <v>5</v>
      </c>
      <c r="B22" s="331">
        <f>'01-Mapa de riesgo-UO'!D23</f>
        <v>0</v>
      </c>
      <c r="C22" s="331">
        <f>+'01-Mapa de riesgo-UO'!F23</f>
        <v>0</v>
      </c>
      <c r="D22" s="333">
        <f>'01-Mapa de riesgo-UO'!J23</f>
        <v>0</v>
      </c>
      <c r="E22" s="333">
        <f>'01-Mapa de riesgo-UO'!K23</f>
        <v>0</v>
      </c>
      <c r="F22" s="333">
        <f>'01-Mapa de riesgo-UO'!L23</f>
        <v>0</v>
      </c>
      <c r="G22" s="141">
        <f>'01-Mapa de riesgo-UO'!I23</f>
        <v>0</v>
      </c>
      <c r="H22" s="333">
        <f>'01-Mapa de riesgo-UO'!M23</f>
        <v>0</v>
      </c>
      <c r="I22" s="333" t="str">
        <f>'01-Mapa de riesgo-UO'!AT23</f>
        <v>LEVE</v>
      </c>
      <c r="J22" s="236">
        <f>'01-Mapa de riesgo-UO'!AW23</f>
        <v>0</v>
      </c>
      <c r="K22" s="331" t="str">
        <f t="shared" si="1"/>
        <v>NO</v>
      </c>
      <c r="L22" s="309"/>
      <c r="M22" s="310"/>
      <c r="N22" s="311"/>
      <c r="O22" s="325"/>
      <c r="P22" s="309"/>
      <c r="Q22" s="310"/>
      <c r="R22" s="311"/>
      <c r="S22" s="318"/>
    </row>
    <row r="23" spans="1:19" ht="31.5" customHeight="1" x14ac:dyDescent="0.2">
      <c r="A23" s="329"/>
      <c r="B23" s="331"/>
      <c r="C23" s="331"/>
      <c r="D23" s="333"/>
      <c r="E23" s="333"/>
      <c r="F23" s="333"/>
      <c r="G23" s="141">
        <f>'01-Mapa de riesgo-UO'!I24</f>
        <v>0</v>
      </c>
      <c r="H23" s="333"/>
      <c r="I23" s="333"/>
      <c r="J23" s="236">
        <f>'01-Mapa de riesgo-UO'!AW24</f>
        <v>0</v>
      </c>
      <c r="K23" s="331"/>
      <c r="L23" s="312"/>
      <c r="M23" s="313"/>
      <c r="N23" s="314"/>
      <c r="O23" s="326"/>
      <c r="P23" s="312"/>
      <c r="Q23" s="313"/>
      <c r="R23" s="314"/>
      <c r="S23" s="319"/>
    </row>
    <row r="24" spans="1:19" ht="31.5" customHeight="1" x14ac:dyDescent="0.2">
      <c r="A24" s="329"/>
      <c r="B24" s="331"/>
      <c r="C24" s="331"/>
      <c r="D24" s="333"/>
      <c r="E24" s="333"/>
      <c r="F24" s="333"/>
      <c r="G24" s="141">
        <f>'01-Mapa de riesgo-UO'!I25</f>
        <v>0</v>
      </c>
      <c r="H24" s="333"/>
      <c r="I24" s="333"/>
      <c r="J24" s="236">
        <f>'01-Mapa de riesgo-UO'!AW25</f>
        <v>0</v>
      </c>
      <c r="K24" s="331"/>
      <c r="L24" s="321"/>
      <c r="M24" s="322"/>
      <c r="N24" s="323"/>
      <c r="O24" s="327"/>
      <c r="P24" s="321"/>
      <c r="Q24" s="322"/>
      <c r="R24" s="323"/>
      <c r="S24" s="324"/>
    </row>
    <row r="25" spans="1:19" ht="31.5" customHeight="1" x14ac:dyDescent="0.2">
      <c r="A25" s="329">
        <v>6</v>
      </c>
      <c r="B25" s="331">
        <f>'01-Mapa de riesgo-UO'!D26</f>
        <v>0</v>
      </c>
      <c r="C25" s="331">
        <f>+'01-Mapa de riesgo-UO'!F26</f>
        <v>0</v>
      </c>
      <c r="D25" s="333">
        <f>'01-Mapa de riesgo-UO'!J26</f>
        <v>0</v>
      </c>
      <c r="E25" s="333">
        <f>'01-Mapa de riesgo-UO'!K26</f>
        <v>0</v>
      </c>
      <c r="F25" s="333">
        <f>'01-Mapa de riesgo-UO'!L26</f>
        <v>0</v>
      </c>
      <c r="G25" s="141">
        <f>'01-Mapa de riesgo-UO'!I26</f>
        <v>0</v>
      </c>
      <c r="H25" s="333">
        <f>'01-Mapa de riesgo-UO'!M26</f>
        <v>0</v>
      </c>
      <c r="I25" s="333" t="str">
        <f>'01-Mapa de riesgo-UO'!AT26</f>
        <v>LEVE</v>
      </c>
      <c r="J25" s="236">
        <f>'01-Mapa de riesgo-UO'!AW26</f>
        <v>0</v>
      </c>
      <c r="K25" s="331" t="str">
        <f t="shared" ref="K25" si="2">IF(I25="GRAVE","Debe formularse",IF(I25="MODERADO", "Si el proceso lo requiere","NO"))</f>
        <v>NO</v>
      </c>
      <c r="L25" s="309"/>
      <c r="M25" s="310"/>
      <c r="N25" s="311"/>
      <c r="O25" s="325"/>
      <c r="P25" s="309"/>
      <c r="Q25" s="310"/>
      <c r="R25" s="311"/>
      <c r="S25" s="318"/>
    </row>
    <row r="26" spans="1:19" ht="31.5" customHeight="1" x14ac:dyDescent="0.2">
      <c r="A26" s="329"/>
      <c r="B26" s="331"/>
      <c r="C26" s="331"/>
      <c r="D26" s="333"/>
      <c r="E26" s="333"/>
      <c r="F26" s="333"/>
      <c r="G26" s="141">
        <f>'01-Mapa de riesgo-UO'!I27</f>
        <v>0</v>
      </c>
      <c r="H26" s="333"/>
      <c r="I26" s="333"/>
      <c r="J26" s="236">
        <f>'01-Mapa de riesgo-UO'!AW27</f>
        <v>0</v>
      </c>
      <c r="K26" s="331"/>
      <c r="L26" s="312"/>
      <c r="M26" s="313"/>
      <c r="N26" s="314"/>
      <c r="O26" s="326"/>
      <c r="P26" s="312"/>
      <c r="Q26" s="313"/>
      <c r="R26" s="314"/>
      <c r="S26" s="319"/>
    </row>
    <row r="27" spans="1:19" ht="31.5" customHeight="1" x14ac:dyDescent="0.2">
      <c r="A27" s="329"/>
      <c r="B27" s="331"/>
      <c r="C27" s="331"/>
      <c r="D27" s="333"/>
      <c r="E27" s="333"/>
      <c r="F27" s="333"/>
      <c r="G27" s="141">
        <f>'01-Mapa de riesgo-UO'!I28</f>
        <v>0</v>
      </c>
      <c r="H27" s="333"/>
      <c r="I27" s="333"/>
      <c r="J27" s="236">
        <f>'01-Mapa de riesgo-UO'!AW28</f>
        <v>0</v>
      </c>
      <c r="K27" s="331"/>
      <c r="L27" s="321"/>
      <c r="M27" s="322"/>
      <c r="N27" s="323"/>
      <c r="O27" s="327"/>
      <c r="P27" s="321"/>
      <c r="Q27" s="322"/>
      <c r="R27" s="323"/>
      <c r="S27" s="324"/>
    </row>
    <row r="28" spans="1:19" ht="31.5" customHeight="1" x14ac:dyDescent="0.2">
      <c r="A28" s="329">
        <v>7</v>
      </c>
      <c r="B28" s="331">
        <f>'01-Mapa de riesgo-UO'!D29</f>
        <v>0</v>
      </c>
      <c r="C28" s="331">
        <f>+'01-Mapa de riesgo-UO'!F29</f>
        <v>0</v>
      </c>
      <c r="D28" s="333">
        <f>'01-Mapa de riesgo-UO'!J29</f>
        <v>0</v>
      </c>
      <c r="E28" s="333">
        <f>'01-Mapa de riesgo-UO'!K29</f>
        <v>0</v>
      </c>
      <c r="F28" s="333">
        <f>'01-Mapa de riesgo-UO'!L29</f>
        <v>0</v>
      </c>
      <c r="G28" s="141">
        <f>'01-Mapa de riesgo-UO'!I29</f>
        <v>0</v>
      </c>
      <c r="H28" s="333">
        <f>'01-Mapa de riesgo-UO'!M29</f>
        <v>0</v>
      </c>
      <c r="I28" s="333" t="str">
        <f>'01-Mapa de riesgo-UO'!AT29</f>
        <v>LEVE</v>
      </c>
      <c r="J28" s="236">
        <f>'01-Mapa de riesgo-UO'!AW29</f>
        <v>0</v>
      </c>
      <c r="K28" s="331" t="str">
        <f t="shared" ref="K28" si="3">IF(I28="GRAVE","Debe formularse",IF(I28="MODERADO", "Si el proceso lo requiere","NO"))</f>
        <v>NO</v>
      </c>
      <c r="L28" s="309"/>
      <c r="M28" s="310"/>
      <c r="N28" s="311"/>
      <c r="O28" s="325"/>
      <c r="P28" s="309"/>
      <c r="Q28" s="310"/>
      <c r="R28" s="311"/>
      <c r="S28" s="318"/>
    </row>
    <row r="29" spans="1:19" ht="31.5" customHeight="1" x14ac:dyDescent="0.2">
      <c r="A29" s="329"/>
      <c r="B29" s="331"/>
      <c r="C29" s="331"/>
      <c r="D29" s="333"/>
      <c r="E29" s="333"/>
      <c r="F29" s="333"/>
      <c r="G29" s="141">
        <f>'01-Mapa de riesgo-UO'!I30</f>
        <v>0</v>
      </c>
      <c r="H29" s="333"/>
      <c r="I29" s="333"/>
      <c r="J29" s="236">
        <f>'01-Mapa de riesgo-UO'!AW30</f>
        <v>0</v>
      </c>
      <c r="K29" s="331"/>
      <c r="L29" s="312"/>
      <c r="M29" s="313"/>
      <c r="N29" s="314"/>
      <c r="O29" s="326"/>
      <c r="P29" s="312"/>
      <c r="Q29" s="313"/>
      <c r="R29" s="314"/>
      <c r="S29" s="319"/>
    </row>
    <row r="30" spans="1:19" ht="31.5" customHeight="1" x14ac:dyDescent="0.2">
      <c r="A30" s="329"/>
      <c r="B30" s="331"/>
      <c r="C30" s="331"/>
      <c r="D30" s="333"/>
      <c r="E30" s="333"/>
      <c r="F30" s="333"/>
      <c r="G30" s="141">
        <f>'01-Mapa de riesgo-UO'!I31</f>
        <v>0</v>
      </c>
      <c r="H30" s="333"/>
      <c r="I30" s="333"/>
      <c r="J30" s="236">
        <f>'01-Mapa de riesgo-UO'!AW31</f>
        <v>0</v>
      </c>
      <c r="K30" s="331"/>
      <c r="L30" s="321"/>
      <c r="M30" s="322"/>
      <c r="N30" s="323"/>
      <c r="O30" s="327"/>
      <c r="P30" s="321"/>
      <c r="Q30" s="322"/>
      <c r="R30" s="323"/>
      <c r="S30" s="324"/>
    </row>
    <row r="31" spans="1:19" ht="31.5" customHeight="1" x14ac:dyDescent="0.2">
      <c r="A31" s="329">
        <v>8</v>
      </c>
      <c r="B31" s="331">
        <f>'01-Mapa de riesgo-UO'!D32</f>
        <v>0</v>
      </c>
      <c r="C31" s="331">
        <f>+'01-Mapa de riesgo-UO'!F32</f>
        <v>0</v>
      </c>
      <c r="D31" s="333">
        <f>'01-Mapa de riesgo-UO'!J32</f>
        <v>0</v>
      </c>
      <c r="E31" s="333">
        <f>'01-Mapa de riesgo-UO'!K32</f>
        <v>0</v>
      </c>
      <c r="F31" s="333">
        <f>'01-Mapa de riesgo-UO'!L32</f>
        <v>0</v>
      </c>
      <c r="G31" s="141">
        <f>'01-Mapa de riesgo-UO'!I32</f>
        <v>0</v>
      </c>
      <c r="H31" s="333">
        <f>'01-Mapa de riesgo-UO'!M32</f>
        <v>0</v>
      </c>
      <c r="I31" s="333" t="str">
        <f>'01-Mapa de riesgo-UO'!AT32</f>
        <v>LEVE</v>
      </c>
      <c r="J31" s="236">
        <f>'01-Mapa de riesgo-UO'!AW32</f>
        <v>0</v>
      </c>
      <c r="K31" s="331" t="str">
        <f t="shared" ref="K31" si="4">IF(I31="GRAVE","Debe formularse",IF(I31="MODERADO", "Si el proceso lo requiere","NO"))</f>
        <v>NO</v>
      </c>
      <c r="L31" s="309"/>
      <c r="M31" s="310"/>
      <c r="N31" s="311"/>
      <c r="O31" s="325"/>
      <c r="P31" s="309"/>
      <c r="Q31" s="310"/>
      <c r="R31" s="311"/>
      <c r="S31" s="318"/>
    </row>
    <row r="32" spans="1:19" ht="31.5" customHeight="1" x14ac:dyDescent="0.2">
      <c r="A32" s="329"/>
      <c r="B32" s="331"/>
      <c r="C32" s="331"/>
      <c r="D32" s="333"/>
      <c r="E32" s="333"/>
      <c r="F32" s="333"/>
      <c r="G32" s="141">
        <f>'01-Mapa de riesgo-UO'!I33</f>
        <v>0</v>
      </c>
      <c r="H32" s="333"/>
      <c r="I32" s="333"/>
      <c r="J32" s="236">
        <f>'01-Mapa de riesgo-UO'!AW33</f>
        <v>0</v>
      </c>
      <c r="K32" s="331"/>
      <c r="L32" s="312"/>
      <c r="M32" s="313"/>
      <c r="N32" s="314"/>
      <c r="O32" s="326"/>
      <c r="P32" s="312"/>
      <c r="Q32" s="313"/>
      <c r="R32" s="314"/>
      <c r="S32" s="319"/>
    </row>
    <row r="33" spans="1:19" ht="31.5" customHeight="1" x14ac:dyDescent="0.2">
      <c r="A33" s="329"/>
      <c r="B33" s="331"/>
      <c r="C33" s="331"/>
      <c r="D33" s="333"/>
      <c r="E33" s="333"/>
      <c r="F33" s="333"/>
      <c r="G33" s="141">
        <f>'01-Mapa de riesgo-UO'!I34</f>
        <v>0</v>
      </c>
      <c r="H33" s="333"/>
      <c r="I33" s="333"/>
      <c r="J33" s="236">
        <f>'01-Mapa de riesgo-UO'!AW34</f>
        <v>0</v>
      </c>
      <c r="K33" s="331"/>
      <c r="L33" s="321"/>
      <c r="M33" s="322"/>
      <c r="N33" s="323"/>
      <c r="O33" s="327"/>
      <c r="P33" s="321"/>
      <c r="Q33" s="322"/>
      <c r="R33" s="323"/>
      <c r="S33" s="324"/>
    </row>
    <row r="34" spans="1:19" ht="31.5" customHeight="1" x14ac:dyDescent="0.2">
      <c r="A34" s="329">
        <v>9</v>
      </c>
      <c r="B34" s="331">
        <f>'01-Mapa de riesgo-UO'!D35</f>
        <v>0</v>
      </c>
      <c r="C34" s="331">
        <f>+'01-Mapa de riesgo-UO'!F35</f>
        <v>0</v>
      </c>
      <c r="D34" s="333">
        <f>'01-Mapa de riesgo-UO'!J35</f>
        <v>0</v>
      </c>
      <c r="E34" s="333">
        <f>'01-Mapa de riesgo-UO'!K35</f>
        <v>0</v>
      </c>
      <c r="F34" s="333">
        <f>'01-Mapa de riesgo-UO'!L35</f>
        <v>0</v>
      </c>
      <c r="G34" s="141">
        <f>'01-Mapa de riesgo-UO'!I35</f>
        <v>0</v>
      </c>
      <c r="H34" s="333">
        <f>'01-Mapa de riesgo-UO'!M35</f>
        <v>0</v>
      </c>
      <c r="I34" s="333" t="str">
        <f>'01-Mapa de riesgo-UO'!AT35</f>
        <v>LEVE</v>
      </c>
      <c r="J34" s="236">
        <f>'01-Mapa de riesgo-UO'!AW35</f>
        <v>0</v>
      </c>
      <c r="K34" s="331" t="str">
        <f t="shared" ref="K34" si="5">IF(I34="GRAVE","Debe formularse",IF(I34="MODERADO", "Si el proceso lo requiere","NO"))</f>
        <v>NO</v>
      </c>
      <c r="L34" s="309"/>
      <c r="M34" s="310"/>
      <c r="N34" s="311"/>
      <c r="O34" s="325"/>
      <c r="P34" s="309"/>
      <c r="Q34" s="310"/>
      <c r="R34" s="311"/>
      <c r="S34" s="318"/>
    </row>
    <row r="35" spans="1:19" ht="31.5" customHeight="1" x14ac:dyDescent="0.2">
      <c r="A35" s="329"/>
      <c r="B35" s="331"/>
      <c r="C35" s="331"/>
      <c r="D35" s="333"/>
      <c r="E35" s="333"/>
      <c r="F35" s="333"/>
      <c r="G35" s="141">
        <f>'01-Mapa de riesgo-UO'!I36</f>
        <v>0</v>
      </c>
      <c r="H35" s="333"/>
      <c r="I35" s="333"/>
      <c r="J35" s="236">
        <f>'01-Mapa de riesgo-UO'!AW36</f>
        <v>0</v>
      </c>
      <c r="K35" s="331"/>
      <c r="L35" s="312"/>
      <c r="M35" s="313"/>
      <c r="N35" s="314"/>
      <c r="O35" s="326"/>
      <c r="P35" s="312"/>
      <c r="Q35" s="313"/>
      <c r="R35" s="314"/>
      <c r="S35" s="319"/>
    </row>
    <row r="36" spans="1:19" ht="31.5" customHeight="1" x14ac:dyDescent="0.2">
      <c r="A36" s="329"/>
      <c r="B36" s="331"/>
      <c r="C36" s="331"/>
      <c r="D36" s="333"/>
      <c r="E36" s="333"/>
      <c r="F36" s="333"/>
      <c r="G36" s="141">
        <f>'01-Mapa de riesgo-UO'!I37</f>
        <v>0</v>
      </c>
      <c r="H36" s="333"/>
      <c r="I36" s="333"/>
      <c r="J36" s="236">
        <f>'01-Mapa de riesgo-UO'!AW37</f>
        <v>0</v>
      </c>
      <c r="K36" s="331"/>
      <c r="L36" s="321"/>
      <c r="M36" s="322"/>
      <c r="N36" s="323"/>
      <c r="O36" s="327"/>
      <c r="P36" s="321"/>
      <c r="Q36" s="322"/>
      <c r="R36" s="323"/>
      <c r="S36" s="324"/>
    </row>
    <row r="37" spans="1:19" ht="31.5" customHeight="1" x14ac:dyDescent="0.2">
      <c r="A37" s="329">
        <v>10</v>
      </c>
      <c r="B37" s="331">
        <f>'01-Mapa de riesgo-UO'!D38</f>
        <v>0</v>
      </c>
      <c r="C37" s="331">
        <f>+'01-Mapa de riesgo-UO'!F38</f>
        <v>0</v>
      </c>
      <c r="D37" s="333">
        <f>'01-Mapa de riesgo-UO'!J38</f>
        <v>0</v>
      </c>
      <c r="E37" s="333">
        <f>'01-Mapa de riesgo-UO'!K38</f>
        <v>0</v>
      </c>
      <c r="F37" s="333">
        <f>'01-Mapa de riesgo-UO'!L38</f>
        <v>0</v>
      </c>
      <c r="G37" s="141">
        <f>'01-Mapa de riesgo-UO'!I38</f>
        <v>0</v>
      </c>
      <c r="H37" s="333">
        <f>'01-Mapa de riesgo-UO'!M38</f>
        <v>0</v>
      </c>
      <c r="I37" s="333" t="str">
        <f>'01-Mapa de riesgo-UO'!AT38</f>
        <v>LEVE</v>
      </c>
      <c r="J37" s="236">
        <f>'01-Mapa de riesgo-UO'!AW38</f>
        <v>0</v>
      </c>
      <c r="K37" s="331" t="str">
        <f t="shared" ref="K37" si="6">IF(I37="GRAVE","Debe formularse",IF(I37="MODERADO", "Si el proceso lo requiere","NO"))</f>
        <v>NO</v>
      </c>
      <c r="L37" s="309"/>
      <c r="M37" s="310"/>
      <c r="N37" s="311"/>
      <c r="O37" s="325"/>
      <c r="P37" s="309"/>
      <c r="Q37" s="310"/>
      <c r="R37" s="311"/>
      <c r="S37" s="318"/>
    </row>
    <row r="38" spans="1:19" ht="31.5" customHeight="1" x14ac:dyDescent="0.2">
      <c r="A38" s="329"/>
      <c r="B38" s="331"/>
      <c r="C38" s="331"/>
      <c r="D38" s="333"/>
      <c r="E38" s="333"/>
      <c r="F38" s="333"/>
      <c r="G38" s="141">
        <f>'01-Mapa de riesgo-UO'!I39</f>
        <v>0</v>
      </c>
      <c r="H38" s="333"/>
      <c r="I38" s="333"/>
      <c r="J38" s="236">
        <f>'01-Mapa de riesgo-UO'!AW39</f>
        <v>0</v>
      </c>
      <c r="K38" s="331"/>
      <c r="L38" s="312"/>
      <c r="M38" s="313"/>
      <c r="N38" s="314"/>
      <c r="O38" s="326"/>
      <c r="P38" s="312"/>
      <c r="Q38" s="313"/>
      <c r="R38" s="314"/>
      <c r="S38" s="319"/>
    </row>
    <row r="39" spans="1:19" ht="31.5" customHeight="1" x14ac:dyDescent="0.2">
      <c r="A39" s="329"/>
      <c r="B39" s="331"/>
      <c r="C39" s="331"/>
      <c r="D39" s="333"/>
      <c r="E39" s="333"/>
      <c r="F39" s="333"/>
      <c r="G39" s="141">
        <f>'01-Mapa de riesgo-UO'!I40</f>
        <v>0</v>
      </c>
      <c r="H39" s="333"/>
      <c r="I39" s="333"/>
      <c r="J39" s="236">
        <f>'01-Mapa de riesgo-UO'!AW40</f>
        <v>0</v>
      </c>
      <c r="K39" s="331"/>
      <c r="L39" s="321"/>
      <c r="M39" s="322"/>
      <c r="N39" s="323"/>
      <c r="O39" s="327"/>
      <c r="P39" s="321"/>
      <c r="Q39" s="322"/>
      <c r="R39" s="323"/>
      <c r="S39" s="324"/>
    </row>
    <row r="40" spans="1:19" ht="31.5" customHeight="1" x14ac:dyDescent="0.2">
      <c r="A40" s="329">
        <v>11</v>
      </c>
      <c r="B40" s="331">
        <f>'01-Mapa de riesgo-UO'!D41</f>
        <v>0</v>
      </c>
      <c r="C40" s="331">
        <f>+'01-Mapa de riesgo-UO'!F41</f>
        <v>0</v>
      </c>
      <c r="D40" s="333">
        <f>'01-Mapa de riesgo-UO'!J41</f>
        <v>0</v>
      </c>
      <c r="E40" s="333">
        <f>'01-Mapa de riesgo-UO'!K41</f>
        <v>0</v>
      </c>
      <c r="F40" s="333">
        <f>'01-Mapa de riesgo-UO'!L41</f>
        <v>0</v>
      </c>
      <c r="G40" s="141">
        <f>'01-Mapa de riesgo-UO'!I41</f>
        <v>0</v>
      </c>
      <c r="H40" s="333">
        <f>'01-Mapa de riesgo-UO'!M41</f>
        <v>0</v>
      </c>
      <c r="I40" s="333" t="str">
        <f>'01-Mapa de riesgo-UO'!AT41</f>
        <v>LEVE</v>
      </c>
      <c r="J40" s="236">
        <f>'01-Mapa de riesgo-UO'!AW41</f>
        <v>0</v>
      </c>
      <c r="K40" s="331" t="str">
        <f t="shared" ref="K40" si="7">IF(I40="GRAVE","Debe formularse",IF(I40="MODERADO", "Si el proceso lo requiere","NO"))</f>
        <v>NO</v>
      </c>
      <c r="L40" s="309"/>
      <c r="M40" s="310"/>
      <c r="N40" s="311"/>
      <c r="O40" s="325"/>
      <c r="P40" s="309"/>
      <c r="Q40" s="310"/>
      <c r="R40" s="311"/>
      <c r="S40" s="318"/>
    </row>
    <row r="41" spans="1:19" ht="31.5" customHeight="1" x14ac:dyDescent="0.2">
      <c r="A41" s="329"/>
      <c r="B41" s="331"/>
      <c r="C41" s="331"/>
      <c r="D41" s="333"/>
      <c r="E41" s="333"/>
      <c r="F41" s="333"/>
      <c r="G41" s="141">
        <f>'01-Mapa de riesgo-UO'!I42</f>
        <v>0</v>
      </c>
      <c r="H41" s="333"/>
      <c r="I41" s="333"/>
      <c r="J41" s="236">
        <f>'01-Mapa de riesgo-UO'!AW42</f>
        <v>0</v>
      </c>
      <c r="K41" s="331"/>
      <c r="L41" s="312"/>
      <c r="M41" s="313"/>
      <c r="N41" s="314"/>
      <c r="O41" s="326"/>
      <c r="P41" s="312"/>
      <c r="Q41" s="313"/>
      <c r="R41" s="314"/>
      <c r="S41" s="319"/>
    </row>
    <row r="42" spans="1:19" ht="31.5" customHeight="1" x14ac:dyDescent="0.2">
      <c r="A42" s="329"/>
      <c r="B42" s="331"/>
      <c r="C42" s="331"/>
      <c r="D42" s="333"/>
      <c r="E42" s="333"/>
      <c r="F42" s="333"/>
      <c r="G42" s="141">
        <f>'01-Mapa de riesgo-UO'!I43</f>
        <v>0</v>
      </c>
      <c r="H42" s="333"/>
      <c r="I42" s="333"/>
      <c r="J42" s="236">
        <f>'01-Mapa de riesgo-UO'!AW43</f>
        <v>0</v>
      </c>
      <c r="K42" s="331"/>
      <c r="L42" s="321"/>
      <c r="M42" s="322"/>
      <c r="N42" s="323"/>
      <c r="O42" s="327"/>
      <c r="P42" s="321"/>
      <c r="Q42" s="322"/>
      <c r="R42" s="323"/>
      <c r="S42" s="324"/>
    </row>
    <row r="43" spans="1:19" ht="31.5" customHeight="1" x14ac:dyDescent="0.2">
      <c r="A43" s="329">
        <v>12</v>
      </c>
      <c r="B43" s="331">
        <f>'01-Mapa de riesgo-UO'!D44</f>
        <v>0</v>
      </c>
      <c r="C43" s="331">
        <f>+'01-Mapa de riesgo-UO'!F44</f>
        <v>0</v>
      </c>
      <c r="D43" s="333">
        <f>'01-Mapa de riesgo-UO'!J44</f>
        <v>0</v>
      </c>
      <c r="E43" s="333">
        <f>'01-Mapa de riesgo-UO'!K44</f>
        <v>0</v>
      </c>
      <c r="F43" s="333">
        <f>'01-Mapa de riesgo-UO'!L44</f>
        <v>0</v>
      </c>
      <c r="G43" s="141">
        <f>'01-Mapa de riesgo-UO'!I44</f>
        <v>0</v>
      </c>
      <c r="H43" s="333">
        <f>'01-Mapa de riesgo-UO'!M44</f>
        <v>0</v>
      </c>
      <c r="I43" s="333" t="str">
        <f>'01-Mapa de riesgo-UO'!AT44</f>
        <v>LEVE</v>
      </c>
      <c r="J43" s="236">
        <f>'01-Mapa de riesgo-UO'!AW44</f>
        <v>0</v>
      </c>
      <c r="K43" s="331" t="str">
        <f t="shared" ref="K43" si="8">IF(I43="GRAVE","Debe formularse",IF(I43="MODERADO", "Si el proceso lo requiere","NO"))</f>
        <v>NO</v>
      </c>
      <c r="L43" s="309"/>
      <c r="M43" s="310"/>
      <c r="N43" s="311"/>
      <c r="O43" s="325"/>
      <c r="P43" s="309"/>
      <c r="Q43" s="310"/>
      <c r="R43" s="311"/>
      <c r="S43" s="318"/>
    </row>
    <row r="44" spans="1:19" ht="31.5" customHeight="1" x14ac:dyDescent="0.2">
      <c r="A44" s="329"/>
      <c r="B44" s="331"/>
      <c r="C44" s="331"/>
      <c r="D44" s="333"/>
      <c r="E44" s="333"/>
      <c r="F44" s="333"/>
      <c r="G44" s="141">
        <f>'01-Mapa de riesgo-UO'!I45</f>
        <v>0</v>
      </c>
      <c r="H44" s="333"/>
      <c r="I44" s="333"/>
      <c r="J44" s="236">
        <f>'01-Mapa de riesgo-UO'!AW45</f>
        <v>0</v>
      </c>
      <c r="K44" s="331"/>
      <c r="L44" s="312"/>
      <c r="M44" s="313"/>
      <c r="N44" s="314"/>
      <c r="O44" s="326"/>
      <c r="P44" s="312"/>
      <c r="Q44" s="313"/>
      <c r="R44" s="314"/>
      <c r="S44" s="319"/>
    </row>
    <row r="45" spans="1:19" ht="31.5" customHeight="1" x14ac:dyDescent="0.2">
      <c r="A45" s="329"/>
      <c r="B45" s="331"/>
      <c r="C45" s="331"/>
      <c r="D45" s="333"/>
      <c r="E45" s="333"/>
      <c r="F45" s="333"/>
      <c r="G45" s="141">
        <f>'01-Mapa de riesgo-UO'!I46</f>
        <v>0</v>
      </c>
      <c r="H45" s="333"/>
      <c r="I45" s="333"/>
      <c r="J45" s="236">
        <f>'01-Mapa de riesgo-UO'!AW46</f>
        <v>0</v>
      </c>
      <c r="K45" s="331"/>
      <c r="L45" s="321"/>
      <c r="M45" s="322"/>
      <c r="N45" s="323"/>
      <c r="O45" s="327"/>
      <c r="P45" s="321"/>
      <c r="Q45" s="322"/>
      <c r="R45" s="323"/>
      <c r="S45" s="324"/>
    </row>
    <row r="46" spans="1:19" ht="31.5" customHeight="1" x14ac:dyDescent="0.2">
      <c r="A46" s="329">
        <v>13</v>
      </c>
      <c r="B46" s="331">
        <f>'01-Mapa de riesgo-UO'!D47</f>
        <v>0</v>
      </c>
      <c r="C46" s="331">
        <f>+'01-Mapa de riesgo-UO'!F47</f>
        <v>0</v>
      </c>
      <c r="D46" s="333">
        <f>'01-Mapa de riesgo-UO'!J47</f>
        <v>0</v>
      </c>
      <c r="E46" s="333">
        <f>'01-Mapa de riesgo-UO'!K47</f>
        <v>0</v>
      </c>
      <c r="F46" s="333">
        <f>'01-Mapa de riesgo-UO'!L47</f>
        <v>0</v>
      </c>
      <c r="G46" s="141">
        <f>'01-Mapa de riesgo-UO'!I47</f>
        <v>0</v>
      </c>
      <c r="H46" s="333">
        <f>'01-Mapa de riesgo-UO'!M47</f>
        <v>0</v>
      </c>
      <c r="I46" s="333" t="str">
        <f>'01-Mapa de riesgo-UO'!AT47</f>
        <v>LEVE</v>
      </c>
      <c r="J46" s="236">
        <f>'01-Mapa de riesgo-UO'!AW47</f>
        <v>0</v>
      </c>
      <c r="K46" s="331" t="str">
        <f t="shared" ref="K46" si="9">IF(I46="GRAVE","Debe formularse",IF(I46="MODERADO", "Si el proceso lo requiere","NO"))</f>
        <v>NO</v>
      </c>
      <c r="L46" s="309"/>
      <c r="M46" s="310"/>
      <c r="N46" s="311"/>
      <c r="O46" s="325"/>
      <c r="P46" s="309"/>
      <c r="Q46" s="310"/>
      <c r="R46" s="311"/>
      <c r="S46" s="318"/>
    </row>
    <row r="47" spans="1:19" ht="31.5" customHeight="1" x14ac:dyDescent="0.2">
      <c r="A47" s="329"/>
      <c r="B47" s="331"/>
      <c r="C47" s="331"/>
      <c r="D47" s="333"/>
      <c r="E47" s="333"/>
      <c r="F47" s="333"/>
      <c r="G47" s="141">
        <f>'01-Mapa de riesgo-UO'!I48</f>
        <v>0</v>
      </c>
      <c r="H47" s="333"/>
      <c r="I47" s="333"/>
      <c r="J47" s="236">
        <f>'01-Mapa de riesgo-UO'!AW48</f>
        <v>0</v>
      </c>
      <c r="K47" s="331"/>
      <c r="L47" s="312"/>
      <c r="M47" s="313"/>
      <c r="N47" s="314"/>
      <c r="O47" s="326"/>
      <c r="P47" s="312"/>
      <c r="Q47" s="313"/>
      <c r="R47" s="314"/>
      <c r="S47" s="319"/>
    </row>
    <row r="48" spans="1:19" ht="31.5" customHeight="1" x14ac:dyDescent="0.2">
      <c r="A48" s="329"/>
      <c r="B48" s="331"/>
      <c r="C48" s="331"/>
      <c r="D48" s="333"/>
      <c r="E48" s="333"/>
      <c r="F48" s="333"/>
      <c r="G48" s="141">
        <f>'01-Mapa de riesgo-UO'!I49</f>
        <v>0</v>
      </c>
      <c r="H48" s="333"/>
      <c r="I48" s="333"/>
      <c r="J48" s="236">
        <f>'01-Mapa de riesgo-UO'!AW49</f>
        <v>0</v>
      </c>
      <c r="K48" s="331"/>
      <c r="L48" s="321"/>
      <c r="M48" s="322"/>
      <c r="N48" s="323"/>
      <c r="O48" s="327"/>
      <c r="P48" s="321"/>
      <c r="Q48" s="322"/>
      <c r="R48" s="323"/>
      <c r="S48" s="324"/>
    </row>
    <row r="49" spans="1:19" ht="31.5" customHeight="1" x14ac:dyDescent="0.2">
      <c r="A49" s="329">
        <v>14</v>
      </c>
      <c r="B49" s="331">
        <f>'01-Mapa de riesgo-UO'!D50</f>
        <v>0</v>
      </c>
      <c r="C49" s="331">
        <f>+'01-Mapa de riesgo-UO'!F50</f>
        <v>0</v>
      </c>
      <c r="D49" s="333">
        <f>'01-Mapa de riesgo-UO'!J50</f>
        <v>0</v>
      </c>
      <c r="E49" s="333">
        <f>'01-Mapa de riesgo-UO'!K50</f>
        <v>0</v>
      </c>
      <c r="F49" s="333">
        <f>'01-Mapa de riesgo-UO'!L50</f>
        <v>0</v>
      </c>
      <c r="G49" s="141">
        <f>'01-Mapa de riesgo-UO'!I50</f>
        <v>0</v>
      </c>
      <c r="H49" s="333">
        <f>'01-Mapa de riesgo-UO'!M50</f>
        <v>0</v>
      </c>
      <c r="I49" s="333" t="str">
        <f>'01-Mapa de riesgo-UO'!AT50</f>
        <v>LEVE</v>
      </c>
      <c r="J49" s="236">
        <f>'01-Mapa de riesgo-UO'!AW50</f>
        <v>0</v>
      </c>
      <c r="K49" s="331" t="str">
        <f t="shared" ref="K49" si="10">IF(I49="GRAVE","Debe formularse",IF(I49="MODERADO", "Si el proceso lo requiere","NO"))</f>
        <v>NO</v>
      </c>
      <c r="L49" s="309"/>
      <c r="M49" s="310"/>
      <c r="N49" s="311"/>
      <c r="O49" s="325"/>
      <c r="P49" s="309"/>
      <c r="Q49" s="310"/>
      <c r="R49" s="311"/>
      <c r="S49" s="318"/>
    </row>
    <row r="50" spans="1:19" ht="31.5" customHeight="1" x14ac:dyDescent="0.2">
      <c r="A50" s="329"/>
      <c r="B50" s="331"/>
      <c r="C50" s="331"/>
      <c r="D50" s="333"/>
      <c r="E50" s="333"/>
      <c r="F50" s="333"/>
      <c r="G50" s="141">
        <f>'01-Mapa de riesgo-UO'!I51</f>
        <v>0</v>
      </c>
      <c r="H50" s="333"/>
      <c r="I50" s="333"/>
      <c r="J50" s="236">
        <f>'01-Mapa de riesgo-UO'!AW51</f>
        <v>0</v>
      </c>
      <c r="K50" s="331"/>
      <c r="L50" s="312"/>
      <c r="M50" s="313"/>
      <c r="N50" s="314"/>
      <c r="O50" s="326"/>
      <c r="P50" s="312"/>
      <c r="Q50" s="313"/>
      <c r="R50" s="314"/>
      <c r="S50" s="319"/>
    </row>
    <row r="51" spans="1:19" ht="31.5" customHeight="1" x14ac:dyDescent="0.2">
      <c r="A51" s="329"/>
      <c r="B51" s="331"/>
      <c r="C51" s="331"/>
      <c r="D51" s="333"/>
      <c r="E51" s="333"/>
      <c r="F51" s="333"/>
      <c r="G51" s="141">
        <f>'01-Mapa de riesgo-UO'!I52</f>
        <v>0</v>
      </c>
      <c r="H51" s="333"/>
      <c r="I51" s="333"/>
      <c r="J51" s="236">
        <f>'01-Mapa de riesgo-UO'!AW52</f>
        <v>0</v>
      </c>
      <c r="K51" s="331"/>
      <c r="L51" s="321"/>
      <c r="M51" s="322"/>
      <c r="N51" s="323"/>
      <c r="O51" s="327"/>
      <c r="P51" s="321"/>
      <c r="Q51" s="322"/>
      <c r="R51" s="323"/>
      <c r="S51" s="324"/>
    </row>
    <row r="52" spans="1:19" ht="31.5" customHeight="1" x14ac:dyDescent="0.2">
      <c r="A52" s="329">
        <v>15</v>
      </c>
      <c r="B52" s="331">
        <f>'01-Mapa de riesgo-UO'!D53</f>
        <v>0</v>
      </c>
      <c r="C52" s="331">
        <f>+'01-Mapa de riesgo-UO'!F53</f>
        <v>0</v>
      </c>
      <c r="D52" s="333">
        <f>'01-Mapa de riesgo-UO'!J53</f>
        <v>0</v>
      </c>
      <c r="E52" s="333">
        <f>'01-Mapa de riesgo-UO'!K53</f>
        <v>0</v>
      </c>
      <c r="F52" s="333">
        <f>'01-Mapa de riesgo-UO'!L53</f>
        <v>0</v>
      </c>
      <c r="G52" s="141">
        <f>'01-Mapa de riesgo-UO'!I53</f>
        <v>0</v>
      </c>
      <c r="H52" s="333">
        <f>'01-Mapa de riesgo-UO'!M53</f>
        <v>0</v>
      </c>
      <c r="I52" s="333" t="str">
        <f>'01-Mapa de riesgo-UO'!AT53</f>
        <v>LEVE</v>
      </c>
      <c r="J52" s="236">
        <f>'01-Mapa de riesgo-UO'!AW272</f>
        <v>0</v>
      </c>
      <c r="K52" s="331" t="str">
        <f t="shared" ref="K52" si="11">IF(I52="GRAVE","Debe formularse",IF(I52="MODERADO", "Si el proceso lo requiere","NO"))</f>
        <v>NO</v>
      </c>
      <c r="L52" s="309"/>
      <c r="M52" s="310"/>
      <c r="N52" s="311"/>
      <c r="O52" s="325"/>
      <c r="P52" s="309"/>
      <c r="Q52" s="310"/>
      <c r="R52" s="311"/>
      <c r="S52" s="318"/>
    </row>
    <row r="53" spans="1:19" ht="31.5" customHeight="1" x14ac:dyDescent="0.2">
      <c r="A53" s="329"/>
      <c r="B53" s="331"/>
      <c r="C53" s="331"/>
      <c r="D53" s="333"/>
      <c r="E53" s="333"/>
      <c r="F53" s="333"/>
      <c r="G53" s="141">
        <f>'01-Mapa de riesgo-UO'!I54</f>
        <v>0</v>
      </c>
      <c r="H53" s="333"/>
      <c r="I53" s="333"/>
      <c r="J53" s="236">
        <f>'01-Mapa de riesgo-UO'!AW273</f>
        <v>0</v>
      </c>
      <c r="K53" s="331"/>
      <c r="L53" s="312"/>
      <c r="M53" s="313"/>
      <c r="N53" s="314"/>
      <c r="O53" s="326"/>
      <c r="P53" s="312"/>
      <c r="Q53" s="313"/>
      <c r="R53" s="314"/>
      <c r="S53" s="319"/>
    </row>
    <row r="54" spans="1:19" ht="31.5" customHeight="1" x14ac:dyDescent="0.2">
      <c r="A54" s="329"/>
      <c r="B54" s="331"/>
      <c r="C54" s="331"/>
      <c r="D54" s="333"/>
      <c r="E54" s="333"/>
      <c r="F54" s="333"/>
      <c r="G54" s="141">
        <f>'01-Mapa de riesgo-UO'!I55</f>
        <v>0</v>
      </c>
      <c r="H54" s="333"/>
      <c r="I54" s="333"/>
      <c r="J54" s="236">
        <f>'01-Mapa de riesgo-UO'!AW274</f>
        <v>0</v>
      </c>
      <c r="K54" s="331"/>
      <c r="L54" s="321"/>
      <c r="M54" s="322"/>
      <c r="N54" s="323"/>
      <c r="O54" s="327"/>
      <c r="P54" s="321"/>
      <c r="Q54" s="322"/>
      <c r="R54" s="323"/>
      <c r="S54" s="324"/>
    </row>
    <row r="55" spans="1:19" ht="31.5" customHeight="1" x14ac:dyDescent="0.2">
      <c r="A55" s="329">
        <v>16</v>
      </c>
      <c r="B55" s="331">
        <f>'01-Mapa de riesgo-UO'!D56</f>
        <v>0</v>
      </c>
      <c r="C55" s="331">
        <f>+'01-Mapa de riesgo-UO'!F56</f>
        <v>0</v>
      </c>
      <c r="D55" s="333">
        <f>'01-Mapa de riesgo-UO'!J56</f>
        <v>0</v>
      </c>
      <c r="E55" s="333">
        <f>'01-Mapa de riesgo-UO'!K56</f>
        <v>0</v>
      </c>
      <c r="F55" s="333">
        <f>'01-Mapa de riesgo-UO'!L56</f>
        <v>0</v>
      </c>
      <c r="G55" s="141">
        <f>'01-Mapa de riesgo-UO'!I56</f>
        <v>0</v>
      </c>
      <c r="H55" s="333">
        <f>'01-Mapa de riesgo-UO'!M56</f>
        <v>0</v>
      </c>
      <c r="I55" s="333" t="str">
        <f>'01-Mapa de riesgo-UO'!AT56</f>
        <v>LEVE</v>
      </c>
      <c r="J55" s="236">
        <f>'01-Mapa de riesgo-UO'!AW275</f>
        <v>0</v>
      </c>
      <c r="K55" s="331" t="str">
        <f t="shared" ref="K55" si="12">IF(I55="GRAVE","Debe formularse",IF(I55="MODERADO", "Si el proceso lo requiere","NO"))</f>
        <v>NO</v>
      </c>
      <c r="L55" s="309"/>
      <c r="M55" s="310"/>
      <c r="N55" s="311"/>
      <c r="O55" s="325"/>
      <c r="P55" s="309"/>
      <c r="Q55" s="310"/>
      <c r="R55" s="311"/>
      <c r="S55" s="318"/>
    </row>
    <row r="56" spans="1:19" ht="31.5" customHeight="1" x14ac:dyDescent="0.2">
      <c r="A56" s="329"/>
      <c r="B56" s="331"/>
      <c r="C56" s="331"/>
      <c r="D56" s="333"/>
      <c r="E56" s="333"/>
      <c r="F56" s="333"/>
      <c r="G56" s="141">
        <f>'01-Mapa de riesgo-UO'!I57</f>
        <v>0</v>
      </c>
      <c r="H56" s="333"/>
      <c r="I56" s="333"/>
      <c r="J56" s="236">
        <f>'01-Mapa de riesgo-UO'!AW276</f>
        <v>0</v>
      </c>
      <c r="K56" s="331"/>
      <c r="L56" s="312"/>
      <c r="M56" s="313"/>
      <c r="N56" s="314"/>
      <c r="O56" s="326"/>
      <c r="P56" s="312"/>
      <c r="Q56" s="313"/>
      <c r="R56" s="314"/>
      <c r="S56" s="319"/>
    </row>
    <row r="57" spans="1:19" ht="31.5" customHeight="1" x14ac:dyDescent="0.2">
      <c r="A57" s="329"/>
      <c r="B57" s="331"/>
      <c r="C57" s="331"/>
      <c r="D57" s="333"/>
      <c r="E57" s="333"/>
      <c r="F57" s="333"/>
      <c r="G57" s="141">
        <f>'01-Mapa de riesgo-UO'!I58</f>
        <v>0</v>
      </c>
      <c r="H57" s="333"/>
      <c r="I57" s="333"/>
      <c r="J57" s="236">
        <f>'01-Mapa de riesgo-UO'!AW277</f>
        <v>0</v>
      </c>
      <c r="K57" s="331"/>
      <c r="L57" s="321"/>
      <c r="M57" s="322"/>
      <c r="N57" s="323"/>
      <c r="O57" s="327"/>
      <c r="P57" s="321"/>
      <c r="Q57" s="322"/>
      <c r="R57" s="323"/>
      <c r="S57" s="324"/>
    </row>
    <row r="58" spans="1:19" ht="31.5" customHeight="1" x14ac:dyDescent="0.2">
      <c r="A58" s="329">
        <v>17</v>
      </c>
      <c r="B58" s="331">
        <f>'01-Mapa de riesgo-UO'!D59</f>
        <v>0</v>
      </c>
      <c r="C58" s="331">
        <f>+'01-Mapa de riesgo-UO'!F59</f>
        <v>0</v>
      </c>
      <c r="D58" s="333">
        <f>'01-Mapa de riesgo-UO'!J59</f>
        <v>0</v>
      </c>
      <c r="E58" s="333">
        <f>'01-Mapa de riesgo-UO'!K59</f>
        <v>0</v>
      </c>
      <c r="F58" s="333">
        <f>'01-Mapa de riesgo-UO'!L59</f>
        <v>0</v>
      </c>
      <c r="G58" s="141">
        <f>'01-Mapa de riesgo-UO'!I59</f>
        <v>0</v>
      </c>
      <c r="H58" s="333">
        <f>'01-Mapa de riesgo-UO'!M59</f>
        <v>0</v>
      </c>
      <c r="I58" s="333" t="str">
        <f>'01-Mapa de riesgo-UO'!AT59</f>
        <v>LEVE</v>
      </c>
      <c r="J58" s="236">
        <f>'01-Mapa de riesgo-UO'!AW278</f>
        <v>0</v>
      </c>
      <c r="K58" s="331" t="str">
        <f t="shared" ref="K58" si="13">IF(I58="GRAVE","Debe formularse",IF(I58="MODERADO", "Si el proceso lo requiere","NO"))</f>
        <v>NO</v>
      </c>
      <c r="L58" s="309"/>
      <c r="M58" s="310"/>
      <c r="N58" s="311"/>
      <c r="O58" s="325"/>
      <c r="P58" s="309"/>
      <c r="Q58" s="310"/>
      <c r="R58" s="311"/>
      <c r="S58" s="318"/>
    </row>
    <row r="59" spans="1:19" ht="31.5" customHeight="1" x14ac:dyDescent="0.2">
      <c r="A59" s="329"/>
      <c r="B59" s="331"/>
      <c r="C59" s="331"/>
      <c r="D59" s="333"/>
      <c r="E59" s="333"/>
      <c r="F59" s="333"/>
      <c r="G59" s="141">
        <f>'01-Mapa de riesgo-UO'!I60</f>
        <v>0</v>
      </c>
      <c r="H59" s="333"/>
      <c r="I59" s="333"/>
      <c r="J59" s="236">
        <f>'01-Mapa de riesgo-UO'!AW279</f>
        <v>0</v>
      </c>
      <c r="K59" s="331"/>
      <c r="L59" s="312"/>
      <c r="M59" s="313"/>
      <c r="N59" s="314"/>
      <c r="O59" s="326"/>
      <c r="P59" s="312"/>
      <c r="Q59" s="313"/>
      <c r="R59" s="314"/>
      <c r="S59" s="319"/>
    </row>
    <row r="60" spans="1:19" ht="31.5" customHeight="1" x14ac:dyDescent="0.2">
      <c r="A60" s="329"/>
      <c r="B60" s="331"/>
      <c r="C60" s="331"/>
      <c r="D60" s="333"/>
      <c r="E60" s="333"/>
      <c r="F60" s="333"/>
      <c r="G60" s="141">
        <f>'01-Mapa de riesgo-UO'!I61</f>
        <v>0</v>
      </c>
      <c r="H60" s="333"/>
      <c r="I60" s="333"/>
      <c r="J60" s="236">
        <f>'01-Mapa de riesgo-UO'!AW280</f>
        <v>0</v>
      </c>
      <c r="K60" s="331"/>
      <c r="L60" s="321"/>
      <c r="M60" s="322"/>
      <c r="N60" s="323"/>
      <c r="O60" s="327"/>
      <c r="P60" s="321"/>
      <c r="Q60" s="322"/>
      <c r="R60" s="323"/>
      <c r="S60" s="324"/>
    </row>
    <row r="61" spans="1:19" ht="31.5" customHeight="1" x14ac:dyDescent="0.2">
      <c r="A61" s="329">
        <v>18</v>
      </c>
      <c r="B61" s="331">
        <f>'01-Mapa de riesgo-UO'!D62</f>
        <v>0</v>
      </c>
      <c r="C61" s="331">
        <f>+'01-Mapa de riesgo-UO'!F62</f>
        <v>0</v>
      </c>
      <c r="D61" s="333">
        <f>'01-Mapa de riesgo-UO'!J62</f>
        <v>0</v>
      </c>
      <c r="E61" s="333">
        <f>'01-Mapa de riesgo-UO'!K62</f>
        <v>0</v>
      </c>
      <c r="F61" s="333">
        <f>'01-Mapa de riesgo-UO'!L62</f>
        <v>0</v>
      </c>
      <c r="G61" s="141">
        <f>'01-Mapa de riesgo-UO'!I62</f>
        <v>0</v>
      </c>
      <c r="H61" s="333">
        <f>'01-Mapa de riesgo-UO'!M62</f>
        <v>0</v>
      </c>
      <c r="I61" s="333" t="str">
        <f>'01-Mapa de riesgo-UO'!AT62</f>
        <v>LEVE</v>
      </c>
      <c r="J61" s="236">
        <f>'01-Mapa de riesgo-UO'!AW281</f>
        <v>0</v>
      </c>
      <c r="K61" s="331" t="str">
        <f t="shared" ref="K61" si="14">IF(I61="GRAVE","Debe formularse",IF(I61="MODERADO", "Si el proceso lo requiere","NO"))</f>
        <v>NO</v>
      </c>
      <c r="L61" s="309"/>
      <c r="M61" s="310"/>
      <c r="N61" s="311"/>
      <c r="O61" s="325"/>
      <c r="P61" s="309"/>
      <c r="Q61" s="310"/>
      <c r="R61" s="311"/>
      <c r="S61" s="318"/>
    </row>
    <row r="62" spans="1:19" ht="31.5" customHeight="1" x14ac:dyDescent="0.2">
      <c r="A62" s="329"/>
      <c r="B62" s="331"/>
      <c r="C62" s="331"/>
      <c r="D62" s="333"/>
      <c r="E62" s="333"/>
      <c r="F62" s="333"/>
      <c r="G62" s="141">
        <f>'01-Mapa de riesgo-UO'!I63</f>
        <v>0</v>
      </c>
      <c r="H62" s="333"/>
      <c r="I62" s="333"/>
      <c r="J62" s="236">
        <f>'01-Mapa de riesgo-UO'!AW282</f>
        <v>0</v>
      </c>
      <c r="K62" s="331"/>
      <c r="L62" s="312"/>
      <c r="M62" s="313"/>
      <c r="N62" s="314"/>
      <c r="O62" s="326"/>
      <c r="P62" s="312"/>
      <c r="Q62" s="313"/>
      <c r="R62" s="314"/>
      <c r="S62" s="319"/>
    </row>
    <row r="63" spans="1:19" ht="31.5" customHeight="1" x14ac:dyDescent="0.2">
      <c r="A63" s="329"/>
      <c r="B63" s="331"/>
      <c r="C63" s="331"/>
      <c r="D63" s="333"/>
      <c r="E63" s="333"/>
      <c r="F63" s="333"/>
      <c r="G63" s="141">
        <f>'01-Mapa de riesgo-UO'!I64</f>
        <v>0</v>
      </c>
      <c r="H63" s="333"/>
      <c r="I63" s="333"/>
      <c r="J63" s="236">
        <f>'01-Mapa de riesgo-UO'!AW283</f>
        <v>0</v>
      </c>
      <c r="K63" s="331"/>
      <c r="L63" s="321"/>
      <c r="M63" s="322"/>
      <c r="N63" s="323"/>
      <c r="O63" s="327"/>
      <c r="P63" s="321"/>
      <c r="Q63" s="322"/>
      <c r="R63" s="323"/>
      <c r="S63" s="324"/>
    </row>
    <row r="64" spans="1:19" ht="31.5" customHeight="1" x14ac:dyDescent="0.2">
      <c r="A64" s="329">
        <v>19</v>
      </c>
      <c r="B64" s="331">
        <f>'01-Mapa de riesgo-UO'!D65</f>
        <v>0</v>
      </c>
      <c r="C64" s="331">
        <f>+'01-Mapa de riesgo-UO'!F65</f>
        <v>0</v>
      </c>
      <c r="D64" s="333">
        <f>'01-Mapa de riesgo-UO'!J65</f>
        <v>0</v>
      </c>
      <c r="E64" s="333">
        <f>'01-Mapa de riesgo-UO'!K65</f>
        <v>0</v>
      </c>
      <c r="F64" s="333">
        <f>'01-Mapa de riesgo-UO'!L65</f>
        <v>0</v>
      </c>
      <c r="G64" s="141">
        <f>'01-Mapa de riesgo-UO'!I65</f>
        <v>0</v>
      </c>
      <c r="H64" s="333">
        <f>'01-Mapa de riesgo-UO'!M65</f>
        <v>0</v>
      </c>
      <c r="I64" s="333" t="str">
        <f>'01-Mapa de riesgo-UO'!AT65</f>
        <v>LEVE</v>
      </c>
      <c r="J64" s="236">
        <f>'01-Mapa de riesgo-UO'!AW284</f>
        <v>0</v>
      </c>
      <c r="K64" s="331" t="str">
        <f t="shared" ref="K64" si="15">IF(I64="GRAVE","Debe formularse",IF(I64="MODERADO", "Si el proceso lo requiere","NO"))</f>
        <v>NO</v>
      </c>
      <c r="L64" s="309"/>
      <c r="M64" s="310"/>
      <c r="N64" s="311"/>
      <c r="O64" s="325"/>
      <c r="P64" s="309"/>
      <c r="Q64" s="310"/>
      <c r="R64" s="311"/>
      <c r="S64" s="318"/>
    </row>
    <row r="65" spans="1:19" ht="31.5" customHeight="1" x14ac:dyDescent="0.2">
      <c r="A65" s="329"/>
      <c r="B65" s="331"/>
      <c r="C65" s="331"/>
      <c r="D65" s="333"/>
      <c r="E65" s="333"/>
      <c r="F65" s="333"/>
      <c r="G65" s="141">
        <f>'01-Mapa de riesgo-UO'!I66</f>
        <v>0</v>
      </c>
      <c r="H65" s="333"/>
      <c r="I65" s="333"/>
      <c r="J65" s="236">
        <f>'01-Mapa de riesgo-UO'!AW285</f>
        <v>0</v>
      </c>
      <c r="K65" s="331"/>
      <c r="L65" s="312"/>
      <c r="M65" s="313"/>
      <c r="N65" s="314"/>
      <c r="O65" s="326"/>
      <c r="P65" s="312"/>
      <c r="Q65" s="313"/>
      <c r="R65" s="314"/>
      <c r="S65" s="319"/>
    </row>
    <row r="66" spans="1:19" ht="31.5" customHeight="1" x14ac:dyDescent="0.2">
      <c r="A66" s="329"/>
      <c r="B66" s="331"/>
      <c r="C66" s="331"/>
      <c r="D66" s="333"/>
      <c r="E66" s="333"/>
      <c r="F66" s="333"/>
      <c r="G66" s="141">
        <f>'01-Mapa de riesgo-UO'!I67</f>
        <v>0</v>
      </c>
      <c r="H66" s="333"/>
      <c r="I66" s="333"/>
      <c r="J66" s="236">
        <f>'01-Mapa de riesgo-UO'!AW286</f>
        <v>0</v>
      </c>
      <c r="K66" s="331"/>
      <c r="L66" s="321"/>
      <c r="M66" s="322"/>
      <c r="N66" s="323"/>
      <c r="O66" s="327"/>
      <c r="P66" s="321"/>
      <c r="Q66" s="322"/>
      <c r="R66" s="323"/>
      <c r="S66" s="324"/>
    </row>
    <row r="67" spans="1:19" ht="31.5" customHeight="1" x14ac:dyDescent="0.2">
      <c r="A67" s="329">
        <v>20</v>
      </c>
      <c r="B67" s="331">
        <f>'01-Mapa de riesgo-UO'!D68</f>
        <v>0</v>
      </c>
      <c r="C67" s="331">
        <f>+'01-Mapa de riesgo-UO'!F68</f>
        <v>0</v>
      </c>
      <c r="D67" s="333">
        <f>'01-Mapa de riesgo-UO'!J68</f>
        <v>0</v>
      </c>
      <c r="E67" s="333">
        <f>'01-Mapa de riesgo-UO'!K68</f>
        <v>0</v>
      </c>
      <c r="F67" s="333">
        <f>'01-Mapa de riesgo-UO'!L68</f>
        <v>0</v>
      </c>
      <c r="G67" s="141">
        <f>'01-Mapa de riesgo-UO'!I68</f>
        <v>0</v>
      </c>
      <c r="H67" s="333">
        <f>'01-Mapa de riesgo-UO'!M68</f>
        <v>0</v>
      </c>
      <c r="I67" s="333" t="str">
        <f>'01-Mapa de riesgo-UO'!AT68</f>
        <v>LEVE</v>
      </c>
      <c r="J67" s="236">
        <f>'01-Mapa de riesgo-UO'!AW287</f>
        <v>0</v>
      </c>
      <c r="K67" s="331" t="str">
        <f t="shared" ref="K67" si="16">IF(I67="GRAVE","Debe formularse",IF(I67="MODERADO", "Si el proceso lo requiere","NO"))</f>
        <v>NO</v>
      </c>
      <c r="L67" s="309"/>
      <c r="M67" s="310"/>
      <c r="N67" s="311"/>
      <c r="O67" s="325"/>
      <c r="P67" s="309"/>
      <c r="Q67" s="310"/>
      <c r="R67" s="311"/>
      <c r="S67" s="318"/>
    </row>
    <row r="68" spans="1:19" ht="31.5" customHeight="1" x14ac:dyDescent="0.2">
      <c r="A68" s="329"/>
      <c r="B68" s="331"/>
      <c r="C68" s="331"/>
      <c r="D68" s="333"/>
      <c r="E68" s="333"/>
      <c r="F68" s="333"/>
      <c r="G68" s="141">
        <f>'01-Mapa de riesgo-UO'!I69</f>
        <v>0</v>
      </c>
      <c r="H68" s="333"/>
      <c r="I68" s="333"/>
      <c r="J68" s="236">
        <f>'01-Mapa de riesgo-UO'!AW288</f>
        <v>0</v>
      </c>
      <c r="K68" s="331"/>
      <c r="L68" s="312"/>
      <c r="M68" s="313"/>
      <c r="N68" s="314"/>
      <c r="O68" s="326"/>
      <c r="P68" s="312"/>
      <c r="Q68" s="313"/>
      <c r="R68" s="314"/>
      <c r="S68" s="319"/>
    </row>
    <row r="69" spans="1:19" ht="31.5" customHeight="1" x14ac:dyDescent="0.2">
      <c r="A69" s="329"/>
      <c r="B69" s="331"/>
      <c r="C69" s="331"/>
      <c r="D69" s="333"/>
      <c r="E69" s="333"/>
      <c r="F69" s="333"/>
      <c r="G69" s="141">
        <f>'01-Mapa de riesgo-UO'!I70</f>
        <v>0</v>
      </c>
      <c r="H69" s="333"/>
      <c r="I69" s="333"/>
      <c r="J69" s="236">
        <f>'01-Mapa de riesgo-UO'!AW289</f>
        <v>0</v>
      </c>
      <c r="K69" s="331"/>
      <c r="L69" s="321"/>
      <c r="M69" s="322"/>
      <c r="N69" s="323"/>
      <c r="O69" s="327"/>
      <c r="P69" s="321"/>
      <c r="Q69" s="322"/>
      <c r="R69" s="323"/>
      <c r="S69" s="324"/>
    </row>
    <row r="70" spans="1:19" ht="31.5" customHeight="1" x14ac:dyDescent="0.2">
      <c r="A70" s="329">
        <v>21</v>
      </c>
      <c r="B70" s="331">
        <f>'01-Mapa de riesgo-UO'!D71</f>
        <v>0</v>
      </c>
      <c r="C70" s="331">
        <f>+'01-Mapa de riesgo-UO'!F71</f>
        <v>0</v>
      </c>
      <c r="D70" s="333">
        <f>'01-Mapa de riesgo-UO'!J71</f>
        <v>0</v>
      </c>
      <c r="E70" s="333">
        <f>'01-Mapa de riesgo-UO'!K71</f>
        <v>0</v>
      </c>
      <c r="F70" s="333">
        <f>'01-Mapa de riesgo-UO'!L71</f>
        <v>0</v>
      </c>
      <c r="G70" s="141">
        <f>'01-Mapa de riesgo-UO'!I71</f>
        <v>0</v>
      </c>
      <c r="H70" s="333">
        <f>'01-Mapa de riesgo-UO'!M71</f>
        <v>0</v>
      </c>
      <c r="I70" s="333" t="str">
        <f>'01-Mapa de riesgo-UO'!AT71</f>
        <v>LEVE</v>
      </c>
      <c r="J70" s="236">
        <f>'01-Mapa de riesgo-UO'!AW290</f>
        <v>0</v>
      </c>
      <c r="K70" s="331" t="str">
        <f t="shared" ref="K70" si="17">IF(I70="GRAVE","Debe formularse",IF(I70="MODERADO", "Si el proceso lo requiere","NO"))</f>
        <v>NO</v>
      </c>
      <c r="L70" s="309"/>
      <c r="M70" s="310"/>
      <c r="N70" s="311"/>
      <c r="O70" s="325"/>
      <c r="P70" s="309"/>
      <c r="Q70" s="310"/>
      <c r="R70" s="311"/>
      <c r="S70" s="318"/>
    </row>
    <row r="71" spans="1:19" ht="31.5" customHeight="1" x14ac:dyDescent="0.2">
      <c r="A71" s="329"/>
      <c r="B71" s="331"/>
      <c r="C71" s="331"/>
      <c r="D71" s="333"/>
      <c r="E71" s="333"/>
      <c r="F71" s="333"/>
      <c r="G71" s="141">
        <f>'01-Mapa de riesgo-UO'!I72</f>
        <v>0</v>
      </c>
      <c r="H71" s="333"/>
      <c r="I71" s="333"/>
      <c r="J71" s="236">
        <f>'01-Mapa de riesgo-UO'!AW291</f>
        <v>0</v>
      </c>
      <c r="K71" s="331"/>
      <c r="L71" s="312"/>
      <c r="M71" s="313"/>
      <c r="N71" s="314"/>
      <c r="O71" s="326"/>
      <c r="P71" s="312"/>
      <c r="Q71" s="313"/>
      <c r="R71" s="314"/>
      <c r="S71" s="319"/>
    </row>
    <row r="72" spans="1:19" ht="31.5" customHeight="1" x14ac:dyDescent="0.2">
      <c r="A72" s="329"/>
      <c r="B72" s="331"/>
      <c r="C72" s="331"/>
      <c r="D72" s="333"/>
      <c r="E72" s="333"/>
      <c r="F72" s="333"/>
      <c r="G72" s="141">
        <f>'01-Mapa de riesgo-UO'!I73</f>
        <v>0</v>
      </c>
      <c r="H72" s="333"/>
      <c r="I72" s="333"/>
      <c r="J72" s="236">
        <f>'01-Mapa de riesgo-UO'!AW292</f>
        <v>0</v>
      </c>
      <c r="K72" s="331"/>
      <c r="L72" s="321"/>
      <c r="M72" s="322"/>
      <c r="N72" s="323"/>
      <c r="O72" s="327"/>
      <c r="P72" s="321"/>
      <c r="Q72" s="322"/>
      <c r="R72" s="323"/>
      <c r="S72" s="324"/>
    </row>
    <row r="73" spans="1:19" ht="31.5" customHeight="1" x14ac:dyDescent="0.2">
      <c r="A73" s="329">
        <v>22</v>
      </c>
      <c r="B73" s="331">
        <f>'01-Mapa de riesgo-UO'!D74</f>
        <v>0</v>
      </c>
      <c r="C73" s="331">
        <f>+'01-Mapa de riesgo-UO'!F74</f>
        <v>0</v>
      </c>
      <c r="D73" s="333">
        <f>'01-Mapa de riesgo-UO'!J74</f>
        <v>0</v>
      </c>
      <c r="E73" s="333">
        <f>'01-Mapa de riesgo-UO'!K74</f>
        <v>0</v>
      </c>
      <c r="F73" s="333">
        <f>'01-Mapa de riesgo-UO'!L74</f>
        <v>0</v>
      </c>
      <c r="G73" s="141">
        <f>'01-Mapa de riesgo-UO'!I74</f>
        <v>0</v>
      </c>
      <c r="H73" s="333">
        <f>'01-Mapa de riesgo-UO'!M74</f>
        <v>0</v>
      </c>
      <c r="I73" s="333" t="str">
        <f>'01-Mapa de riesgo-UO'!AT74</f>
        <v>LEVE</v>
      </c>
      <c r="J73" s="236">
        <f>'01-Mapa de riesgo-UO'!AW293</f>
        <v>0</v>
      </c>
      <c r="K73" s="331" t="str">
        <f t="shared" ref="K73" si="18">IF(I73="GRAVE","Debe formularse",IF(I73="MODERADO", "Si el proceso lo requiere","NO"))</f>
        <v>NO</v>
      </c>
      <c r="L73" s="309"/>
      <c r="M73" s="310"/>
      <c r="N73" s="311"/>
      <c r="O73" s="325"/>
      <c r="P73" s="309"/>
      <c r="Q73" s="310"/>
      <c r="R73" s="311"/>
      <c r="S73" s="318"/>
    </row>
    <row r="74" spans="1:19" ht="31.5" customHeight="1" x14ac:dyDescent="0.2">
      <c r="A74" s="329"/>
      <c r="B74" s="331"/>
      <c r="C74" s="331"/>
      <c r="D74" s="333"/>
      <c r="E74" s="333"/>
      <c r="F74" s="333"/>
      <c r="G74" s="141">
        <f>'01-Mapa de riesgo-UO'!I75</f>
        <v>0</v>
      </c>
      <c r="H74" s="333"/>
      <c r="I74" s="333"/>
      <c r="J74" s="236">
        <f>'01-Mapa de riesgo-UO'!AW294</f>
        <v>0</v>
      </c>
      <c r="K74" s="331"/>
      <c r="L74" s="312"/>
      <c r="M74" s="313"/>
      <c r="N74" s="314"/>
      <c r="O74" s="326"/>
      <c r="P74" s="312"/>
      <c r="Q74" s="313"/>
      <c r="R74" s="314"/>
      <c r="S74" s="319"/>
    </row>
    <row r="75" spans="1:19" ht="31.5" customHeight="1" x14ac:dyDescent="0.2">
      <c r="A75" s="329"/>
      <c r="B75" s="331"/>
      <c r="C75" s="331"/>
      <c r="D75" s="333"/>
      <c r="E75" s="333"/>
      <c r="F75" s="333"/>
      <c r="G75" s="141">
        <f>'01-Mapa de riesgo-UO'!I76</f>
        <v>0</v>
      </c>
      <c r="H75" s="333"/>
      <c r="I75" s="333"/>
      <c r="J75" s="236">
        <f>'01-Mapa de riesgo-UO'!AW295</f>
        <v>0</v>
      </c>
      <c r="K75" s="331"/>
      <c r="L75" s="321"/>
      <c r="M75" s="322"/>
      <c r="N75" s="323"/>
      <c r="O75" s="327"/>
      <c r="P75" s="321"/>
      <c r="Q75" s="322"/>
      <c r="R75" s="323"/>
      <c r="S75" s="324"/>
    </row>
    <row r="76" spans="1:19" ht="31.5" customHeight="1" x14ac:dyDescent="0.2">
      <c r="A76" s="329">
        <v>23</v>
      </c>
      <c r="B76" s="331">
        <f>'01-Mapa de riesgo-UO'!D77</f>
        <v>0</v>
      </c>
      <c r="C76" s="331">
        <f>+'01-Mapa de riesgo-UO'!F77</f>
        <v>0</v>
      </c>
      <c r="D76" s="333">
        <f>'01-Mapa de riesgo-UO'!J77</f>
        <v>0</v>
      </c>
      <c r="E76" s="333">
        <f>'01-Mapa de riesgo-UO'!K77</f>
        <v>0</v>
      </c>
      <c r="F76" s="333">
        <f>'01-Mapa de riesgo-UO'!L77</f>
        <v>0</v>
      </c>
      <c r="G76" s="141">
        <f>'01-Mapa de riesgo-UO'!I77</f>
        <v>0</v>
      </c>
      <c r="H76" s="333">
        <f>'01-Mapa de riesgo-UO'!M77</f>
        <v>0</v>
      </c>
      <c r="I76" s="333" t="str">
        <f>'01-Mapa de riesgo-UO'!AT77</f>
        <v>LEVE</v>
      </c>
      <c r="J76" s="236">
        <f>'01-Mapa de riesgo-UO'!AW296</f>
        <v>0</v>
      </c>
      <c r="K76" s="331" t="str">
        <f t="shared" ref="K76:K139" si="19">IF(I76="GRAVE","Debe formularse",IF(I76="MODERADO", "Si el proceso lo requiere","NO"))</f>
        <v>NO</v>
      </c>
      <c r="L76" s="309"/>
      <c r="M76" s="310"/>
      <c r="N76" s="311"/>
      <c r="O76" s="325"/>
      <c r="P76" s="309"/>
      <c r="Q76" s="310"/>
      <c r="R76" s="311"/>
      <c r="S76" s="318"/>
    </row>
    <row r="77" spans="1:19" ht="31.5" customHeight="1" x14ac:dyDescent="0.2">
      <c r="A77" s="329"/>
      <c r="B77" s="331"/>
      <c r="C77" s="331"/>
      <c r="D77" s="333"/>
      <c r="E77" s="333"/>
      <c r="F77" s="333"/>
      <c r="G77" s="141">
        <f>'01-Mapa de riesgo-UO'!I78</f>
        <v>0</v>
      </c>
      <c r="H77" s="333"/>
      <c r="I77" s="333"/>
      <c r="J77" s="236">
        <f>'01-Mapa de riesgo-UO'!AW297</f>
        <v>0</v>
      </c>
      <c r="K77" s="331"/>
      <c r="L77" s="312"/>
      <c r="M77" s="313"/>
      <c r="N77" s="314"/>
      <c r="O77" s="326"/>
      <c r="P77" s="312"/>
      <c r="Q77" s="313"/>
      <c r="R77" s="314"/>
      <c r="S77" s="319"/>
    </row>
    <row r="78" spans="1:19" ht="31.5" customHeight="1" x14ac:dyDescent="0.2">
      <c r="A78" s="329"/>
      <c r="B78" s="331"/>
      <c r="C78" s="331"/>
      <c r="D78" s="333"/>
      <c r="E78" s="333"/>
      <c r="F78" s="333"/>
      <c r="G78" s="141">
        <f>'01-Mapa de riesgo-UO'!I79</f>
        <v>0</v>
      </c>
      <c r="H78" s="333"/>
      <c r="I78" s="333"/>
      <c r="J78" s="236">
        <f>'01-Mapa de riesgo-UO'!AW298</f>
        <v>0</v>
      </c>
      <c r="K78" s="331"/>
      <c r="L78" s="321"/>
      <c r="M78" s="322"/>
      <c r="N78" s="323"/>
      <c r="O78" s="327"/>
      <c r="P78" s="321"/>
      <c r="Q78" s="322"/>
      <c r="R78" s="323"/>
      <c r="S78" s="324"/>
    </row>
    <row r="79" spans="1:19" ht="31.5" customHeight="1" x14ac:dyDescent="0.2">
      <c r="A79" s="329">
        <v>24</v>
      </c>
      <c r="B79" s="331">
        <f>'01-Mapa de riesgo-UO'!D80</f>
        <v>0</v>
      </c>
      <c r="C79" s="331">
        <f>+'01-Mapa de riesgo-UO'!F80</f>
        <v>0</v>
      </c>
      <c r="D79" s="333">
        <f>'01-Mapa de riesgo-UO'!J80</f>
        <v>0</v>
      </c>
      <c r="E79" s="333">
        <f>'01-Mapa de riesgo-UO'!K80</f>
        <v>0</v>
      </c>
      <c r="F79" s="333">
        <f>'01-Mapa de riesgo-UO'!L80</f>
        <v>0</v>
      </c>
      <c r="G79" s="141">
        <f>'01-Mapa de riesgo-UO'!I80</f>
        <v>0</v>
      </c>
      <c r="H79" s="333">
        <f>'01-Mapa de riesgo-UO'!M80</f>
        <v>0</v>
      </c>
      <c r="I79" s="333" t="str">
        <f>'01-Mapa de riesgo-UO'!AT80</f>
        <v>LEVE</v>
      </c>
      <c r="J79" s="236">
        <f>'01-Mapa de riesgo-UO'!AW299</f>
        <v>0</v>
      </c>
      <c r="K79" s="331" t="str">
        <f t="shared" si="19"/>
        <v>NO</v>
      </c>
      <c r="L79" s="309"/>
      <c r="M79" s="310"/>
      <c r="N79" s="311"/>
      <c r="O79" s="325"/>
      <c r="P79" s="309"/>
      <c r="Q79" s="310"/>
      <c r="R79" s="311"/>
      <c r="S79" s="318"/>
    </row>
    <row r="80" spans="1:19" ht="31.5" customHeight="1" x14ac:dyDescent="0.2">
      <c r="A80" s="329"/>
      <c r="B80" s="331"/>
      <c r="C80" s="331"/>
      <c r="D80" s="333"/>
      <c r="E80" s="333"/>
      <c r="F80" s="333"/>
      <c r="G80" s="141">
        <f>'01-Mapa de riesgo-UO'!I81</f>
        <v>0</v>
      </c>
      <c r="H80" s="333"/>
      <c r="I80" s="333"/>
      <c r="J80" s="236">
        <f>'01-Mapa de riesgo-UO'!AW300</f>
        <v>0</v>
      </c>
      <c r="K80" s="331"/>
      <c r="L80" s="312"/>
      <c r="M80" s="313"/>
      <c r="N80" s="314"/>
      <c r="O80" s="326"/>
      <c r="P80" s="312"/>
      <c r="Q80" s="313"/>
      <c r="R80" s="314"/>
      <c r="S80" s="319"/>
    </row>
    <row r="81" spans="1:19" ht="31.5" customHeight="1" x14ac:dyDescent="0.2">
      <c r="A81" s="329"/>
      <c r="B81" s="331"/>
      <c r="C81" s="331"/>
      <c r="D81" s="333"/>
      <c r="E81" s="333"/>
      <c r="F81" s="333"/>
      <c r="G81" s="141">
        <f>'01-Mapa de riesgo-UO'!I82</f>
        <v>0</v>
      </c>
      <c r="H81" s="333"/>
      <c r="I81" s="333"/>
      <c r="J81" s="236">
        <f>'01-Mapa de riesgo-UO'!AW301</f>
        <v>0</v>
      </c>
      <c r="K81" s="331"/>
      <c r="L81" s="321"/>
      <c r="M81" s="322"/>
      <c r="N81" s="323"/>
      <c r="O81" s="327"/>
      <c r="P81" s="321"/>
      <c r="Q81" s="322"/>
      <c r="R81" s="323"/>
      <c r="S81" s="324"/>
    </row>
    <row r="82" spans="1:19" ht="31.5" customHeight="1" x14ac:dyDescent="0.2">
      <c r="A82" s="329">
        <v>25</v>
      </c>
      <c r="B82" s="331">
        <f>'01-Mapa de riesgo-UO'!D83</f>
        <v>0</v>
      </c>
      <c r="C82" s="331">
        <f>+'01-Mapa de riesgo-UO'!F83</f>
        <v>0</v>
      </c>
      <c r="D82" s="333">
        <f>'01-Mapa de riesgo-UO'!J83</f>
        <v>0</v>
      </c>
      <c r="E82" s="333">
        <f>'01-Mapa de riesgo-UO'!K83</f>
        <v>0</v>
      </c>
      <c r="F82" s="333">
        <f>'01-Mapa de riesgo-UO'!L83</f>
        <v>0</v>
      </c>
      <c r="G82" s="141">
        <f>'01-Mapa de riesgo-UO'!I83</f>
        <v>0</v>
      </c>
      <c r="H82" s="333">
        <f>'01-Mapa de riesgo-UO'!M83</f>
        <v>0</v>
      </c>
      <c r="I82" s="333" t="str">
        <f>'01-Mapa de riesgo-UO'!AT83</f>
        <v>LEVE</v>
      </c>
      <c r="J82" s="236">
        <f>'01-Mapa de riesgo-UO'!AW302</f>
        <v>0</v>
      </c>
      <c r="K82" s="331" t="str">
        <f t="shared" si="19"/>
        <v>NO</v>
      </c>
      <c r="L82" s="309"/>
      <c r="M82" s="310"/>
      <c r="N82" s="311"/>
      <c r="O82" s="325"/>
      <c r="P82" s="309"/>
      <c r="Q82" s="310"/>
      <c r="R82" s="311"/>
      <c r="S82" s="318"/>
    </row>
    <row r="83" spans="1:19" ht="31.5" customHeight="1" x14ac:dyDescent="0.2">
      <c r="A83" s="329"/>
      <c r="B83" s="331"/>
      <c r="C83" s="331"/>
      <c r="D83" s="333"/>
      <c r="E83" s="333"/>
      <c r="F83" s="333"/>
      <c r="G83" s="141">
        <f>'01-Mapa de riesgo-UO'!I84</f>
        <v>0</v>
      </c>
      <c r="H83" s="333"/>
      <c r="I83" s="333"/>
      <c r="J83" s="236">
        <f>'01-Mapa de riesgo-UO'!AW303</f>
        <v>0</v>
      </c>
      <c r="K83" s="331"/>
      <c r="L83" s="312"/>
      <c r="M83" s="313"/>
      <c r="N83" s="314"/>
      <c r="O83" s="326"/>
      <c r="P83" s="312"/>
      <c r="Q83" s="313"/>
      <c r="R83" s="314"/>
      <c r="S83" s="319"/>
    </row>
    <row r="84" spans="1:19" ht="31.5" customHeight="1" x14ac:dyDescent="0.2">
      <c r="A84" s="329"/>
      <c r="B84" s="331"/>
      <c r="C84" s="331"/>
      <c r="D84" s="333"/>
      <c r="E84" s="333"/>
      <c r="F84" s="333"/>
      <c r="G84" s="141">
        <f>'01-Mapa de riesgo-UO'!I85</f>
        <v>0</v>
      </c>
      <c r="H84" s="333"/>
      <c r="I84" s="333"/>
      <c r="J84" s="236">
        <f>'01-Mapa de riesgo-UO'!AW304</f>
        <v>0</v>
      </c>
      <c r="K84" s="331"/>
      <c r="L84" s="321"/>
      <c r="M84" s="322"/>
      <c r="N84" s="323"/>
      <c r="O84" s="327"/>
      <c r="P84" s="321"/>
      <c r="Q84" s="322"/>
      <c r="R84" s="323"/>
      <c r="S84" s="324"/>
    </row>
    <row r="85" spans="1:19" ht="31.5" customHeight="1" x14ac:dyDescent="0.2">
      <c r="A85" s="329">
        <v>26</v>
      </c>
      <c r="B85" s="331">
        <f>'01-Mapa de riesgo-UO'!D86</f>
        <v>0</v>
      </c>
      <c r="C85" s="331">
        <f>+'01-Mapa de riesgo-UO'!F86</f>
        <v>0</v>
      </c>
      <c r="D85" s="333">
        <f>'01-Mapa de riesgo-UO'!J86</f>
        <v>0</v>
      </c>
      <c r="E85" s="333">
        <f>'01-Mapa de riesgo-UO'!K86</f>
        <v>0</v>
      </c>
      <c r="F85" s="333">
        <f>'01-Mapa de riesgo-UO'!L86</f>
        <v>0</v>
      </c>
      <c r="G85" s="141">
        <f>'01-Mapa de riesgo-UO'!I86</f>
        <v>0</v>
      </c>
      <c r="H85" s="333">
        <f>'01-Mapa de riesgo-UO'!M86</f>
        <v>0</v>
      </c>
      <c r="I85" s="333" t="str">
        <f>'01-Mapa de riesgo-UO'!AT86</f>
        <v>LEVE</v>
      </c>
      <c r="J85" s="236">
        <f>'01-Mapa de riesgo-UO'!AW305</f>
        <v>0</v>
      </c>
      <c r="K85" s="331" t="str">
        <f t="shared" si="19"/>
        <v>NO</v>
      </c>
      <c r="L85" s="309"/>
      <c r="M85" s="310"/>
      <c r="N85" s="311"/>
      <c r="O85" s="325"/>
      <c r="P85" s="309"/>
      <c r="Q85" s="310"/>
      <c r="R85" s="311"/>
      <c r="S85" s="318"/>
    </row>
    <row r="86" spans="1:19" ht="31.5" customHeight="1" x14ac:dyDescent="0.2">
      <c r="A86" s="329"/>
      <c r="B86" s="331"/>
      <c r="C86" s="331"/>
      <c r="D86" s="333"/>
      <c r="E86" s="333"/>
      <c r="F86" s="333"/>
      <c r="G86" s="141">
        <f>'01-Mapa de riesgo-UO'!I87</f>
        <v>0</v>
      </c>
      <c r="H86" s="333"/>
      <c r="I86" s="333"/>
      <c r="J86" s="236">
        <f>'01-Mapa de riesgo-UO'!AW306</f>
        <v>0</v>
      </c>
      <c r="K86" s="331"/>
      <c r="L86" s="312"/>
      <c r="M86" s="313"/>
      <c r="N86" s="314"/>
      <c r="O86" s="326"/>
      <c r="P86" s="312"/>
      <c r="Q86" s="313"/>
      <c r="R86" s="314"/>
      <c r="S86" s="319"/>
    </row>
    <row r="87" spans="1:19" ht="31.5" customHeight="1" x14ac:dyDescent="0.2">
      <c r="A87" s="329"/>
      <c r="B87" s="331"/>
      <c r="C87" s="331"/>
      <c r="D87" s="333"/>
      <c r="E87" s="333"/>
      <c r="F87" s="333"/>
      <c r="G87" s="141">
        <f>'01-Mapa de riesgo-UO'!I88</f>
        <v>0</v>
      </c>
      <c r="H87" s="333"/>
      <c r="I87" s="333"/>
      <c r="J87" s="236">
        <f>'01-Mapa de riesgo-UO'!AW307</f>
        <v>0</v>
      </c>
      <c r="K87" s="331"/>
      <c r="L87" s="321"/>
      <c r="M87" s="322"/>
      <c r="N87" s="323"/>
      <c r="O87" s="327"/>
      <c r="P87" s="321"/>
      <c r="Q87" s="322"/>
      <c r="R87" s="323"/>
      <c r="S87" s="324"/>
    </row>
    <row r="88" spans="1:19" ht="31.5" customHeight="1" x14ac:dyDescent="0.2">
      <c r="A88" s="329">
        <v>27</v>
      </c>
      <c r="B88" s="331">
        <f>'01-Mapa de riesgo-UO'!D89</f>
        <v>0</v>
      </c>
      <c r="C88" s="331">
        <f>+'01-Mapa de riesgo-UO'!F89</f>
        <v>0</v>
      </c>
      <c r="D88" s="333">
        <f>'01-Mapa de riesgo-UO'!J89</f>
        <v>0</v>
      </c>
      <c r="E88" s="333">
        <f>'01-Mapa de riesgo-UO'!K89</f>
        <v>0</v>
      </c>
      <c r="F88" s="333">
        <f>'01-Mapa de riesgo-UO'!L89</f>
        <v>0</v>
      </c>
      <c r="G88" s="141">
        <f>'01-Mapa de riesgo-UO'!I89</f>
        <v>0</v>
      </c>
      <c r="H88" s="333">
        <f>'01-Mapa de riesgo-UO'!M89</f>
        <v>0</v>
      </c>
      <c r="I88" s="333" t="str">
        <f>'01-Mapa de riesgo-UO'!AT89</f>
        <v>LEVE</v>
      </c>
      <c r="J88" s="236">
        <f>'01-Mapa de riesgo-UO'!AW308</f>
        <v>0</v>
      </c>
      <c r="K88" s="331" t="str">
        <f t="shared" si="19"/>
        <v>NO</v>
      </c>
      <c r="L88" s="309"/>
      <c r="M88" s="310"/>
      <c r="N88" s="311"/>
      <c r="O88" s="325"/>
      <c r="P88" s="309"/>
      <c r="Q88" s="310"/>
      <c r="R88" s="311"/>
      <c r="S88" s="318"/>
    </row>
    <row r="89" spans="1:19" ht="31.5" customHeight="1" x14ac:dyDescent="0.2">
      <c r="A89" s="329"/>
      <c r="B89" s="331"/>
      <c r="C89" s="331"/>
      <c r="D89" s="333"/>
      <c r="E89" s="333"/>
      <c r="F89" s="333"/>
      <c r="G89" s="141">
        <f>'01-Mapa de riesgo-UO'!I90</f>
        <v>0</v>
      </c>
      <c r="H89" s="333"/>
      <c r="I89" s="333"/>
      <c r="J89" s="236">
        <f>'01-Mapa de riesgo-UO'!AW309</f>
        <v>0</v>
      </c>
      <c r="K89" s="331"/>
      <c r="L89" s="312"/>
      <c r="M89" s="313"/>
      <c r="N89" s="314"/>
      <c r="O89" s="326"/>
      <c r="P89" s="312"/>
      <c r="Q89" s="313"/>
      <c r="R89" s="314"/>
      <c r="S89" s="319"/>
    </row>
    <row r="90" spans="1:19" ht="31.5" customHeight="1" x14ac:dyDescent="0.2">
      <c r="A90" s="329"/>
      <c r="B90" s="331"/>
      <c r="C90" s="331"/>
      <c r="D90" s="333"/>
      <c r="E90" s="333"/>
      <c r="F90" s="333"/>
      <c r="G90" s="141">
        <f>'01-Mapa de riesgo-UO'!I91</f>
        <v>0</v>
      </c>
      <c r="H90" s="333"/>
      <c r="I90" s="333"/>
      <c r="J90" s="236">
        <f>'01-Mapa de riesgo-UO'!AW310</f>
        <v>0</v>
      </c>
      <c r="K90" s="331"/>
      <c r="L90" s="321"/>
      <c r="M90" s="322"/>
      <c r="N90" s="323"/>
      <c r="O90" s="327"/>
      <c r="P90" s="321"/>
      <c r="Q90" s="322"/>
      <c r="R90" s="323"/>
      <c r="S90" s="324"/>
    </row>
    <row r="91" spans="1:19" ht="31.5" customHeight="1" x14ac:dyDescent="0.2">
      <c r="A91" s="329">
        <v>28</v>
      </c>
      <c r="B91" s="331">
        <f>'01-Mapa de riesgo-UO'!D92</f>
        <v>0</v>
      </c>
      <c r="C91" s="331">
        <f>+'01-Mapa de riesgo-UO'!F92</f>
        <v>0</v>
      </c>
      <c r="D91" s="333">
        <f>'01-Mapa de riesgo-UO'!J92</f>
        <v>0</v>
      </c>
      <c r="E91" s="333">
        <f>'01-Mapa de riesgo-UO'!K92</f>
        <v>0</v>
      </c>
      <c r="F91" s="333">
        <f>'01-Mapa de riesgo-UO'!L92</f>
        <v>0</v>
      </c>
      <c r="G91" s="141">
        <f>'01-Mapa de riesgo-UO'!I92</f>
        <v>0</v>
      </c>
      <c r="H91" s="333">
        <f>'01-Mapa de riesgo-UO'!M92</f>
        <v>0</v>
      </c>
      <c r="I91" s="333" t="str">
        <f>'01-Mapa de riesgo-UO'!AT92</f>
        <v>LEVE</v>
      </c>
      <c r="J91" s="236">
        <f>'01-Mapa de riesgo-UO'!AW311</f>
        <v>0</v>
      </c>
      <c r="K91" s="331" t="str">
        <f t="shared" si="19"/>
        <v>NO</v>
      </c>
      <c r="L91" s="309"/>
      <c r="M91" s="310"/>
      <c r="N91" s="311"/>
      <c r="O91" s="325"/>
      <c r="P91" s="309"/>
      <c r="Q91" s="310"/>
      <c r="R91" s="311"/>
      <c r="S91" s="318"/>
    </row>
    <row r="92" spans="1:19" ht="31.5" customHeight="1" x14ac:dyDescent="0.2">
      <c r="A92" s="329"/>
      <c r="B92" s="331"/>
      <c r="C92" s="331"/>
      <c r="D92" s="333"/>
      <c r="E92" s="333"/>
      <c r="F92" s="333"/>
      <c r="G92" s="141">
        <f>'01-Mapa de riesgo-UO'!I93</f>
        <v>0</v>
      </c>
      <c r="H92" s="333"/>
      <c r="I92" s="333"/>
      <c r="J92" s="236">
        <f>'01-Mapa de riesgo-UO'!AW312</f>
        <v>0</v>
      </c>
      <c r="K92" s="331"/>
      <c r="L92" s="312"/>
      <c r="M92" s="313"/>
      <c r="N92" s="314"/>
      <c r="O92" s="326"/>
      <c r="P92" s="312"/>
      <c r="Q92" s="313"/>
      <c r="R92" s="314"/>
      <c r="S92" s="319"/>
    </row>
    <row r="93" spans="1:19" ht="31.5" customHeight="1" x14ac:dyDescent="0.2">
      <c r="A93" s="329"/>
      <c r="B93" s="331"/>
      <c r="C93" s="331"/>
      <c r="D93" s="333"/>
      <c r="E93" s="333"/>
      <c r="F93" s="333"/>
      <c r="G93" s="141">
        <f>'01-Mapa de riesgo-UO'!I94</f>
        <v>0</v>
      </c>
      <c r="H93" s="333"/>
      <c r="I93" s="333"/>
      <c r="J93" s="236">
        <f>'01-Mapa de riesgo-UO'!AW313</f>
        <v>0</v>
      </c>
      <c r="K93" s="331"/>
      <c r="L93" s="321"/>
      <c r="M93" s="322"/>
      <c r="N93" s="323"/>
      <c r="O93" s="327"/>
      <c r="P93" s="321"/>
      <c r="Q93" s="322"/>
      <c r="R93" s="323"/>
      <c r="S93" s="324"/>
    </row>
    <row r="94" spans="1:19" ht="31.5" customHeight="1" x14ac:dyDescent="0.2">
      <c r="A94" s="329">
        <v>29</v>
      </c>
      <c r="B94" s="331">
        <f>'01-Mapa de riesgo-UO'!D95</f>
        <v>0</v>
      </c>
      <c r="C94" s="331">
        <f>+'01-Mapa de riesgo-UO'!F95</f>
        <v>0</v>
      </c>
      <c r="D94" s="333">
        <f>'01-Mapa de riesgo-UO'!J95</f>
        <v>0</v>
      </c>
      <c r="E94" s="333">
        <f>'01-Mapa de riesgo-UO'!K95</f>
        <v>0</v>
      </c>
      <c r="F94" s="333">
        <f>'01-Mapa de riesgo-UO'!L95</f>
        <v>0</v>
      </c>
      <c r="G94" s="141">
        <f>'01-Mapa de riesgo-UO'!I95</f>
        <v>0</v>
      </c>
      <c r="H94" s="333">
        <f>'01-Mapa de riesgo-UO'!M95</f>
        <v>0</v>
      </c>
      <c r="I94" s="333" t="str">
        <f>'01-Mapa de riesgo-UO'!AT95</f>
        <v>LEVE</v>
      </c>
      <c r="J94" s="236">
        <f>'01-Mapa de riesgo-UO'!AW314</f>
        <v>0</v>
      </c>
      <c r="K94" s="331" t="str">
        <f t="shared" si="19"/>
        <v>NO</v>
      </c>
      <c r="L94" s="309"/>
      <c r="M94" s="310"/>
      <c r="N94" s="311"/>
      <c r="O94" s="325"/>
      <c r="P94" s="309"/>
      <c r="Q94" s="310"/>
      <c r="R94" s="311"/>
      <c r="S94" s="318"/>
    </row>
    <row r="95" spans="1:19" ht="31.5" customHeight="1" x14ac:dyDescent="0.2">
      <c r="A95" s="329"/>
      <c r="B95" s="331"/>
      <c r="C95" s="331"/>
      <c r="D95" s="333"/>
      <c r="E95" s="333"/>
      <c r="F95" s="333"/>
      <c r="G95" s="141">
        <f>'01-Mapa de riesgo-UO'!I96</f>
        <v>0</v>
      </c>
      <c r="H95" s="333"/>
      <c r="I95" s="333"/>
      <c r="J95" s="236">
        <f>'01-Mapa de riesgo-UO'!AW315</f>
        <v>0</v>
      </c>
      <c r="K95" s="331"/>
      <c r="L95" s="312"/>
      <c r="M95" s="313"/>
      <c r="N95" s="314"/>
      <c r="O95" s="326"/>
      <c r="P95" s="312"/>
      <c r="Q95" s="313"/>
      <c r="R95" s="314"/>
      <c r="S95" s="319"/>
    </row>
    <row r="96" spans="1:19" ht="31.5" customHeight="1" x14ac:dyDescent="0.2">
      <c r="A96" s="329"/>
      <c r="B96" s="331"/>
      <c r="C96" s="331"/>
      <c r="D96" s="333"/>
      <c r="E96" s="333"/>
      <c r="F96" s="333"/>
      <c r="G96" s="141">
        <f>'01-Mapa de riesgo-UO'!I97</f>
        <v>0</v>
      </c>
      <c r="H96" s="333"/>
      <c r="I96" s="333"/>
      <c r="J96" s="236">
        <f>'01-Mapa de riesgo-UO'!AW316</f>
        <v>0</v>
      </c>
      <c r="K96" s="331"/>
      <c r="L96" s="321"/>
      <c r="M96" s="322"/>
      <c r="N96" s="323"/>
      <c r="O96" s="327"/>
      <c r="P96" s="321"/>
      <c r="Q96" s="322"/>
      <c r="R96" s="323"/>
      <c r="S96" s="324"/>
    </row>
    <row r="97" spans="1:19" ht="31.5" customHeight="1" x14ac:dyDescent="0.2">
      <c r="A97" s="329">
        <v>30</v>
      </c>
      <c r="B97" s="331">
        <f>'01-Mapa de riesgo-UO'!D98</f>
        <v>0</v>
      </c>
      <c r="C97" s="331">
        <f>+'01-Mapa de riesgo-UO'!F98</f>
        <v>0</v>
      </c>
      <c r="D97" s="333">
        <f>'01-Mapa de riesgo-UO'!J98</f>
        <v>0</v>
      </c>
      <c r="E97" s="333">
        <f>'01-Mapa de riesgo-UO'!K98</f>
        <v>0</v>
      </c>
      <c r="F97" s="333">
        <f>'01-Mapa de riesgo-UO'!L98</f>
        <v>0</v>
      </c>
      <c r="G97" s="141">
        <f>'01-Mapa de riesgo-UO'!I98</f>
        <v>0</v>
      </c>
      <c r="H97" s="333">
        <f>'01-Mapa de riesgo-UO'!M98</f>
        <v>0</v>
      </c>
      <c r="I97" s="333" t="str">
        <f>'01-Mapa de riesgo-UO'!AT98</f>
        <v>LEVE</v>
      </c>
      <c r="J97" s="236">
        <f>'01-Mapa de riesgo-UO'!AW317</f>
        <v>0</v>
      </c>
      <c r="K97" s="331" t="str">
        <f t="shared" si="19"/>
        <v>NO</v>
      </c>
      <c r="L97" s="309"/>
      <c r="M97" s="310"/>
      <c r="N97" s="311"/>
      <c r="O97" s="325"/>
      <c r="P97" s="309"/>
      <c r="Q97" s="310"/>
      <c r="R97" s="311"/>
      <c r="S97" s="318"/>
    </row>
    <row r="98" spans="1:19" ht="31.5" customHeight="1" x14ac:dyDescent="0.2">
      <c r="A98" s="329"/>
      <c r="B98" s="331"/>
      <c r="C98" s="331"/>
      <c r="D98" s="333"/>
      <c r="E98" s="333"/>
      <c r="F98" s="333"/>
      <c r="G98" s="141">
        <f>'01-Mapa de riesgo-UO'!I99</f>
        <v>0</v>
      </c>
      <c r="H98" s="333"/>
      <c r="I98" s="333"/>
      <c r="J98" s="236">
        <f>'01-Mapa de riesgo-UO'!AW318</f>
        <v>0</v>
      </c>
      <c r="K98" s="331"/>
      <c r="L98" s="312"/>
      <c r="M98" s="313"/>
      <c r="N98" s="314"/>
      <c r="O98" s="326"/>
      <c r="P98" s="312"/>
      <c r="Q98" s="313"/>
      <c r="R98" s="314"/>
      <c r="S98" s="319"/>
    </row>
    <row r="99" spans="1:19" ht="31.5" customHeight="1" x14ac:dyDescent="0.2">
      <c r="A99" s="329"/>
      <c r="B99" s="331"/>
      <c r="C99" s="331"/>
      <c r="D99" s="333"/>
      <c r="E99" s="333"/>
      <c r="F99" s="333"/>
      <c r="G99" s="141">
        <f>'01-Mapa de riesgo-UO'!I100</f>
        <v>0</v>
      </c>
      <c r="H99" s="333"/>
      <c r="I99" s="333"/>
      <c r="J99" s="236">
        <f>'01-Mapa de riesgo-UO'!AW319</f>
        <v>0</v>
      </c>
      <c r="K99" s="331"/>
      <c r="L99" s="321"/>
      <c r="M99" s="322"/>
      <c r="N99" s="323"/>
      <c r="O99" s="327"/>
      <c r="P99" s="321"/>
      <c r="Q99" s="322"/>
      <c r="R99" s="323"/>
      <c r="S99" s="324"/>
    </row>
    <row r="100" spans="1:19" ht="31.5" customHeight="1" x14ac:dyDescent="0.2">
      <c r="A100" s="329">
        <v>31</v>
      </c>
      <c r="B100" s="331">
        <f>'01-Mapa de riesgo-UO'!D101</f>
        <v>0</v>
      </c>
      <c r="C100" s="331">
        <f>+'01-Mapa de riesgo-UO'!F101</f>
        <v>0</v>
      </c>
      <c r="D100" s="333">
        <f>'01-Mapa de riesgo-UO'!J101</f>
        <v>0</v>
      </c>
      <c r="E100" s="333">
        <f>'01-Mapa de riesgo-UO'!K101</f>
        <v>0</v>
      </c>
      <c r="F100" s="333">
        <f>'01-Mapa de riesgo-UO'!L101</f>
        <v>0</v>
      </c>
      <c r="G100" s="141">
        <f>'01-Mapa de riesgo-UO'!I101</f>
        <v>0</v>
      </c>
      <c r="H100" s="333">
        <f>'01-Mapa de riesgo-UO'!M101</f>
        <v>0</v>
      </c>
      <c r="I100" s="333" t="str">
        <f>'01-Mapa de riesgo-UO'!AT101</f>
        <v>LEVE</v>
      </c>
      <c r="J100" s="236">
        <f>'01-Mapa de riesgo-UO'!AW320</f>
        <v>0</v>
      </c>
      <c r="K100" s="331" t="str">
        <f t="shared" si="19"/>
        <v>NO</v>
      </c>
      <c r="L100" s="309"/>
      <c r="M100" s="310"/>
      <c r="N100" s="311"/>
      <c r="O100" s="325"/>
      <c r="P100" s="309"/>
      <c r="Q100" s="310"/>
      <c r="R100" s="311"/>
      <c r="S100" s="318"/>
    </row>
    <row r="101" spans="1:19" ht="31.5" customHeight="1" x14ac:dyDescent="0.2">
      <c r="A101" s="329"/>
      <c r="B101" s="331"/>
      <c r="C101" s="331"/>
      <c r="D101" s="333"/>
      <c r="E101" s="333"/>
      <c r="F101" s="333"/>
      <c r="G101" s="141">
        <f>'01-Mapa de riesgo-UO'!I102</f>
        <v>0</v>
      </c>
      <c r="H101" s="333"/>
      <c r="I101" s="333"/>
      <c r="J101" s="236">
        <f>'01-Mapa de riesgo-UO'!AW321</f>
        <v>0</v>
      </c>
      <c r="K101" s="331"/>
      <c r="L101" s="312"/>
      <c r="M101" s="313"/>
      <c r="N101" s="314"/>
      <c r="O101" s="326"/>
      <c r="P101" s="312"/>
      <c r="Q101" s="313"/>
      <c r="R101" s="314"/>
      <c r="S101" s="319"/>
    </row>
    <row r="102" spans="1:19" ht="31.5" customHeight="1" x14ac:dyDescent="0.2">
      <c r="A102" s="329"/>
      <c r="B102" s="331"/>
      <c r="C102" s="331"/>
      <c r="D102" s="333"/>
      <c r="E102" s="333"/>
      <c r="F102" s="333"/>
      <c r="G102" s="141">
        <f>'01-Mapa de riesgo-UO'!I103</f>
        <v>0</v>
      </c>
      <c r="H102" s="333"/>
      <c r="I102" s="333"/>
      <c r="J102" s="236">
        <f>'01-Mapa de riesgo-UO'!AW322</f>
        <v>0</v>
      </c>
      <c r="K102" s="331"/>
      <c r="L102" s="321"/>
      <c r="M102" s="322"/>
      <c r="N102" s="323"/>
      <c r="O102" s="327"/>
      <c r="P102" s="321"/>
      <c r="Q102" s="322"/>
      <c r="R102" s="323"/>
      <c r="S102" s="324"/>
    </row>
    <row r="103" spans="1:19" ht="31.5" customHeight="1" x14ac:dyDescent="0.2">
      <c r="A103" s="329">
        <v>32</v>
      </c>
      <c r="B103" s="331">
        <f>'01-Mapa de riesgo-UO'!D104</f>
        <v>0</v>
      </c>
      <c r="C103" s="331">
        <f>+'01-Mapa de riesgo-UO'!F104</f>
        <v>0</v>
      </c>
      <c r="D103" s="333">
        <f>'01-Mapa de riesgo-UO'!J104</f>
        <v>0</v>
      </c>
      <c r="E103" s="333">
        <f>'01-Mapa de riesgo-UO'!K104</f>
        <v>0</v>
      </c>
      <c r="F103" s="333">
        <f>'01-Mapa de riesgo-UO'!L104</f>
        <v>0</v>
      </c>
      <c r="G103" s="141">
        <f>'01-Mapa de riesgo-UO'!I104</f>
        <v>0</v>
      </c>
      <c r="H103" s="333">
        <f>'01-Mapa de riesgo-UO'!M104</f>
        <v>0</v>
      </c>
      <c r="I103" s="333" t="str">
        <f>'01-Mapa de riesgo-UO'!AT104</f>
        <v>LEVE</v>
      </c>
      <c r="J103" s="236">
        <f>'01-Mapa de riesgo-UO'!AW323</f>
        <v>0</v>
      </c>
      <c r="K103" s="331" t="str">
        <f t="shared" si="19"/>
        <v>NO</v>
      </c>
      <c r="L103" s="309"/>
      <c r="M103" s="310"/>
      <c r="N103" s="311"/>
      <c r="O103" s="325"/>
      <c r="P103" s="309"/>
      <c r="Q103" s="310"/>
      <c r="R103" s="311"/>
      <c r="S103" s="318"/>
    </row>
    <row r="104" spans="1:19" ht="31.5" customHeight="1" x14ac:dyDescent="0.2">
      <c r="A104" s="329"/>
      <c r="B104" s="331"/>
      <c r="C104" s="331"/>
      <c r="D104" s="333"/>
      <c r="E104" s="333"/>
      <c r="F104" s="333"/>
      <c r="G104" s="141">
        <f>'01-Mapa de riesgo-UO'!I105</f>
        <v>0</v>
      </c>
      <c r="H104" s="333"/>
      <c r="I104" s="333"/>
      <c r="J104" s="236">
        <f>'01-Mapa de riesgo-UO'!AW324</f>
        <v>0</v>
      </c>
      <c r="K104" s="331"/>
      <c r="L104" s="312"/>
      <c r="M104" s="313"/>
      <c r="N104" s="314"/>
      <c r="O104" s="326"/>
      <c r="P104" s="312"/>
      <c r="Q104" s="313"/>
      <c r="R104" s="314"/>
      <c r="S104" s="319"/>
    </row>
    <row r="105" spans="1:19" ht="31.5" customHeight="1" x14ac:dyDescent="0.2">
      <c r="A105" s="329"/>
      <c r="B105" s="331"/>
      <c r="C105" s="331"/>
      <c r="D105" s="333"/>
      <c r="E105" s="333"/>
      <c r="F105" s="333"/>
      <c r="G105" s="141">
        <f>'01-Mapa de riesgo-UO'!I106</f>
        <v>0</v>
      </c>
      <c r="H105" s="333"/>
      <c r="I105" s="333"/>
      <c r="J105" s="236">
        <f>'01-Mapa de riesgo-UO'!AW325</f>
        <v>0</v>
      </c>
      <c r="K105" s="331"/>
      <c r="L105" s="321"/>
      <c r="M105" s="322"/>
      <c r="N105" s="323"/>
      <c r="O105" s="327"/>
      <c r="P105" s="321"/>
      <c r="Q105" s="322"/>
      <c r="R105" s="323"/>
      <c r="S105" s="324"/>
    </row>
    <row r="106" spans="1:19" ht="31.5" customHeight="1" x14ac:dyDescent="0.2">
      <c r="A106" s="329">
        <v>33</v>
      </c>
      <c r="B106" s="331">
        <f>'01-Mapa de riesgo-UO'!D107</f>
        <v>0</v>
      </c>
      <c r="C106" s="331">
        <f>+'01-Mapa de riesgo-UO'!F107</f>
        <v>0</v>
      </c>
      <c r="D106" s="333">
        <f>'01-Mapa de riesgo-UO'!J107</f>
        <v>0</v>
      </c>
      <c r="E106" s="333">
        <f>'01-Mapa de riesgo-UO'!K107</f>
        <v>0</v>
      </c>
      <c r="F106" s="333">
        <f>'01-Mapa de riesgo-UO'!L107</f>
        <v>0</v>
      </c>
      <c r="G106" s="141">
        <f>'01-Mapa de riesgo-UO'!I107</f>
        <v>0</v>
      </c>
      <c r="H106" s="333">
        <f>'01-Mapa de riesgo-UO'!M107</f>
        <v>0</v>
      </c>
      <c r="I106" s="333" t="str">
        <f>'01-Mapa de riesgo-UO'!AT107</f>
        <v>LEVE</v>
      </c>
      <c r="J106" s="236">
        <f>'01-Mapa de riesgo-UO'!AW326</f>
        <v>0</v>
      </c>
      <c r="K106" s="331" t="str">
        <f t="shared" si="19"/>
        <v>NO</v>
      </c>
      <c r="L106" s="309"/>
      <c r="M106" s="310"/>
      <c r="N106" s="311"/>
      <c r="O106" s="325"/>
      <c r="P106" s="309"/>
      <c r="Q106" s="310"/>
      <c r="R106" s="311"/>
      <c r="S106" s="318"/>
    </row>
    <row r="107" spans="1:19" ht="31.5" customHeight="1" x14ac:dyDescent="0.2">
      <c r="A107" s="329"/>
      <c r="B107" s="331"/>
      <c r="C107" s="331"/>
      <c r="D107" s="333"/>
      <c r="E107" s="333"/>
      <c r="F107" s="333"/>
      <c r="G107" s="141">
        <f>'01-Mapa de riesgo-UO'!I108</f>
        <v>0</v>
      </c>
      <c r="H107" s="333"/>
      <c r="I107" s="333"/>
      <c r="J107" s="236">
        <f>'01-Mapa de riesgo-UO'!AW327</f>
        <v>0</v>
      </c>
      <c r="K107" s="331"/>
      <c r="L107" s="312"/>
      <c r="M107" s="313"/>
      <c r="N107" s="314"/>
      <c r="O107" s="326"/>
      <c r="P107" s="312"/>
      <c r="Q107" s="313"/>
      <c r="R107" s="314"/>
      <c r="S107" s="319"/>
    </row>
    <row r="108" spans="1:19" ht="31.5" customHeight="1" x14ac:dyDescent="0.2">
      <c r="A108" s="329"/>
      <c r="B108" s="331"/>
      <c r="C108" s="331"/>
      <c r="D108" s="333"/>
      <c r="E108" s="333"/>
      <c r="F108" s="333"/>
      <c r="G108" s="141">
        <f>'01-Mapa de riesgo-UO'!I109</f>
        <v>0</v>
      </c>
      <c r="H108" s="333"/>
      <c r="I108" s="333"/>
      <c r="J108" s="236">
        <f>'01-Mapa de riesgo-UO'!AW328</f>
        <v>0</v>
      </c>
      <c r="K108" s="331"/>
      <c r="L108" s="321"/>
      <c r="M108" s="322"/>
      <c r="N108" s="323"/>
      <c r="O108" s="327"/>
      <c r="P108" s="321"/>
      <c r="Q108" s="322"/>
      <c r="R108" s="323"/>
      <c r="S108" s="324"/>
    </row>
    <row r="109" spans="1:19" ht="31.5" customHeight="1" x14ac:dyDescent="0.2">
      <c r="A109" s="329">
        <v>34</v>
      </c>
      <c r="B109" s="331">
        <f>'01-Mapa de riesgo-UO'!D110</f>
        <v>0</v>
      </c>
      <c r="C109" s="331">
        <f>+'01-Mapa de riesgo-UO'!F110</f>
        <v>0</v>
      </c>
      <c r="D109" s="333">
        <f>'01-Mapa de riesgo-UO'!J110</f>
        <v>0</v>
      </c>
      <c r="E109" s="333">
        <f>'01-Mapa de riesgo-UO'!K110</f>
        <v>0</v>
      </c>
      <c r="F109" s="333">
        <f>'01-Mapa de riesgo-UO'!L110</f>
        <v>0</v>
      </c>
      <c r="G109" s="141">
        <f>'01-Mapa de riesgo-UO'!I110</f>
        <v>0</v>
      </c>
      <c r="H109" s="333">
        <f>'01-Mapa de riesgo-UO'!M110</f>
        <v>0</v>
      </c>
      <c r="I109" s="333" t="str">
        <f>'01-Mapa de riesgo-UO'!AT110</f>
        <v>LEVE</v>
      </c>
      <c r="J109" s="236">
        <f>'01-Mapa de riesgo-UO'!AW329</f>
        <v>0</v>
      </c>
      <c r="K109" s="331" t="str">
        <f t="shared" si="19"/>
        <v>NO</v>
      </c>
      <c r="L109" s="309"/>
      <c r="M109" s="310"/>
      <c r="N109" s="311"/>
      <c r="O109" s="325"/>
      <c r="P109" s="309"/>
      <c r="Q109" s="310"/>
      <c r="R109" s="311"/>
      <c r="S109" s="318"/>
    </row>
    <row r="110" spans="1:19" ht="31.5" customHeight="1" x14ac:dyDescent="0.2">
      <c r="A110" s="329"/>
      <c r="B110" s="331"/>
      <c r="C110" s="331"/>
      <c r="D110" s="333"/>
      <c r="E110" s="333"/>
      <c r="F110" s="333"/>
      <c r="G110" s="141">
        <f>'01-Mapa de riesgo-UO'!I111</f>
        <v>0</v>
      </c>
      <c r="H110" s="333"/>
      <c r="I110" s="333"/>
      <c r="J110" s="236">
        <f>'01-Mapa de riesgo-UO'!AW330</f>
        <v>0</v>
      </c>
      <c r="K110" s="331"/>
      <c r="L110" s="312"/>
      <c r="M110" s="313"/>
      <c r="N110" s="314"/>
      <c r="O110" s="326"/>
      <c r="P110" s="312"/>
      <c r="Q110" s="313"/>
      <c r="R110" s="314"/>
      <c r="S110" s="319"/>
    </row>
    <row r="111" spans="1:19" ht="31.5" customHeight="1" x14ac:dyDescent="0.2">
      <c r="A111" s="329"/>
      <c r="B111" s="331"/>
      <c r="C111" s="331"/>
      <c r="D111" s="333"/>
      <c r="E111" s="333"/>
      <c r="F111" s="333"/>
      <c r="G111" s="141">
        <f>'01-Mapa de riesgo-UO'!I112</f>
        <v>0</v>
      </c>
      <c r="H111" s="333"/>
      <c r="I111" s="333"/>
      <c r="J111" s="236">
        <f>'01-Mapa de riesgo-UO'!AW331</f>
        <v>0</v>
      </c>
      <c r="K111" s="331"/>
      <c r="L111" s="321"/>
      <c r="M111" s="322"/>
      <c r="N111" s="323"/>
      <c r="O111" s="327"/>
      <c r="P111" s="321"/>
      <c r="Q111" s="322"/>
      <c r="R111" s="323"/>
      <c r="S111" s="324"/>
    </row>
    <row r="112" spans="1:19" ht="31.5" customHeight="1" x14ac:dyDescent="0.2">
      <c r="A112" s="329">
        <v>35</v>
      </c>
      <c r="B112" s="331">
        <f>'01-Mapa de riesgo-UO'!D113</f>
        <v>0</v>
      </c>
      <c r="C112" s="331">
        <f>+'01-Mapa de riesgo-UO'!F113</f>
        <v>0</v>
      </c>
      <c r="D112" s="333">
        <f>'01-Mapa de riesgo-UO'!J113</f>
        <v>0</v>
      </c>
      <c r="E112" s="333">
        <f>'01-Mapa de riesgo-UO'!K113</f>
        <v>0</v>
      </c>
      <c r="F112" s="333">
        <f>'01-Mapa de riesgo-UO'!L113</f>
        <v>0</v>
      </c>
      <c r="G112" s="141">
        <f>'01-Mapa de riesgo-UO'!I113</f>
        <v>0</v>
      </c>
      <c r="H112" s="333">
        <f>'01-Mapa de riesgo-UO'!M113</f>
        <v>0</v>
      </c>
      <c r="I112" s="333" t="str">
        <f>'01-Mapa de riesgo-UO'!AT113</f>
        <v>LEVE</v>
      </c>
      <c r="J112" s="236">
        <f>'01-Mapa de riesgo-UO'!AW332</f>
        <v>0</v>
      </c>
      <c r="K112" s="331" t="str">
        <f t="shared" si="19"/>
        <v>NO</v>
      </c>
      <c r="L112" s="309"/>
      <c r="M112" s="310"/>
      <c r="N112" s="311"/>
      <c r="O112" s="325"/>
      <c r="P112" s="309"/>
      <c r="Q112" s="310"/>
      <c r="R112" s="311"/>
      <c r="S112" s="318"/>
    </row>
    <row r="113" spans="1:19" ht="31.5" customHeight="1" x14ac:dyDescent="0.2">
      <c r="A113" s="329"/>
      <c r="B113" s="331"/>
      <c r="C113" s="331"/>
      <c r="D113" s="333"/>
      <c r="E113" s="333"/>
      <c r="F113" s="333"/>
      <c r="G113" s="141">
        <f>'01-Mapa de riesgo-UO'!I114</f>
        <v>0</v>
      </c>
      <c r="H113" s="333"/>
      <c r="I113" s="333"/>
      <c r="J113" s="236">
        <f>'01-Mapa de riesgo-UO'!AW333</f>
        <v>0</v>
      </c>
      <c r="K113" s="331"/>
      <c r="L113" s="312"/>
      <c r="M113" s="313"/>
      <c r="N113" s="314"/>
      <c r="O113" s="326"/>
      <c r="P113" s="312"/>
      <c r="Q113" s="313"/>
      <c r="R113" s="314"/>
      <c r="S113" s="319"/>
    </row>
    <row r="114" spans="1:19" ht="31.5" customHeight="1" x14ac:dyDescent="0.2">
      <c r="A114" s="329"/>
      <c r="B114" s="331"/>
      <c r="C114" s="331"/>
      <c r="D114" s="333"/>
      <c r="E114" s="333"/>
      <c r="F114" s="333"/>
      <c r="G114" s="141">
        <f>'01-Mapa de riesgo-UO'!I115</f>
        <v>0</v>
      </c>
      <c r="H114" s="333"/>
      <c r="I114" s="333"/>
      <c r="J114" s="236">
        <f>'01-Mapa de riesgo-UO'!AW334</f>
        <v>0</v>
      </c>
      <c r="K114" s="331"/>
      <c r="L114" s="321"/>
      <c r="M114" s="322"/>
      <c r="N114" s="323"/>
      <c r="O114" s="327"/>
      <c r="P114" s="321"/>
      <c r="Q114" s="322"/>
      <c r="R114" s="323"/>
      <c r="S114" s="324"/>
    </row>
    <row r="115" spans="1:19" ht="31.5" customHeight="1" x14ac:dyDescent="0.2">
      <c r="A115" s="329">
        <v>36</v>
      </c>
      <c r="B115" s="331">
        <f>'01-Mapa de riesgo-UO'!D116</f>
        <v>0</v>
      </c>
      <c r="C115" s="331">
        <f>+'01-Mapa de riesgo-UO'!F116</f>
        <v>0</v>
      </c>
      <c r="D115" s="333">
        <f>'01-Mapa de riesgo-UO'!J116</f>
        <v>0</v>
      </c>
      <c r="E115" s="333">
        <f>'01-Mapa de riesgo-UO'!K116</f>
        <v>0</v>
      </c>
      <c r="F115" s="333">
        <f>'01-Mapa de riesgo-UO'!L116</f>
        <v>0</v>
      </c>
      <c r="G115" s="141">
        <f>'01-Mapa de riesgo-UO'!I116</f>
        <v>0</v>
      </c>
      <c r="H115" s="333">
        <f>'01-Mapa de riesgo-UO'!M116</f>
        <v>0</v>
      </c>
      <c r="I115" s="333" t="str">
        <f>'01-Mapa de riesgo-UO'!AT116</f>
        <v>LEVE</v>
      </c>
      <c r="J115" s="236">
        <f>'01-Mapa de riesgo-UO'!AW335</f>
        <v>0</v>
      </c>
      <c r="K115" s="331" t="str">
        <f t="shared" si="19"/>
        <v>NO</v>
      </c>
      <c r="L115" s="309"/>
      <c r="M115" s="310"/>
      <c r="N115" s="311"/>
      <c r="O115" s="325"/>
      <c r="P115" s="309"/>
      <c r="Q115" s="310"/>
      <c r="R115" s="311"/>
      <c r="S115" s="318"/>
    </row>
    <row r="116" spans="1:19" ht="31.5" customHeight="1" x14ac:dyDescent="0.2">
      <c r="A116" s="329"/>
      <c r="B116" s="331"/>
      <c r="C116" s="331"/>
      <c r="D116" s="333"/>
      <c r="E116" s="333"/>
      <c r="F116" s="333"/>
      <c r="G116" s="141">
        <f>'01-Mapa de riesgo-UO'!I117</f>
        <v>0</v>
      </c>
      <c r="H116" s="333"/>
      <c r="I116" s="333"/>
      <c r="J116" s="236">
        <f>'01-Mapa de riesgo-UO'!AW336</f>
        <v>0</v>
      </c>
      <c r="K116" s="331"/>
      <c r="L116" s="312"/>
      <c r="M116" s="313"/>
      <c r="N116" s="314"/>
      <c r="O116" s="326"/>
      <c r="P116" s="312"/>
      <c r="Q116" s="313"/>
      <c r="R116" s="314"/>
      <c r="S116" s="319"/>
    </row>
    <row r="117" spans="1:19" ht="31.5" customHeight="1" x14ac:dyDescent="0.2">
      <c r="A117" s="329"/>
      <c r="B117" s="331"/>
      <c r="C117" s="331"/>
      <c r="D117" s="333"/>
      <c r="E117" s="333"/>
      <c r="F117" s="333"/>
      <c r="G117" s="141">
        <f>'01-Mapa de riesgo-UO'!I118</f>
        <v>0</v>
      </c>
      <c r="H117" s="333"/>
      <c r="I117" s="333"/>
      <c r="J117" s="236">
        <f>'01-Mapa de riesgo-UO'!AW337</f>
        <v>0</v>
      </c>
      <c r="K117" s="331"/>
      <c r="L117" s="321"/>
      <c r="M117" s="322"/>
      <c r="N117" s="323"/>
      <c r="O117" s="327"/>
      <c r="P117" s="321"/>
      <c r="Q117" s="322"/>
      <c r="R117" s="323"/>
      <c r="S117" s="324"/>
    </row>
    <row r="118" spans="1:19" ht="31.5" customHeight="1" x14ac:dyDescent="0.2">
      <c r="A118" s="329">
        <v>37</v>
      </c>
      <c r="B118" s="331">
        <f>'01-Mapa de riesgo-UO'!D119</f>
        <v>0</v>
      </c>
      <c r="C118" s="331">
        <f>+'01-Mapa de riesgo-UO'!F119</f>
        <v>0</v>
      </c>
      <c r="D118" s="333">
        <f>'01-Mapa de riesgo-UO'!J119</f>
        <v>0</v>
      </c>
      <c r="E118" s="333">
        <f>'01-Mapa de riesgo-UO'!K119</f>
        <v>0</v>
      </c>
      <c r="F118" s="333">
        <f>'01-Mapa de riesgo-UO'!L119</f>
        <v>0</v>
      </c>
      <c r="G118" s="141">
        <f>'01-Mapa de riesgo-UO'!I119</f>
        <v>0</v>
      </c>
      <c r="H118" s="333">
        <f>'01-Mapa de riesgo-UO'!M119</f>
        <v>0</v>
      </c>
      <c r="I118" s="333" t="str">
        <f>'01-Mapa de riesgo-UO'!AT119</f>
        <v>LEVE</v>
      </c>
      <c r="J118" s="236">
        <f>'01-Mapa de riesgo-UO'!AW338</f>
        <v>0</v>
      </c>
      <c r="K118" s="331" t="str">
        <f t="shared" si="19"/>
        <v>NO</v>
      </c>
      <c r="L118" s="309"/>
      <c r="M118" s="310"/>
      <c r="N118" s="311"/>
      <c r="O118" s="325"/>
      <c r="P118" s="309"/>
      <c r="Q118" s="310"/>
      <c r="R118" s="311"/>
      <c r="S118" s="318"/>
    </row>
    <row r="119" spans="1:19" ht="31.5" customHeight="1" x14ac:dyDescent="0.2">
      <c r="A119" s="329"/>
      <c r="B119" s="331"/>
      <c r="C119" s="331"/>
      <c r="D119" s="333"/>
      <c r="E119" s="333"/>
      <c r="F119" s="333"/>
      <c r="G119" s="141">
        <f>'01-Mapa de riesgo-UO'!I120</f>
        <v>0</v>
      </c>
      <c r="H119" s="333"/>
      <c r="I119" s="333"/>
      <c r="J119" s="236">
        <f>'01-Mapa de riesgo-UO'!AW339</f>
        <v>0</v>
      </c>
      <c r="K119" s="331"/>
      <c r="L119" s="312"/>
      <c r="M119" s="313"/>
      <c r="N119" s="314"/>
      <c r="O119" s="326"/>
      <c r="P119" s="312"/>
      <c r="Q119" s="313"/>
      <c r="R119" s="314"/>
      <c r="S119" s="319"/>
    </row>
    <row r="120" spans="1:19" ht="31.5" customHeight="1" x14ac:dyDescent="0.2">
      <c r="A120" s="329"/>
      <c r="B120" s="331"/>
      <c r="C120" s="331"/>
      <c r="D120" s="333"/>
      <c r="E120" s="333"/>
      <c r="F120" s="333"/>
      <c r="G120" s="141">
        <f>'01-Mapa de riesgo-UO'!I121</f>
        <v>0</v>
      </c>
      <c r="H120" s="333"/>
      <c r="I120" s="333"/>
      <c r="J120" s="236">
        <f>'01-Mapa de riesgo-UO'!AW340</f>
        <v>0</v>
      </c>
      <c r="K120" s="331"/>
      <c r="L120" s="321"/>
      <c r="M120" s="322"/>
      <c r="N120" s="323"/>
      <c r="O120" s="327"/>
      <c r="P120" s="321"/>
      <c r="Q120" s="322"/>
      <c r="R120" s="323"/>
      <c r="S120" s="324"/>
    </row>
    <row r="121" spans="1:19" ht="31.5" customHeight="1" x14ac:dyDescent="0.2">
      <c r="A121" s="329">
        <v>38</v>
      </c>
      <c r="B121" s="331">
        <f>'01-Mapa de riesgo-UO'!D122</f>
        <v>0</v>
      </c>
      <c r="C121" s="331">
        <f>+'01-Mapa de riesgo-UO'!F122</f>
        <v>0</v>
      </c>
      <c r="D121" s="333">
        <f>'01-Mapa de riesgo-UO'!J122</f>
        <v>0</v>
      </c>
      <c r="E121" s="333">
        <f>'01-Mapa de riesgo-UO'!K122</f>
        <v>0</v>
      </c>
      <c r="F121" s="333">
        <f>'01-Mapa de riesgo-UO'!L122</f>
        <v>0</v>
      </c>
      <c r="G121" s="141">
        <f>'01-Mapa de riesgo-UO'!I122</f>
        <v>0</v>
      </c>
      <c r="H121" s="333">
        <f>'01-Mapa de riesgo-UO'!M122</f>
        <v>0</v>
      </c>
      <c r="I121" s="333" t="str">
        <f>'01-Mapa de riesgo-UO'!AT122</f>
        <v>LEVE</v>
      </c>
      <c r="J121" s="236">
        <f>'01-Mapa de riesgo-UO'!AW341</f>
        <v>0</v>
      </c>
      <c r="K121" s="331" t="str">
        <f t="shared" si="19"/>
        <v>NO</v>
      </c>
      <c r="L121" s="309"/>
      <c r="M121" s="310"/>
      <c r="N121" s="311"/>
      <c r="O121" s="325"/>
      <c r="P121" s="309"/>
      <c r="Q121" s="310"/>
      <c r="R121" s="311"/>
      <c r="S121" s="318"/>
    </row>
    <row r="122" spans="1:19" ht="31.5" customHeight="1" x14ac:dyDescent="0.2">
      <c r="A122" s="329"/>
      <c r="B122" s="331"/>
      <c r="C122" s="331"/>
      <c r="D122" s="333"/>
      <c r="E122" s="333"/>
      <c r="F122" s="333"/>
      <c r="G122" s="141">
        <f>'01-Mapa de riesgo-UO'!I123</f>
        <v>0</v>
      </c>
      <c r="H122" s="333"/>
      <c r="I122" s="333"/>
      <c r="J122" s="236">
        <f>'01-Mapa de riesgo-UO'!AW342</f>
        <v>0</v>
      </c>
      <c r="K122" s="331"/>
      <c r="L122" s="312"/>
      <c r="M122" s="313"/>
      <c r="N122" s="314"/>
      <c r="O122" s="326"/>
      <c r="P122" s="312"/>
      <c r="Q122" s="313"/>
      <c r="R122" s="314"/>
      <c r="S122" s="319"/>
    </row>
    <row r="123" spans="1:19" ht="31.5" customHeight="1" x14ac:dyDescent="0.2">
      <c r="A123" s="329"/>
      <c r="B123" s="331"/>
      <c r="C123" s="331"/>
      <c r="D123" s="333"/>
      <c r="E123" s="333"/>
      <c r="F123" s="333"/>
      <c r="G123" s="141">
        <f>'01-Mapa de riesgo-UO'!I124</f>
        <v>0</v>
      </c>
      <c r="H123" s="333"/>
      <c r="I123" s="333"/>
      <c r="J123" s="236">
        <f>'01-Mapa de riesgo-UO'!AW343</f>
        <v>0</v>
      </c>
      <c r="K123" s="331"/>
      <c r="L123" s="321"/>
      <c r="M123" s="322"/>
      <c r="N123" s="323"/>
      <c r="O123" s="327"/>
      <c r="P123" s="321"/>
      <c r="Q123" s="322"/>
      <c r="R123" s="323"/>
      <c r="S123" s="324"/>
    </row>
    <row r="124" spans="1:19" ht="31.5" customHeight="1" x14ac:dyDescent="0.2">
      <c r="A124" s="329">
        <v>39</v>
      </c>
      <c r="B124" s="331">
        <f>'01-Mapa de riesgo-UO'!D125</f>
        <v>0</v>
      </c>
      <c r="C124" s="331">
        <f>+'01-Mapa de riesgo-UO'!F125</f>
        <v>0</v>
      </c>
      <c r="D124" s="333">
        <f>'01-Mapa de riesgo-UO'!J125</f>
        <v>0</v>
      </c>
      <c r="E124" s="333">
        <f>'01-Mapa de riesgo-UO'!K125</f>
        <v>0</v>
      </c>
      <c r="F124" s="333">
        <f>'01-Mapa de riesgo-UO'!L125</f>
        <v>0</v>
      </c>
      <c r="G124" s="141">
        <f>'01-Mapa de riesgo-UO'!I125</f>
        <v>0</v>
      </c>
      <c r="H124" s="333">
        <f>'01-Mapa de riesgo-UO'!M125</f>
        <v>0</v>
      </c>
      <c r="I124" s="333" t="str">
        <f>'01-Mapa de riesgo-UO'!AT125</f>
        <v>LEVE</v>
      </c>
      <c r="J124" s="236">
        <f>'01-Mapa de riesgo-UO'!AW344</f>
        <v>0</v>
      </c>
      <c r="K124" s="331" t="str">
        <f t="shared" si="19"/>
        <v>NO</v>
      </c>
      <c r="L124" s="309"/>
      <c r="M124" s="310"/>
      <c r="N124" s="311"/>
      <c r="O124" s="325"/>
      <c r="P124" s="309"/>
      <c r="Q124" s="310"/>
      <c r="R124" s="311"/>
      <c r="S124" s="318"/>
    </row>
    <row r="125" spans="1:19" ht="31.5" customHeight="1" x14ac:dyDescent="0.2">
      <c r="A125" s="329"/>
      <c r="B125" s="331"/>
      <c r="C125" s="331"/>
      <c r="D125" s="333"/>
      <c r="E125" s="333"/>
      <c r="F125" s="333"/>
      <c r="G125" s="141">
        <f>'01-Mapa de riesgo-UO'!I126</f>
        <v>0</v>
      </c>
      <c r="H125" s="333"/>
      <c r="I125" s="333"/>
      <c r="J125" s="236">
        <f>'01-Mapa de riesgo-UO'!AW345</f>
        <v>0</v>
      </c>
      <c r="K125" s="331"/>
      <c r="L125" s="312"/>
      <c r="M125" s="313"/>
      <c r="N125" s="314"/>
      <c r="O125" s="326"/>
      <c r="P125" s="312"/>
      <c r="Q125" s="313"/>
      <c r="R125" s="314"/>
      <c r="S125" s="319"/>
    </row>
    <row r="126" spans="1:19" ht="31.5" customHeight="1" x14ac:dyDescent="0.2">
      <c r="A126" s="329"/>
      <c r="B126" s="331"/>
      <c r="C126" s="331"/>
      <c r="D126" s="333"/>
      <c r="E126" s="333"/>
      <c r="F126" s="333"/>
      <c r="G126" s="141">
        <f>'01-Mapa de riesgo-UO'!I127</f>
        <v>0</v>
      </c>
      <c r="H126" s="333"/>
      <c r="I126" s="333"/>
      <c r="J126" s="236">
        <f>'01-Mapa de riesgo-UO'!AW346</f>
        <v>0</v>
      </c>
      <c r="K126" s="331"/>
      <c r="L126" s="321"/>
      <c r="M126" s="322"/>
      <c r="N126" s="323"/>
      <c r="O126" s="327"/>
      <c r="P126" s="321"/>
      <c r="Q126" s="322"/>
      <c r="R126" s="323"/>
      <c r="S126" s="324"/>
    </row>
    <row r="127" spans="1:19" ht="31.5" customHeight="1" x14ac:dyDescent="0.2">
      <c r="A127" s="329">
        <v>40</v>
      </c>
      <c r="B127" s="331">
        <f>'01-Mapa de riesgo-UO'!D128</f>
        <v>0</v>
      </c>
      <c r="C127" s="331">
        <f>+'01-Mapa de riesgo-UO'!F128</f>
        <v>0</v>
      </c>
      <c r="D127" s="333">
        <f>'01-Mapa de riesgo-UO'!J128</f>
        <v>0</v>
      </c>
      <c r="E127" s="333">
        <f>'01-Mapa de riesgo-UO'!K128</f>
        <v>0</v>
      </c>
      <c r="F127" s="333">
        <f>'01-Mapa de riesgo-UO'!L128</f>
        <v>0</v>
      </c>
      <c r="G127" s="141">
        <f>'01-Mapa de riesgo-UO'!I128</f>
        <v>0</v>
      </c>
      <c r="H127" s="333">
        <f>'01-Mapa de riesgo-UO'!M128</f>
        <v>0</v>
      </c>
      <c r="I127" s="333" t="str">
        <f>'01-Mapa de riesgo-UO'!AT128</f>
        <v>LEVE</v>
      </c>
      <c r="J127" s="236">
        <f>'01-Mapa de riesgo-UO'!AW347</f>
        <v>0</v>
      </c>
      <c r="K127" s="331" t="str">
        <f t="shared" si="19"/>
        <v>NO</v>
      </c>
      <c r="L127" s="309"/>
      <c r="M127" s="310"/>
      <c r="N127" s="311"/>
      <c r="O127" s="325"/>
      <c r="P127" s="309"/>
      <c r="Q127" s="310"/>
      <c r="R127" s="311"/>
      <c r="S127" s="318"/>
    </row>
    <row r="128" spans="1:19" ht="31.5" customHeight="1" x14ac:dyDescent="0.2">
      <c r="A128" s="329"/>
      <c r="B128" s="331"/>
      <c r="C128" s="331"/>
      <c r="D128" s="333"/>
      <c r="E128" s="333"/>
      <c r="F128" s="333"/>
      <c r="G128" s="141">
        <f>'01-Mapa de riesgo-UO'!I129</f>
        <v>0</v>
      </c>
      <c r="H128" s="333"/>
      <c r="I128" s="333"/>
      <c r="J128" s="236">
        <f>'01-Mapa de riesgo-UO'!AW348</f>
        <v>0</v>
      </c>
      <c r="K128" s="331"/>
      <c r="L128" s="312"/>
      <c r="M128" s="313"/>
      <c r="N128" s="314"/>
      <c r="O128" s="326"/>
      <c r="P128" s="312"/>
      <c r="Q128" s="313"/>
      <c r="R128" s="314"/>
      <c r="S128" s="319"/>
    </row>
    <row r="129" spans="1:19" ht="31.5" customHeight="1" x14ac:dyDescent="0.2">
      <c r="A129" s="329"/>
      <c r="B129" s="331"/>
      <c r="C129" s="331"/>
      <c r="D129" s="333"/>
      <c r="E129" s="333"/>
      <c r="F129" s="333"/>
      <c r="G129" s="141">
        <f>'01-Mapa de riesgo-UO'!I130</f>
        <v>0</v>
      </c>
      <c r="H129" s="333"/>
      <c r="I129" s="333"/>
      <c r="J129" s="236">
        <f>'01-Mapa de riesgo-UO'!AW349</f>
        <v>0</v>
      </c>
      <c r="K129" s="331"/>
      <c r="L129" s="321"/>
      <c r="M129" s="322"/>
      <c r="N129" s="323"/>
      <c r="O129" s="327"/>
      <c r="P129" s="321"/>
      <c r="Q129" s="322"/>
      <c r="R129" s="323"/>
      <c r="S129" s="324"/>
    </row>
    <row r="130" spans="1:19" ht="31.5" customHeight="1" x14ac:dyDescent="0.2">
      <c r="A130" s="329">
        <v>41</v>
      </c>
      <c r="B130" s="331">
        <f>'01-Mapa de riesgo-UO'!D131</f>
        <v>0</v>
      </c>
      <c r="C130" s="331">
        <f>+'01-Mapa de riesgo-UO'!F131</f>
        <v>0</v>
      </c>
      <c r="D130" s="333">
        <f>'01-Mapa de riesgo-UO'!J131</f>
        <v>0</v>
      </c>
      <c r="E130" s="333">
        <f>'01-Mapa de riesgo-UO'!K131</f>
        <v>0</v>
      </c>
      <c r="F130" s="333">
        <f>'01-Mapa de riesgo-UO'!L131</f>
        <v>0</v>
      </c>
      <c r="G130" s="141">
        <f>'01-Mapa de riesgo-UO'!I131</f>
        <v>0</v>
      </c>
      <c r="H130" s="333">
        <f>'01-Mapa de riesgo-UO'!M131</f>
        <v>0</v>
      </c>
      <c r="I130" s="333" t="str">
        <f>'01-Mapa de riesgo-UO'!AT131</f>
        <v>LEVE</v>
      </c>
      <c r="J130" s="236">
        <f>'01-Mapa de riesgo-UO'!AW350</f>
        <v>0</v>
      </c>
      <c r="K130" s="331" t="str">
        <f t="shared" si="19"/>
        <v>NO</v>
      </c>
      <c r="L130" s="309"/>
      <c r="M130" s="310"/>
      <c r="N130" s="311"/>
      <c r="O130" s="325"/>
      <c r="P130" s="309"/>
      <c r="Q130" s="310"/>
      <c r="R130" s="311"/>
      <c r="S130" s="318"/>
    </row>
    <row r="131" spans="1:19" ht="31.5" customHeight="1" x14ac:dyDescent="0.2">
      <c r="A131" s="329"/>
      <c r="B131" s="331"/>
      <c r="C131" s="331"/>
      <c r="D131" s="333"/>
      <c r="E131" s="333"/>
      <c r="F131" s="333"/>
      <c r="G131" s="141">
        <f>'01-Mapa de riesgo-UO'!I132</f>
        <v>0</v>
      </c>
      <c r="H131" s="333"/>
      <c r="I131" s="333"/>
      <c r="J131" s="236">
        <f>'01-Mapa de riesgo-UO'!AW351</f>
        <v>0</v>
      </c>
      <c r="K131" s="331"/>
      <c r="L131" s="312"/>
      <c r="M131" s="313"/>
      <c r="N131" s="314"/>
      <c r="O131" s="326"/>
      <c r="P131" s="312"/>
      <c r="Q131" s="313"/>
      <c r="R131" s="314"/>
      <c r="S131" s="319"/>
    </row>
    <row r="132" spans="1:19" ht="31.5" customHeight="1" x14ac:dyDescent="0.2">
      <c r="A132" s="329"/>
      <c r="B132" s="331"/>
      <c r="C132" s="331"/>
      <c r="D132" s="333"/>
      <c r="E132" s="333"/>
      <c r="F132" s="333"/>
      <c r="G132" s="141">
        <f>'01-Mapa de riesgo-UO'!I133</f>
        <v>0</v>
      </c>
      <c r="H132" s="333"/>
      <c r="I132" s="333"/>
      <c r="J132" s="236">
        <f>'01-Mapa de riesgo-UO'!AW352</f>
        <v>0</v>
      </c>
      <c r="K132" s="331"/>
      <c r="L132" s="321"/>
      <c r="M132" s="322"/>
      <c r="N132" s="323"/>
      <c r="O132" s="327"/>
      <c r="P132" s="321"/>
      <c r="Q132" s="322"/>
      <c r="R132" s="323"/>
      <c r="S132" s="324"/>
    </row>
    <row r="133" spans="1:19" ht="31.5" customHeight="1" x14ac:dyDescent="0.2">
      <c r="A133" s="329">
        <v>42</v>
      </c>
      <c r="B133" s="331">
        <f>'01-Mapa de riesgo-UO'!D134</f>
        <v>0</v>
      </c>
      <c r="C133" s="331">
        <f>+'01-Mapa de riesgo-UO'!F134</f>
        <v>0</v>
      </c>
      <c r="D133" s="333">
        <f>'01-Mapa de riesgo-UO'!J134</f>
        <v>0</v>
      </c>
      <c r="E133" s="333">
        <f>'01-Mapa de riesgo-UO'!K134</f>
        <v>0</v>
      </c>
      <c r="F133" s="333">
        <f>'01-Mapa de riesgo-UO'!L134</f>
        <v>0</v>
      </c>
      <c r="G133" s="141">
        <f>'01-Mapa de riesgo-UO'!I134</f>
        <v>0</v>
      </c>
      <c r="H133" s="333">
        <f>'01-Mapa de riesgo-UO'!M134</f>
        <v>0</v>
      </c>
      <c r="I133" s="333" t="str">
        <f>'01-Mapa de riesgo-UO'!AT134</f>
        <v>LEVE</v>
      </c>
      <c r="J133" s="236">
        <f>'01-Mapa de riesgo-UO'!AW353</f>
        <v>0</v>
      </c>
      <c r="K133" s="331" t="str">
        <f t="shared" si="19"/>
        <v>NO</v>
      </c>
      <c r="L133" s="309"/>
      <c r="M133" s="310"/>
      <c r="N133" s="311"/>
      <c r="O133" s="325"/>
      <c r="P133" s="309"/>
      <c r="Q133" s="310"/>
      <c r="R133" s="311"/>
      <c r="S133" s="318"/>
    </row>
    <row r="134" spans="1:19" ht="31.5" customHeight="1" x14ac:dyDescent="0.2">
      <c r="A134" s="329"/>
      <c r="B134" s="331"/>
      <c r="C134" s="331"/>
      <c r="D134" s="333"/>
      <c r="E134" s="333"/>
      <c r="F134" s="333"/>
      <c r="G134" s="141">
        <f>'01-Mapa de riesgo-UO'!I135</f>
        <v>0</v>
      </c>
      <c r="H134" s="333"/>
      <c r="I134" s="333"/>
      <c r="J134" s="236">
        <f>'01-Mapa de riesgo-UO'!AW354</f>
        <v>0</v>
      </c>
      <c r="K134" s="331"/>
      <c r="L134" s="312"/>
      <c r="M134" s="313"/>
      <c r="N134" s="314"/>
      <c r="O134" s="326"/>
      <c r="P134" s="312"/>
      <c r="Q134" s="313"/>
      <c r="R134" s="314"/>
      <c r="S134" s="319"/>
    </row>
    <row r="135" spans="1:19" ht="31.5" customHeight="1" x14ac:dyDescent="0.2">
      <c r="A135" s="329"/>
      <c r="B135" s="331"/>
      <c r="C135" s="331"/>
      <c r="D135" s="333"/>
      <c r="E135" s="333"/>
      <c r="F135" s="333"/>
      <c r="G135" s="141">
        <f>'01-Mapa de riesgo-UO'!I136</f>
        <v>0</v>
      </c>
      <c r="H135" s="333"/>
      <c r="I135" s="333"/>
      <c r="J135" s="236">
        <f>'01-Mapa de riesgo-UO'!AW355</f>
        <v>0</v>
      </c>
      <c r="K135" s="331"/>
      <c r="L135" s="321"/>
      <c r="M135" s="322"/>
      <c r="N135" s="323"/>
      <c r="O135" s="327"/>
      <c r="P135" s="321"/>
      <c r="Q135" s="322"/>
      <c r="R135" s="323"/>
      <c r="S135" s="324"/>
    </row>
    <row r="136" spans="1:19" ht="31.5" customHeight="1" x14ac:dyDescent="0.2">
      <c r="A136" s="329">
        <v>43</v>
      </c>
      <c r="B136" s="331">
        <f>'01-Mapa de riesgo-UO'!D137</f>
        <v>0</v>
      </c>
      <c r="C136" s="331">
        <f>+'01-Mapa de riesgo-UO'!F137</f>
        <v>0</v>
      </c>
      <c r="D136" s="333">
        <f>'01-Mapa de riesgo-UO'!J137</f>
        <v>0</v>
      </c>
      <c r="E136" s="333">
        <f>'01-Mapa de riesgo-UO'!K137</f>
        <v>0</v>
      </c>
      <c r="F136" s="333">
        <f>'01-Mapa de riesgo-UO'!L137</f>
        <v>0</v>
      </c>
      <c r="G136" s="141">
        <f>'01-Mapa de riesgo-UO'!I137</f>
        <v>0</v>
      </c>
      <c r="H136" s="333">
        <f>'01-Mapa de riesgo-UO'!M137</f>
        <v>0</v>
      </c>
      <c r="I136" s="333" t="str">
        <f>'01-Mapa de riesgo-UO'!AT137</f>
        <v>LEVE</v>
      </c>
      <c r="J136" s="236">
        <f>'01-Mapa de riesgo-UO'!AW356</f>
        <v>0</v>
      </c>
      <c r="K136" s="331" t="str">
        <f t="shared" si="19"/>
        <v>NO</v>
      </c>
      <c r="L136" s="309"/>
      <c r="M136" s="310"/>
      <c r="N136" s="311"/>
      <c r="O136" s="325"/>
      <c r="P136" s="309"/>
      <c r="Q136" s="310"/>
      <c r="R136" s="311"/>
      <c r="S136" s="318"/>
    </row>
    <row r="137" spans="1:19" ht="31.5" customHeight="1" x14ac:dyDescent="0.2">
      <c r="A137" s="329"/>
      <c r="B137" s="331"/>
      <c r="C137" s="331"/>
      <c r="D137" s="333"/>
      <c r="E137" s="333"/>
      <c r="F137" s="333"/>
      <c r="G137" s="141">
        <f>'01-Mapa de riesgo-UO'!I138</f>
        <v>0</v>
      </c>
      <c r="H137" s="333"/>
      <c r="I137" s="333"/>
      <c r="J137" s="236">
        <f>'01-Mapa de riesgo-UO'!AW357</f>
        <v>0</v>
      </c>
      <c r="K137" s="331"/>
      <c r="L137" s="312"/>
      <c r="M137" s="313"/>
      <c r="N137" s="314"/>
      <c r="O137" s="326"/>
      <c r="P137" s="312"/>
      <c r="Q137" s="313"/>
      <c r="R137" s="314"/>
      <c r="S137" s="319"/>
    </row>
    <row r="138" spans="1:19" ht="31.5" customHeight="1" x14ac:dyDescent="0.2">
      <c r="A138" s="329"/>
      <c r="B138" s="331"/>
      <c r="C138" s="331"/>
      <c r="D138" s="333"/>
      <c r="E138" s="333"/>
      <c r="F138" s="333"/>
      <c r="G138" s="141">
        <f>'01-Mapa de riesgo-UO'!I139</f>
        <v>0</v>
      </c>
      <c r="H138" s="333"/>
      <c r="I138" s="333"/>
      <c r="J138" s="236">
        <f>'01-Mapa de riesgo-UO'!AW358</f>
        <v>0</v>
      </c>
      <c r="K138" s="331"/>
      <c r="L138" s="321"/>
      <c r="M138" s="322"/>
      <c r="N138" s="323"/>
      <c r="O138" s="327"/>
      <c r="P138" s="321"/>
      <c r="Q138" s="322"/>
      <c r="R138" s="323"/>
      <c r="S138" s="324"/>
    </row>
    <row r="139" spans="1:19" ht="31.5" customHeight="1" x14ac:dyDescent="0.2">
      <c r="A139" s="329">
        <v>44</v>
      </c>
      <c r="B139" s="331">
        <f>'01-Mapa de riesgo-UO'!D140</f>
        <v>0</v>
      </c>
      <c r="C139" s="331">
        <f>+'01-Mapa de riesgo-UO'!F140</f>
        <v>0</v>
      </c>
      <c r="D139" s="333">
        <f>'01-Mapa de riesgo-UO'!J140</f>
        <v>0</v>
      </c>
      <c r="E139" s="333">
        <f>'01-Mapa de riesgo-UO'!K140</f>
        <v>0</v>
      </c>
      <c r="F139" s="333">
        <f>'01-Mapa de riesgo-UO'!L140</f>
        <v>0</v>
      </c>
      <c r="G139" s="141">
        <f>'01-Mapa de riesgo-UO'!I140</f>
        <v>0</v>
      </c>
      <c r="H139" s="333">
        <f>'01-Mapa de riesgo-UO'!M140</f>
        <v>0</v>
      </c>
      <c r="I139" s="333" t="str">
        <f>'01-Mapa de riesgo-UO'!AT140</f>
        <v>LEVE</v>
      </c>
      <c r="J139" s="236">
        <f>'01-Mapa de riesgo-UO'!AW359</f>
        <v>0</v>
      </c>
      <c r="K139" s="331" t="str">
        <f t="shared" si="19"/>
        <v>NO</v>
      </c>
      <c r="L139" s="309"/>
      <c r="M139" s="310"/>
      <c r="N139" s="311"/>
      <c r="O139" s="325"/>
      <c r="P139" s="309"/>
      <c r="Q139" s="310"/>
      <c r="R139" s="311"/>
      <c r="S139" s="318"/>
    </row>
    <row r="140" spans="1:19" ht="31.5" customHeight="1" x14ac:dyDescent="0.2">
      <c r="A140" s="329"/>
      <c r="B140" s="331"/>
      <c r="C140" s="331"/>
      <c r="D140" s="333"/>
      <c r="E140" s="333"/>
      <c r="F140" s="333"/>
      <c r="G140" s="141">
        <f>'01-Mapa de riesgo-UO'!I141</f>
        <v>0</v>
      </c>
      <c r="H140" s="333"/>
      <c r="I140" s="333"/>
      <c r="J140" s="236">
        <f>'01-Mapa de riesgo-UO'!AW360</f>
        <v>0</v>
      </c>
      <c r="K140" s="331"/>
      <c r="L140" s="312"/>
      <c r="M140" s="313"/>
      <c r="N140" s="314"/>
      <c r="O140" s="326"/>
      <c r="P140" s="312"/>
      <c r="Q140" s="313"/>
      <c r="R140" s="314"/>
      <c r="S140" s="319"/>
    </row>
    <row r="141" spans="1:19" ht="31.5" customHeight="1" x14ac:dyDescent="0.2">
      <c r="A141" s="329"/>
      <c r="B141" s="331"/>
      <c r="C141" s="331"/>
      <c r="D141" s="333"/>
      <c r="E141" s="333"/>
      <c r="F141" s="333"/>
      <c r="G141" s="141">
        <f>'01-Mapa de riesgo-UO'!I142</f>
        <v>0</v>
      </c>
      <c r="H141" s="333"/>
      <c r="I141" s="333"/>
      <c r="J141" s="236">
        <f>'01-Mapa de riesgo-UO'!AW361</f>
        <v>0</v>
      </c>
      <c r="K141" s="331"/>
      <c r="L141" s="321"/>
      <c r="M141" s="322"/>
      <c r="N141" s="323"/>
      <c r="O141" s="327"/>
      <c r="P141" s="321"/>
      <c r="Q141" s="322"/>
      <c r="R141" s="323"/>
      <c r="S141" s="324"/>
    </row>
    <row r="142" spans="1:19" ht="31.5" customHeight="1" x14ac:dyDescent="0.2">
      <c r="A142" s="329">
        <v>45</v>
      </c>
      <c r="B142" s="331">
        <f>'01-Mapa de riesgo-UO'!D143</f>
        <v>0</v>
      </c>
      <c r="C142" s="331">
        <f>+'01-Mapa de riesgo-UO'!F143</f>
        <v>0</v>
      </c>
      <c r="D142" s="333">
        <f>'01-Mapa de riesgo-UO'!J143</f>
        <v>0</v>
      </c>
      <c r="E142" s="333">
        <f>'01-Mapa de riesgo-UO'!K143</f>
        <v>0</v>
      </c>
      <c r="F142" s="333">
        <f>'01-Mapa de riesgo-UO'!L143</f>
        <v>0</v>
      </c>
      <c r="G142" s="141">
        <f>'01-Mapa de riesgo-UO'!I143</f>
        <v>0</v>
      </c>
      <c r="H142" s="333">
        <f>'01-Mapa de riesgo-UO'!M143</f>
        <v>0</v>
      </c>
      <c r="I142" s="333" t="str">
        <f>'01-Mapa de riesgo-UO'!AT143</f>
        <v>LEVE</v>
      </c>
      <c r="J142" s="236">
        <f>'01-Mapa de riesgo-UO'!AW362</f>
        <v>0</v>
      </c>
      <c r="K142" s="331" t="str">
        <f t="shared" ref="K142:K205" si="20">IF(I142="GRAVE","Debe formularse",IF(I142="MODERADO", "Si el proceso lo requiere","NO"))</f>
        <v>NO</v>
      </c>
      <c r="L142" s="309"/>
      <c r="M142" s="310"/>
      <c r="N142" s="311"/>
      <c r="O142" s="325"/>
      <c r="P142" s="309"/>
      <c r="Q142" s="310"/>
      <c r="R142" s="311"/>
      <c r="S142" s="318"/>
    </row>
    <row r="143" spans="1:19" ht="31.5" customHeight="1" x14ac:dyDescent="0.2">
      <c r="A143" s="329"/>
      <c r="B143" s="331"/>
      <c r="C143" s="331"/>
      <c r="D143" s="333"/>
      <c r="E143" s="333"/>
      <c r="F143" s="333"/>
      <c r="G143" s="141">
        <f>'01-Mapa de riesgo-UO'!I144</f>
        <v>0</v>
      </c>
      <c r="H143" s="333"/>
      <c r="I143" s="333"/>
      <c r="J143" s="236">
        <f>'01-Mapa de riesgo-UO'!AW363</f>
        <v>0</v>
      </c>
      <c r="K143" s="331"/>
      <c r="L143" s="312"/>
      <c r="M143" s="313"/>
      <c r="N143" s="314"/>
      <c r="O143" s="326"/>
      <c r="P143" s="312"/>
      <c r="Q143" s="313"/>
      <c r="R143" s="314"/>
      <c r="S143" s="319"/>
    </row>
    <row r="144" spans="1:19" ht="31.5" customHeight="1" x14ac:dyDescent="0.2">
      <c r="A144" s="329"/>
      <c r="B144" s="331"/>
      <c r="C144" s="331"/>
      <c r="D144" s="333"/>
      <c r="E144" s="333"/>
      <c r="F144" s="333"/>
      <c r="G144" s="141">
        <f>'01-Mapa de riesgo-UO'!I145</f>
        <v>0</v>
      </c>
      <c r="H144" s="333"/>
      <c r="I144" s="333"/>
      <c r="J144" s="236">
        <f>'01-Mapa de riesgo-UO'!AW364</f>
        <v>0</v>
      </c>
      <c r="K144" s="331"/>
      <c r="L144" s="321"/>
      <c r="M144" s="322"/>
      <c r="N144" s="323"/>
      <c r="O144" s="327"/>
      <c r="P144" s="321"/>
      <c r="Q144" s="322"/>
      <c r="R144" s="323"/>
      <c r="S144" s="324"/>
    </row>
    <row r="145" spans="1:19" ht="31.5" customHeight="1" x14ac:dyDescent="0.2">
      <c r="A145" s="329">
        <v>46</v>
      </c>
      <c r="B145" s="331">
        <f>'01-Mapa de riesgo-UO'!D146</f>
        <v>0</v>
      </c>
      <c r="C145" s="331">
        <f>+'01-Mapa de riesgo-UO'!F146</f>
        <v>0</v>
      </c>
      <c r="D145" s="333">
        <f>'01-Mapa de riesgo-UO'!J146</f>
        <v>0</v>
      </c>
      <c r="E145" s="333">
        <f>'01-Mapa de riesgo-UO'!K146</f>
        <v>0</v>
      </c>
      <c r="F145" s="333">
        <f>'01-Mapa de riesgo-UO'!L146</f>
        <v>0</v>
      </c>
      <c r="G145" s="141">
        <f>'01-Mapa de riesgo-UO'!I146</f>
        <v>0</v>
      </c>
      <c r="H145" s="333">
        <f>'01-Mapa de riesgo-UO'!M146</f>
        <v>0</v>
      </c>
      <c r="I145" s="333" t="str">
        <f>'01-Mapa de riesgo-UO'!AT146</f>
        <v>LEVE</v>
      </c>
      <c r="J145" s="236">
        <f>'01-Mapa de riesgo-UO'!AW365</f>
        <v>0</v>
      </c>
      <c r="K145" s="331" t="str">
        <f t="shared" si="20"/>
        <v>NO</v>
      </c>
      <c r="L145" s="309"/>
      <c r="M145" s="310"/>
      <c r="N145" s="311"/>
      <c r="O145" s="325"/>
      <c r="P145" s="309"/>
      <c r="Q145" s="310"/>
      <c r="R145" s="311"/>
      <c r="S145" s="318"/>
    </row>
    <row r="146" spans="1:19" ht="31.5" customHeight="1" x14ac:dyDescent="0.2">
      <c r="A146" s="329"/>
      <c r="B146" s="331"/>
      <c r="C146" s="331"/>
      <c r="D146" s="333"/>
      <c r="E146" s="333"/>
      <c r="F146" s="333"/>
      <c r="G146" s="141">
        <f>'01-Mapa de riesgo-UO'!I147</f>
        <v>0</v>
      </c>
      <c r="H146" s="333"/>
      <c r="I146" s="333"/>
      <c r="J146" s="236">
        <f>'01-Mapa de riesgo-UO'!AW366</f>
        <v>0</v>
      </c>
      <c r="K146" s="331"/>
      <c r="L146" s="312"/>
      <c r="M146" s="313"/>
      <c r="N146" s="314"/>
      <c r="O146" s="326"/>
      <c r="P146" s="312"/>
      <c r="Q146" s="313"/>
      <c r="R146" s="314"/>
      <c r="S146" s="319"/>
    </row>
    <row r="147" spans="1:19" ht="31.5" customHeight="1" x14ac:dyDescent="0.2">
      <c r="A147" s="329"/>
      <c r="B147" s="331"/>
      <c r="C147" s="331"/>
      <c r="D147" s="333"/>
      <c r="E147" s="333"/>
      <c r="F147" s="333"/>
      <c r="G147" s="141">
        <f>'01-Mapa de riesgo-UO'!I148</f>
        <v>0</v>
      </c>
      <c r="H147" s="333"/>
      <c r="I147" s="333"/>
      <c r="J147" s="236">
        <f>'01-Mapa de riesgo-UO'!AW367</f>
        <v>0</v>
      </c>
      <c r="K147" s="331"/>
      <c r="L147" s="321"/>
      <c r="M147" s="322"/>
      <c r="N147" s="323"/>
      <c r="O147" s="327"/>
      <c r="P147" s="321"/>
      <c r="Q147" s="322"/>
      <c r="R147" s="323"/>
      <c r="S147" s="324"/>
    </row>
    <row r="148" spans="1:19" ht="31.5" customHeight="1" x14ac:dyDescent="0.2">
      <c r="A148" s="329">
        <v>47</v>
      </c>
      <c r="B148" s="331">
        <f>'01-Mapa de riesgo-UO'!D149</f>
        <v>0</v>
      </c>
      <c r="C148" s="331">
        <f>+'01-Mapa de riesgo-UO'!F149</f>
        <v>0</v>
      </c>
      <c r="D148" s="333">
        <f>'01-Mapa de riesgo-UO'!J149</f>
        <v>0</v>
      </c>
      <c r="E148" s="333">
        <f>'01-Mapa de riesgo-UO'!K149</f>
        <v>0</v>
      </c>
      <c r="F148" s="333">
        <f>'01-Mapa de riesgo-UO'!L149</f>
        <v>0</v>
      </c>
      <c r="G148" s="141">
        <f>'01-Mapa de riesgo-UO'!I149</f>
        <v>0</v>
      </c>
      <c r="H148" s="333">
        <f>'01-Mapa de riesgo-UO'!M149</f>
        <v>0</v>
      </c>
      <c r="I148" s="333" t="str">
        <f>'01-Mapa de riesgo-UO'!AT149</f>
        <v>LEVE</v>
      </c>
      <c r="J148" s="236">
        <f>'01-Mapa de riesgo-UO'!AW368</f>
        <v>0</v>
      </c>
      <c r="K148" s="331" t="str">
        <f t="shared" si="20"/>
        <v>NO</v>
      </c>
      <c r="L148" s="309"/>
      <c r="M148" s="310"/>
      <c r="N148" s="311"/>
      <c r="O148" s="325"/>
      <c r="P148" s="309"/>
      <c r="Q148" s="310"/>
      <c r="R148" s="311"/>
      <c r="S148" s="318"/>
    </row>
    <row r="149" spans="1:19" ht="31.5" customHeight="1" x14ac:dyDescent="0.2">
      <c r="A149" s="329"/>
      <c r="B149" s="331"/>
      <c r="C149" s="331"/>
      <c r="D149" s="333"/>
      <c r="E149" s="333"/>
      <c r="F149" s="333"/>
      <c r="G149" s="141">
        <f>'01-Mapa de riesgo-UO'!I150</f>
        <v>0</v>
      </c>
      <c r="H149" s="333"/>
      <c r="I149" s="333"/>
      <c r="J149" s="236">
        <f>'01-Mapa de riesgo-UO'!AW369</f>
        <v>0</v>
      </c>
      <c r="K149" s="331"/>
      <c r="L149" s="312"/>
      <c r="M149" s="313"/>
      <c r="N149" s="314"/>
      <c r="O149" s="326"/>
      <c r="P149" s="312"/>
      <c r="Q149" s="313"/>
      <c r="R149" s="314"/>
      <c r="S149" s="319"/>
    </row>
    <row r="150" spans="1:19" ht="31.5" customHeight="1" x14ac:dyDescent="0.2">
      <c r="A150" s="329"/>
      <c r="B150" s="331"/>
      <c r="C150" s="331"/>
      <c r="D150" s="333"/>
      <c r="E150" s="333"/>
      <c r="F150" s="333"/>
      <c r="G150" s="141">
        <f>'01-Mapa de riesgo-UO'!I151</f>
        <v>0</v>
      </c>
      <c r="H150" s="333"/>
      <c r="I150" s="333"/>
      <c r="J150" s="236">
        <f>'01-Mapa de riesgo-UO'!AW370</f>
        <v>0</v>
      </c>
      <c r="K150" s="331"/>
      <c r="L150" s="321"/>
      <c r="M150" s="322"/>
      <c r="N150" s="323"/>
      <c r="O150" s="327"/>
      <c r="P150" s="321"/>
      <c r="Q150" s="322"/>
      <c r="R150" s="323"/>
      <c r="S150" s="324"/>
    </row>
    <row r="151" spans="1:19" ht="31.5" customHeight="1" x14ac:dyDescent="0.2">
      <c r="A151" s="329">
        <v>48</v>
      </c>
      <c r="B151" s="331">
        <f>'01-Mapa de riesgo-UO'!D152</f>
        <v>0</v>
      </c>
      <c r="C151" s="331">
        <f>+'01-Mapa de riesgo-UO'!F152</f>
        <v>0</v>
      </c>
      <c r="D151" s="333">
        <f>'01-Mapa de riesgo-UO'!J152</f>
        <v>0</v>
      </c>
      <c r="E151" s="333">
        <f>'01-Mapa de riesgo-UO'!K152</f>
        <v>0</v>
      </c>
      <c r="F151" s="333">
        <f>'01-Mapa de riesgo-UO'!L152</f>
        <v>0</v>
      </c>
      <c r="G151" s="141">
        <f>'01-Mapa de riesgo-UO'!I152</f>
        <v>0</v>
      </c>
      <c r="H151" s="333">
        <f>'01-Mapa de riesgo-UO'!M152</f>
        <v>0</v>
      </c>
      <c r="I151" s="333" t="str">
        <f>'01-Mapa de riesgo-UO'!AT152</f>
        <v>LEVE</v>
      </c>
      <c r="J151" s="236">
        <f>'01-Mapa de riesgo-UO'!AW371</f>
        <v>0</v>
      </c>
      <c r="K151" s="331" t="str">
        <f t="shared" si="20"/>
        <v>NO</v>
      </c>
      <c r="L151" s="309"/>
      <c r="M151" s="310"/>
      <c r="N151" s="311"/>
      <c r="O151" s="325"/>
      <c r="P151" s="309"/>
      <c r="Q151" s="310"/>
      <c r="R151" s="311"/>
      <c r="S151" s="318"/>
    </row>
    <row r="152" spans="1:19" ht="31.5" customHeight="1" x14ac:dyDescent="0.2">
      <c r="A152" s="329"/>
      <c r="B152" s="331"/>
      <c r="C152" s="331"/>
      <c r="D152" s="333"/>
      <c r="E152" s="333"/>
      <c r="F152" s="333"/>
      <c r="G152" s="141">
        <f>'01-Mapa de riesgo-UO'!I153</f>
        <v>0</v>
      </c>
      <c r="H152" s="333"/>
      <c r="I152" s="333"/>
      <c r="J152" s="236">
        <f>'01-Mapa de riesgo-UO'!AW372</f>
        <v>0</v>
      </c>
      <c r="K152" s="331"/>
      <c r="L152" s="312"/>
      <c r="M152" s="313"/>
      <c r="N152" s="314"/>
      <c r="O152" s="326"/>
      <c r="P152" s="312"/>
      <c r="Q152" s="313"/>
      <c r="R152" s="314"/>
      <c r="S152" s="319"/>
    </row>
    <row r="153" spans="1:19" ht="31.5" customHeight="1" x14ac:dyDescent="0.2">
      <c r="A153" s="329"/>
      <c r="B153" s="331"/>
      <c r="C153" s="331"/>
      <c r="D153" s="333"/>
      <c r="E153" s="333"/>
      <c r="F153" s="333"/>
      <c r="G153" s="141">
        <f>'01-Mapa de riesgo-UO'!I154</f>
        <v>0</v>
      </c>
      <c r="H153" s="333"/>
      <c r="I153" s="333"/>
      <c r="J153" s="236">
        <f>'01-Mapa de riesgo-UO'!AW373</f>
        <v>0</v>
      </c>
      <c r="K153" s="331"/>
      <c r="L153" s="321"/>
      <c r="M153" s="322"/>
      <c r="N153" s="323"/>
      <c r="O153" s="327"/>
      <c r="P153" s="321"/>
      <c r="Q153" s="322"/>
      <c r="R153" s="323"/>
      <c r="S153" s="324"/>
    </row>
    <row r="154" spans="1:19" ht="31.5" customHeight="1" x14ac:dyDescent="0.2">
      <c r="A154" s="329">
        <v>49</v>
      </c>
      <c r="B154" s="331">
        <f>'01-Mapa de riesgo-UO'!D155</f>
        <v>0</v>
      </c>
      <c r="C154" s="331">
        <f>+'01-Mapa de riesgo-UO'!F155</f>
        <v>0</v>
      </c>
      <c r="D154" s="333">
        <f>'01-Mapa de riesgo-UO'!J155</f>
        <v>0</v>
      </c>
      <c r="E154" s="333">
        <f>'01-Mapa de riesgo-UO'!K155</f>
        <v>0</v>
      </c>
      <c r="F154" s="333">
        <f>'01-Mapa de riesgo-UO'!L155</f>
        <v>0</v>
      </c>
      <c r="G154" s="141">
        <f>'01-Mapa de riesgo-UO'!I155</f>
        <v>0</v>
      </c>
      <c r="H154" s="333">
        <f>'01-Mapa de riesgo-UO'!M155</f>
        <v>0</v>
      </c>
      <c r="I154" s="333" t="str">
        <f>'01-Mapa de riesgo-UO'!AT155</f>
        <v>LEVE</v>
      </c>
      <c r="J154" s="236">
        <f>'01-Mapa de riesgo-UO'!AW374</f>
        <v>0</v>
      </c>
      <c r="K154" s="331" t="str">
        <f t="shared" si="20"/>
        <v>NO</v>
      </c>
      <c r="L154" s="309"/>
      <c r="M154" s="310"/>
      <c r="N154" s="311"/>
      <c r="O154" s="325"/>
      <c r="P154" s="309"/>
      <c r="Q154" s="310"/>
      <c r="R154" s="311"/>
      <c r="S154" s="318"/>
    </row>
    <row r="155" spans="1:19" ht="31.5" customHeight="1" x14ac:dyDescent="0.2">
      <c r="A155" s="329"/>
      <c r="B155" s="331"/>
      <c r="C155" s="331"/>
      <c r="D155" s="333"/>
      <c r="E155" s="333"/>
      <c r="F155" s="333"/>
      <c r="G155" s="141">
        <f>'01-Mapa de riesgo-UO'!I156</f>
        <v>0</v>
      </c>
      <c r="H155" s="333"/>
      <c r="I155" s="333"/>
      <c r="J155" s="236">
        <f>'01-Mapa de riesgo-UO'!AW375</f>
        <v>0</v>
      </c>
      <c r="K155" s="331"/>
      <c r="L155" s="312"/>
      <c r="M155" s="313"/>
      <c r="N155" s="314"/>
      <c r="O155" s="326"/>
      <c r="P155" s="312"/>
      <c r="Q155" s="313"/>
      <c r="R155" s="314"/>
      <c r="S155" s="319"/>
    </row>
    <row r="156" spans="1:19" ht="31.5" customHeight="1" x14ac:dyDescent="0.2">
      <c r="A156" s="329"/>
      <c r="B156" s="331"/>
      <c r="C156" s="331"/>
      <c r="D156" s="333"/>
      <c r="E156" s="333"/>
      <c r="F156" s="333"/>
      <c r="G156" s="141">
        <f>'01-Mapa de riesgo-UO'!I157</f>
        <v>0</v>
      </c>
      <c r="H156" s="333"/>
      <c r="I156" s="333"/>
      <c r="J156" s="236">
        <f>'01-Mapa de riesgo-UO'!AW376</f>
        <v>0</v>
      </c>
      <c r="K156" s="331"/>
      <c r="L156" s="321"/>
      <c r="M156" s="322"/>
      <c r="N156" s="323"/>
      <c r="O156" s="327"/>
      <c r="P156" s="321"/>
      <c r="Q156" s="322"/>
      <c r="R156" s="323"/>
      <c r="S156" s="324"/>
    </row>
    <row r="157" spans="1:19" ht="31.5" customHeight="1" x14ac:dyDescent="0.2">
      <c r="A157" s="329">
        <v>50</v>
      </c>
      <c r="B157" s="331">
        <f>'01-Mapa de riesgo-UO'!D158</f>
        <v>0</v>
      </c>
      <c r="C157" s="331">
        <f>+'01-Mapa de riesgo-UO'!F158</f>
        <v>0</v>
      </c>
      <c r="D157" s="333">
        <f>'01-Mapa de riesgo-UO'!J158</f>
        <v>0</v>
      </c>
      <c r="E157" s="333">
        <f>'01-Mapa de riesgo-UO'!K158</f>
        <v>0</v>
      </c>
      <c r="F157" s="333">
        <f>'01-Mapa de riesgo-UO'!L158</f>
        <v>0</v>
      </c>
      <c r="G157" s="141">
        <f>'01-Mapa de riesgo-UO'!I158</f>
        <v>0</v>
      </c>
      <c r="H157" s="333">
        <f>'01-Mapa de riesgo-UO'!M158</f>
        <v>0</v>
      </c>
      <c r="I157" s="333" t="str">
        <f>'01-Mapa de riesgo-UO'!AT158</f>
        <v>LEVE</v>
      </c>
      <c r="J157" s="236">
        <f>'01-Mapa de riesgo-UO'!AW377</f>
        <v>0</v>
      </c>
      <c r="K157" s="331" t="str">
        <f t="shared" si="20"/>
        <v>NO</v>
      </c>
      <c r="L157" s="309"/>
      <c r="M157" s="310"/>
      <c r="N157" s="311"/>
      <c r="O157" s="325"/>
      <c r="P157" s="309"/>
      <c r="Q157" s="310"/>
      <c r="R157" s="311"/>
      <c r="S157" s="318"/>
    </row>
    <row r="158" spans="1:19" ht="31.5" customHeight="1" x14ac:dyDescent="0.2">
      <c r="A158" s="329"/>
      <c r="B158" s="331"/>
      <c r="C158" s="331"/>
      <c r="D158" s="333"/>
      <c r="E158" s="333"/>
      <c r="F158" s="333"/>
      <c r="G158" s="141">
        <f>'01-Mapa de riesgo-UO'!I159</f>
        <v>0</v>
      </c>
      <c r="H158" s="333"/>
      <c r="I158" s="333"/>
      <c r="J158" s="236">
        <f>'01-Mapa de riesgo-UO'!AW378</f>
        <v>0</v>
      </c>
      <c r="K158" s="331"/>
      <c r="L158" s="312"/>
      <c r="M158" s="313"/>
      <c r="N158" s="314"/>
      <c r="O158" s="326"/>
      <c r="P158" s="312"/>
      <c r="Q158" s="313"/>
      <c r="R158" s="314"/>
      <c r="S158" s="319"/>
    </row>
    <row r="159" spans="1:19" ht="31.5" customHeight="1" x14ac:dyDescent="0.2">
      <c r="A159" s="329"/>
      <c r="B159" s="331"/>
      <c r="C159" s="331"/>
      <c r="D159" s="333"/>
      <c r="E159" s="333"/>
      <c r="F159" s="333"/>
      <c r="G159" s="141">
        <f>'01-Mapa de riesgo-UO'!I160</f>
        <v>0</v>
      </c>
      <c r="H159" s="333"/>
      <c r="I159" s="333"/>
      <c r="J159" s="236">
        <f>'01-Mapa de riesgo-UO'!AW379</f>
        <v>0</v>
      </c>
      <c r="K159" s="331"/>
      <c r="L159" s="321"/>
      <c r="M159" s="322"/>
      <c r="N159" s="323"/>
      <c r="O159" s="327"/>
      <c r="P159" s="321"/>
      <c r="Q159" s="322"/>
      <c r="R159" s="323"/>
      <c r="S159" s="324"/>
    </row>
    <row r="160" spans="1:19" ht="31.5" customHeight="1" x14ac:dyDescent="0.2">
      <c r="A160" s="329">
        <v>51</v>
      </c>
      <c r="B160" s="331">
        <f>'01-Mapa de riesgo-UO'!D161</f>
        <v>0</v>
      </c>
      <c r="C160" s="331">
        <f>+'01-Mapa de riesgo-UO'!F161</f>
        <v>0</v>
      </c>
      <c r="D160" s="333">
        <f>'01-Mapa de riesgo-UO'!J161</f>
        <v>0</v>
      </c>
      <c r="E160" s="333">
        <f>'01-Mapa de riesgo-UO'!K161</f>
        <v>0</v>
      </c>
      <c r="F160" s="333">
        <f>'01-Mapa de riesgo-UO'!L161</f>
        <v>0</v>
      </c>
      <c r="G160" s="141">
        <f>'01-Mapa de riesgo-UO'!I161</f>
        <v>0</v>
      </c>
      <c r="H160" s="333">
        <f>'01-Mapa de riesgo-UO'!M161</f>
        <v>0</v>
      </c>
      <c r="I160" s="333" t="str">
        <f>'01-Mapa de riesgo-UO'!AT161</f>
        <v>LEVE</v>
      </c>
      <c r="J160" s="236">
        <f>'01-Mapa de riesgo-UO'!AW380</f>
        <v>0</v>
      </c>
      <c r="K160" s="331" t="str">
        <f t="shared" si="20"/>
        <v>NO</v>
      </c>
      <c r="L160" s="309"/>
      <c r="M160" s="310"/>
      <c r="N160" s="311"/>
      <c r="O160" s="325"/>
      <c r="P160" s="309"/>
      <c r="Q160" s="310"/>
      <c r="R160" s="311"/>
      <c r="S160" s="318"/>
    </row>
    <row r="161" spans="1:19" ht="31.5" customHeight="1" x14ac:dyDescent="0.2">
      <c r="A161" s="329"/>
      <c r="B161" s="331"/>
      <c r="C161" s="331"/>
      <c r="D161" s="333"/>
      <c r="E161" s="333"/>
      <c r="F161" s="333"/>
      <c r="G161" s="141">
        <f>'01-Mapa de riesgo-UO'!I162</f>
        <v>0</v>
      </c>
      <c r="H161" s="333"/>
      <c r="I161" s="333"/>
      <c r="J161" s="236">
        <f>'01-Mapa de riesgo-UO'!AW381</f>
        <v>0</v>
      </c>
      <c r="K161" s="331"/>
      <c r="L161" s="312"/>
      <c r="M161" s="313"/>
      <c r="N161" s="314"/>
      <c r="O161" s="326"/>
      <c r="P161" s="312"/>
      <c r="Q161" s="313"/>
      <c r="R161" s="314"/>
      <c r="S161" s="319"/>
    </row>
    <row r="162" spans="1:19" ht="31.5" customHeight="1" x14ac:dyDescent="0.2">
      <c r="A162" s="329"/>
      <c r="B162" s="331"/>
      <c r="C162" s="331"/>
      <c r="D162" s="333"/>
      <c r="E162" s="333"/>
      <c r="F162" s="333"/>
      <c r="G162" s="141">
        <f>'01-Mapa de riesgo-UO'!I163</f>
        <v>0</v>
      </c>
      <c r="H162" s="333"/>
      <c r="I162" s="333"/>
      <c r="J162" s="236">
        <f>'01-Mapa de riesgo-UO'!AW382</f>
        <v>0</v>
      </c>
      <c r="K162" s="331"/>
      <c r="L162" s="321"/>
      <c r="M162" s="322"/>
      <c r="N162" s="323"/>
      <c r="O162" s="327"/>
      <c r="P162" s="321"/>
      <c r="Q162" s="322"/>
      <c r="R162" s="323"/>
      <c r="S162" s="324"/>
    </row>
    <row r="163" spans="1:19" ht="31.5" customHeight="1" x14ac:dyDescent="0.2">
      <c r="A163" s="329">
        <v>52</v>
      </c>
      <c r="B163" s="331">
        <f>'01-Mapa de riesgo-UO'!D164</f>
        <v>0</v>
      </c>
      <c r="C163" s="331">
        <f>+'01-Mapa de riesgo-UO'!F164</f>
        <v>0</v>
      </c>
      <c r="D163" s="333">
        <f>'01-Mapa de riesgo-UO'!J164</f>
        <v>0</v>
      </c>
      <c r="E163" s="333">
        <f>'01-Mapa de riesgo-UO'!K164</f>
        <v>0</v>
      </c>
      <c r="F163" s="333">
        <f>'01-Mapa de riesgo-UO'!L164</f>
        <v>0</v>
      </c>
      <c r="G163" s="141">
        <f>'01-Mapa de riesgo-UO'!I164</f>
        <v>0</v>
      </c>
      <c r="H163" s="333">
        <f>'01-Mapa de riesgo-UO'!M164</f>
        <v>0</v>
      </c>
      <c r="I163" s="333" t="str">
        <f>'01-Mapa de riesgo-UO'!AT164</f>
        <v>LEVE</v>
      </c>
      <c r="J163" s="236">
        <f>'01-Mapa de riesgo-UO'!AW383</f>
        <v>0</v>
      </c>
      <c r="K163" s="331" t="str">
        <f t="shared" si="20"/>
        <v>NO</v>
      </c>
      <c r="L163" s="309"/>
      <c r="M163" s="310"/>
      <c r="N163" s="311"/>
      <c r="O163" s="325"/>
      <c r="P163" s="309"/>
      <c r="Q163" s="310"/>
      <c r="R163" s="311"/>
      <c r="S163" s="318"/>
    </row>
    <row r="164" spans="1:19" ht="31.5" customHeight="1" x14ac:dyDescent="0.2">
      <c r="A164" s="329"/>
      <c r="B164" s="331"/>
      <c r="C164" s="331"/>
      <c r="D164" s="333"/>
      <c r="E164" s="333"/>
      <c r="F164" s="333"/>
      <c r="G164" s="141">
        <f>'01-Mapa de riesgo-UO'!I165</f>
        <v>0</v>
      </c>
      <c r="H164" s="333"/>
      <c r="I164" s="333"/>
      <c r="J164" s="236">
        <f>'01-Mapa de riesgo-UO'!AW384</f>
        <v>0</v>
      </c>
      <c r="K164" s="331"/>
      <c r="L164" s="312"/>
      <c r="M164" s="313"/>
      <c r="N164" s="314"/>
      <c r="O164" s="326"/>
      <c r="P164" s="312"/>
      <c r="Q164" s="313"/>
      <c r="R164" s="314"/>
      <c r="S164" s="319"/>
    </row>
    <row r="165" spans="1:19" ht="31.5" customHeight="1" x14ac:dyDescent="0.2">
      <c r="A165" s="329"/>
      <c r="B165" s="331"/>
      <c r="C165" s="331"/>
      <c r="D165" s="333"/>
      <c r="E165" s="333"/>
      <c r="F165" s="333"/>
      <c r="G165" s="141">
        <f>'01-Mapa de riesgo-UO'!I166</f>
        <v>0</v>
      </c>
      <c r="H165" s="333"/>
      <c r="I165" s="333"/>
      <c r="J165" s="236">
        <f>'01-Mapa de riesgo-UO'!AW385</f>
        <v>0</v>
      </c>
      <c r="K165" s="331"/>
      <c r="L165" s="321"/>
      <c r="M165" s="322"/>
      <c r="N165" s="323"/>
      <c r="O165" s="327"/>
      <c r="P165" s="321"/>
      <c r="Q165" s="322"/>
      <c r="R165" s="323"/>
      <c r="S165" s="324"/>
    </row>
    <row r="166" spans="1:19" ht="31.5" customHeight="1" x14ac:dyDescent="0.2">
      <c r="A166" s="329">
        <v>53</v>
      </c>
      <c r="B166" s="331">
        <f>'01-Mapa de riesgo-UO'!D167</f>
        <v>0</v>
      </c>
      <c r="C166" s="331">
        <f>+'01-Mapa de riesgo-UO'!F167</f>
        <v>0</v>
      </c>
      <c r="D166" s="333">
        <f>'01-Mapa de riesgo-UO'!J167</f>
        <v>0</v>
      </c>
      <c r="E166" s="333">
        <f>'01-Mapa de riesgo-UO'!K167</f>
        <v>0</v>
      </c>
      <c r="F166" s="333">
        <f>'01-Mapa de riesgo-UO'!L167</f>
        <v>0</v>
      </c>
      <c r="G166" s="141">
        <f>'01-Mapa de riesgo-UO'!I167</f>
        <v>0</v>
      </c>
      <c r="H166" s="333">
        <f>'01-Mapa de riesgo-UO'!M167</f>
        <v>0</v>
      </c>
      <c r="I166" s="333" t="str">
        <f>'01-Mapa de riesgo-UO'!AT167</f>
        <v>LEVE</v>
      </c>
      <c r="J166" s="236">
        <f>'01-Mapa de riesgo-UO'!AW386</f>
        <v>0</v>
      </c>
      <c r="K166" s="331" t="str">
        <f t="shared" si="20"/>
        <v>NO</v>
      </c>
      <c r="L166" s="309"/>
      <c r="M166" s="310"/>
      <c r="N166" s="311"/>
      <c r="O166" s="325"/>
      <c r="P166" s="309"/>
      <c r="Q166" s="310"/>
      <c r="R166" s="311"/>
      <c r="S166" s="318"/>
    </row>
    <row r="167" spans="1:19" ht="31.5" customHeight="1" x14ac:dyDescent="0.2">
      <c r="A167" s="329"/>
      <c r="B167" s="331"/>
      <c r="C167" s="331"/>
      <c r="D167" s="333"/>
      <c r="E167" s="333"/>
      <c r="F167" s="333"/>
      <c r="G167" s="141">
        <f>'01-Mapa de riesgo-UO'!I168</f>
        <v>0</v>
      </c>
      <c r="H167" s="333"/>
      <c r="I167" s="333"/>
      <c r="J167" s="236">
        <f>'01-Mapa de riesgo-UO'!AW387</f>
        <v>0</v>
      </c>
      <c r="K167" s="331"/>
      <c r="L167" s="312"/>
      <c r="M167" s="313"/>
      <c r="N167" s="314"/>
      <c r="O167" s="326"/>
      <c r="P167" s="312"/>
      <c r="Q167" s="313"/>
      <c r="R167" s="314"/>
      <c r="S167" s="319"/>
    </row>
    <row r="168" spans="1:19" ht="31.5" customHeight="1" x14ac:dyDescent="0.2">
      <c r="A168" s="329"/>
      <c r="B168" s="331"/>
      <c r="C168" s="331"/>
      <c r="D168" s="333"/>
      <c r="E168" s="333"/>
      <c r="F168" s="333"/>
      <c r="G168" s="141">
        <f>'01-Mapa de riesgo-UO'!I169</f>
        <v>0</v>
      </c>
      <c r="H168" s="333"/>
      <c r="I168" s="333"/>
      <c r="J168" s="236">
        <f>'01-Mapa de riesgo-UO'!AW388</f>
        <v>0</v>
      </c>
      <c r="K168" s="331"/>
      <c r="L168" s="321"/>
      <c r="M168" s="322"/>
      <c r="N168" s="323"/>
      <c r="O168" s="327"/>
      <c r="P168" s="321"/>
      <c r="Q168" s="322"/>
      <c r="R168" s="323"/>
      <c r="S168" s="324"/>
    </row>
    <row r="169" spans="1:19" ht="31.5" customHeight="1" x14ac:dyDescent="0.2">
      <c r="A169" s="329">
        <v>54</v>
      </c>
      <c r="B169" s="331">
        <f>'01-Mapa de riesgo-UO'!D170</f>
        <v>0</v>
      </c>
      <c r="C169" s="331">
        <f>+'01-Mapa de riesgo-UO'!F170</f>
        <v>0</v>
      </c>
      <c r="D169" s="333">
        <f>'01-Mapa de riesgo-UO'!J170</f>
        <v>0</v>
      </c>
      <c r="E169" s="333">
        <f>'01-Mapa de riesgo-UO'!K170</f>
        <v>0</v>
      </c>
      <c r="F169" s="333">
        <f>'01-Mapa de riesgo-UO'!L170</f>
        <v>0</v>
      </c>
      <c r="G169" s="141">
        <f>'01-Mapa de riesgo-UO'!I170</f>
        <v>0</v>
      </c>
      <c r="H169" s="333">
        <f>'01-Mapa de riesgo-UO'!M170</f>
        <v>0</v>
      </c>
      <c r="I169" s="333" t="str">
        <f>'01-Mapa de riesgo-UO'!AT170</f>
        <v>LEVE</v>
      </c>
      <c r="J169" s="236">
        <f>'01-Mapa de riesgo-UO'!AW389</f>
        <v>0</v>
      </c>
      <c r="K169" s="331" t="str">
        <f t="shared" si="20"/>
        <v>NO</v>
      </c>
      <c r="L169" s="309"/>
      <c r="M169" s="310"/>
      <c r="N169" s="311"/>
      <c r="O169" s="325"/>
      <c r="P169" s="309"/>
      <c r="Q169" s="310"/>
      <c r="R169" s="311"/>
      <c r="S169" s="318"/>
    </row>
    <row r="170" spans="1:19" ht="31.5" customHeight="1" x14ac:dyDescent="0.2">
      <c r="A170" s="329"/>
      <c r="B170" s="331"/>
      <c r="C170" s="331"/>
      <c r="D170" s="333"/>
      <c r="E170" s="333"/>
      <c r="F170" s="333"/>
      <c r="G170" s="141">
        <f>'01-Mapa de riesgo-UO'!I171</f>
        <v>0</v>
      </c>
      <c r="H170" s="333"/>
      <c r="I170" s="333"/>
      <c r="J170" s="236">
        <f>'01-Mapa de riesgo-UO'!AW390</f>
        <v>0</v>
      </c>
      <c r="K170" s="331"/>
      <c r="L170" s="312"/>
      <c r="M170" s="313"/>
      <c r="N170" s="314"/>
      <c r="O170" s="326"/>
      <c r="P170" s="312"/>
      <c r="Q170" s="313"/>
      <c r="R170" s="314"/>
      <c r="S170" s="319"/>
    </row>
    <row r="171" spans="1:19" ht="31.5" customHeight="1" x14ac:dyDescent="0.2">
      <c r="A171" s="329"/>
      <c r="B171" s="331"/>
      <c r="C171" s="331"/>
      <c r="D171" s="333"/>
      <c r="E171" s="333"/>
      <c r="F171" s="333"/>
      <c r="G171" s="141">
        <f>'01-Mapa de riesgo-UO'!I172</f>
        <v>0</v>
      </c>
      <c r="H171" s="333"/>
      <c r="I171" s="333"/>
      <c r="J171" s="236">
        <f>'01-Mapa de riesgo-UO'!AW391</f>
        <v>0</v>
      </c>
      <c r="K171" s="331"/>
      <c r="L171" s="321"/>
      <c r="M171" s="322"/>
      <c r="N171" s="323"/>
      <c r="O171" s="327"/>
      <c r="P171" s="321"/>
      <c r="Q171" s="322"/>
      <c r="R171" s="323"/>
      <c r="S171" s="324"/>
    </row>
    <row r="172" spans="1:19" ht="31.5" customHeight="1" x14ac:dyDescent="0.2">
      <c r="A172" s="329">
        <v>55</v>
      </c>
      <c r="B172" s="331">
        <f>'01-Mapa de riesgo-UO'!D173</f>
        <v>0</v>
      </c>
      <c r="C172" s="331">
        <f>+'01-Mapa de riesgo-UO'!F173</f>
        <v>0</v>
      </c>
      <c r="D172" s="333">
        <f>'01-Mapa de riesgo-UO'!J173</f>
        <v>0</v>
      </c>
      <c r="E172" s="333">
        <f>'01-Mapa de riesgo-UO'!K173</f>
        <v>0</v>
      </c>
      <c r="F172" s="333">
        <f>'01-Mapa de riesgo-UO'!L173</f>
        <v>0</v>
      </c>
      <c r="G172" s="141">
        <f>'01-Mapa de riesgo-UO'!I173</f>
        <v>0</v>
      </c>
      <c r="H172" s="333">
        <f>'01-Mapa de riesgo-UO'!M173</f>
        <v>0</v>
      </c>
      <c r="I172" s="333" t="str">
        <f>'01-Mapa de riesgo-UO'!AT173</f>
        <v>LEVE</v>
      </c>
      <c r="J172" s="236">
        <f>'01-Mapa de riesgo-UO'!AW392</f>
        <v>0</v>
      </c>
      <c r="K172" s="331" t="str">
        <f t="shared" si="20"/>
        <v>NO</v>
      </c>
      <c r="L172" s="309"/>
      <c r="M172" s="310"/>
      <c r="N172" s="311"/>
      <c r="O172" s="325"/>
      <c r="P172" s="309"/>
      <c r="Q172" s="310"/>
      <c r="R172" s="311"/>
      <c r="S172" s="318"/>
    </row>
    <row r="173" spans="1:19" ht="31.5" customHeight="1" x14ac:dyDescent="0.2">
      <c r="A173" s="329"/>
      <c r="B173" s="331"/>
      <c r="C173" s="331"/>
      <c r="D173" s="333"/>
      <c r="E173" s="333"/>
      <c r="F173" s="333"/>
      <c r="G173" s="141">
        <f>'01-Mapa de riesgo-UO'!I174</f>
        <v>0</v>
      </c>
      <c r="H173" s="333"/>
      <c r="I173" s="333"/>
      <c r="J173" s="236">
        <f>'01-Mapa de riesgo-UO'!AW393</f>
        <v>0</v>
      </c>
      <c r="K173" s="331"/>
      <c r="L173" s="312"/>
      <c r="M173" s="313"/>
      <c r="N173" s="314"/>
      <c r="O173" s="326"/>
      <c r="P173" s="312"/>
      <c r="Q173" s="313"/>
      <c r="R173" s="314"/>
      <c r="S173" s="319"/>
    </row>
    <row r="174" spans="1:19" ht="31.5" customHeight="1" x14ac:dyDescent="0.2">
      <c r="A174" s="329"/>
      <c r="B174" s="331"/>
      <c r="C174" s="331"/>
      <c r="D174" s="333"/>
      <c r="E174" s="333"/>
      <c r="F174" s="333"/>
      <c r="G174" s="141">
        <f>'01-Mapa de riesgo-UO'!I175</f>
        <v>0</v>
      </c>
      <c r="H174" s="333"/>
      <c r="I174" s="333"/>
      <c r="J174" s="236">
        <f>'01-Mapa de riesgo-UO'!AW394</f>
        <v>0</v>
      </c>
      <c r="K174" s="331"/>
      <c r="L174" s="321"/>
      <c r="M174" s="322"/>
      <c r="N174" s="323"/>
      <c r="O174" s="327"/>
      <c r="P174" s="321"/>
      <c r="Q174" s="322"/>
      <c r="R174" s="323"/>
      <c r="S174" s="324"/>
    </row>
    <row r="175" spans="1:19" ht="31.5" customHeight="1" x14ac:dyDescent="0.2">
      <c r="A175" s="329">
        <v>56</v>
      </c>
      <c r="B175" s="331">
        <f>'01-Mapa de riesgo-UO'!D176</f>
        <v>0</v>
      </c>
      <c r="C175" s="331">
        <f>+'01-Mapa de riesgo-UO'!F176</f>
        <v>0</v>
      </c>
      <c r="D175" s="333">
        <f>'01-Mapa de riesgo-UO'!J176</f>
        <v>0</v>
      </c>
      <c r="E175" s="333">
        <f>'01-Mapa de riesgo-UO'!K176</f>
        <v>0</v>
      </c>
      <c r="F175" s="333">
        <f>'01-Mapa de riesgo-UO'!L176</f>
        <v>0</v>
      </c>
      <c r="G175" s="141">
        <f>'01-Mapa de riesgo-UO'!I176</f>
        <v>0</v>
      </c>
      <c r="H175" s="333">
        <f>'01-Mapa de riesgo-UO'!M176</f>
        <v>0</v>
      </c>
      <c r="I175" s="333" t="str">
        <f>'01-Mapa de riesgo-UO'!AT176</f>
        <v>LEVE</v>
      </c>
      <c r="J175" s="236">
        <f>'01-Mapa de riesgo-UO'!AW395</f>
        <v>0</v>
      </c>
      <c r="K175" s="331" t="str">
        <f t="shared" si="20"/>
        <v>NO</v>
      </c>
      <c r="L175" s="309"/>
      <c r="M175" s="310"/>
      <c r="N175" s="311"/>
      <c r="O175" s="325"/>
      <c r="P175" s="309"/>
      <c r="Q175" s="310"/>
      <c r="R175" s="311"/>
      <c r="S175" s="318"/>
    </row>
    <row r="176" spans="1:19" ht="31.5" customHeight="1" x14ac:dyDescent="0.2">
      <c r="A176" s="329"/>
      <c r="B176" s="331"/>
      <c r="C176" s="331"/>
      <c r="D176" s="333"/>
      <c r="E176" s="333"/>
      <c r="F176" s="333"/>
      <c r="G176" s="141">
        <f>'01-Mapa de riesgo-UO'!I177</f>
        <v>0</v>
      </c>
      <c r="H176" s="333"/>
      <c r="I176" s="333"/>
      <c r="J176" s="236">
        <f>'01-Mapa de riesgo-UO'!AW396</f>
        <v>0</v>
      </c>
      <c r="K176" s="331"/>
      <c r="L176" s="312"/>
      <c r="M176" s="313"/>
      <c r="N176" s="314"/>
      <c r="O176" s="326"/>
      <c r="P176" s="312"/>
      <c r="Q176" s="313"/>
      <c r="R176" s="314"/>
      <c r="S176" s="319"/>
    </row>
    <row r="177" spans="1:19" ht="31.5" customHeight="1" x14ac:dyDescent="0.2">
      <c r="A177" s="329"/>
      <c r="B177" s="331"/>
      <c r="C177" s="331"/>
      <c r="D177" s="333"/>
      <c r="E177" s="333"/>
      <c r="F177" s="333"/>
      <c r="G177" s="141">
        <f>'01-Mapa de riesgo-UO'!I178</f>
        <v>0</v>
      </c>
      <c r="H177" s="333"/>
      <c r="I177" s="333"/>
      <c r="J177" s="236">
        <f>'01-Mapa de riesgo-UO'!AW397</f>
        <v>0</v>
      </c>
      <c r="K177" s="331"/>
      <c r="L177" s="321"/>
      <c r="M177" s="322"/>
      <c r="N177" s="323"/>
      <c r="O177" s="327"/>
      <c r="P177" s="321"/>
      <c r="Q177" s="322"/>
      <c r="R177" s="323"/>
      <c r="S177" s="324"/>
    </row>
    <row r="178" spans="1:19" ht="31.5" customHeight="1" x14ac:dyDescent="0.2">
      <c r="A178" s="329">
        <v>57</v>
      </c>
      <c r="B178" s="331">
        <f>'01-Mapa de riesgo-UO'!D179</f>
        <v>0</v>
      </c>
      <c r="C178" s="331">
        <f>+'01-Mapa de riesgo-UO'!F179</f>
        <v>0</v>
      </c>
      <c r="D178" s="333">
        <f>'01-Mapa de riesgo-UO'!J179</f>
        <v>0</v>
      </c>
      <c r="E178" s="333">
        <f>'01-Mapa de riesgo-UO'!K179</f>
        <v>0</v>
      </c>
      <c r="F178" s="333">
        <f>'01-Mapa de riesgo-UO'!L179</f>
        <v>0</v>
      </c>
      <c r="G178" s="141">
        <f>'01-Mapa de riesgo-UO'!I179</f>
        <v>0</v>
      </c>
      <c r="H178" s="333">
        <f>'01-Mapa de riesgo-UO'!M179</f>
        <v>0</v>
      </c>
      <c r="I178" s="333" t="str">
        <f>'01-Mapa de riesgo-UO'!AT179</f>
        <v>LEVE</v>
      </c>
      <c r="J178" s="236">
        <f>'01-Mapa de riesgo-UO'!AW398</f>
        <v>0</v>
      </c>
      <c r="K178" s="331" t="str">
        <f t="shared" si="20"/>
        <v>NO</v>
      </c>
      <c r="L178" s="309"/>
      <c r="M178" s="310"/>
      <c r="N178" s="311"/>
      <c r="O178" s="325"/>
      <c r="P178" s="309"/>
      <c r="Q178" s="310"/>
      <c r="R178" s="311"/>
      <c r="S178" s="318"/>
    </row>
    <row r="179" spans="1:19" ht="31.5" customHeight="1" x14ac:dyDescent="0.2">
      <c r="A179" s="329"/>
      <c r="B179" s="331"/>
      <c r="C179" s="331"/>
      <c r="D179" s="333"/>
      <c r="E179" s="333"/>
      <c r="F179" s="333"/>
      <c r="G179" s="141">
        <f>'01-Mapa de riesgo-UO'!I180</f>
        <v>0</v>
      </c>
      <c r="H179" s="333"/>
      <c r="I179" s="333"/>
      <c r="J179" s="236">
        <f>'01-Mapa de riesgo-UO'!AW399</f>
        <v>0</v>
      </c>
      <c r="K179" s="331"/>
      <c r="L179" s="312"/>
      <c r="M179" s="313"/>
      <c r="N179" s="314"/>
      <c r="O179" s="326"/>
      <c r="P179" s="312"/>
      <c r="Q179" s="313"/>
      <c r="R179" s="314"/>
      <c r="S179" s="319"/>
    </row>
    <row r="180" spans="1:19" ht="31.5" customHeight="1" x14ac:dyDescent="0.2">
      <c r="A180" s="329"/>
      <c r="B180" s="331"/>
      <c r="C180" s="331"/>
      <c r="D180" s="333"/>
      <c r="E180" s="333"/>
      <c r="F180" s="333"/>
      <c r="G180" s="141">
        <f>'01-Mapa de riesgo-UO'!I181</f>
        <v>0</v>
      </c>
      <c r="H180" s="333"/>
      <c r="I180" s="333"/>
      <c r="J180" s="236">
        <f>'01-Mapa de riesgo-UO'!AW400</f>
        <v>0</v>
      </c>
      <c r="K180" s="331"/>
      <c r="L180" s="321"/>
      <c r="M180" s="322"/>
      <c r="N180" s="323"/>
      <c r="O180" s="327"/>
      <c r="P180" s="321"/>
      <c r="Q180" s="322"/>
      <c r="R180" s="323"/>
      <c r="S180" s="324"/>
    </row>
    <row r="181" spans="1:19" ht="31.5" customHeight="1" x14ac:dyDescent="0.2">
      <c r="A181" s="329">
        <v>58</v>
      </c>
      <c r="B181" s="331">
        <f>'01-Mapa de riesgo-UO'!D182</f>
        <v>0</v>
      </c>
      <c r="C181" s="331">
        <f>+'01-Mapa de riesgo-UO'!F182</f>
        <v>0</v>
      </c>
      <c r="D181" s="333">
        <f>'01-Mapa de riesgo-UO'!J182</f>
        <v>0</v>
      </c>
      <c r="E181" s="333">
        <f>'01-Mapa de riesgo-UO'!K182</f>
        <v>0</v>
      </c>
      <c r="F181" s="333">
        <f>'01-Mapa de riesgo-UO'!L182</f>
        <v>0</v>
      </c>
      <c r="G181" s="141">
        <f>'01-Mapa de riesgo-UO'!I182</f>
        <v>0</v>
      </c>
      <c r="H181" s="333">
        <f>'01-Mapa de riesgo-UO'!M182</f>
        <v>0</v>
      </c>
      <c r="I181" s="333" t="str">
        <f>'01-Mapa de riesgo-UO'!AT182</f>
        <v>LEVE</v>
      </c>
      <c r="J181" s="236">
        <f>'01-Mapa de riesgo-UO'!AW401</f>
        <v>0</v>
      </c>
      <c r="K181" s="331" t="str">
        <f t="shared" si="20"/>
        <v>NO</v>
      </c>
      <c r="L181" s="309"/>
      <c r="M181" s="310"/>
      <c r="N181" s="311"/>
      <c r="O181" s="325"/>
      <c r="P181" s="309"/>
      <c r="Q181" s="310"/>
      <c r="R181" s="311"/>
      <c r="S181" s="318"/>
    </row>
    <row r="182" spans="1:19" ht="31.5" customHeight="1" x14ac:dyDescent="0.2">
      <c r="A182" s="329"/>
      <c r="B182" s="331"/>
      <c r="C182" s="331"/>
      <c r="D182" s="333"/>
      <c r="E182" s="333"/>
      <c r="F182" s="333"/>
      <c r="G182" s="141">
        <f>'01-Mapa de riesgo-UO'!I183</f>
        <v>0</v>
      </c>
      <c r="H182" s="333"/>
      <c r="I182" s="333"/>
      <c r="J182" s="236">
        <f>'01-Mapa de riesgo-UO'!AW402</f>
        <v>0</v>
      </c>
      <c r="K182" s="331"/>
      <c r="L182" s="312"/>
      <c r="M182" s="313"/>
      <c r="N182" s="314"/>
      <c r="O182" s="326"/>
      <c r="P182" s="312"/>
      <c r="Q182" s="313"/>
      <c r="R182" s="314"/>
      <c r="S182" s="319"/>
    </row>
    <row r="183" spans="1:19" ht="31.5" customHeight="1" x14ac:dyDescent="0.2">
      <c r="A183" s="329"/>
      <c r="B183" s="331"/>
      <c r="C183" s="331"/>
      <c r="D183" s="333"/>
      <c r="E183" s="333"/>
      <c r="F183" s="333"/>
      <c r="G183" s="141">
        <f>'01-Mapa de riesgo-UO'!I184</f>
        <v>0</v>
      </c>
      <c r="H183" s="333"/>
      <c r="I183" s="333"/>
      <c r="J183" s="236">
        <f>'01-Mapa de riesgo-UO'!AW403</f>
        <v>0</v>
      </c>
      <c r="K183" s="331"/>
      <c r="L183" s="321"/>
      <c r="M183" s="322"/>
      <c r="N183" s="323"/>
      <c r="O183" s="327"/>
      <c r="P183" s="321"/>
      <c r="Q183" s="322"/>
      <c r="R183" s="323"/>
      <c r="S183" s="324"/>
    </row>
    <row r="184" spans="1:19" ht="31.5" customHeight="1" x14ac:dyDescent="0.2">
      <c r="A184" s="329">
        <v>59</v>
      </c>
      <c r="B184" s="331">
        <f>'01-Mapa de riesgo-UO'!D185</f>
        <v>0</v>
      </c>
      <c r="C184" s="331">
        <f>+'01-Mapa de riesgo-UO'!F185</f>
        <v>0</v>
      </c>
      <c r="D184" s="333">
        <f>'01-Mapa de riesgo-UO'!J185</f>
        <v>0</v>
      </c>
      <c r="E184" s="333">
        <f>'01-Mapa de riesgo-UO'!K185</f>
        <v>0</v>
      </c>
      <c r="F184" s="333">
        <f>'01-Mapa de riesgo-UO'!L185</f>
        <v>0</v>
      </c>
      <c r="G184" s="141">
        <f>'01-Mapa de riesgo-UO'!I185</f>
        <v>0</v>
      </c>
      <c r="H184" s="333">
        <f>'01-Mapa de riesgo-UO'!M185</f>
        <v>0</v>
      </c>
      <c r="I184" s="333" t="str">
        <f>'01-Mapa de riesgo-UO'!AT185</f>
        <v>LEVE</v>
      </c>
      <c r="J184" s="236">
        <f>'01-Mapa de riesgo-UO'!AW404</f>
        <v>0</v>
      </c>
      <c r="K184" s="331" t="str">
        <f t="shared" si="20"/>
        <v>NO</v>
      </c>
      <c r="L184" s="309"/>
      <c r="M184" s="310"/>
      <c r="N184" s="311"/>
      <c r="O184" s="325"/>
      <c r="P184" s="309"/>
      <c r="Q184" s="310"/>
      <c r="R184" s="311"/>
      <c r="S184" s="318"/>
    </row>
    <row r="185" spans="1:19" ht="31.5" customHeight="1" x14ac:dyDescent="0.2">
      <c r="A185" s="329"/>
      <c r="B185" s="331"/>
      <c r="C185" s="331"/>
      <c r="D185" s="333"/>
      <c r="E185" s="333"/>
      <c r="F185" s="333"/>
      <c r="G185" s="141">
        <f>'01-Mapa de riesgo-UO'!I186</f>
        <v>0</v>
      </c>
      <c r="H185" s="333"/>
      <c r="I185" s="333"/>
      <c r="J185" s="236">
        <f>'01-Mapa de riesgo-UO'!AW405</f>
        <v>0</v>
      </c>
      <c r="K185" s="331"/>
      <c r="L185" s="312"/>
      <c r="M185" s="313"/>
      <c r="N185" s="314"/>
      <c r="O185" s="326"/>
      <c r="P185" s="312"/>
      <c r="Q185" s="313"/>
      <c r="R185" s="314"/>
      <c r="S185" s="319"/>
    </row>
    <row r="186" spans="1:19" ht="31.5" customHeight="1" x14ac:dyDescent="0.2">
      <c r="A186" s="329"/>
      <c r="B186" s="331"/>
      <c r="C186" s="331"/>
      <c r="D186" s="333"/>
      <c r="E186" s="333"/>
      <c r="F186" s="333"/>
      <c r="G186" s="141">
        <f>'01-Mapa de riesgo-UO'!I187</f>
        <v>0</v>
      </c>
      <c r="H186" s="333"/>
      <c r="I186" s="333"/>
      <c r="J186" s="236">
        <f>'01-Mapa de riesgo-UO'!AW406</f>
        <v>0</v>
      </c>
      <c r="K186" s="331"/>
      <c r="L186" s="321"/>
      <c r="M186" s="322"/>
      <c r="N186" s="323"/>
      <c r="O186" s="327"/>
      <c r="P186" s="321"/>
      <c r="Q186" s="322"/>
      <c r="R186" s="323"/>
      <c r="S186" s="324"/>
    </row>
    <row r="187" spans="1:19" ht="31.5" customHeight="1" x14ac:dyDescent="0.2">
      <c r="A187" s="329">
        <v>60</v>
      </c>
      <c r="B187" s="331">
        <f>'01-Mapa de riesgo-UO'!D188</f>
        <v>0</v>
      </c>
      <c r="C187" s="331">
        <f>+'01-Mapa de riesgo-UO'!F188</f>
        <v>0</v>
      </c>
      <c r="D187" s="333">
        <f>'01-Mapa de riesgo-UO'!J188</f>
        <v>0</v>
      </c>
      <c r="E187" s="333">
        <f>'01-Mapa de riesgo-UO'!K188</f>
        <v>0</v>
      </c>
      <c r="F187" s="333">
        <f>'01-Mapa de riesgo-UO'!L188</f>
        <v>0</v>
      </c>
      <c r="G187" s="141">
        <f>'01-Mapa de riesgo-UO'!I188</f>
        <v>0</v>
      </c>
      <c r="H187" s="333">
        <f>'01-Mapa de riesgo-UO'!M188</f>
        <v>0</v>
      </c>
      <c r="I187" s="333" t="str">
        <f>'01-Mapa de riesgo-UO'!AT188</f>
        <v>LEVE</v>
      </c>
      <c r="J187" s="236">
        <f>'01-Mapa de riesgo-UO'!AW407</f>
        <v>0</v>
      </c>
      <c r="K187" s="331" t="str">
        <f t="shared" si="20"/>
        <v>NO</v>
      </c>
      <c r="L187" s="309"/>
      <c r="M187" s="310"/>
      <c r="N187" s="311"/>
      <c r="O187" s="325"/>
      <c r="P187" s="309"/>
      <c r="Q187" s="310"/>
      <c r="R187" s="311"/>
      <c r="S187" s="318"/>
    </row>
    <row r="188" spans="1:19" ht="31.5" customHeight="1" x14ac:dyDescent="0.2">
      <c r="A188" s="329"/>
      <c r="B188" s="331"/>
      <c r="C188" s="331"/>
      <c r="D188" s="333"/>
      <c r="E188" s="333"/>
      <c r="F188" s="333"/>
      <c r="G188" s="141">
        <f>'01-Mapa de riesgo-UO'!I189</f>
        <v>0</v>
      </c>
      <c r="H188" s="333"/>
      <c r="I188" s="333"/>
      <c r="J188" s="236">
        <f>'01-Mapa de riesgo-UO'!AW408</f>
        <v>0</v>
      </c>
      <c r="K188" s="331"/>
      <c r="L188" s="312"/>
      <c r="M188" s="313"/>
      <c r="N188" s="314"/>
      <c r="O188" s="326"/>
      <c r="P188" s="312"/>
      <c r="Q188" s="313"/>
      <c r="R188" s="314"/>
      <c r="S188" s="319"/>
    </row>
    <row r="189" spans="1:19" ht="31.5" customHeight="1" x14ac:dyDescent="0.2">
      <c r="A189" s="329"/>
      <c r="B189" s="331"/>
      <c r="C189" s="331"/>
      <c r="D189" s="333"/>
      <c r="E189" s="333"/>
      <c r="F189" s="333"/>
      <c r="G189" s="141">
        <f>'01-Mapa de riesgo-UO'!I190</f>
        <v>0</v>
      </c>
      <c r="H189" s="333"/>
      <c r="I189" s="333"/>
      <c r="J189" s="236">
        <f>'01-Mapa de riesgo-UO'!AW409</f>
        <v>0</v>
      </c>
      <c r="K189" s="331"/>
      <c r="L189" s="321"/>
      <c r="M189" s="322"/>
      <c r="N189" s="323"/>
      <c r="O189" s="327"/>
      <c r="P189" s="321"/>
      <c r="Q189" s="322"/>
      <c r="R189" s="323"/>
      <c r="S189" s="324"/>
    </row>
    <row r="190" spans="1:19" ht="31.5" customHeight="1" x14ac:dyDescent="0.2">
      <c r="A190" s="329">
        <v>61</v>
      </c>
      <c r="B190" s="331">
        <f>'01-Mapa de riesgo-UO'!D191</f>
        <v>0</v>
      </c>
      <c r="C190" s="331">
        <f>+'01-Mapa de riesgo-UO'!F191</f>
        <v>0</v>
      </c>
      <c r="D190" s="333">
        <f>'01-Mapa de riesgo-UO'!J191</f>
        <v>0</v>
      </c>
      <c r="E190" s="333">
        <f>'01-Mapa de riesgo-UO'!K191</f>
        <v>0</v>
      </c>
      <c r="F190" s="333">
        <f>'01-Mapa de riesgo-UO'!L191</f>
        <v>0</v>
      </c>
      <c r="G190" s="141">
        <f>'01-Mapa de riesgo-UO'!I191</f>
        <v>0</v>
      </c>
      <c r="H190" s="333">
        <f>'01-Mapa de riesgo-UO'!M191</f>
        <v>0</v>
      </c>
      <c r="I190" s="333" t="str">
        <f>'01-Mapa de riesgo-UO'!AT191</f>
        <v>LEVE</v>
      </c>
      <c r="J190" s="236">
        <f>'01-Mapa de riesgo-UO'!AW410</f>
        <v>0</v>
      </c>
      <c r="K190" s="331" t="str">
        <f t="shared" si="20"/>
        <v>NO</v>
      </c>
      <c r="L190" s="309"/>
      <c r="M190" s="310"/>
      <c r="N190" s="311"/>
      <c r="O190" s="325"/>
      <c r="P190" s="309"/>
      <c r="Q190" s="310"/>
      <c r="R190" s="311"/>
      <c r="S190" s="318"/>
    </row>
    <row r="191" spans="1:19" ht="31.5" customHeight="1" x14ac:dyDescent="0.2">
      <c r="A191" s="329"/>
      <c r="B191" s="331"/>
      <c r="C191" s="331"/>
      <c r="D191" s="333"/>
      <c r="E191" s="333"/>
      <c r="F191" s="333"/>
      <c r="G191" s="141">
        <f>'01-Mapa de riesgo-UO'!I192</f>
        <v>0</v>
      </c>
      <c r="H191" s="333"/>
      <c r="I191" s="333"/>
      <c r="J191" s="236">
        <f>'01-Mapa de riesgo-UO'!AW411</f>
        <v>0</v>
      </c>
      <c r="K191" s="331"/>
      <c r="L191" s="312"/>
      <c r="M191" s="313"/>
      <c r="N191" s="314"/>
      <c r="O191" s="326"/>
      <c r="P191" s="312"/>
      <c r="Q191" s="313"/>
      <c r="R191" s="314"/>
      <c r="S191" s="319"/>
    </row>
    <row r="192" spans="1:19" ht="31.5" customHeight="1" x14ac:dyDescent="0.2">
      <c r="A192" s="329"/>
      <c r="B192" s="331"/>
      <c r="C192" s="331"/>
      <c r="D192" s="333"/>
      <c r="E192" s="333"/>
      <c r="F192" s="333"/>
      <c r="G192" s="141">
        <f>'01-Mapa de riesgo-UO'!I193</f>
        <v>0</v>
      </c>
      <c r="H192" s="333"/>
      <c r="I192" s="333"/>
      <c r="J192" s="236">
        <f>'01-Mapa de riesgo-UO'!AW412</f>
        <v>0</v>
      </c>
      <c r="K192" s="331"/>
      <c r="L192" s="321"/>
      <c r="M192" s="322"/>
      <c r="N192" s="323"/>
      <c r="O192" s="327"/>
      <c r="P192" s="321"/>
      <c r="Q192" s="322"/>
      <c r="R192" s="323"/>
      <c r="S192" s="324"/>
    </row>
    <row r="193" spans="1:19" ht="31.5" customHeight="1" x14ac:dyDescent="0.2">
      <c r="A193" s="329">
        <v>62</v>
      </c>
      <c r="B193" s="331">
        <f>'01-Mapa de riesgo-UO'!D194</f>
        <v>0</v>
      </c>
      <c r="C193" s="331">
        <f>+'01-Mapa de riesgo-UO'!F194</f>
        <v>0</v>
      </c>
      <c r="D193" s="333">
        <f>'01-Mapa de riesgo-UO'!J194</f>
        <v>0</v>
      </c>
      <c r="E193" s="333">
        <f>'01-Mapa de riesgo-UO'!K194</f>
        <v>0</v>
      </c>
      <c r="F193" s="333">
        <f>'01-Mapa de riesgo-UO'!L194</f>
        <v>0</v>
      </c>
      <c r="G193" s="141">
        <f>'01-Mapa de riesgo-UO'!I194</f>
        <v>0</v>
      </c>
      <c r="H193" s="333">
        <f>'01-Mapa de riesgo-UO'!M194</f>
        <v>0</v>
      </c>
      <c r="I193" s="333" t="str">
        <f>'01-Mapa de riesgo-UO'!AT194</f>
        <v>LEVE</v>
      </c>
      <c r="J193" s="236">
        <f>'01-Mapa de riesgo-UO'!AW413</f>
        <v>0</v>
      </c>
      <c r="K193" s="331" t="str">
        <f t="shared" si="20"/>
        <v>NO</v>
      </c>
      <c r="L193" s="309"/>
      <c r="M193" s="310"/>
      <c r="N193" s="311"/>
      <c r="O193" s="325"/>
      <c r="P193" s="309"/>
      <c r="Q193" s="310"/>
      <c r="R193" s="311"/>
      <c r="S193" s="318"/>
    </row>
    <row r="194" spans="1:19" ht="31.5" customHeight="1" x14ac:dyDescent="0.2">
      <c r="A194" s="329"/>
      <c r="B194" s="331"/>
      <c r="C194" s="331"/>
      <c r="D194" s="333"/>
      <c r="E194" s="333"/>
      <c r="F194" s="333"/>
      <c r="G194" s="141">
        <f>'01-Mapa de riesgo-UO'!I195</f>
        <v>0</v>
      </c>
      <c r="H194" s="333"/>
      <c r="I194" s="333"/>
      <c r="J194" s="236">
        <f>'01-Mapa de riesgo-UO'!AW414</f>
        <v>0</v>
      </c>
      <c r="K194" s="331"/>
      <c r="L194" s="312"/>
      <c r="M194" s="313"/>
      <c r="N194" s="314"/>
      <c r="O194" s="326"/>
      <c r="P194" s="312"/>
      <c r="Q194" s="313"/>
      <c r="R194" s="314"/>
      <c r="S194" s="319"/>
    </row>
    <row r="195" spans="1:19" ht="31.5" customHeight="1" x14ac:dyDescent="0.2">
      <c r="A195" s="329"/>
      <c r="B195" s="331"/>
      <c r="C195" s="331"/>
      <c r="D195" s="333"/>
      <c r="E195" s="333"/>
      <c r="F195" s="333"/>
      <c r="G195" s="141">
        <f>'01-Mapa de riesgo-UO'!I196</f>
        <v>0</v>
      </c>
      <c r="H195" s="333"/>
      <c r="I195" s="333"/>
      <c r="J195" s="236">
        <f>'01-Mapa de riesgo-UO'!AW415</f>
        <v>0</v>
      </c>
      <c r="K195" s="331"/>
      <c r="L195" s="321"/>
      <c r="M195" s="322"/>
      <c r="N195" s="323"/>
      <c r="O195" s="327"/>
      <c r="P195" s="321"/>
      <c r="Q195" s="322"/>
      <c r="R195" s="323"/>
      <c r="S195" s="324"/>
    </row>
    <row r="196" spans="1:19" ht="31.5" customHeight="1" x14ac:dyDescent="0.2">
      <c r="A196" s="329">
        <v>63</v>
      </c>
      <c r="B196" s="331">
        <f>'01-Mapa de riesgo-UO'!D197</f>
        <v>0</v>
      </c>
      <c r="C196" s="331">
        <f>+'01-Mapa de riesgo-UO'!F197</f>
        <v>0</v>
      </c>
      <c r="D196" s="333">
        <f>'01-Mapa de riesgo-UO'!J197</f>
        <v>0</v>
      </c>
      <c r="E196" s="333">
        <f>'01-Mapa de riesgo-UO'!K197</f>
        <v>0</v>
      </c>
      <c r="F196" s="333">
        <f>'01-Mapa de riesgo-UO'!L197</f>
        <v>0</v>
      </c>
      <c r="G196" s="141">
        <f>'01-Mapa de riesgo-UO'!I197</f>
        <v>0</v>
      </c>
      <c r="H196" s="333">
        <f>'01-Mapa de riesgo-UO'!M197</f>
        <v>0</v>
      </c>
      <c r="I196" s="333" t="str">
        <f>'01-Mapa de riesgo-UO'!AT197</f>
        <v>LEVE</v>
      </c>
      <c r="J196" s="236">
        <f>'01-Mapa de riesgo-UO'!AW416</f>
        <v>0</v>
      </c>
      <c r="K196" s="331" t="str">
        <f t="shared" si="20"/>
        <v>NO</v>
      </c>
      <c r="L196" s="309"/>
      <c r="M196" s="310"/>
      <c r="N196" s="311"/>
      <c r="O196" s="325"/>
      <c r="P196" s="309"/>
      <c r="Q196" s="310"/>
      <c r="R196" s="311"/>
      <c r="S196" s="318"/>
    </row>
    <row r="197" spans="1:19" ht="31.5" customHeight="1" x14ac:dyDescent="0.2">
      <c r="A197" s="329"/>
      <c r="B197" s="331"/>
      <c r="C197" s="331"/>
      <c r="D197" s="333"/>
      <c r="E197" s="333"/>
      <c r="F197" s="333"/>
      <c r="G197" s="141">
        <f>'01-Mapa de riesgo-UO'!I198</f>
        <v>0</v>
      </c>
      <c r="H197" s="333"/>
      <c r="I197" s="333"/>
      <c r="J197" s="236">
        <f>'01-Mapa de riesgo-UO'!AW417</f>
        <v>0</v>
      </c>
      <c r="K197" s="331"/>
      <c r="L197" s="312"/>
      <c r="M197" s="313"/>
      <c r="N197" s="314"/>
      <c r="O197" s="326"/>
      <c r="P197" s="312"/>
      <c r="Q197" s="313"/>
      <c r="R197" s="314"/>
      <c r="S197" s="319"/>
    </row>
    <row r="198" spans="1:19" ht="31.5" customHeight="1" x14ac:dyDescent="0.2">
      <c r="A198" s="329"/>
      <c r="B198" s="331"/>
      <c r="C198" s="331"/>
      <c r="D198" s="333"/>
      <c r="E198" s="333"/>
      <c r="F198" s="333"/>
      <c r="G198" s="141">
        <f>'01-Mapa de riesgo-UO'!I199</f>
        <v>0</v>
      </c>
      <c r="H198" s="333"/>
      <c r="I198" s="333"/>
      <c r="J198" s="236">
        <f>'01-Mapa de riesgo-UO'!AW418</f>
        <v>0</v>
      </c>
      <c r="K198" s="331"/>
      <c r="L198" s="321"/>
      <c r="M198" s="322"/>
      <c r="N198" s="323"/>
      <c r="O198" s="327"/>
      <c r="P198" s="321"/>
      <c r="Q198" s="322"/>
      <c r="R198" s="323"/>
      <c r="S198" s="324"/>
    </row>
    <row r="199" spans="1:19" ht="31.5" customHeight="1" x14ac:dyDescent="0.2">
      <c r="A199" s="329">
        <v>64</v>
      </c>
      <c r="B199" s="331">
        <f>'01-Mapa de riesgo-UO'!D200</f>
        <v>0</v>
      </c>
      <c r="C199" s="331">
        <f>+'01-Mapa de riesgo-UO'!F200</f>
        <v>0</v>
      </c>
      <c r="D199" s="333">
        <f>'01-Mapa de riesgo-UO'!J200</f>
        <v>0</v>
      </c>
      <c r="E199" s="333">
        <f>'01-Mapa de riesgo-UO'!K200</f>
        <v>0</v>
      </c>
      <c r="F199" s="333">
        <f>'01-Mapa de riesgo-UO'!L200</f>
        <v>0</v>
      </c>
      <c r="G199" s="141">
        <f>'01-Mapa de riesgo-UO'!I200</f>
        <v>0</v>
      </c>
      <c r="H199" s="333">
        <f>'01-Mapa de riesgo-UO'!M200</f>
        <v>0</v>
      </c>
      <c r="I199" s="333" t="str">
        <f>'01-Mapa de riesgo-UO'!AT200</f>
        <v>LEVE</v>
      </c>
      <c r="J199" s="236">
        <f>'01-Mapa de riesgo-UO'!AW419</f>
        <v>0</v>
      </c>
      <c r="K199" s="331" t="str">
        <f t="shared" si="20"/>
        <v>NO</v>
      </c>
      <c r="L199" s="309"/>
      <c r="M199" s="310"/>
      <c r="N199" s="311"/>
      <c r="O199" s="325"/>
      <c r="P199" s="309"/>
      <c r="Q199" s="310"/>
      <c r="R199" s="311"/>
      <c r="S199" s="318"/>
    </row>
    <row r="200" spans="1:19" ht="31.5" customHeight="1" x14ac:dyDescent="0.2">
      <c r="A200" s="329"/>
      <c r="B200" s="331"/>
      <c r="C200" s="331"/>
      <c r="D200" s="333"/>
      <c r="E200" s="333"/>
      <c r="F200" s="333"/>
      <c r="G200" s="141">
        <f>'01-Mapa de riesgo-UO'!I201</f>
        <v>0</v>
      </c>
      <c r="H200" s="333"/>
      <c r="I200" s="333"/>
      <c r="J200" s="236">
        <f>'01-Mapa de riesgo-UO'!AW420</f>
        <v>0</v>
      </c>
      <c r="K200" s="331"/>
      <c r="L200" s="312"/>
      <c r="M200" s="313"/>
      <c r="N200" s="314"/>
      <c r="O200" s="326"/>
      <c r="P200" s="312"/>
      <c r="Q200" s="313"/>
      <c r="R200" s="314"/>
      <c r="S200" s="319"/>
    </row>
    <row r="201" spans="1:19" ht="31.5" customHeight="1" x14ac:dyDescent="0.2">
      <c r="A201" s="329"/>
      <c r="B201" s="331"/>
      <c r="C201" s="331"/>
      <c r="D201" s="333"/>
      <c r="E201" s="333"/>
      <c r="F201" s="333"/>
      <c r="G201" s="141">
        <f>'01-Mapa de riesgo-UO'!I202</f>
        <v>0</v>
      </c>
      <c r="H201" s="333"/>
      <c r="I201" s="333"/>
      <c r="J201" s="236">
        <f>'01-Mapa de riesgo-UO'!AW421</f>
        <v>0</v>
      </c>
      <c r="K201" s="331"/>
      <c r="L201" s="321"/>
      <c r="M201" s="322"/>
      <c r="N201" s="323"/>
      <c r="O201" s="327"/>
      <c r="P201" s="321"/>
      <c r="Q201" s="322"/>
      <c r="R201" s="323"/>
      <c r="S201" s="324"/>
    </row>
    <row r="202" spans="1:19" ht="31.5" customHeight="1" x14ac:dyDescent="0.2">
      <c r="A202" s="329">
        <v>65</v>
      </c>
      <c r="B202" s="331">
        <f>'01-Mapa de riesgo-UO'!D203</f>
        <v>0</v>
      </c>
      <c r="C202" s="331">
        <f>+'01-Mapa de riesgo-UO'!F203</f>
        <v>0</v>
      </c>
      <c r="D202" s="333">
        <f>'01-Mapa de riesgo-UO'!J203</f>
        <v>0</v>
      </c>
      <c r="E202" s="333">
        <f>'01-Mapa de riesgo-UO'!K203</f>
        <v>0</v>
      </c>
      <c r="F202" s="333">
        <f>'01-Mapa de riesgo-UO'!L203</f>
        <v>0</v>
      </c>
      <c r="G202" s="141">
        <f>'01-Mapa de riesgo-UO'!I203</f>
        <v>0</v>
      </c>
      <c r="H202" s="333">
        <f>'01-Mapa de riesgo-UO'!M203</f>
        <v>0</v>
      </c>
      <c r="I202" s="333" t="str">
        <f>'01-Mapa de riesgo-UO'!AT203</f>
        <v>LEVE</v>
      </c>
      <c r="J202" s="236">
        <f>'01-Mapa de riesgo-UO'!AW422</f>
        <v>0</v>
      </c>
      <c r="K202" s="331" t="str">
        <f t="shared" si="20"/>
        <v>NO</v>
      </c>
      <c r="L202" s="309"/>
      <c r="M202" s="310"/>
      <c r="N202" s="311"/>
      <c r="O202" s="325"/>
      <c r="P202" s="309"/>
      <c r="Q202" s="310"/>
      <c r="R202" s="311"/>
      <c r="S202" s="318"/>
    </row>
    <row r="203" spans="1:19" ht="31.5" customHeight="1" x14ac:dyDescent="0.2">
      <c r="A203" s="329"/>
      <c r="B203" s="331"/>
      <c r="C203" s="331"/>
      <c r="D203" s="333"/>
      <c r="E203" s="333"/>
      <c r="F203" s="333"/>
      <c r="G203" s="141">
        <f>'01-Mapa de riesgo-UO'!I204</f>
        <v>0</v>
      </c>
      <c r="H203" s="333"/>
      <c r="I203" s="333"/>
      <c r="J203" s="236">
        <f>'01-Mapa de riesgo-UO'!AW423</f>
        <v>0</v>
      </c>
      <c r="K203" s="331"/>
      <c r="L203" s="312"/>
      <c r="M203" s="313"/>
      <c r="N203" s="314"/>
      <c r="O203" s="326"/>
      <c r="P203" s="312"/>
      <c r="Q203" s="313"/>
      <c r="R203" s="314"/>
      <c r="S203" s="319"/>
    </row>
    <row r="204" spans="1:19" ht="31.5" customHeight="1" x14ac:dyDescent="0.2">
      <c r="A204" s="329"/>
      <c r="B204" s="331"/>
      <c r="C204" s="331"/>
      <c r="D204" s="333"/>
      <c r="E204" s="333"/>
      <c r="F204" s="333"/>
      <c r="G204" s="141">
        <f>'01-Mapa de riesgo-UO'!I205</f>
        <v>0</v>
      </c>
      <c r="H204" s="333"/>
      <c r="I204" s="333"/>
      <c r="J204" s="236">
        <f>'01-Mapa de riesgo-UO'!AW424</f>
        <v>0</v>
      </c>
      <c r="K204" s="331"/>
      <c r="L204" s="321"/>
      <c r="M204" s="322"/>
      <c r="N204" s="323"/>
      <c r="O204" s="327"/>
      <c r="P204" s="321"/>
      <c r="Q204" s="322"/>
      <c r="R204" s="323"/>
      <c r="S204" s="324"/>
    </row>
    <row r="205" spans="1:19" ht="31.5" customHeight="1" x14ac:dyDescent="0.2">
      <c r="A205" s="329">
        <v>66</v>
      </c>
      <c r="B205" s="331">
        <f>'01-Mapa de riesgo-UO'!D206</f>
        <v>0</v>
      </c>
      <c r="C205" s="331">
        <f>+'01-Mapa de riesgo-UO'!F206</f>
        <v>0</v>
      </c>
      <c r="D205" s="333">
        <f>'01-Mapa de riesgo-UO'!J206</f>
        <v>0</v>
      </c>
      <c r="E205" s="333">
        <f>'01-Mapa de riesgo-UO'!K206</f>
        <v>0</v>
      </c>
      <c r="F205" s="333">
        <f>'01-Mapa de riesgo-UO'!L206</f>
        <v>0</v>
      </c>
      <c r="G205" s="141">
        <f>'01-Mapa de riesgo-UO'!I206</f>
        <v>0</v>
      </c>
      <c r="H205" s="333">
        <f>'01-Mapa de riesgo-UO'!M206</f>
        <v>0</v>
      </c>
      <c r="I205" s="333" t="str">
        <f>'01-Mapa de riesgo-UO'!AT206</f>
        <v>LEVE</v>
      </c>
      <c r="J205" s="236">
        <f>'01-Mapa de riesgo-UO'!AW425</f>
        <v>0</v>
      </c>
      <c r="K205" s="331" t="str">
        <f t="shared" si="20"/>
        <v>NO</v>
      </c>
      <c r="L205" s="309"/>
      <c r="M205" s="310"/>
      <c r="N205" s="311"/>
      <c r="O205" s="325"/>
      <c r="P205" s="309"/>
      <c r="Q205" s="310"/>
      <c r="R205" s="311"/>
      <c r="S205" s="318"/>
    </row>
    <row r="206" spans="1:19" ht="31.5" customHeight="1" x14ac:dyDescent="0.2">
      <c r="A206" s="329"/>
      <c r="B206" s="331"/>
      <c r="C206" s="331"/>
      <c r="D206" s="333"/>
      <c r="E206" s="333"/>
      <c r="F206" s="333"/>
      <c r="G206" s="141">
        <f>'01-Mapa de riesgo-UO'!I207</f>
        <v>0</v>
      </c>
      <c r="H206" s="333"/>
      <c r="I206" s="333"/>
      <c r="J206" s="236">
        <f>'01-Mapa de riesgo-UO'!AW426</f>
        <v>0</v>
      </c>
      <c r="K206" s="331"/>
      <c r="L206" s="312"/>
      <c r="M206" s="313"/>
      <c r="N206" s="314"/>
      <c r="O206" s="326"/>
      <c r="P206" s="312"/>
      <c r="Q206" s="313"/>
      <c r="R206" s="314"/>
      <c r="S206" s="319"/>
    </row>
    <row r="207" spans="1:19" ht="31.5" customHeight="1" x14ac:dyDescent="0.2">
      <c r="A207" s="329"/>
      <c r="B207" s="331"/>
      <c r="C207" s="331"/>
      <c r="D207" s="333"/>
      <c r="E207" s="333"/>
      <c r="F207" s="333"/>
      <c r="G207" s="141">
        <f>'01-Mapa de riesgo-UO'!I208</f>
        <v>0</v>
      </c>
      <c r="H207" s="333"/>
      <c r="I207" s="333"/>
      <c r="J207" s="236">
        <f>'01-Mapa de riesgo-UO'!AW427</f>
        <v>0</v>
      </c>
      <c r="K207" s="331"/>
      <c r="L207" s="321"/>
      <c r="M207" s="322"/>
      <c r="N207" s="323"/>
      <c r="O207" s="327"/>
      <c r="P207" s="321"/>
      <c r="Q207" s="322"/>
      <c r="R207" s="323"/>
      <c r="S207" s="324"/>
    </row>
    <row r="208" spans="1:19" ht="31.5" customHeight="1" x14ac:dyDescent="0.2">
      <c r="A208" s="329">
        <v>67</v>
      </c>
      <c r="B208" s="331">
        <f>'01-Mapa de riesgo-UO'!D209</f>
        <v>0</v>
      </c>
      <c r="C208" s="331">
        <f>+'01-Mapa de riesgo-UO'!F209</f>
        <v>0</v>
      </c>
      <c r="D208" s="333">
        <f>'01-Mapa de riesgo-UO'!J209</f>
        <v>0</v>
      </c>
      <c r="E208" s="333">
        <f>'01-Mapa de riesgo-UO'!K209</f>
        <v>0</v>
      </c>
      <c r="F208" s="333">
        <f>'01-Mapa de riesgo-UO'!L209</f>
        <v>0</v>
      </c>
      <c r="G208" s="141">
        <f>'01-Mapa de riesgo-UO'!I209</f>
        <v>0</v>
      </c>
      <c r="H208" s="333">
        <f>'01-Mapa de riesgo-UO'!M209</f>
        <v>0</v>
      </c>
      <c r="I208" s="333" t="str">
        <f>'01-Mapa de riesgo-UO'!AT209</f>
        <v>LEVE</v>
      </c>
      <c r="J208" s="236">
        <f>'01-Mapa de riesgo-UO'!AW428</f>
        <v>0</v>
      </c>
      <c r="K208" s="331" t="str">
        <f t="shared" ref="K208:K271" si="21">IF(I208="GRAVE","Debe formularse",IF(I208="MODERADO", "Si el proceso lo requiere","NO"))</f>
        <v>NO</v>
      </c>
      <c r="L208" s="309"/>
      <c r="M208" s="310"/>
      <c r="N208" s="311"/>
      <c r="O208" s="325"/>
      <c r="P208" s="309"/>
      <c r="Q208" s="310"/>
      <c r="R208" s="311"/>
      <c r="S208" s="318"/>
    </row>
    <row r="209" spans="1:19" ht="31.5" customHeight="1" x14ac:dyDescent="0.2">
      <c r="A209" s="329"/>
      <c r="B209" s="331"/>
      <c r="C209" s="331"/>
      <c r="D209" s="333"/>
      <c r="E209" s="333"/>
      <c r="F209" s="333"/>
      <c r="G209" s="141">
        <f>'01-Mapa de riesgo-UO'!I210</f>
        <v>0</v>
      </c>
      <c r="H209" s="333"/>
      <c r="I209" s="333"/>
      <c r="J209" s="236">
        <f>'01-Mapa de riesgo-UO'!AW429</f>
        <v>0</v>
      </c>
      <c r="K209" s="331"/>
      <c r="L209" s="312"/>
      <c r="M209" s="313"/>
      <c r="N209" s="314"/>
      <c r="O209" s="326"/>
      <c r="P209" s="312"/>
      <c r="Q209" s="313"/>
      <c r="R209" s="314"/>
      <c r="S209" s="319"/>
    </row>
    <row r="210" spans="1:19" ht="31.5" customHeight="1" x14ac:dyDescent="0.2">
      <c r="A210" s="329"/>
      <c r="B210" s="331"/>
      <c r="C210" s="331"/>
      <c r="D210" s="333"/>
      <c r="E210" s="333"/>
      <c r="F210" s="333"/>
      <c r="G210" s="141">
        <f>'01-Mapa de riesgo-UO'!I211</f>
        <v>0</v>
      </c>
      <c r="H210" s="333"/>
      <c r="I210" s="333"/>
      <c r="J210" s="236">
        <f>'01-Mapa de riesgo-UO'!AW430</f>
        <v>0</v>
      </c>
      <c r="K210" s="331"/>
      <c r="L210" s="321"/>
      <c r="M210" s="322"/>
      <c r="N210" s="323"/>
      <c r="O210" s="327"/>
      <c r="P210" s="321"/>
      <c r="Q210" s="322"/>
      <c r="R210" s="323"/>
      <c r="S210" s="324"/>
    </row>
    <row r="211" spans="1:19" ht="31.5" customHeight="1" x14ac:dyDescent="0.2">
      <c r="A211" s="329">
        <v>68</v>
      </c>
      <c r="B211" s="331">
        <f>'01-Mapa de riesgo-UO'!D212</f>
        <v>0</v>
      </c>
      <c r="C211" s="331">
        <f>+'01-Mapa de riesgo-UO'!F212</f>
        <v>0</v>
      </c>
      <c r="D211" s="333">
        <f>'01-Mapa de riesgo-UO'!J212</f>
        <v>0</v>
      </c>
      <c r="E211" s="333">
        <f>'01-Mapa de riesgo-UO'!K212</f>
        <v>0</v>
      </c>
      <c r="F211" s="333">
        <f>'01-Mapa de riesgo-UO'!L212</f>
        <v>0</v>
      </c>
      <c r="G211" s="141">
        <f>'01-Mapa de riesgo-UO'!I212</f>
        <v>0</v>
      </c>
      <c r="H211" s="333">
        <f>'01-Mapa de riesgo-UO'!M212</f>
        <v>0</v>
      </c>
      <c r="I211" s="333" t="str">
        <f>'01-Mapa de riesgo-UO'!AT212</f>
        <v>LEVE</v>
      </c>
      <c r="J211" s="236">
        <f>'01-Mapa de riesgo-UO'!AW431</f>
        <v>0</v>
      </c>
      <c r="K211" s="331" t="str">
        <f t="shared" si="21"/>
        <v>NO</v>
      </c>
      <c r="L211" s="309"/>
      <c r="M211" s="310"/>
      <c r="N211" s="311"/>
      <c r="O211" s="325"/>
      <c r="P211" s="309"/>
      <c r="Q211" s="310"/>
      <c r="R211" s="311"/>
      <c r="S211" s="318"/>
    </row>
    <row r="212" spans="1:19" ht="31.5" customHeight="1" x14ac:dyDescent="0.2">
      <c r="A212" s="329"/>
      <c r="B212" s="331"/>
      <c r="C212" s="331"/>
      <c r="D212" s="333"/>
      <c r="E212" s="333"/>
      <c r="F212" s="333"/>
      <c r="G212" s="141">
        <f>'01-Mapa de riesgo-UO'!I213</f>
        <v>0</v>
      </c>
      <c r="H212" s="333"/>
      <c r="I212" s="333"/>
      <c r="J212" s="236">
        <f>'01-Mapa de riesgo-UO'!AW432</f>
        <v>0</v>
      </c>
      <c r="K212" s="331"/>
      <c r="L212" s="312"/>
      <c r="M212" s="313"/>
      <c r="N212" s="314"/>
      <c r="O212" s="326"/>
      <c r="P212" s="312"/>
      <c r="Q212" s="313"/>
      <c r="R212" s="314"/>
      <c r="S212" s="319"/>
    </row>
    <row r="213" spans="1:19" ht="31.5" customHeight="1" x14ac:dyDescent="0.2">
      <c r="A213" s="329"/>
      <c r="B213" s="331"/>
      <c r="C213" s="331"/>
      <c r="D213" s="333"/>
      <c r="E213" s="333"/>
      <c r="F213" s="333"/>
      <c r="G213" s="141">
        <f>'01-Mapa de riesgo-UO'!I214</f>
        <v>0</v>
      </c>
      <c r="H213" s="333"/>
      <c r="I213" s="333"/>
      <c r="J213" s="236">
        <f>'01-Mapa de riesgo-UO'!AW433</f>
        <v>0</v>
      </c>
      <c r="K213" s="331"/>
      <c r="L213" s="321"/>
      <c r="M213" s="322"/>
      <c r="N213" s="323"/>
      <c r="O213" s="327"/>
      <c r="P213" s="321"/>
      <c r="Q213" s="322"/>
      <c r="R213" s="323"/>
      <c r="S213" s="324"/>
    </row>
    <row r="214" spans="1:19" ht="31.5" customHeight="1" x14ac:dyDescent="0.2">
      <c r="A214" s="329">
        <v>69</v>
      </c>
      <c r="B214" s="331">
        <f>'01-Mapa de riesgo-UO'!D215</f>
        <v>0</v>
      </c>
      <c r="C214" s="331">
        <f>+'01-Mapa de riesgo-UO'!F215</f>
        <v>0</v>
      </c>
      <c r="D214" s="333">
        <f>'01-Mapa de riesgo-UO'!J215</f>
        <v>0</v>
      </c>
      <c r="E214" s="333">
        <f>'01-Mapa de riesgo-UO'!K215</f>
        <v>0</v>
      </c>
      <c r="F214" s="333">
        <f>'01-Mapa de riesgo-UO'!L215</f>
        <v>0</v>
      </c>
      <c r="G214" s="141">
        <f>'01-Mapa de riesgo-UO'!I215</f>
        <v>0</v>
      </c>
      <c r="H214" s="333">
        <f>'01-Mapa de riesgo-UO'!M215</f>
        <v>0</v>
      </c>
      <c r="I214" s="333" t="str">
        <f>'01-Mapa de riesgo-UO'!AT215</f>
        <v>LEVE</v>
      </c>
      <c r="J214" s="236">
        <f>'01-Mapa de riesgo-UO'!AW434</f>
        <v>0</v>
      </c>
      <c r="K214" s="331" t="str">
        <f t="shared" si="21"/>
        <v>NO</v>
      </c>
      <c r="L214" s="309"/>
      <c r="M214" s="310"/>
      <c r="N214" s="311"/>
      <c r="O214" s="325"/>
      <c r="P214" s="309"/>
      <c r="Q214" s="310"/>
      <c r="R214" s="311"/>
      <c r="S214" s="318"/>
    </row>
    <row r="215" spans="1:19" ht="31.5" customHeight="1" x14ac:dyDescent="0.2">
      <c r="A215" s="329"/>
      <c r="B215" s="331"/>
      <c r="C215" s="331"/>
      <c r="D215" s="333"/>
      <c r="E215" s="333"/>
      <c r="F215" s="333"/>
      <c r="G215" s="141">
        <f>'01-Mapa de riesgo-UO'!I216</f>
        <v>0</v>
      </c>
      <c r="H215" s="333"/>
      <c r="I215" s="333"/>
      <c r="J215" s="236">
        <f>'01-Mapa de riesgo-UO'!AW435</f>
        <v>0</v>
      </c>
      <c r="K215" s="331"/>
      <c r="L215" s="312"/>
      <c r="M215" s="313"/>
      <c r="N215" s="314"/>
      <c r="O215" s="326"/>
      <c r="P215" s="312"/>
      <c r="Q215" s="313"/>
      <c r="R215" s="314"/>
      <c r="S215" s="319"/>
    </row>
    <row r="216" spans="1:19" ht="31.5" customHeight="1" x14ac:dyDescent="0.2">
      <c r="A216" s="329"/>
      <c r="B216" s="331"/>
      <c r="C216" s="331"/>
      <c r="D216" s="333"/>
      <c r="E216" s="333"/>
      <c r="F216" s="333"/>
      <c r="G216" s="141">
        <f>'01-Mapa de riesgo-UO'!I217</f>
        <v>0</v>
      </c>
      <c r="H216" s="333"/>
      <c r="I216" s="333"/>
      <c r="J216" s="236">
        <f>'01-Mapa de riesgo-UO'!AW436</f>
        <v>0</v>
      </c>
      <c r="K216" s="331"/>
      <c r="L216" s="321"/>
      <c r="M216" s="322"/>
      <c r="N216" s="323"/>
      <c r="O216" s="327"/>
      <c r="P216" s="321"/>
      <c r="Q216" s="322"/>
      <c r="R216" s="323"/>
      <c r="S216" s="324"/>
    </row>
    <row r="217" spans="1:19" ht="31.5" customHeight="1" x14ac:dyDescent="0.2">
      <c r="A217" s="329">
        <v>70</v>
      </c>
      <c r="B217" s="331">
        <f>'01-Mapa de riesgo-UO'!D218</f>
        <v>0</v>
      </c>
      <c r="C217" s="331">
        <f>+'01-Mapa de riesgo-UO'!F218</f>
        <v>0</v>
      </c>
      <c r="D217" s="333">
        <f>'01-Mapa de riesgo-UO'!J218</f>
        <v>0</v>
      </c>
      <c r="E217" s="333">
        <f>'01-Mapa de riesgo-UO'!K218</f>
        <v>0</v>
      </c>
      <c r="F217" s="333">
        <f>'01-Mapa de riesgo-UO'!L218</f>
        <v>0</v>
      </c>
      <c r="G217" s="141">
        <f>'01-Mapa de riesgo-UO'!I218</f>
        <v>0</v>
      </c>
      <c r="H217" s="333">
        <f>'01-Mapa de riesgo-UO'!M218</f>
        <v>0</v>
      </c>
      <c r="I217" s="333" t="str">
        <f>'01-Mapa de riesgo-UO'!AT218</f>
        <v>LEVE</v>
      </c>
      <c r="J217" s="236">
        <f>'01-Mapa de riesgo-UO'!AW437</f>
        <v>0</v>
      </c>
      <c r="K217" s="331" t="str">
        <f t="shared" si="21"/>
        <v>NO</v>
      </c>
      <c r="L217" s="309"/>
      <c r="M217" s="310"/>
      <c r="N217" s="311"/>
      <c r="O217" s="325"/>
      <c r="P217" s="309"/>
      <c r="Q217" s="310"/>
      <c r="R217" s="311"/>
      <c r="S217" s="318"/>
    </row>
    <row r="218" spans="1:19" ht="31.5" customHeight="1" x14ac:dyDescent="0.2">
      <c r="A218" s="329"/>
      <c r="B218" s="331"/>
      <c r="C218" s="331"/>
      <c r="D218" s="333"/>
      <c r="E218" s="333"/>
      <c r="F218" s="333"/>
      <c r="G218" s="141">
        <f>'01-Mapa de riesgo-UO'!I219</f>
        <v>0</v>
      </c>
      <c r="H218" s="333"/>
      <c r="I218" s="333"/>
      <c r="J218" s="236">
        <f>'01-Mapa de riesgo-UO'!AW438</f>
        <v>0</v>
      </c>
      <c r="K218" s="331"/>
      <c r="L218" s="312"/>
      <c r="M218" s="313"/>
      <c r="N218" s="314"/>
      <c r="O218" s="326"/>
      <c r="P218" s="312"/>
      <c r="Q218" s="313"/>
      <c r="R218" s="314"/>
      <c r="S218" s="319"/>
    </row>
    <row r="219" spans="1:19" ht="31.5" customHeight="1" x14ac:dyDescent="0.2">
      <c r="A219" s="329"/>
      <c r="B219" s="331"/>
      <c r="C219" s="331"/>
      <c r="D219" s="333"/>
      <c r="E219" s="333"/>
      <c r="F219" s="333"/>
      <c r="G219" s="141">
        <f>'01-Mapa de riesgo-UO'!I220</f>
        <v>0</v>
      </c>
      <c r="H219" s="333"/>
      <c r="I219" s="333"/>
      <c r="J219" s="236">
        <f>'01-Mapa de riesgo-UO'!AW439</f>
        <v>0</v>
      </c>
      <c r="K219" s="331"/>
      <c r="L219" s="321"/>
      <c r="M219" s="322"/>
      <c r="N219" s="323"/>
      <c r="O219" s="327"/>
      <c r="P219" s="321"/>
      <c r="Q219" s="322"/>
      <c r="R219" s="323"/>
      <c r="S219" s="324"/>
    </row>
    <row r="220" spans="1:19" ht="31.5" customHeight="1" x14ac:dyDescent="0.2">
      <c r="A220" s="329">
        <v>71</v>
      </c>
      <c r="B220" s="331">
        <f>'01-Mapa de riesgo-UO'!D221</f>
        <v>0</v>
      </c>
      <c r="C220" s="331">
        <f>+'01-Mapa de riesgo-UO'!F221</f>
        <v>0</v>
      </c>
      <c r="D220" s="333">
        <f>'01-Mapa de riesgo-UO'!J221</f>
        <v>0</v>
      </c>
      <c r="E220" s="333">
        <f>'01-Mapa de riesgo-UO'!K221</f>
        <v>0</v>
      </c>
      <c r="F220" s="333">
        <f>'01-Mapa de riesgo-UO'!L221</f>
        <v>0</v>
      </c>
      <c r="G220" s="141">
        <f>'01-Mapa de riesgo-UO'!I221</f>
        <v>0</v>
      </c>
      <c r="H220" s="333">
        <f>'01-Mapa de riesgo-UO'!M221</f>
        <v>0</v>
      </c>
      <c r="I220" s="333" t="str">
        <f>'01-Mapa de riesgo-UO'!AT221</f>
        <v>LEVE</v>
      </c>
      <c r="J220" s="236">
        <f>'01-Mapa de riesgo-UO'!AW440</f>
        <v>0</v>
      </c>
      <c r="K220" s="331" t="str">
        <f t="shared" si="21"/>
        <v>NO</v>
      </c>
      <c r="L220" s="309"/>
      <c r="M220" s="310"/>
      <c r="N220" s="311"/>
      <c r="O220" s="325"/>
      <c r="P220" s="309"/>
      <c r="Q220" s="310"/>
      <c r="R220" s="311"/>
      <c r="S220" s="318"/>
    </row>
    <row r="221" spans="1:19" ht="31.5" customHeight="1" x14ac:dyDescent="0.2">
      <c r="A221" s="329"/>
      <c r="B221" s="331"/>
      <c r="C221" s="331"/>
      <c r="D221" s="333"/>
      <c r="E221" s="333"/>
      <c r="F221" s="333"/>
      <c r="G221" s="141">
        <f>'01-Mapa de riesgo-UO'!I222</f>
        <v>0</v>
      </c>
      <c r="H221" s="333"/>
      <c r="I221" s="333"/>
      <c r="J221" s="236">
        <f>'01-Mapa de riesgo-UO'!AW441</f>
        <v>0</v>
      </c>
      <c r="K221" s="331"/>
      <c r="L221" s="312"/>
      <c r="M221" s="313"/>
      <c r="N221" s="314"/>
      <c r="O221" s="326"/>
      <c r="P221" s="312"/>
      <c r="Q221" s="313"/>
      <c r="R221" s="314"/>
      <c r="S221" s="319"/>
    </row>
    <row r="222" spans="1:19" ht="31.5" customHeight="1" x14ac:dyDescent="0.2">
      <c r="A222" s="329"/>
      <c r="B222" s="331"/>
      <c r="C222" s="331"/>
      <c r="D222" s="333"/>
      <c r="E222" s="333"/>
      <c r="F222" s="333"/>
      <c r="G222" s="141">
        <f>'01-Mapa de riesgo-UO'!I223</f>
        <v>0</v>
      </c>
      <c r="H222" s="333"/>
      <c r="I222" s="333"/>
      <c r="J222" s="236">
        <f>'01-Mapa de riesgo-UO'!AW442</f>
        <v>0</v>
      </c>
      <c r="K222" s="331"/>
      <c r="L222" s="321"/>
      <c r="M222" s="322"/>
      <c r="N222" s="323"/>
      <c r="O222" s="327"/>
      <c r="P222" s="321"/>
      <c r="Q222" s="322"/>
      <c r="R222" s="323"/>
      <c r="S222" s="324"/>
    </row>
    <row r="223" spans="1:19" ht="31.5" customHeight="1" x14ac:dyDescent="0.2">
      <c r="A223" s="329">
        <v>72</v>
      </c>
      <c r="B223" s="331">
        <f>'01-Mapa de riesgo-UO'!D224</f>
        <v>0</v>
      </c>
      <c r="C223" s="331">
        <f>+'01-Mapa de riesgo-UO'!F224</f>
        <v>0</v>
      </c>
      <c r="D223" s="333">
        <f>'01-Mapa de riesgo-UO'!J224</f>
        <v>0</v>
      </c>
      <c r="E223" s="333">
        <f>'01-Mapa de riesgo-UO'!K224</f>
        <v>0</v>
      </c>
      <c r="F223" s="333">
        <f>'01-Mapa de riesgo-UO'!L224</f>
        <v>0</v>
      </c>
      <c r="G223" s="141">
        <f>'01-Mapa de riesgo-UO'!I224</f>
        <v>0</v>
      </c>
      <c r="H223" s="333">
        <f>'01-Mapa de riesgo-UO'!M224</f>
        <v>0</v>
      </c>
      <c r="I223" s="333" t="str">
        <f>'01-Mapa de riesgo-UO'!AT224</f>
        <v>LEVE</v>
      </c>
      <c r="J223" s="236">
        <f>'01-Mapa de riesgo-UO'!AW443</f>
        <v>0</v>
      </c>
      <c r="K223" s="331" t="str">
        <f t="shared" si="21"/>
        <v>NO</v>
      </c>
      <c r="L223" s="309"/>
      <c r="M223" s="310"/>
      <c r="N223" s="311"/>
      <c r="O223" s="325"/>
      <c r="P223" s="309"/>
      <c r="Q223" s="310"/>
      <c r="R223" s="311"/>
      <c r="S223" s="318"/>
    </row>
    <row r="224" spans="1:19" ht="31.5" customHeight="1" x14ac:dyDescent="0.2">
      <c r="A224" s="329"/>
      <c r="B224" s="331"/>
      <c r="C224" s="331"/>
      <c r="D224" s="333"/>
      <c r="E224" s="333"/>
      <c r="F224" s="333"/>
      <c r="G224" s="141">
        <f>'01-Mapa de riesgo-UO'!I225</f>
        <v>0</v>
      </c>
      <c r="H224" s="333"/>
      <c r="I224" s="333"/>
      <c r="J224" s="236">
        <f>'01-Mapa de riesgo-UO'!AW444</f>
        <v>0</v>
      </c>
      <c r="K224" s="331"/>
      <c r="L224" s="312"/>
      <c r="M224" s="313"/>
      <c r="N224" s="314"/>
      <c r="O224" s="326"/>
      <c r="P224" s="312"/>
      <c r="Q224" s="313"/>
      <c r="R224" s="314"/>
      <c r="S224" s="319"/>
    </row>
    <row r="225" spans="1:19" ht="31.5" customHeight="1" x14ac:dyDescent="0.2">
      <c r="A225" s="329"/>
      <c r="B225" s="331"/>
      <c r="C225" s="331"/>
      <c r="D225" s="333"/>
      <c r="E225" s="333"/>
      <c r="F225" s="333"/>
      <c r="G225" s="141">
        <f>'01-Mapa de riesgo-UO'!I226</f>
        <v>0</v>
      </c>
      <c r="H225" s="333"/>
      <c r="I225" s="333"/>
      <c r="J225" s="236">
        <f>'01-Mapa de riesgo-UO'!AW445</f>
        <v>0</v>
      </c>
      <c r="K225" s="331"/>
      <c r="L225" s="321"/>
      <c r="M225" s="322"/>
      <c r="N225" s="323"/>
      <c r="O225" s="327"/>
      <c r="P225" s="321"/>
      <c r="Q225" s="322"/>
      <c r="R225" s="323"/>
      <c r="S225" s="324"/>
    </row>
    <row r="226" spans="1:19" ht="31.5" customHeight="1" x14ac:dyDescent="0.2">
      <c r="A226" s="329">
        <v>73</v>
      </c>
      <c r="B226" s="331">
        <f>'01-Mapa de riesgo-UO'!D227</f>
        <v>0</v>
      </c>
      <c r="C226" s="331">
        <f>+'01-Mapa de riesgo-UO'!F227</f>
        <v>0</v>
      </c>
      <c r="D226" s="333">
        <f>'01-Mapa de riesgo-UO'!J227</f>
        <v>0</v>
      </c>
      <c r="E226" s="333">
        <f>'01-Mapa de riesgo-UO'!K227</f>
        <v>0</v>
      </c>
      <c r="F226" s="333">
        <f>'01-Mapa de riesgo-UO'!L227</f>
        <v>0</v>
      </c>
      <c r="G226" s="141">
        <f>'01-Mapa de riesgo-UO'!I227</f>
        <v>0</v>
      </c>
      <c r="H226" s="333">
        <f>'01-Mapa de riesgo-UO'!M227</f>
        <v>0</v>
      </c>
      <c r="I226" s="333" t="str">
        <f>'01-Mapa de riesgo-UO'!AT227</f>
        <v>LEVE</v>
      </c>
      <c r="J226" s="236">
        <f>'01-Mapa de riesgo-UO'!AW446</f>
        <v>0</v>
      </c>
      <c r="K226" s="331" t="str">
        <f t="shared" si="21"/>
        <v>NO</v>
      </c>
      <c r="L226" s="309"/>
      <c r="M226" s="310"/>
      <c r="N226" s="311"/>
      <c r="O226" s="325"/>
      <c r="P226" s="309"/>
      <c r="Q226" s="310"/>
      <c r="R226" s="311"/>
      <c r="S226" s="318"/>
    </row>
    <row r="227" spans="1:19" ht="31.5" customHeight="1" x14ac:dyDescent="0.2">
      <c r="A227" s="329"/>
      <c r="B227" s="331"/>
      <c r="C227" s="331"/>
      <c r="D227" s="333"/>
      <c r="E227" s="333"/>
      <c r="F227" s="333"/>
      <c r="G227" s="141">
        <f>'01-Mapa de riesgo-UO'!I228</f>
        <v>0</v>
      </c>
      <c r="H227" s="333"/>
      <c r="I227" s="333"/>
      <c r="J227" s="236">
        <f>'01-Mapa de riesgo-UO'!AW447</f>
        <v>0</v>
      </c>
      <c r="K227" s="331"/>
      <c r="L227" s="312"/>
      <c r="M227" s="313"/>
      <c r="N227" s="314"/>
      <c r="O227" s="326"/>
      <c r="P227" s="312"/>
      <c r="Q227" s="313"/>
      <c r="R227" s="314"/>
      <c r="S227" s="319"/>
    </row>
    <row r="228" spans="1:19" ht="31.5" customHeight="1" x14ac:dyDescent="0.2">
      <c r="A228" s="329"/>
      <c r="B228" s="331"/>
      <c r="C228" s="331"/>
      <c r="D228" s="333"/>
      <c r="E228" s="333"/>
      <c r="F228" s="333"/>
      <c r="G228" s="141">
        <f>'01-Mapa de riesgo-UO'!I229</f>
        <v>0</v>
      </c>
      <c r="H228" s="333"/>
      <c r="I228" s="333"/>
      <c r="J228" s="236">
        <f>'01-Mapa de riesgo-UO'!AW448</f>
        <v>0</v>
      </c>
      <c r="K228" s="331"/>
      <c r="L228" s="321"/>
      <c r="M228" s="322"/>
      <c r="N228" s="323"/>
      <c r="O228" s="327"/>
      <c r="P228" s="321"/>
      <c r="Q228" s="322"/>
      <c r="R228" s="323"/>
      <c r="S228" s="324"/>
    </row>
    <row r="229" spans="1:19" ht="31.5" customHeight="1" x14ac:dyDescent="0.2">
      <c r="A229" s="329">
        <v>74</v>
      </c>
      <c r="B229" s="331">
        <f>'01-Mapa de riesgo-UO'!D230</f>
        <v>0</v>
      </c>
      <c r="C229" s="331">
        <f>+'01-Mapa de riesgo-UO'!F230</f>
        <v>0</v>
      </c>
      <c r="D229" s="333">
        <f>'01-Mapa de riesgo-UO'!J230</f>
        <v>0</v>
      </c>
      <c r="E229" s="333">
        <f>'01-Mapa de riesgo-UO'!K230</f>
        <v>0</v>
      </c>
      <c r="F229" s="333">
        <f>'01-Mapa de riesgo-UO'!L230</f>
        <v>0</v>
      </c>
      <c r="G229" s="141">
        <f>'01-Mapa de riesgo-UO'!I230</f>
        <v>0</v>
      </c>
      <c r="H229" s="333">
        <f>'01-Mapa de riesgo-UO'!M230</f>
        <v>0</v>
      </c>
      <c r="I229" s="333" t="str">
        <f>'01-Mapa de riesgo-UO'!AT230</f>
        <v>LEVE</v>
      </c>
      <c r="J229" s="236">
        <f>'01-Mapa de riesgo-UO'!AW449</f>
        <v>0</v>
      </c>
      <c r="K229" s="331" t="str">
        <f t="shared" si="21"/>
        <v>NO</v>
      </c>
      <c r="L229" s="309"/>
      <c r="M229" s="310"/>
      <c r="N229" s="311"/>
      <c r="O229" s="325"/>
      <c r="P229" s="309"/>
      <c r="Q229" s="310"/>
      <c r="R229" s="311"/>
      <c r="S229" s="318"/>
    </row>
    <row r="230" spans="1:19" ht="31.5" customHeight="1" x14ac:dyDescent="0.2">
      <c r="A230" s="329"/>
      <c r="B230" s="331"/>
      <c r="C230" s="331"/>
      <c r="D230" s="333"/>
      <c r="E230" s="333"/>
      <c r="F230" s="333"/>
      <c r="G230" s="141">
        <f>'01-Mapa de riesgo-UO'!I231</f>
        <v>0</v>
      </c>
      <c r="H230" s="333"/>
      <c r="I230" s="333"/>
      <c r="J230" s="236">
        <f>'01-Mapa de riesgo-UO'!AW450</f>
        <v>0</v>
      </c>
      <c r="K230" s="331"/>
      <c r="L230" s="312"/>
      <c r="M230" s="313"/>
      <c r="N230" s="314"/>
      <c r="O230" s="326"/>
      <c r="P230" s="312"/>
      <c r="Q230" s="313"/>
      <c r="R230" s="314"/>
      <c r="S230" s="319"/>
    </row>
    <row r="231" spans="1:19" ht="31.5" customHeight="1" x14ac:dyDescent="0.2">
      <c r="A231" s="329"/>
      <c r="B231" s="331"/>
      <c r="C231" s="331"/>
      <c r="D231" s="333"/>
      <c r="E231" s="333"/>
      <c r="F231" s="333"/>
      <c r="G231" s="141">
        <f>'01-Mapa de riesgo-UO'!I232</f>
        <v>0</v>
      </c>
      <c r="H231" s="333"/>
      <c r="I231" s="333"/>
      <c r="J231" s="236">
        <f>'01-Mapa de riesgo-UO'!AW451</f>
        <v>0</v>
      </c>
      <c r="K231" s="331"/>
      <c r="L231" s="321"/>
      <c r="M231" s="322"/>
      <c r="N231" s="323"/>
      <c r="O231" s="327"/>
      <c r="P231" s="321"/>
      <c r="Q231" s="322"/>
      <c r="R231" s="323"/>
      <c r="S231" s="324"/>
    </row>
    <row r="232" spans="1:19" ht="31.5" customHeight="1" x14ac:dyDescent="0.2">
      <c r="A232" s="329">
        <v>75</v>
      </c>
      <c r="B232" s="331">
        <f>'01-Mapa de riesgo-UO'!D233</f>
        <v>0</v>
      </c>
      <c r="C232" s="331">
        <f>+'01-Mapa de riesgo-UO'!F233</f>
        <v>0</v>
      </c>
      <c r="D232" s="333">
        <f>'01-Mapa de riesgo-UO'!J233</f>
        <v>0</v>
      </c>
      <c r="E232" s="333">
        <f>'01-Mapa de riesgo-UO'!K233</f>
        <v>0</v>
      </c>
      <c r="F232" s="333">
        <f>'01-Mapa de riesgo-UO'!L233</f>
        <v>0</v>
      </c>
      <c r="G232" s="141">
        <f>'01-Mapa de riesgo-UO'!I233</f>
        <v>0</v>
      </c>
      <c r="H232" s="333">
        <f>'01-Mapa de riesgo-UO'!M233</f>
        <v>0</v>
      </c>
      <c r="I232" s="333" t="str">
        <f>'01-Mapa de riesgo-UO'!AT233</f>
        <v>LEVE</v>
      </c>
      <c r="J232" s="236">
        <f>'01-Mapa de riesgo-UO'!AW452</f>
        <v>0</v>
      </c>
      <c r="K232" s="331" t="str">
        <f t="shared" si="21"/>
        <v>NO</v>
      </c>
      <c r="L232" s="309"/>
      <c r="M232" s="310"/>
      <c r="N232" s="311"/>
      <c r="O232" s="325"/>
      <c r="P232" s="309"/>
      <c r="Q232" s="310"/>
      <c r="R232" s="311"/>
      <c r="S232" s="318"/>
    </row>
    <row r="233" spans="1:19" ht="31.5" customHeight="1" x14ac:dyDescent="0.2">
      <c r="A233" s="329"/>
      <c r="B233" s="331"/>
      <c r="C233" s="331"/>
      <c r="D233" s="333"/>
      <c r="E233" s="333"/>
      <c r="F233" s="333"/>
      <c r="G233" s="141">
        <f>'01-Mapa de riesgo-UO'!I234</f>
        <v>0</v>
      </c>
      <c r="H233" s="333"/>
      <c r="I233" s="333"/>
      <c r="J233" s="236">
        <f>'01-Mapa de riesgo-UO'!AW453</f>
        <v>0</v>
      </c>
      <c r="K233" s="331"/>
      <c r="L233" s="312"/>
      <c r="M233" s="313"/>
      <c r="N233" s="314"/>
      <c r="O233" s="326"/>
      <c r="P233" s="312"/>
      <c r="Q233" s="313"/>
      <c r="R233" s="314"/>
      <c r="S233" s="319"/>
    </row>
    <row r="234" spans="1:19" ht="31.5" customHeight="1" x14ac:dyDescent="0.2">
      <c r="A234" s="329"/>
      <c r="B234" s="331"/>
      <c r="C234" s="331"/>
      <c r="D234" s="333"/>
      <c r="E234" s="333"/>
      <c r="F234" s="333"/>
      <c r="G234" s="141">
        <f>'01-Mapa de riesgo-UO'!I235</f>
        <v>0</v>
      </c>
      <c r="H234" s="333"/>
      <c r="I234" s="333"/>
      <c r="J234" s="236">
        <f>'01-Mapa de riesgo-UO'!AW454</f>
        <v>0</v>
      </c>
      <c r="K234" s="331"/>
      <c r="L234" s="321"/>
      <c r="M234" s="322"/>
      <c r="N234" s="323"/>
      <c r="O234" s="327"/>
      <c r="P234" s="321"/>
      <c r="Q234" s="322"/>
      <c r="R234" s="323"/>
      <c r="S234" s="324"/>
    </row>
    <row r="235" spans="1:19" ht="31.5" customHeight="1" x14ac:dyDescent="0.2">
      <c r="A235" s="329">
        <v>76</v>
      </c>
      <c r="B235" s="331">
        <f>'01-Mapa de riesgo-UO'!D236</f>
        <v>0</v>
      </c>
      <c r="C235" s="331">
        <f>+'01-Mapa de riesgo-UO'!F236</f>
        <v>0</v>
      </c>
      <c r="D235" s="333">
        <f>'01-Mapa de riesgo-UO'!J236</f>
        <v>0</v>
      </c>
      <c r="E235" s="333">
        <f>'01-Mapa de riesgo-UO'!K236</f>
        <v>0</v>
      </c>
      <c r="F235" s="333">
        <f>'01-Mapa de riesgo-UO'!L236</f>
        <v>0</v>
      </c>
      <c r="G235" s="141">
        <f>'01-Mapa de riesgo-UO'!I236</f>
        <v>0</v>
      </c>
      <c r="H235" s="333">
        <f>'01-Mapa de riesgo-UO'!M236</f>
        <v>0</v>
      </c>
      <c r="I235" s="333" t="str">
        <f>'01-Mapa de riesgo-UO'!AT236</f>
        <v>LEVE</v>
      </c>
      <c r="J235" s="236">
        <f>'01-Mapa de riesgo-UO'!AW455</f>
        <v>0</v>
      </c>
      <c r="K235" s="331" t="str">
        <f t="shared" si="21"/>
        <v>NO</v>
      </c>
      <c r="L235" s="309"/>
      <c r="M235" s="310"/>
      <c r="N235" s="311"/>
      <c r="O235" s="325"/>
      <c r="P235" s="309"/>
      <c r="Q235" s="310"/>
      <c r="R235" s="311"/>
      <c r="S235" s="318"/>
    </row>
    <row r="236" spans="1:19" ht="31.5" customHeight="1" x14ac:dyDescent="0.2">
      <c r="A236" s="329"/>
      <c r="B236" s="331"/>
      <c r="C236" s="331"/>
      <c r="D236" s="333"/>
      <c r="E236" s="333"/>
      <c r="F236" s="333"/>
      <c r="G236" s="141">
        <f>'01-Mapa de riesgo-UO'!I237</f>
        <v>0</v>
      </c>
      <c r="H236" s="333"/>
      <c r="I236" s="333"/>
      <c r="J236" s="236">
        <f>'01-Mapa de riesgo-UO'!AW456</f>
        <v>0</v>
      </c>
      <c r="K236" s="331"/>
      <c r="L236" s="312"/>
      <c r="M236" s="313"/>
      <c r="N236" s="314"/>
      <c r="O236" s="326"/>
      <c r="P236" s="312"/>
      <c r="Q236" s="313"/>
      <c r="R236" s="314"/>
      <c r="S236" s="319"/>
    </row>
    <row r="237" spans="1:19" ht="31.5" customHeight="1" x14ac:dyDescent="0.2">
      <c r="A237" s="329"/>
      <c r="B237" s="331"/>
      <c r="C237" s="331"/>
      <c r="D237" s="333"/>
      <c r="E237" s="333"/>
      <c r="F237" s="333"/>
      <c r="G237" s="141">
        <f>'01-Mapa de riesgo-UO'!I238</f>
        <v>0</v>
      </c>
      <c r="H237" s="333"/>
      <c r="I237" s="333"/>
      <c r="J237" s="236">
        <f>'01-Mapa de riesgo-UO'!AW457</f>
        <v>0</v>
      </c>
      <c r="K237" s="331"/>
      <c r="L237" s="321"/>
      <c r="M237" s="322"/>
      <c r="N237" s="323"/>
      <c r="O237" s="327"/>
      <c r="P237" s="321"/>
      <c r="Q237" s="322"/>
      <c r="R237" s="323"/>
      <c r="S237" s="324"/>
    </row>
    <row r="238" spans="1:19" ht="31.5" customHeight="1" x14ac:dyDescent="0.2">
      <c r="A238" s="329">
        <v>77</v>
      </c>
      <c r="B238" s="331">
        <f>'01-Mapa de riesgo-UO'!D239</f>
        <v>0</v>
      </c>
      <c r="C238" s="331">
        <f>+'01-Mapa de riesgo-UO'!F239</f>
        <v>0</v>
      </c>
      <c r="D238" s="333">
        <f>'01-Mapa de riesgo-UO'!J239</f>
        <v>0</v>
      </c>
      <c r="E238" s="333">
        <f>'01-Mapa de riesgo-UO'!K239</f>
        <v>0</v>
      </c>
      <c r="F238" s="333">
        <f>'01-Mapa de riesgo-UO'!L239</f>
        <v>0</v>
      </c>
      <c r="G238" s="141">
        <f>'01-Mapa de riesgo-UO'!I239</f>
        <v>0</v>
      </c>
      <c r="H238" s="333">
        <f>'01-Mapa de riesgo-UO'!M239</f>
        <v>0</v>
      </c>
      <c r="I238" s="333" t="str">
        <f>'01-Mapa de riesgo-UO'!AT239</f>
        <v>LEVE</v>
      </c>
      <c r="J238" s="236">
        <f>'01-Mapa de riesgo-UO'!AW458</f>
        <v>0</v>
      </c>
      <c r="K238" s="331" t="str">
        <f t="shared" si="21"/>
        <v>NO</v>
      </c>
      <c r="L238" s="309"/>
      <c r="M238" s="310"/>
      <c r="N238" s="311"/>
      <c r="O238" s="325"/>
      <c r="P238" s="309"/>
      <c r="Q238" s="310"/>
      <c r="R238" s="311"/>
      <c r="S238" s="318"/>
    </row>
    <row r="239" spans="1:19" ht="31.5" customHeight="1" x14ac:dyDescent="0.2">
      <c r="A239" s="329"/>
      <c r="B239" s="331"/>
      <c r="C239" s="331"/>
      <c r="D239" s="333"/>
      <c r="E239" s="333"/>
      <c r="F239" s="333"/>
      <c r="G239" s="141">
        <f>'01-Mapa de riesgo-UO'!I240</f>
        <v>0</v>
      </c>
      <c r="H239" s="333"/>
      <c r="I239" s="333"/>
      <c r="J239" s="236">
        <f>'01-Mapa de riesgo-UO'!AW459</f>
        <v>0</v>
      </c>
      <c r="K239" s="331"/>
      <c r="L239" s="312"/>
      <c r="M239" s="313"/>
      <c r="N239" s="314"/>
      <c r="O239" s="326"/>
      <c r="P239" s="312"/>
      <c r="Q239" s="313"/>
      <c r="R239" s="314"/>
      <c r="S239" s="319"/>
    </row>
    <row r="240" spans="1:19" ht="31.5" customHeight="1" x14ac:dyDescent="0.2">
      <c r="A240" s="329"/>
      <c r="B240" s="331"/>
      <c r="C240" s="331"/>
      <c r="D240" s="333"/>
      <c r="E240" s="333"/>
      <c r="F240" s="333"/>
      <c r="G240" s="141">
        <f>'01-Mapa de riesgo-UO'!I241</f>
        <v>0</v>
      </c>
      <c r="H240" s="333"/>
      <c r="I240" s="333"/>
      <c r="J240" s="236">
        <f>'01-Mapa de riesgo-UO'!AW460</f>
        <v>0</v>
      </c>
      <c r="K240" s="331"/>
      <c r="L240" s="321"/>
      <c r="M240" s="322"/>
      <c r="N240" s="323"/>
      <c r="O240" s="327"/>
      <c r="P240" s="321"/>
      <c r="Q240" s="322"/>
      <c r="R240" s="323"/>
      <c r="S240" s="324"/>
    </row>
    <row r="241" spans="1:19" ht="31.5" customHeight="1" x14ac:dyDescent="0.2">
      <c r="A241" s="329">
        <v>78</v>
      </c>
      <c r="B241" s="331">
        <f>'01-Mapa de riesgo-UO'!D242</f>
        <v>0</v>
      </c>
      <c r="C241" s="331">
        <f>+'01-Mapa de riesgo-UO'!F242</f>
        <v>0</v>
      </c>
      <c r="D241" s="333">
        <f>'01-Mapa de riesgo-UO'!J242</f>
        <v>0</v>
      </c>
      <c r="E241" s="333">
        <f>'01-Mapa de riesgo-UO'!K242</f>
        <v>0</v>
      </c>
      <c r="F241" s="333">
        <f>'01-Mapa de riesgo-UO'!L242</f>
        <v>0</v>
      </c>
      <c r="G241" s="141">
        <f>'01-Mapa de riesgo-UO'!I242</f>
        <v>0</v>
      </c>
      <c r="H241" s="333">
        <f>'01-Mapa de riesgo-UO'!M242</f>
        <v>0</v>
      </c>
      <c r="I241" s="333" t="str">
        <f>'01-Mapa de riesgo-UO'!AT242</f>
        <v>LEVE</v>
      </c>
      <c r="J241" s="236">
        <f>'01-Mapa de riesgo-UO'!AW461</f>
        <v>0</v>
      </c>
      <c r="K241" s="331" t="str">
        <f t="shared" si="21"/>
        <v>NO</v>
      </c>
      <c r="L241" s="309"/>
      <c r="M241" s="310"/>
      <c r="N241" s="311"/>
      <c r="O241" s="325"/>
      <c r="P241" s="309"/>
      <c r="Q241" s="310"/>
      <c r="R241" s="311"/>
      <c r="S241" s="318"/>
    </row>
    <row r="242" spans="1:19" ht="31.5" customHeight="1" x14ac:dyDescent="0.2">
      <c r="A242" s="329"/>
      <c r="B242" s="331"/>
      <c r="C242" s="331"/>
      <c r="D242" s="333"/>
      <c r="E242" s="333"/>
      <c r="F242" s="333"/>
      <c r="G242" s="141">
        <f>'01-Mapa de riesgo-UO'!I243</f>
        <v>0</v>
      </c>
      <c r="H242" s="333"/>
      <c r="I242" s="333"/>
      <c r="J242" s="236">
        <f>'01-Mapa de riesgo-UO'!AW462</f>
        <v>0</v>
      </c>
      <c r="K242" s="331"/>
      <c r="L242" s="312"/>
      <c r="M242" s="313"/>
      <c r="N242" s="314"/>
      <c r="O242" s="326"/>
      <c r="P242" s="312"/>
      <c r="Q242" s="313"/>
      <c r="R242" s="314"/>
      <c r="S242" s="319"/>
    </row>
    <row r="243" spans="1:19" ht="31.5" customHeight="1" x14ac:dyDescent="0.2">
      <c r="A243" s="329"/>
      <c r="B243" s="331"/>
      <c r="C243" s="331"/>
      <c r="D243" s="333"/>
      <c r="E243" s="333"/>
      <c r="F243" s="333"/>
      <c r="G243" s="141">
        <f>'01-Mapa de riesgo-UO'!I244</f>
        <v>0</v>
      </c>
      <c r="H243" s="333"/>
      <c r="I243" s="333"/>
      <c r="J243" s="236">
        <f>'01-Mapa de riesgo-UO'!AW463</f>
        <v>0</v>
      </c>
      <c r="K243" s="331"/>
      <c r="L243" s="321"/>
      <c r="M243" s="322"/>
      <c r="N243" s="323"/>
      <c r="O243" s="327"/>
      <c r="P243" s="321"/>
      <c r="Q243" s="322"/>
      <c r="R243" s="323"/>
      <c r="S243" s="324"/>
    </row>
    <row r="244" spans="1:19" ht="31.5" customHeight="1" x14ac:dyDescent="0.2">
      <c r="A244" s="329">
        <v>79</v>
      </c>
      <c r="B244" s="331">
        <f>'01-Mapa de riesgo-UO'!D245</f>
        <v>0</v>
      </c>
      <c r="C244" s="331">
        <f>+'01-Mapa de riesgo-UO'!F245</f>
        <v>0</v>
      </c>
      <c r="D244" s="333">
        <f>'01-Mapa de riesgo-UO'!J245</f>
        <v>0</v>
      </c>
      <c r="E244" s="333">
        <f>'01-Mapa de riesgo-UO'!K245</f>
        <v>0</v>
      </c>
      <c r="F244" s="333">
        <f>'01-Mapa de riesgo-UO'!L245</f>
        <v>0</v>
      </c>
      <c r="G244" s="141">
        <f>'01-Mapa de riesgo-UO'!I245</f>
        <v>0</v>
      </c>
      <c r="H244" s="333">
        <f>'01-Mapa de riesgo-UO'!M245</f>
        <v>0</v>
      </c>
      <c r="I244" s="333" t="str">
        <f>'01-Mapa de riesgo-UO'!AT245</f>
        <v>LEVE</v>
      </c>
      <c r="J244" s="236">
        <f>'01-Mapa de riesgo-UO'!AW464</f>
        <v>0</v>
      </c>
      <c r="K244" s="331" t="str">
        <f t="shared" si="21"/>
        <v>NO</v>
      </c>
      <c r="L244" s="309"/>
      <c r="M244" s="310"/>
      <c r="N244" s="311"/>
      <c r="O244" s="325"/>
      <c r="P244" s="309"/>
      <c r="Q244" s="310"/>
      <c r="R244" s="311"/>
      <c r="S244" s="318"/>
    </row>
    <row r="245" spans="1:19" ht="31.5" customHeight="1" x14ac:dyDescent="0.2">
      <c r="A245" s="329"/>
      <c r="B245" s="331"/>
      <c r="C245" s="331"/>
      <c r="D245" s="333"/>
      <c r="E245" s="333"/>
      <c r="F245" s="333"/>
      <c r="G245" s="141">
        <f>'01-Mapa de riesgo-UO'!I246</f>
        <v>0</v>
      </c>
      <c r="H245" s="333"/>
      <c r="I245" s="333"/>
      <c r="J245" s="236">
        <f>'01-Mapa de riesgo-UO'!AW465</f>
        <v>0</v>
      </c>
      <c r="K245" s="331"/>
      <c r="L245" s="312"/>
      <c r="M245" s="313"/>
      <c r="N245" s="314"/>
      <c r="O245" s="326"/>
      <c r="P245" s="312"/>
      <c r="Q245" s="313"/>
      <c r="R245" s="314"/>
      <c r="S245" s="319"/>
    </row>
    <row r="246" spans="1:19" ht="31.5" customHeight="1" x14ac:dyDescent="0.2">
      <c r="A246" s="329"/>
      <c r="B246" s="331"/>
      <c r="C246" s="331"/>
      <c r="D246" s="333"/>
      <c r="E246" s="333"/>
      <c r="F246" s="333"/>
      <c r="G246" s="141">
        <f>'01-Mapa de riesgo-UO'!I247</f>
        <v>0</v>
      </c>
      <c r="H246" s="333"/>
      <c r="I246" s="333"/>
      <c r="J246" s="236">
        <f>'01-Mapa de riesgo-UO'!AW466</f>
        <v>0</v>
      </c>
      <c r="K246" s="331"/>
      <c r="L246" s="321"/>
      <c r="M246" s="322"/>
      <c r="N246" s="323"/>
      <c r="O246" s="327"/>
      <c r="P246" s="321"/>
      <c r="Q246" s="322"/>
      <c r="R246" s="323"/>
      <c r="S246" s="324"/>
    </row>
    <row r="247" spans="1:19" ht="31.5" customHeight="1" x14ac:dyDescent="0.2">
      <c r="A247" s="329">
        <v>80</v>
      </c>
      <c r="B247" s="331">
        <f>'01-Mapa de riesgo-UO'!D248</f>
        <v>0</v>
      </c>
      <c r="C247" s="331">
        <f>+'01-Mapa de riesgo-UO'!F248</f>
        <v>0</v>
      </c>
      <c r="D247" s="333">
        <f>'01-Mapa de riesgo-UO'!J248</f>
        <v>0</v>
      </c>
      <c r="E247" s="333">
        <f>'01-Mapa de riesgo-UO'!K248</f>
        <v>0</v>
      </c>
      <c r="F247" s="333">
        <f>'01-Mapa de riesgo-UO'!L248</f>
        <v>0</v>
      </c>
      <c r="G247" s="141">
        <f>'01-Mapa de riesgo-UO'!I248</f>
        <v>0</v>
      </c>
      <c r="H247" s="333">
        <f>'01-Mapa de riesgo-UO'!M248</f>
        <v>0</v>
      </c>
      <c r="I247" s="333" t="str">
        <f>'01-Mapa de riesgo-UO'!AT248</f>
        <v>LEVE</v>
      </c>
      <c r="J247" s="236">
        <f>'01-Mapa de riesgo-UO'!AW467</f>
        <v>0</v>
      </c>
      <c r="K247" s="331" t="str">
        <f t="shared" si="21"/>
        <v>NO</v>
      </c>
      <c r="L247" s="309"/>
      <c r="M247" s="310"/>
      <c r="N247" s="311"/>
      <c r="O247" s="325"/>
      <c r="P247" s="309"/>
      <c r="Q247" s="310"/>
      <c r="R247" s="311"/>
      <c r="S247" s="318"/>
    </row>
    <row r="248" spans="1:19" ht="31.5" customHeight="1" x14ac:dyDescent="0.2">
      <c r="A248" s="329"/>
      <c r="B248" s="331"/>
      <c r="C248" s="331"/>
      <c r="D248" s="333"/>
      <c r="E248" s="333"/>
      <c r="F248" s="333"/>
      <c r="G248" s="141">
        <f>'01-Mapa de riesgo-UO'!I249</f>
        <v>0</v>
      </c>
      <c r="H248" s="333"/>
      <c r="I248" s="333"/>
      <c r="J248" s="236">
        <f>'01-Mapa de riesgo-UO'!AW468</f>
        <v>0</v>
      </c>
      <c r="K248" s="331"/>
      <c r="L248" s="312"/>
      <c r="M248" s="313"/>
      <c r="N248" s="314"/>
      <c r="O248" s="326"/>
      <c r="P248" s="312"/>
      <c r="Q248" s="313"/>
      <c r="R248" s="314"/>
      <c r="S248" s="319"/>
    </row>
    <row r="249" spans="1:19" ht="31.5" customHeight="1" x14ac:dyDescent="0.2">
      <c r="A249" s="329"/>
      <c r="B249" s="331"/>
      <c r="C249" s="331"/>
      <c r="D249" s="333"/>
      <c r="E249" s="333"/>
      <c r="F249" s="333"/>
      <c r="G249" s="141">
        <f>'01-Mapa de riesgo-UO'!I250</f>
        <v>0</v>
      </c>
      <c r="H249" s="333"/>
      <c r="I249" s="333"/>
      <c r="J249" s="236">
        <f>'01-Mapa de riesgo-UO'!AW469</f>
        <v>0</v>
      </c>
      <c r="K249" s="331"/>
      <c r="L249" s="321"/>
      <c r="M249" s="322"/>
      <c r="N249" s="323"/>
      <c r="O249" s="327"/>
      <c r="P249" s="321"/>
      <c r="Q249" s="322"/>
      <c r="R249" s="323"/>
      <c r="S249" s="324"/>
    </row>
    <row r="250" spans="1:19" ht="31.5" customHeight="1" x14ac:dyDescent="0.2">
      <c r="A250" s="329">
        <v>81</v>
      </c>
      <c r="B250" s="331">
        <f>'01-Mapa de riesgo-UO'!D251</f>
        <v>0</v>
      </c>
      <c r="C250" s="331">
        <f>+'01-Mapa de riesgo-UO'!F251</f>
        <v>0</v>
      </c>
      <c r="D250" s="333">
        <f>'01-Mapa de riesgo-UO'!J251</f>
        <v>0</v>
      </c>
      <c r="E250" s="333">
        <f>'01-Mapa de riesgo-UO'!K251</f>
        <v>0</v>
      </c>
      <c r="F250" s="333">
        <f>'01-Mapa de riesgo-UO'!L251</f>
        <v>0</v>
      </c>
      <c r="G250" s="141">
        <f>'01-Mapa de riesgo-UO'!I251</f>
        <v>0</v>
      </c>
      <c r="H250" s="333">
        <f>'01-Mapa de riesgo-UO'!M251</f>
        <v>0</v>
      </c>
      <c r="I250" s="333" t="str">
        <f>'01-Mapa de riesgo-UO'!AT251</f>
        <v>LEVE</v>
      </c>
      <c r="J250" s="236">
        <f>'01-Mapa de riesgo-UO'!AW470</f>
        <v>0</v>
      </c>
      <c r="K250" s="331" t="str">
        <f t="shared" si="21"/>
        <v>NO</v>
      </c>
      <c r="L250" s="309"/>
      <c r="M250" s="310"/>
      <c r="N250" s="311"/>
      <c r="O250" s="325"/>
      <c r="P250" s="309"/>
      <c r="Q250" s="310"/>
      <c r="R250" s="311"/>
      <c r="S250" s="318"/>
    </row>
    <row r="251" spans="1:19" ht="31.5" customHeight="1" x14ac:dyDescent="0.2">
      <c r="A251" s="329"/>
      <c r="B251" s="331"/>
      <c r="C251" s="331"/>
      <c r="D251" s="333"/>
      <c r="E251" s="333"/>
      <c r="F251" s="333"/>
      <c r="G251" s="141">
        <f>'01-Mapa de riesgo-UO'!I252</f>
        <v>0</v>
      </c>
      <c r="H251" s="333"/>
      <c r="I251" s="333"/>
      <c r="J251" s="236">
        <f>'01-Mapa de riesgo-UO'!AW471</f>
        <v>0</v>
      </c>
      <c r="K251" s="331"/>
      <c r="L251" s="312"/>
      <c r="M251" s="313"/>
      <c r="N251" s="314"/>
      <c r="O251" s="326"/>
      <c r="P251" s="312"/>
      <c r="Q251" s="313"/>
      <c r="R251" s="314"/>
      <c r="S251" s="319"/>
    </row>
    <row r="252" spans="1:19" ht="31.5" customHeight="1" x14ac:dyDescent="0.2">
      <c r="A252" s="329"/>
      <c r="B252" s="331"/>
      <c r="C252" s="331"/>
      <c r="D252" s="333"/>
      <c r="E252" s="333"/>
      <c r="F252" s="333"/>
      <c r="G252" s="141">
        <f>'01-Mapa de riesgo-UO'!I253</f>
        <v>0</v>
      </c>
      <c r="H252" s="333"/>
      <c r="I252" s="333"/>
      <c r="J252" s="236">
        <f>'01-Mapa de riesgo-UO'!AW472</f>
        <v>0</v>
      </c>
      <c r="K252" s="331"/>
      <c r="L252" s="321"/>
      <c r="M252" s="322"/>
      <c r="N252" s="323"/>
      <c r="O252" s="327"/>
      <c r="P252" s="321"/>
      <c r="Q252" s="322"/>
      <c r="R252" s="323"/>
      <c r="S252" s="324"/>
    </row>
    <row r="253" spans="1:19" ht="31.5" customHeight="1" x14ac:dyDescent="0.2">
      <c r="A253" s="329">
        <v>82</v>
      </c>
      <c r="B253" s="331">
        <f>'01-Mapa de riesgo-UO'!D254</f>
        <v>0</v>
      </c>
      <c r="C253" s="331">
        <f>+'01-Mapa de riesgo-UO'!F254</f>
        <v>0</v>
      </c>
      <c r="D253" s="333">
        <f>'01-Mapa de riesgo-UO'!J254</f>
        <v>0</v>
      </c>
      <c r="E253" s="333">
        <f>'01-Mapa de riesgo-UO'!K254</f>
        <v>0</v>
      </c>
      <c r="F253" s="333">
        <f>'01-Mapa de riesgo-UO'!L254</f>
        <v>0</v>
      </c>
      <c r="G253" s="141">
        <f>'01-Mapa de riesgo-UO'!I254</f>
        <v>0</v>
      </c>
      <c r="H253" s="333">
        <f>'01-Mapa de riesgo-UO'!M254</f>
        <v>0</v>
      </c>
      <c r="I253" s="333" t="str">
        <f>'01-Mapa de riesgo-UO'!AT254</f>
        <v>LEVE</v>
      </c>
      <c r="J253" s="236">
        <f>'01-Mapa de riesgo-UO'!AW473</f>
        <v>0</v>
      </c>
      <c r="K253" s="331" t="str">
        <f t="shared" si="21"/>
        <v>NO</v>
      </c>
      <c r="L253" s="309"/>
      <c r="M253" s="310"/>
      <c r="N253" s="311"/>
      <c r="O253" s="325"/>
      <c r="P253" s="309"/>
      <c r="Q253" s="310"/>
      <c r="R253" s="311"/>
      <c r="S253" s="318"/>
    </row>
    <row r="254" spans="1:19" ht="31.5" customHeight="1" x14ac:dyDescent="0.2">
      <c r="A254" s="329"/>
      <c r="B254" s="331"/>
      <c r="C254" s="331"/>
      <c r="D254" s="333"/>
      <c r="E254" s="333"/>
      <c r="F254" s="333"/>
      <c r="G254" s="141">
        <f>'01-Mapa de riesgo-UO'!I255</f>
        <v>0</v>
      </c>
      <c r="H254" s="333"/>
      <c r="I254" s="333"/>
      <c r="J254" s="236">
        <f>'01-Mapa de riesgo-UO'!AW474</f>
        <v>0</v>
      </c>
      <c r="K254" s="331"/>
      <c r="L254" s="312"/>
      <c r="M254" s="313"/>
      <c r="N254" s="314"/>
      <c r="O254" s="326"/>
      <c r="P254" s="312"/>
      <c r="Q254" s="313"/>
      <c r="R254" s="314"/>
      <c r="S254" s="319"/>
    </row>
    <row r="255" spans="1:19" ht="31.5" customHeight="1" x14ac:dyDescent="0.2">
      <c r="A255" s="329"/>
      <c r="B255" s="331"/>
      <c r="C255" s="331"/>
      <c r="D255" s="333"/>
      <c r="E255" s="333"/>
      <c r="F255" s="333"/>
      <c r="G255" s="141">
        <f>'01-Mapa de riesgo-UO'!I256</f>
        <v>0</v>
      </c>
      <c r="H255" s="333"/>
      <c r="I255" s="333"/>
      <c r="J255" s="236">
        <f>'01-Mapa de riesgo-UO'!AW475</f>
        <v>0</v>
      </c>
      <c r="K255" s="331"/>
      <c r="L255" s="321"/>
      <c r="M255" s="322"/>
      <c r="N255" s="323"/>
      <c r="O255" s="327"/>
      <c r="P255" s="321"/>
      <c r="Q255" s="322"/>
      <c r="R255" s="323"/>
      <c r="S255" s="324"/>
    </row>
    <row r="256" spans="1:19" ht="31.5" customHeight="1" x14ac:dyDescent="0.2">
      <c r="A256" s="329">
        <v>83</v>
      </c>
      <c r="B256" s="331">
        <f>'01-Mapa de riesgo-UO'!D257</f>
        <v>0</v>
      </c>
      <c r="C256" s="331">
        <f>+'01-Mapa de riesgo-UO'!F257</f>
        <v>0</v>
      </c>
      <c r="D256" s="333">
        <f>'01-Mapa de riesgo-UO'!J257</f>
        <v>0</v>
      </c>
      <c r="E256" s="333">
        <f>'01-Mapa de riesgo-UO'!K257</f>
        <v>0</v>
      </c>
      <c r="F256" s="333">
        <f>'01-Mapa de riesgo-UO'!L257</f>
        <v>0</v>
      </c>
      <c r="G256" s="141">
        <f>'01-Mapa de riesgo-UO'!I257</f>
        <v>0</v>
      </c>
      <c r="H256" s="333">
        <f>'01-Mapa de riesgo-UO'!M257</f>
        <v>0</v>
      </c>
      <c r="I256" s="333" t="str">
        <f>'01-Mapa de riesgo-UO'!AT257</f>
        <v>LEVE</v>
      </c>
      <c r="J256" s="236">
        <f>'01-Mapa de riesgo-UO'!AW476</f>
        <v>0</v>
      </c>
      <c r="K256" s="331" t="str">
        <f t="shared" si="21"/>
        <v>NO</v>
      </c>
      <c r="L256" s="309"/>
      <c r="M256" s="310"/>
      <c r="N256" s="311"/>
      <c r="O256" s="325"/>
      <c r="P256" s="309"/>
      <c r="Q256" s="310"/>
      <c r="R256" s="311"/>
      <c r="S256" s="318"/>
    </row>
    <row r="257" spans="1:19" ht="31.5" customHeight="1" x14ac:dyDescent="0.2">
      <c r="A257" s="329"/>
      <c r="B257" s="331"/>
      <c r="C257" s="331"/>
      <c r="D257" s="333"/>
      <c r="E257" s="333"/>
      <c r="F257" s="333"/>
      <c r="G257" s="141">
        <f>'01-Mapa de riesgo-UO'!I258</f>
        <v>0</v>
      </c>
      <c r="H257" s="333"/>
      <c r="I257" s="333"/>
      <c r="J257" s="236">
        <f>'01-Mapa de riesgo-UO'!AW477</f>
        <v>0</v>
      </c>
      <c r="K257" s="331"/>
      <c r="L257" s="312"/>
      <c r="M257" s="313"/>
      <c r="N257" s="314"/>
      <c r="O257" s="326"/>
      <c r="P257" s="312"/>
      <c r="Q257" s="313"/>
      <c r="R257" s="314"/>
      <c r="S257" s="319"/>
    </row>
    <row r="258" spans="1:19" ht="31.5" customHeight="1" x14ac:dyDescent="0.2">
      <c r="A258" s="329"/>
      <c r="B258" s="331"/>
      <c r="C258" s="331"/>
      <c r="D258" s="333"/>
      <c r="E258" s="333"/>
      <c r="F258" s="333"/>
      <c r="G258" s="141">
        <f>'01-Mapa de riesgo-UO'!I259</f>
        <v>0</v>
      </c>
      <c r="H258" s="333"/>
      <c r="I258" s="333"/>
      <c r="J258" s="236">
        <f>'01-Mapa de riesgo-UO'!AW478</f>
        <v>0</v>
      </c>
      <c r="K258" s="331"/>
      <c r="L258" s="321"/>
      <c r="M258" s="322"/>
      <c r="N258" s="323"/>
      <c r="O258" s="327"/>
      <c r="P258" s="321"/>
      <c r="Q258" s="322"/>
      <c r="R258" s="323"/>
      <c r="S258" s="324"/>
    </row>
    <row r="259" spans="1:19" ht="31.5" customHeight="1" x14ac:dyDescent="0.2">
      <c r="A259" s="329">
        <v>84</v>
      </c>
      <c r="B259" s="331">
        <f>'01-Mapa de riesgo-UO'!D260</f>
        <v>0</v>
      </c>
      <c r="C259" s="331">
        <f>+'01-Mapa de riesgo-UO'!F260</f>
        <v>0</v>
      </c>
      <c r="D259" s="333">
        <f>'01-Mapa de riesgo-UO'!J260</f>
        <v>0</v>
      </c>
      <c r="E259" s="333">
        <f>'01-Mapa de riesgo-UO'!K260</f>
        <v>0</v>
      </c>
      <c r="F259" s="333">
        <f>'01-Mapa de riesgo-UO'!L260</f>
        <v>0</v>
      </c>
      <c r="G259" s="141">
        <f>'01-Mapa de riesgo-UO'!I260</f>
        <v>0</v>
      </c>
      <c r="H259" s="333">
        <f>'01-Mapa de riesgo-UO'!M260</f>
        <v>0</v>
      </c>
      <c r="I259" s="333" t="str">
        <f>'01-Mapa de riesgo-UO'!AT260</f>
        <v>LEVE</v>
      </c>
      <c r="J259" s="236">
        <f>'01-Mapa de riesgo-UO'!AW479</f>
        <v>0</v>
      </c>
      <c r="K259" s="331" t="str">
        <f t="shared" si="21"/>
        <v>NO</v>
      </c>
      <c r="L259" s="309"/>
      <c r="M259" s="310"/>
      <c r="N259" s="311"/>
      <c r="O259" s="325"/>
      <c r="P259" s="309"/>
      <c r="Q259" s="310"/>
      <c r="R259" s="311"/>
      <c r="S259" s="318"/>
    </row>
    <row r="260" spans="1:19" ht="31.5" customHeight="1" x14ac:dyDescent="0.2">
      <c r="A260" s="329"/>
      <c r="B260" s="331"/>
      <c r="C260" s="331"/>
      <c r="D260" s="333"/>
      <c r="E260" s="333"/>
      <c r="F260" s="333"/>
      <c r="G260" s="141">
        <f>'01-Mapa de riesgo-UO'!I261</f>
        <v>0</v>
      </c>
      <c r="H260" s="333"/>
      <c r="I260" s="333"/>
      <c r="J260" s="236">
        <f>'01-Mapa de riesgo-UO'!AW480</f>
        <v>0</v>
      </c>
      <c r="K260" s="331"/>
      <c r="L260" s="312"/>
      <c r="M260" s="313"/>
      <c r="N260" s="314"/>
      <c r="O260" s="326"/>
      <c r="P260" s="312"/>
      <c r="Q260" s="313"/>
      <c r="R260" s="314"/>
      <c r="S260" s="319"/>
    </row>
    <row r="261" spans="1:19" ht="31.5" customHeight="1" x14ac:dyDescent="0.2">
      <c r="A261" s="329"/>
      <c r="B261" s="331"/>
      <c r="C261" s="331"/>
      <c r="D261" s="333"/>
      <c r="E261" s="333"/>
      <c r="F261" s="333"/>
      <c r="G261" s="141">
        <f>'01-Mapa de riesgo-UO'!I262</f>
        <v>0</v>
      </c>
      <c r="H261" s="333"/>
      <c r="I261" s="333"/>
      <c r="J261" s="236">
        <f>'01-Mapa de riesgo-UO'!AW481</f>
        <v>0</v>
      </c>
      <c r="K261" s="331"/>
      <c r="L261" s="321"/>
      <c r="M261" s="322"/>
      <c r="N261" s="323"/>
      <c r="O261" s="327"/>
      <c r="P261" s="321"/>
      <c r="Q261" s="322"/>
      <c r="R261" s="323"/>
      <c r="S261" s="324"/>
    </row>
    <row r="262" spans="1:19" ht="31.5" customHeight="1" x14ac:dyDescent="0.2">
      <c r="A262" s="329">
        <v>85</v>
      </c>
      <c r="B262" s="331">
        <f>'01-Mapa de riesgo-UO'!D263</f>
        <v>0</v>
      </c>
      <c r="C262" s="331">
        <f>+'01-Mapa de riesgo-UO'!F263</f>
        <v>0</v>
      </c>
      <c r="D262" s="333">
        <f>'01-Mapa de riesgo-UO'!J263</f>
        <v>0</v>
      </c>
      <c r="E262" s="333">
        <f>'01-Mapa de riesgo-UO'!K263</f>
        <v>0</v>
      </c>
      <c r="F262" s="333">
        <f>'01-Mapa de riesgo-UO'!L263</f>
        <v>0</v>
      </c>
      <c r="G262" s="141">
        <f>'01-Mapa de riesgo-UO'!I263</f>
        <v>0</v>
      </c>
      <c r="H262" s="333">
        <f>'01-Mapa de riesgo-UO'!M263</f>
        <v>0</v>
      </c>
      <c r="I262" s="333" t="str">
        <f>'01-Mapa de riesgo-UO'!AT263</f>
        <v>LEVE</v>
      </c>
      <c r="J262" s="236">
        <f>'01-Mapa de riesgo-UO'!AW482</f>
        <v>0</v>
      </c>
      <c r="K262" s="331" t="str">
        <f t="shared" si="21"/>
        <v>NO</v>
      </c>
      <c r="L262" s="309"/>
      <c r="M262" s="310"/>
      <c r="N262" s="311"/>
      <c r="O262" s="325"/>
      <c r="P262" s="309"/>
      <c r="Q262" s="310"/>
      <c r="R262" s="311"/>
      <c r="S262" s="318"/>
    </row>
    <row r="263" spans="1:19" ht="31.5" customHeight="1" x14ac:dyDescent="0.2">
      <c r="A263" s="329"/>
      <c r="B263" s="331"/>
      <c r="C263" s="331"/>
      <c r="D263" s="333"/>
      <c r="E263" s="333"/>
      <c r="F263" s="333"/>
      <c r="G263" s="141">
        <f>'01-Mapa de riesgo-UO'!I264</f>
        <v>0</v>
      </c>
      <c r="H263" s="333"/>
      <c r="I263" s="333"/>
      <c r="J263" s="236">
        <f>'01-Mapa de riesgo-UO'!AW483</f>
        <v>0</v>
      </c>
      <c r="K263" s="331"/>
      <c r="L263" s="312"/>
      <c r="M263" s="313"/>
      <c r="N263" s="314"/>
      <c r="O263" s="326"/>
      <c r="P263" s="312"/>
      <c r="Q263" s="313"/>
      <c r="R263" s="314"/>
      <c r="S263" s="319"/>
    </row>
    <row r="264" spans="1:19" ht="31.5" customHeight="1" x14ac:dyDescent="0.2">
      <c r="A264" s="329"/>
      <c r="B264" s="331"/>
      <c r="C264" s="331"/>
      <c r="D264" s="333"/>
      <c r="E264" s="333"/>
      <c r="F264" s="333"/>
      <c r="G264" s="141">
        <f>'01-Mapa de riesgo-UO'!I265</f>
        <v>0</v>
      </c>
      <c r="H264" s="333"/>
      <c r="I264" s="333"/>
      <c r="J264" s="236">
        <f>'01-Mapa de riesgo-UO'!AW484</f>
        <v>0</v>
      </c>
      <c r="K264" s="331"/>
      <c r="L264" s="321"/>
      <c r="M264" s="322"/>
      <c r="N264" s="323"/>
      <c r="O264" s="327"/>
      <c r="P264" s="321"/>
      <c r="Q264" s="322"/>
      <c r="R264" s="323"/>
      <c r="S264" s="324"/>
    </row>
    <row r="265" spans="1:19" ht="31.5" customHeight="1" x14ac:dyDescent="0.2">
      <c r="A265" s="329">
        <v>86</v>
      </c>
      <c r="B265" s="331">
        <f>'01-Mapa de riesgo-UO'!D266</f>
        <v>0</v>
      </c>
      <c r="C265" s="331">
        <f>+'01-Mapa de riesgo-UO'!F266</f>
        <v>0</v>
      </c>
      <c r="D265" s="333">
        <f>'01-Mapa de riesgo-UO'!J266</f>
        <v>0</v>
      </c>
      <c r="E265" s="333">
        <f>'01-Mapa de riesgo-UO'!K266</f>
        <v>0</v>
      </c>
      <c r="F265" s="333">
        <f>'01-Mapa de riesgo-UO'!L266</f>
        <v>0</v>
      </c>
      <c r="G265" s="141">
        <f>'01-Mapa de riesgo-UO'!I266</f>
        <v>0</v>
      </c>
      <c r="H265" s="333">
        <f>'01-Mapa de riesgo-UO'!M266</f>
        <v>0</v>
      </c>
      <c r="I265" s="333" t="str">
        <f>'01-Mapa de riesgo-UO'!AT266</f>
        <v>LEVE</v>
      </c>
      <c r="J265" s="236">
        <f>'01-Mapa de riesgo-UO'!AW485</f>
        <v>0</v>
      </c>
      <c r="K265" s="331" t="str">
        <f t="shared" si="21"/>
        <v>NO</v>
      </c>
      <c r="L265" s="309"/>
      <c r="M265" s="310"/>
      <c r="N265" s="311"/>
      <c r="O265" s="325"/>
      <c r="P265" s="309"/>
      <c r="Q265" s="310"/>
      <c r="R265" s="311"/>
      <c r="S265" s="318"/>
    </row>
    <row r="266" spans="1:19" ht="31.5" customHeight="1" x14ac:dyDescent="0.2">
      <c r="A266" s="329"/>
      <c r="B266" s="331"/>
      <c r="C266" s="331"/>
      <c r="D266" s="333"/>
      <c r="E266" s="333"/>
      <c r="F266" s="333"/>
      <c r="G266" s="141">
        <f>'01-Mapa de riesgo-UO'!I267</f>
        <v>0</v>
      </c>
      <c r="H266" s="333"/>
      <c r="I266" s="333"/>
      <c r="J266" s="236">
        <f>'01-Mapa de riesgo-UO'!AW486</f>
        <v>0</v>
      </c>
      <c r="K266" s="331"/>
      <c r="L266" s="312"/>
      <c r="M266" s="313"/>
      <c r="N266" s="314"/>
      <c r="O266" s="326"/>
      <c r="P266" s="312"/>
      <c r="Q266" s="313"/>
      <c r="R266" s="314"/>
      <c r="S266" s="319"/>
    </row>
    <row r="267" spans="1:19" ht="31.5" customHeight="1" x14ac:dyDescent="0.2">
      <c r="A267" s="329"/>
      <c r="B267" s="331"/>
      <c r="C267" s="331"/>
      <c r="D267" s="333"/>
      <c r="E267" s="333"/>
      <c r="F267" s="333"/>
      <c r="G267" s="141">
        <f>'01-Mapa de riesgo-UO'!I268</f>
        <v>0</v>
      </c>
      <c r="H267" s="333"/>
      <c r="I267" s="333"/>
      <c r="J267" s="236">
        <f>'01-Mapa de riesgo-UO'!AW487</f>
        <v>0</v>
      </c>
      <c r="K267" s="331"/>
      <c r="L267" s="321"/>
      <c r="M267" s="322"/>
      <c r="N267" s="323"/>
      <c r="O267" s="327"/>
      <c r="P267" s="321"/>
      <c r="Q267" s="322"/>
      <c r="R267" s="323"/>
      <c r="S267" s="324"/>
    </row>
    <row r="268" spans="1:19" ht="31.5" customHeight="1" x14ac:dyDescent="0.2">
      <c r="A268" s="329">
        <v>87</v>
      </c>
      <c r="B268" s="331">
        <f>'01-Mapa de riesgo-UO'!D269</f>
        <v>0</v>
      </c>
      <c r="C268" s="331">
        <f>+'01-Mapa de riesgo-UO'!F269</f>
        <v>0</v>
      </c>
      <c r="D268" s="333">
        <f>'01-Mapa de riesgo-UO'!J269</f>
        <v>0</v>
      </c>
      <c r="E268" s="333">
        <f>'01-Mapa de riesgo-UO'!K269</f>
        <v>0</v>
      </c>
      <c r="F268" s="333">
        <f>'01-Mapa de riesgo-UO'!L269</f>
        <v>0</v>
      </c>
      <c r="G268" s="141">
        <f>'01-Mapa de riesgo-UO'!I269</f>
        <v>0</v>
      </c>
      <c r="H268" s="333">
        <f>'01-Mapa de riesgo-UO'!M269</f>
        <v>0</v>
      </c>
      <c r="I268" s="333" t="str">
        <f>'01-Mapa de riesgo-UO'!AT269</f>
        <v>LEVE</v>
      </c>
      <c r="J268" s="236">
        <f>'01-Mapa de riesgo-UO'!AW488</f>
        <v>0</v>
      </c>
      <c r="K268" s="331" t="str">
        <f t="shared" si="21"/>
        <v>NO</v>
      </c>
      <c r="L268" s="309"/>
      <c r="M268" s="310"/>
      <c r="N268" s="311"/>
      <c r="O268" s="325"/>
      <c r="P268" s="309"/>
      <c r="Q268" s="310"/>
      <c r="R268" s="311"/>
      <c r="S268" s="318"/>
    </row>
    <row r="269" spans="1:19" ht="31.5" customHeight="1" x14ac:dyDescent="0.2">
      <c r="A269" s="329"/>
      <c r="B269" s="331"/>
      <c r="C269" s="331"/>
      <c r="D269" s="333"/>
      <c r="E269" s="333"/>
      <c r="F269" s="333"/>
      <c r="G269" s="141">
        <f>'01-Mapa de riesgo-UO'!I270</f>
        <v>0</v>
      </c>
      <c r="H269" s="333"/>
      <c r="I269" s="333"/>
      <c r="J269" s="236">
        <f>'01-Mapa de riesgo-UO'!AW489</f>
        <v>0</v>
      </c>
      <c r="K269" s="331"/>
      <c r="L269" s="312"/>
      <c r="M269" s="313"/>
      <c r="N269" s="314"/>
      <c r="O269" s="326"/>
      <c r="P269" s="312"/>
      <c r="Q269" s="313"/>
      <c r="R269" s="314"/>
      <c r="S269" s="319"/>
    </row>
    <row r="270" spans="1:19" ht="31.5" customHeight="1" x14ac:dyDescent="0.2">
      <c r="A270" s="329"/>
      <c r="B270" s="331"/>
      <c r="C270" s="331"/>
      <c r="D270" s="333"/>
      <c r="E270" s="333"/>
      <c r="F270" s="333"/>
      <c r="G270" s="141">
        <f>'01-Mapa de riesgo-UO'!I271</f>
        <v>0</v>
      </c>
      <c r="H270" s="333"/>
      <c r="I270" s="333"/>
      <c r="J270" s="236">
        <f>'01-Mapa de riesgo-UO'!AW490</f>
        <v>0</v>
      </c>
      <c r="K270" s="331"/>
      <c r="L270" s="321"/>
      <c r="M270" s="322"/>
      <c r="N270" s="323"/>
      <c r="O270" s="327"/>
      <c r="P270" s="321"/>
      <c r="Q270" s="322"/>
      <c r="R270" s="323"/>
      <c r="S270" s="324"/>
    </row>
    <row r="271" spans="1:19" ht="31.5" customHeight="1" x14ac:dyDescent="0.2">
      <c r="A271" s="329">
        <v>88</v>
      </c>
      <c r="B271" s="331">
        <f>'01-Mapa de riesgo-UO'!D272</f>
        <v>0</v>
      </c>
      <c r="C271" s="331">
        <f>+'01-Mapa de riesgo-UO'!F272</f>
        <v>0</v>
      </c>
      <c r="D271" s="333">
        <f>'01-Mapa de riesgo-UO'!J272</f>
        <v>0</v>
      </c>
      <c r="E271" s="333">
        <f>'01-Mapa de riesgo-UO'!K272</f>
        <v>0</v>
      </c>
      <c r="F271" s="333">
        <f>'01-Mapa de riesgo-UO'!L272</f>
        <v>0</v>
      </c>
      <c r="G271" s="141">
        <f>'01-Mapa de riesgo-UO'!I272</f>
        <v>0</v>
      </c>
      <c r="H271" s="333">
        <f>'01-Mapa de riesgo-UO'!M272</f>
        <v>0</v>
      </c>
      <c r="I271" s="333" t="str">
        <f>'01-Mapa de riesgo-UO'!AT272</f>
        <v>LEVE</v>
      </c>
      <c r="J271" s="236">
        <f>'01-Mapa de riesgo-UO'!AW491</f>
        <v>0</v>
      </c>
      <c r="K271" s="331" t="str">
        <f t="shared" si="21"/>
        <v>NO</v>
      </c>
      <c r="L271" s="309"/>
      <c r="M271" s="310"/>
      <c r="N271" s="311"/>
      <c r="O271" s="325"/>
      <c r="P271" s="309"/>
      <c r="Q271" s="310"/>
      <c r="R271" s="311"/>
      <c r="S271" s="318"/>
    </row>
    <row r="272" spans="1:19" ht="31.5" customHeight="1" x14ac:dyDescent="0.2">
      <c r="A272" s="329"/>
      <c r="B272" s="331"/>
      <c r="C272" s="331"/>
      <c r="D272" s="333"/>
      <c r="E272" s="333"/>
      <c r="F272" s="333"/>
      <c r="G272" s="141">
        <f>'01-Mapa de riesgo-UO'!I273</f>
        <v>0</v>
      </c>
      <c r="H272" s="333"/>
      <c r="I272" s="333"/>
      <c r="J272" s="236">
        <f>'01-Mapa de riesgo-UO'!AW492</f>
        <v>0</v>
      </c>
      <c r="K272" s="331"/>
      <c r="L272" s="312"/>
      <c r="M272" s="313"/>
      <c r="N272" s="314"/>
      <c r="O272" s="326"/>
      <c r="P272" s="312"/>
      <c r="Q272" s="313"/>
      <c r="R272" s="314"/>
      <c r="S272" s="319"/>
    </row>
    <row r="273" spans="1:19" ht="31.5" customHeight="1" x14ac:dyDescent="0.2">
      <c r="A273" s="329"/>
      <c r="B273" s="331"/>
      <c r="C273" s="331"/>
      <c r="D273" s="333"/>
      <c r="E273" s="333"/>
      <c r="F273" s="333"/>
      <c r="G273" s="141">
        <f>'01-Mapa de riesgo-UO'!I274</f>
        <v>0</v>
      </c>
      <c r="H273" s="333"/>
      <c r="I273" s="333"/>
      <c r="J273" s="236">
        <f>'01-Mapa de riesgo-UO'!AW493</f>
        <v>0</v>
      </c>
      <c r="K273" s="331"/>
      <c r="L273" s="321"/>
      <c r="M273" s="322"/>
      <c r="N273" s="323"/>
      <c r="O273" s="327"/>
      <c r="P273" s="321"/>
      <c r="Q273" s="322"/>
      <c r="R273" s="323"/>
      <c r="S273" s="324"/>
    </row>
    <row r="274" spans="1:19" ht="31.5" customHeight="1" x14ac:dyDescent="0.2">
      <c r="A274" s="329">
        <v>89</v>
      </c>
      <c r="B274" s="331">
        <f>'01-Mapa de riesgo-UO'!D275</f>
        <v>0</v>
      </c>
      <c r="C274" s="331">
        <f>+'01-Mapa de riesgo-UO'!F275</f>
        <v>0</v>
      </c>
      <c r="D274" s="333">
        <f>'01-Mapa de riesgo-UO'!J275</f>
        <v>0</v>
      </c>
      <c r="E274" s="333">
        <f>'01-Mapa de riesgo-UO'!K275</f>
        <v>0</v>
      </c>
      <c r="F274" s="333">
        <f>'01-Mapa de riesgo-UO'!L275</f>
        <v>0</v>
      </c>
      <c r="G274" s="141">
        <f>'01-Mapa de riesgo-UO'!I275</f>
        <v>0</v>
      </c>
      <c r="H274" s="333">
        <f>'01-Mapa de riesgo-UO'!M275</f>
        <v>0</v>
      </c>
      <c r="I274" s="333" t="str">
        <f>'01-Mapa de riesgo-UO'!AT275</f>
        <v>LEVE</v>
      </c>
      <c r="J274" s="236">
        <f>'01-Mapa de riesgo-UO'!AW494</f>
        <v>0</v>
      </c>
      <c r="K274" s="331" t="str">
        <f t="shared" ref="K274:K337" si="22">IF(I274="GRAVE","Debe formularse",IF(I274="MODERADO", "Si el proceso lo requiere","NO"))</f>
        <v>NO</v>
      </c>
      <c r="L274" s="309"/>
      <c r="M274" s="310"/>
      <c r="N274" s="311"/>
      <c r="O274" s="325"/>
      <c r="P274" s="309"/>
      <c r="Q274" s="310"/>
      <c r="R274" s="311"/>
      <c r="S274" s="318"/>
    </row>
    <row r="275" spans="1:19" ht="31.5" customHeight="1" x14ac:dyDescent="0.2">
      <c r="A275" s="329"/>
      <c r="B275" s="331"/>
      <c r="C275" s="331"/>
      <c r="D275" s="333"/>
      <c r="E275" s="333"/>
      <c r="F275" s="333"/>
      <c r="G275" s="141">
        <f>'01-Mapa de riesgo-UO'!I276</f>
        <v>0</v>
      </c>
      <c r="H275" s="333"/>
      <c r="I275" s="333"/>
      <c r="J275" s="236">
        <f>'01-Mapa de riesgo-UO'!AW495</f>
        <v>0</v>
      </c>
      <c r="K275" s="331"/>
      <c r="L275" s="312"/>
      <c r="M275" s="313"/>
      <c r="N275" s="314"/>
      <c r="O275" s="326"/>
      <c r="P275" s="312"/>
      <c r="Q275" s="313"/>
      <c r="R275" s="314"/>
      <c r="S275" s="319"/>
    </row>
    <row r="276" spans="1:19" ht="31.5" customHeight="1" x14ac:dyDescent="0.2">
      <c r="A276" s="329"/>
      <c r="B276" s="331"/>
      <c r="C276" s="331"/>
      <c r="D276" s="333"/>
      <c r="E276" s="333"/>
      <c r="F276" s="333"/>
      <c r="G276" s="141">
        <f>'01-Mapa de riesgo-UO'!I277</f>
        <v>0</v>
      </c>
      <c r="H276" s="333"/>
      <c r="I276" s="333"/>
      <c r="J276" s="236">
        <f>'01-Mapa de riesgo-UO'!AW496</f>
        <v>0</v>
      </c>
      <c r="K276" s="331"/>
      <c r="L276" s="321"/>
      <c r="M276" s="322"/>
      <c r="N276" s="323"/>
      <c r="O276" s="327"/>
      <c r="P276" s="321"/>
      <c r="Q276" s="322"/>
      <c r="R276" s="323"/>
      <c r="S276" s="324"/>
    </row>
    <row r="277" spans="1:19" ht="31.5" customHeight="1" x14ac:dyDescent="0.2">
      <c r="A277" s="329">
        <v>90</v>
      </c>
      <c r="B277" s="331">
        <f>'01-Mapa de riesgo-UO'!D278</f>
        <v>0</v>
      </c>
      <c r="C277" s="331">
        <f>+'01-Mapa de riesgo-UO'!F278</f>
        <v>0</v>
      </c>
      <c r="D277" s="333">
        <f>'01-Mapa de riesgo-UO'!J278</f>
        <v>0</v>
      </c>
      <c r="E277" s="333">
        <f>'01-Mapa de riesgo-UO'!K278</f>
        <v>0</v>
      </c>
      <c r="F277" s="333">
        <f>'01-Mapa de riesgo-UO'!L278</f>
        <v>0</v>
      </c>
      <c r="G277" s="141">
        <f>'01-Mapa de riesgo-UO'!I278</f>
        <v>0</v>
      </c>
      <c r="H277" s="333">
        <f>'01-Mapa de riesgo-UO'!M278</f>
        <v>0</v>
      </c>
      <c r="I277" s="333" t="str">
        <f>'01-Mapa de riesgo-UO'!AT278</f>
        <v>LEVE</v>
      </c>
      <c r="J277" s="236">
        <f>'01-Mapa de riesgo-UO'!AW497</f>
        <v>0</v>
      </c>
      <c r="K277" s="331" t="str">
        <f t="shared" si="22"/>
        <v>NO</v>
      </c>
      <c r="L277" s="309"/>
      <c r="M277" s="310"/>
      <c r="N277" s="311"/>
      <c r="O277" s="325"/>
      <c r="P277" s="309"/>
      <c r="Q277" s="310"/>
      <c r="R277" s="311"/>
      <c r="S277" s="318"/>
    </row>
    <row r="278" spans="1:19" ht="31.5" customHeight="1" x14ac:dyDescent="0.2">
      <c r="A278" s="329"/>
      <c r="B278" s="331"/>
      <c r="C278" s="331"/>
      <c r="D278" s="333"/>
      <c r="E278" s="333"/>
      <c r="F278" s="333"/>
      <c r="G278" s="141">
        <f>'01-Mapa de riesgo-UO'!I279</f>
        <v>0</v>
      </c>
      <c r="H278" s="333"/>
      <c r="I278" s="333"/>
      <c r="J278" s="236">
        <f>'01-Mapa de riesgo-UO'!AW498</f>
        <v>0</v>
      </c>
      <c r="K278" s="331"/>
      <c r="L278" s="312"/>
      <c r="M278" s="313"/>
      <c r="N278" s="314"/>
      <c r="O278" s="326"/>
      <c r="P278" s="312"/>
      <c r="Q278" s="313"/>
      <c r="R278" s="314"/>
      <c r="S278" s="319"/>
    </row>
    <row r="279" spans="1:19" ht="31.5" customHeight="1" x14ac:dyDescent="0.2">
      <c r="A279" s="329"/>
      <c r="B279" s="331"/>
      <c r="C279" s="331"/>
      <c r="D279" s="333"/>
      <c r="E279" s="333"/>
      <c r="F279" s="333"/>
      <c r="G279" s="141">
        <f>'01-Mapa de riesgo-UO'!I280</f>
        <v>0</v>
      </c>
      <c r="H279" s="333"/>
      <c r="I279" s="333"/>
      <c r="J279" s="236">
        <f>'01-Mapa de riesgo-UO'!AW499</f>
        <v>0</v>
      </c>
      <c r="K279" s="331"/>
      <c r="L279" s="321"/>
      <c r="M279" s="322"/>
      <c r="N279" s="323"/>
      <c r="O279" s="327"/>
      <c r="P279" s="321"/>
      <c r="Q279" s="322"/>
      <c r="R279" s="323"/>
      <c r="S279" s="324"/>
    </row>
    <row r="280" spans="1:19" ht="31.5" customHeight="1" x14ac:dyDescent="0.2">
      <c r="A280" s="329">
        <v>91</v>
      </c>
      <c r="B280" s="331">
        <f>'01-Mapa de riesgo-UO'!D281</f>
        <v>0</v>
      </c>
      <c r="C280" s="331">
        <f>+'01-Mapa de riesgo-UO'!F281</f>
        <v>0</v>
      </c>
      <c r="D280" s="333">
        <f>'01-Mapa de riesgo-UO'!J281</f>
        <v>0</v>
      </c>
      <c r="E280" s="333">
        <f>'01-Mapa de riesgo-UO'!K281</f>
        <v>0</v>
      </c>
      <c r="F280" s="333">
        <f>'01-Mapa de riesgo-UO'!L281</f>
        <v>0</v>
      </c>
      <c r="G280" s="141">
        <f>'01-Mapa de riesgo-UO'!I281</f>
        <v>0</v>
      </c>
      <c r="H280" s="333">
        <f>'01-Mapa de riesgo-UO'!M281</f>
        <v>0</v>
      </c>
      <c r="I280" s="333" t="str">
        <f>'01-Mapa de riesgo-UO'!AT281</f>
        <v>LEVE</v>
      </c>
      <c r="J280" s="236">
        <f>'01-Mapa de riesgo-UO'!AW500</f>
        <v>0</v>
      </c>
      <c r="K280" s="331" t="str">
        <f t="shared" si="22"/>
        <v>NO</v>
      </c>
      <c r="L280" s="309"/>
      <c r="M280" s="310"/>
      <c r="N280" s="311"/>
      <c r="O280" s="325"/>
      <c r="P280" s="309"/>
      <c r="Q280" s="310"/>
      <c r="R280" s="311"/>
      <c r="S280" s="318"/>
    </row>
    <row r="281" spans="1:19" ht="31.5" customHeight="1" x14ac:dyDescent="0.2">
      <c r="A281" s="329"/>
      <c r="B281" s="331"/>
      <c r="C281" s="331"/>
      <c r="D281" s="333"/>
      <c r="E281" s="333"/>
      <c r="F281" s="333"/>
      <c r="G281" s="141">
        <f>'01-Mapa de riesgo-UO'!I282</f>
        <v>0</v>
      </c>
      <c r="H281" s="333"/>
      <c r="I281" s="333"/>
      <c r="J281" s="236">
        <f>'01-Mapa de riesgo-UO'!AW501</f>
        <v>0</v>
      </c>
      <c r="K281" s="331"/>
      <c r="L281" s="312"/>
      <c r="M281" s="313"/>
      <c r="N281" s="314"/>
      <c r="O281" s="326"/>
      <c r="P281" s="312"/>
      <c r="Q281" s="313"/>
      <c r="R281" s="314"/>
      <c r="S281" s="319"/>
    </row>
    <row r="282" spans="1:19" ht="31.5" customHeight="1" x14ac:dyDescent="0.2">
      <c r="A282" s="329"/>
      <c r="B282" s="331"/>
      <c r="C282" s="331"/>
      <c r="D282" s="333"/>
      <c r="E282" s="333"/>
      <c r="F282" s="333"/>
      <c r="G282" s="141">
        <f>'01-Mapa de riesgo-UO'!I283</f>
        <v>0</v>
      </c>
      <c r="H282" s="333"/>
      <c r="I282" s="333"/>
      <c r="J282" s="236">
        <f>'01-Mapa de riesgo-UO'!AW502</f>
        <v>0</v>
      </c>
      <c r="K282" s="331"/>
      <c r="L282" s="321"/>
      <c r="M282" s="322"/>
      <c r="N282" s="323"/>
      <c r="O282" s="327"/>
      <c r="P282" s="321"/>
      <c r="Q282" s="322"/>
      <c r="R282" s="323"/>
      <c r="S282" s="324"/>
    </row>
    <row r="283" spans="1:19" ht="31.5" customHeight="1" x14ac:dyDescent="0.2">
      <c r="A283" s="329">
        <v>92</v>
      </c>
      <c r="B283" s="331">
        <f>'01-Mapa de riesgo-UO'!D284</f>
        <v>0</v>
      </c>
      <c r="C283" s="331">
        <f>+'01-Mapa de riesgo-UO'!F284</f>
        <v>0</v>
      </c>
      <c r="D283" s="333">
        <f>'01-Mapa de riesgo-UO'!J284</f>
        <v>0</v>
      </c>
      <c r="E283" s="333">
        <f>'01-Mapa de riesgo-UO'!K284</f>
        <v>0</v>
      </c>
      <c r="F283" s="333">
        <f>'01-Mapa de riesgo-UO'!L284</f>
        <v>0</v>
      </c>
      <c r="G283" s="141">
        <f>'01-Mapa de riesgo-UO'!I284</f>
        <v>0</v>
      </c>
      <c r="H283" s="333">
        <f>'01-Mapa de riesgo-UO'!M284</f>
        <v>0</v>
      </c>
      <c r="I283" s="333" t="str">
        <f>'01-Mapa de riesgo-UO'!AT284</f>
        <v>LEVE</v>
      </c>
      <c r="J283" s="236">
        <f>'01-Mapa de riesgo-UO'!AW503</f>
        <v>0</v>
      </c>
      <c r="K283" s="331" t="str">
        <f t="shared" si="22"/>
        <v>NO</v>
      </c>
      <c r="L283" s="309"/>
      <c r="M283" s="310"/>
      <c r="N283" s="311"/>
      <c r="O283" s="325"/>
      <c r="P283" s="309"/>
      <c r="Q283" s="310"/>
      <c r="R283" s="311"/>
      <c r="S283" s="318"/>
    </row>
    <row r="284" spans="1:19" ht="31.5" customHeight="1" x14ac:dyDescent="0.2">
      <c r="A284" s="329"/>
      <c r="B284" s="331"/>
      <c r="C284" s="331"/>
      <c r="D284" s="333"/>
      <c r="E284" s="333"/>
      <c r="F284" s="333"/>
      <c r="G284" s="141">
        <f>'01-Mapa de riesgo-UO'!I285</f>
        <v>0</v>
      </c>
      <c r="H284" s="333"/>
      <c r="I284" s="333"/>
      <c r="J284" s="236">
        <f>'01-Mapa de riesgo-UO'!AW504</f>
        <v>0</v>
      </c>
      <c r="K284" s="331"/>
      <c r="L284" s="312"/>
      <c r="M284" s="313"/>
      <c r="N284" s="314"/>
      <c r="O284" s="326"/>
      <c r="P284" s="312"/>
      <c r="Q284" s="313"/>
      <c r="R284" s="314"/>
      <c r="S284" s="319"/>
    </row>
    <row r="285" spans="1:19" ht="31.5" customHeight="1" x14ac:dyDescent="0.2">
      <c r="A285" s="329"/>
      <c r="B285" s="331"/>
      <c r="C285" s="331"/>
      <c r="D285" s="333"/>
      <c r="E285" s="333"/>
      <c r="F285" s="333"/>
      <c r="G285" s="141">
        <f>'01-Mapa de riesgo-UO'!I286</f>
        <v>0</v>
      </c>
      <c r="H285" s="333"/>
      <c r="I285" s="333"/>
      <c r="J285" s="236">
        <f>'01-Mapa de riesgo-UO'!AW505</f>
        <v>0</v>
      </c>
      <c r="K285" s="331"/>
      <c r="L285" s="321"/>
      <c r="M285" s="322"/>
      <c r="N285" s="323"/>
      <c r="O285" s="327"/>
      <c r="P285" s="321"/>
      <c r="Q285" s="322"/>
      <c r="R285" s="323"/>
      <c r="S285" s="324"/>
    </row>
    <row r="286" spans="1:19" ht="31.5" customHeight="1" x14ac:dyDescent="0.2">
      <c r="A286" s="329">
        <v>93</v>
      </c>
      <c r="B286" s="331">
        <f>'01-Mapa de riesgo-UO'!D287</f>
        <v>0</v>
      </c>
      <c r="C286" s="331">
        <f>+'01-Mapa de riesgo-UO'!F287</f>
        <v>0</v>
      </c>
      <c r="D286" s="333">
        <f>'01-Mapa de riesgo-UO'!J287</f>
        <v>0</v>
      </c>
      <c r="E286" s="333">
        <f>'01-Mapa de riesgo-UO'!K287</f>
        <v>0</v>
      </c>
      <c r="F286" s="333">
        <f>'01-Mapa de riesgo-UO'!L287</f>
        <v>0</v>
      </c>
      <c r="G286" s="141">
        <f>'01-Mapa de riesgo-UO'!I287</f>
        <v>0</v>
      </c>
      <c r="H286" s="333">
        <f>'01-Mapa de riesgo-UO'!M287</f>
        <v>0</v>
      </c>
      <c r="I286" s="333" t="str">
        <f>'01-Mapa de riesgo-UO'!AT287</f>
        <v>LEVE</v>
      </c>
      <c r="J286" s="236">
        <f>'01-Mapa de riesgo-UO'!AW506</f>
        <v>0</v>
      </c>
      <c r="K286" s="331" t="str">
        <f t="shared" si="22"/>
        <v>NO</v>
      </c>
      <c r="L286" s="309"/>
      <c r="M286" s="310"/>
      <c r="N286" s="311"/>
      <c r="O286" s="325"/>
      <c r="P286" s="309"/>
      <c r="Q286" s="310"/>
      <c r="R286" s="311"/>
      <c r="S286" s="318"/>
    </row>
    <row r="287" spans="1:19" ht="31.5" customHeight="1" x14ac:dyDescent="0.2">
      <c r="A287" s="329"/>
      <c r="B287" s="331"/>
      <c r="C287" s="331"/>
      <c r="D287" s="333"/>
      <c r="E287" s="333"/>
      <c r="F287" s="333"/>
      <c r="G287" s="141">
        <f>'01-Mapa de riesgo-UO'!I288</f>
        <v>0</v>
      </c>
      <c r="H287" s="333"/>
      <c r="I287" s="333"/>
      <c r="J287" s="236">
        <f>'01-Mapa de riesgo-UO'!AW507</f>
        <v>0</v>
      </c>
      <c r="K287" s="331"/>
      <c r="L287" s="312"/>
      <c r="M287" s="313"/>
      <c r="N287" s="314"/>
      <c r="O287" s="326"/>
      <c r="P287" s="312"/>
      <c r="Q287" s="313"/>
      <c r="R287" s="314"/>
      <c r="S287" s="319"/>
    </row>
    <row r="288" spans="1:19" ht="31.5" customHeight="1" x14ac:dyDescent="0.2">
      <c r="A288" s="329"/>
      <c r="B288" s="331"/>
      <c r="C288" s="331"/>
      <c r="D288" s="333"/>
      <c r="E288" s="333"/>
      <c r="F288" s="333"/>
      <c r="G288" s="141">
        <f>'01-Mapa de riesgo-UO'!I289</f>
        <v>0</v>
      </c>
      <c r="H288" s="333"/>
      <c r="I288" s="333"/>
      <c r="J288" s="236">
        <f>'01-Mapa de riesgo-UO'!AW508</f>
        <v>0</v>
      </c>
      <c r="K288" s="331"/>
      <c r="L288" s="321"/>
      <c r="M288" s="322"/>
      <c r="N288" s="323"/>
      <c r="O288" s="327"/>
      <c r="P288" s="321"/>
      <c r="Q288" s="322"/>
      <c r="R288" s="323"/>
      <c r="S288" s="324"/>
    </row>
    <row r="289" spans="1:19" ht="31.5" customHeight="1" x14ac:dyDescent="0.2">
      <c r="A289" s="329">
        <v>94</v>
      </c>
      <c r="B289" s="331">
        <f>'01-Mapa de riesgo-UO'!D290</f>
        <v>0</v>
      </c>
      <c r="C289" s="331">
        <f>+'01-Mapa de riesgo-UO'!F290</f>
        <v>0</v>
      </c>
      <c r="D289" s="333">
        <f>'01-Mapa de riesgo-UO'!J290</f>
        <v>0</v>
      </c>
      <c r="E289" s="333">
        <f>'01-Mapa de riesgo-UO'!K290</f>
        <v>0</v>
      </c>
      <c r="F289" s="333">
        <f>'01-Mapa de riesgo-UO'!L290</f>
        <v>0</v>
      </c>
      <c r="G289" s="141">
        <f>'01-Mapa de riesgo-UO'!I290</f>
        <v>0</v>
      </c>
      <c r="H289" s="333">
        <f>'01-Mapa de riesgo-UO'!M290</f>
        <v>0</v>
      </c>
      <c r="I289" s="333" t="str">
        <f>'01-Mapa de riesgo-UO'!AT290</f>
        <v>LEVE</v>
      </c>
      <c r="J289" s="236">
        <f>'01-Mapa de riesgo-UO'!AW509</f>
        <v>0</v>
      </c>
      <c r="K289" s="331" t="str">
        <f t="shared" si="22"/>
        <v>NO</v>
      </c>
      <c r="L289" s="309"/>
      <c r="M289" s="310"/>
      <c r="N289" s="311"/>
      <c r="O289" s="325"/>
      <c r="P289" s="309"/>
      <c r="Q289" s="310"/>
      <c r="R289" s="311"/>
      <c r="S289" s="318"/>
    </row>
    <row r="290" spans="1:19" ht="31.5" customHeight="1" x14ac:dyDescent="0.2">
      <c r="A290" s="329"/>
      <c r="B290" s="331"/>
      <c r="C290" s="331"/>
      <c r="D290" s="333"/>
      <c r="E290" s="333"/>
      <c r="F290" s="333"/>
      <c r="G290" s="141">
        <f>'01-Mapa de riesgo-UO'!I291</f>
        <v>0</v>
      </c>
      <c r="H290" s="333"/>
      <c r="I290" s="333"/>
      <c r="J290" s="236">
        <f>'01-Mapa de riesgo-UO'!AW510</f>
        <v>0</v>
      </c>
      <c r="K290" s="331"/>
      <c r="L290" s="312"/>
      <c r="M290" s="313"/>
      <c r="N290" s="314"/>
      <c r="O290" s="326"/>
      <c r="P290" s="312"/>
      <c r="Q290" s="313"/>
      <c r="R290" s="314"/>
      <c r="S290" s="319"/>
    </row>
    <row r="291" spans="1:19" ht="31.5" customHeight="1" x14ac:dyDescent="0.2">
      <c r="A291" s="329"/>
      <c r="B291" s="331"/>
      <c r="C291" s="331"/>
      <c r="D291" s="333"/>
      <c r="E291" s="333"/>
      <c r="F291" s="333"/>
      <c r="G291" s="141">
        <f>'01-Mapa de riesgo-UO'!I292</f>
        <v>0</v>
      </c>
      <c r="H291" s="333"/>
      <c r="I291" s="333"/>
      <c r="J291" s="236">
        <f>'01-Mapa de riesgo-UO'!AW511</f>
        <v>0</v>
      </c>
      <c r="K291" s="331"/>
      <c r="L291" s="321"/>
      <c r="M291" s="322"/>
      <c r="N291" s="323"/>
      <c r="O291" s="327"/>
      <c r="P291" s="321"/>
      <c r="Q291" s="322"/>
      <c r="R291" s="323"/>
      <c r="S291" s="324"/>
    </row>
    <row r="292" spans="1:19" ht="31.5" customHeight="1" x14ac:dyDescent="0.2">
      <c r="A292" s="329">
        <v>95</v>
      </c>
      <c r="B292" s="331">
        <f>'01-Mapa de riesgo-UO'!D293</f>
        <v>0</v>
      </c>
      <c r="C292" s="331">
        <f>+'01-Mapa de riesgo-UO'!F293</f>
        <v>0</v>
      </c>
      <c r="D292" s="333">
        <f>'01-Mapa de riesgo-UO'!J293</f>
        <v>0</v>
      </c>
      <c r="E292" s="333">
        <f>'01-Mapa de riesgo-UO'!K293</f>
        <v>0</v>
      </c>
      <c r="F292" s="333">
        <f>'01-Mapa de riesgo-UO'!L293</f>
        <v>0</v>
      </c>
      <c r="G292" s="141">
        <f>'01-Mapa de riesgo-UO'!I293</f>
        <v>0</v>
      </c>
      <c r="H292" s="333">
        <f>'01-Mapa de riesgo-UO'!M293</f>
        <v>0</v>
      </c>
      <c r="I292" s="333" t="str">
        <f>'01-Mapa de riesgo-UO'!AT293</f>
        <v>LEVE</v>
      </c>
      <c r="J292" s="236">
        <f>'01-Mapa de riesgo-UO'!AW512</f>
        <v>0</v>
      </c>
      <c r="K292" s="331" t="str">
        <f t="shared" si="22"/>
        <v>NO</v>
      </c>
      <c r="L292" s="309"/>
      <c r="M292" s="310"/>
      <c r="N292" s="311"/>
      <c r="O292" s="325"/>
      <c r="P292" s="309"/>
      <c r="Q292" s="310"/>
      <c r="R292" s="311"/>
      <c r="S292" s="318"/>
    </row>
    <row r="293" spans="1:19" ht="31.5" customHeight="1" x14ac:dyDescent="0.2">
      <c r="A293" s="329"/>
      <c r="B293" s="331"/>
      <c r="C293" s="331"/>
      <c r="D293" s="333"/>
      <c r="E293" s="333"/>
      <c r="F293" s="333"/>
      <c r="G293" s="141">
        <f>'01-Mapa de riesgo-UO'!I294</f>
        <v>0</v>
      </c>
      <c r="H293" s="333"/>
      <c r="I293" s="333"/>
      <c r="J293" s="236">
        <f>'01-Mapa de riesgo-UO'!AW513</f>
        <v>0</v>
      </c>
      <c r="K293" s="331"/>
      <c r="L293" s="312"/>
      <c r="M293" s="313"/>
      <c r="N293" s="314"/>
      <c r="O293" s="326"/>
      <c r="P293" s="312"/>
      <c r="Q293" s="313"/>
      <c r="R293" s="314"/>
      <c r="S293" s="319"/>
    </row>
    <row r="294" spans="1:19" ht="31.5" customHeight="1" x14ac:dyDescent="0.2">
      <c r="A294" s="329"/>
      <c r="B294" s="331"/>
      <c r="C294" s="331"/>
      <c r="D294" s="333"/>
      <c r="E294" s="333"/>
      <c r="F294" s="333"/>
      <c r="G294" s="141">
        <f>'01-Mapa de riesgo-UO'!I295</f>
        <v>0</v>
      </c>
      <c r="H294" s="333"/>
      <c r="I294" s="333"/>
      <c r="J294" s="236">
        <f>'01-Mapa de riesgo-UO'!AW514</f>
        <v>0</v>
      </c>
      <c r="K294" s="331"/>
      <c r="L294" s="321"/>
      <c r="M294" s="322"/>
      <c r="N294" s="323"/>
      <c r="O294" s="327"/>
      <c r="P294" s="321"/>
      <c r="Q294" s="322"/>
      <c r="R294" s="323"/>
      <c r="S294" s="324"/>
    </row>
    <row r="295" spans="1:19" ht="31.5" customHeight="1" x14ac:dyDescent="0.2">
      <c r="A295" s="329">
        <v>96</v>
      </c>
      <c r="B295" s="331">
        <f>'01-Mapa de riesgo-UO'!D296</f>
        <v>0</v>
      </c>
      <c r="C295" s="331">
        <f>+'01-Mapa de riesgo-UO'!F296</f>
        <v>0</v>
      </c>
      <c r="D295" s="333">
        <f>'01-Mapa de riesgo-UO'!J296</f>
        <v>0</v>
      </c>
      <c r="E295" s="333">
        <f>'01-Mapa de riesgo-UO'!K296</f>
        <v>0</v>
      </c>
      <c r="F295" s="333">
        <f>'01-Mapa de riesgo-UO'!L296</f>
        <v>0</v>
      </c>
      <c r="G295" s="141">
        <f>'01-Mapa de riesgo-UO'!I296</f>
        <v>0</v>
      </c>
      <c r="H295" s="333">
        <f>'01-Mapa de riesgo-UO'!M296</f>
        <v>0</v>
      </c>
      <c r="I295" s="333" t="str">
        <f>'01-Mapa de riesgo-UO'!AT296</f>
        <v>LEVE</v>
      </c>
      <c r="J295" s="236">
        <f>'01-Mapa de riesgo-UO'!AW515</f>
        <v>0</v>
      </c>
      <c r="K295" s="331" t="str">
        <f t="shared" si="22"/>
        <v>NO</v>
      </c>
      <c r="L295" s="309"/>
      <c r="M295" s="310"/>
      <c r="N295" s="311"/>
      <c r="O295" s="325"/>
      <c r="P295" s="309"/>
      <c r="Q295" s="310"/>
      <c r="R295" s="311"/>
      <c r="S295" s="318"/>
    </row>
    <row r="296" spans="1:19" ht="31.5" customHeight="1" x14ac:dyDescent="0.2">
      <c r="A296" s="329"/>
      <c r="B296" s="331"/>
      <c r="C296" s="331"/>
      <c r="D296" s="333"/>
      <c r="E296" s="333"/>
      <c r="F296" s="333"/>
      <c r="G296" s="141">
        <f>'01-Mapa de riesgo-UO'!I297</f>
        <v>0</v>
      </c>
      <c r="H296" s="333"/>
      <c r="I296" s="333"/>
      <c r="J296" s="236">
        <f>'01-Mapa de riesgo-UO'!AW516</f>
        <v>0</v>
      </c>
      <c r="K296" s="331"/>
      <c r="L296" s="312"/>
      <c r="M296" s="313"/>
      <c r="N296" s="314"/>
      <c r="O296" s="326"/>
      <c r="P296" s="312"/>
      <c r="Q296" s="313"/>
      <c r="R296" s="314"/>
      <c r="S296" s="319"/>
    </row>
    <row r="297" spans="1:19" ht="31.5" customHeight="1" x14ac:dyDescent="0.2">
      <c r="A297" s="329"/>
      <c r="B297" s="331"/>
      <c r="C297" s="331"/>
      <c r="D297" s="333"/>
      <c r="E297" s="333"/>
      <c r="F297" s="333"/>
      <c r="G297" s="141">
        <f>'01-Mapa de riesgo-UO'!I298</f>
        <v>0</v>
      </c>
      <c r="H297" s="333"/>
      <c r="I297" s="333"/>
      <c r="J297" s="236">
        <f>'01-Mapa de riesgo-UO'!AW517</f>
        <v>0</v>
      </c>
      <c r="K297" s="331"/>
      <c r="L297" s="321"/>
      <c r="M297" s="322"/>
      <c r="N297" s="323"/>
      <c r="O297" s="327"/>
      <c r="P297" s="321"/>
      <c r="Q297" s="322"/>
      <c r="R297" s="323"/>
      <c r="S297" s="324"/>
    </row>
    <row r="298" spans="1:19" ht="31.5" customHeight="1" x14ac:dyDescent="0.2">
      <c r="A298" s="329">
        <v>97</v>
      </c>
      <c r="B298" s="331">
        <f>'01-Mapa de riesgo-UO'!D299</f>
        <v>0</v>
      </c>
      <c r="C298" s="331">
        <f>+'01-Mapa de riesgo-UO'!F299</f>
        <v>0</v>
      </c>
      <c r="D298" s="333">
        <f>'01-Mapa de riesgo-UO'!J299</f>
        <v>0</v>
      </c>
      <c r="E298" s="333">
        <f>'01-Mapa de riesgo-UO'!K299</f>
        <v>0</v>
      </c>
      <c r="F298" s="333">
        <f>'01-Mapa de riesgo-UO'!L299</f>
        <v>0</v>
      </c>
      <c r="G298" s="141">
        <f>'01-Mapa de riesgo-UO'!I299</f>
        <v>0</v>
      </c>
      <c r="H298" s="333">
        <f>'01-Mapa de riesgo-UO'!M299</f>
        <v>0</v>
      </c>
      <c r="I298" s="333" t="str">
        <f>'01-Mapa de riesgo-UO'!AT299</f>
        <v>LEVE</v>
      </c>
      <c r="J298" s="236">
        <f>'01-Mapa de riesgo-UO'!AW518</f>
        <v>0</v>
      </c>
      <c r="K298" s="331" t="str">
        <f t="shared" si="22"/>
        <v>NO</v>
      </c>
      <c r="L298" s="309"/>
      <c r="M298" s="310"/>
      <c r="N298" s="311"/>
      <c r="O298" s="325"/>
      <c r="P298" s="309"/>
      <c r="Q298" s="310"/>
      <c r="R298" s="311"/>
      <c r="S298" s="318"/>
    </row>
    <row r="299" spans="1:19" ht="31.5" customHeight="1" x14ac:dyDescent="0.2">
      <c r="A299" s="329"/>
      <c r="B299" s="331"/>
      <c r="C299" s="331"/>
      <c r="D299" s="333"/>
      <c r="E299" s="333"/>
      <c r="F299" s="333"/>
      <c r="G299" s="141">
        <f>'01-Mapa de riesgo-UO'!I300</f>
        <v>0</v>
      </c>
      <c r="H299" s="333"/>
      <c r="I299" s="333"/>
      <c r="J299" s="236">
        <f>'01-Mapa de riesgo-UO'!AW519</f>
        <v>0</v>
      </c>
      <c r="K299" s="331"/>
      <c r="L299" s="312"/>
      <c r="M299" s="313"/>
      <c r="N299" s="314"/>
      <c r="O299" s="326"/>
      <c r="P299" s="312"/>
      <c r="Q299" s="313"/>
      <c r="R299" s="314"/>
      <c r="S299" s="319"/>
    </row>
    <row r="300" spans="1:19" ht="31.5" customHeight="1" x14ac:dyDescent="0.2">
      <c r="A300" s="329"/>
      <c r="B300" s="331"/>
      <c r="C300" s="331"/>
      <c r="D300" s="333"/>
      <c r="E300" s="333"/>
      <c r="F300" s="333"/>
      <c r="G300" s="141">
        <f>'01-Mapa de riesgo-UO'!I301</f>
        <v>0</v>
      </c>
      <c r="H300" s="333"/>
      <c r="I300" s="333"/>
      <c r="J300" s="236">
        <f>'01-Mapa de riesgo-UO'!AW520</f>
        <v>0</v>
      </c>
      <c r="K300" s="331"/>
      <c r="L300" s="321"/>
      <c r="M300" s="322"/>
      <c r="N300" s="323"/>
      <c r="O300" s="327"/>
      <c r="P300" s="321"/>
      <c r="Q300" s="322"/>
      <c r="R300" s="323"/>
      <c r="S300" s="324"/>
    </row>
    <row r="301" spans="1:19" ht="31.5" customHeight="1" x14ac:dyDescent="0.2">
      <c r="A301" s="329">
        <v>98</v>
      </c>
      <c r="B301" s="331">
        <f>'01-Mapa de riesgo-UO'!D302</f>
        <v>0</v>
      </c>
      <c r="C301" s="331">
        <f>+'01-Mapa de riesgo-UO'!F302</f>
        <v>0</v>
      </c>
      <c r="D301" s="333">
        <f>'01-Mapa de riesgo-UO'!J302</f>
        <v>0</v>
      </c>
      <c r="E301" s="333">
        <f>'01-Mapa de riesgo-UO'!K302</f>
        <v>0</v>
      </c>
      <c r="F301" s="333">
        <f>'01-Mapa de riesgo-UO'!L302</f>
        <v>0</v>
      </c>
      <c r="G301" s="141">
        <f>'01-Mapa de riesgo-UO'!I302</f>
        <v>0</v>
      </c>
      <c r="H301" s="333">
        <f>'01-Mapa de riesgo-UO'!M302</f>
        <v>0</v>
      </c>
      <c r="I301" s="333" t="str">
        <f>'01-Mapa de riesgo-UO'!AT302</f>
        <v>LEVE</v>
      </c>
      <c r="J301" s="236">
        <f>'01-Mapa de riesgo-UO'!AW521</f>
        <v>0</v>
      </c>
      <c r="K301" s="331" t="str">
        <f t="shared" si="22"/>
        <v>NO</v>
      </c>
      <c r="L301" s="309"/>
      <c r="M301" s="310"/>
      <c r="N301" s="311"/>
      <c r="O301" s="325"/>
      <c r="P301" s="309"/>
      <c r="Q301" s="310"/>
      <c r="R301" s="311"/>
      <c r="S301" s="318"/>
    </row>
    <row r="302" spans="1:19" ht="31.5" customHeight="1" x14ac:dyDescent="0.2">
      <c r="A302" s="329"/>
      <c r="B302" s="331"/>
      <c r="C302" s="331"/>
      <c r="D302" s="333"/>
      <c r="E302" s="333"/>
      <c r="F302" s="333"/>
      <c r="G302" s="141">
        <f>'01-Mapa de riesgo-UO'!I303</f>
        <v>0</v>
      </c>
      <c r="H302" s="333"/>
      <c r="I302" s="333"/>
      <c r="J302" s="236">
        <f>'01-Mapa de riesgo-UO'!AW522</f>
        <v>0</v>
      </c>
      <c r="K302" s="331"/>
      <c r="L302" s="312"/>
      <c r="M302" s="313"/>
      <c r="N302" s="314"/>
      <c r="O302" s="326"/>
      <c r="P302" s="312"/>
      <c r="Q302" s="313"/>
      <c r="R302" s="314"/>
      <c r="S302" s="319"/>
    </row>
    <row r="303" spans="1:19" ht="31.5" customHeight="1" x14ac:dyDescent="0.2">
      <c r="A303" s="329"/>
      <c r="B303" s="331"/>
      <c r="C303" s="331"/>
      <c r="D303" s="333"/>
      <c r="E303" s="333"/>
      <c r="F303" s="333"/>
      <c r="G303" s="141">
        <f>'01-Mapa de riesgo-UO'!I304</f>
        <v>0</v>
      </c>
      <c r="H303" s="333"/>
      <c r="I303" s="333"/>
      <c r="J303" s="236">
        <f>'01-Mapa de riesgo-UO'!AW523</f>
        <v>0</v>
      </c>
      <c r="K303" s="331"/>
      <c r="L303" s="321"/>
      <c r="M303" s="322"/>
      <c r="N303" s="323"/>
      <c r="O303" s="327"/>
      <c r="P303" s="321"/>
      <c r="Q303" s="322"/>
      <c r="R303" s="323"/>
      <c r="S303" s="324"/>
    </row>
    <row r="304" spans="1:19" ht="31.5" customHeight="1" x14ac:dyDescent="0.2">
      <c r="A304" s="329">
        <v>99</v>
      </c>
      <c r="B304" s="331">
        <f>'01-Mapa de riesgo-UO'!D305</f>
        <v>0</v>
      </c>
      <c r="C304" s="331">
        <f>+'01-Mapa de riesgo-UO'!F305</f>
        <v>0</v>
      </c>
      <c r="D304" s="333">
        <f>'01-Mapa de riesgo-UO'!J305</f>
        <v>0</v>
      </c>
      <c r="E304" s="333">
        <f>'01-Mapa de riesgo-UO'!K305</f>
        <v>0</v>
      </c>
      <c r="F304" s="333">
        <f>'01-Mapa de riesgo-UO'!L305</f>
        <v>0</v>
      </c>
      <c r="G304" s="141">
        <f>'01-Mapa de riesgo-UO'!I305</f>
        <v>0</v>
      </c>
      <c r="H304" s="333">
        <f>'01-Mapa de riesgo-UO'!M305</f>
        <v>0</v>
      </c>
      <c r="I304" s="333" t="str">
        <f>'01-Mapa de riesgo-UO'!AT305</f>
        <v>LEVE</v>
      </c>
      <c r="J304" s="236">
        <f>'01-Mapa de riesgo-UO'!AW524</f>
        <v>0</v>
      </c>
      <c r="K304" s="331" t="str">
        <f t="shared" si="22"/>
        <v>NO</v>
      </c>
      <c r="L304" s="309"/>
      <c r="M304" s="310"/>
      <c r="N304" s="311"/>
      <c r="O304" s="325"/>
      <c r="P304" s="309"/>
      <c r="Q304" s="310"/>
      <c r="R304" s="311"/>
      <c r="S304" s="318"/>
    </row>
    <row r="305" spans="1:19" ht="31.5" customHeight="1" x14ac:dyDescent="0.2">
      <c r="A305" s="329"/>
      <c r="B305" s="331"/>
      <c r="C305" s="331"/>
      <c r="D305" s="333"/>
      <c r="E305" s="333"/>
      <c r="F305" s="333"/>
      <c r="G305" s="141">
        <f>'01-Mapa de riesgo-UO'!I306</f>
        <v>0</v>
      </c>
      <c r="H305" s="333"/>
      <c r="I305" s="333"/>
      <c r="J305" s="236">
        <f>'01-Mapa de riesgo-UO'!AW525</f>
        <v>0</v>
      </c>
      <c r="K305" s="331"/>
      <c r="L305" s="312"/>
      <c r="M305" s="313"/>
      <c r="N305" s="314"/>
      <c r="O305" s="326"/>
      <c r="P305" s="312"/>
      <c r="Q305" s="313"/>
      <c r="R305" s="314"/>
      <c r="S305" s="319"/>
    </row>
    <row r="306" spans="1:19" ht="31.5" customHeight="1" x14ac:dyDescent="0.2">
      <c r="A306" s="329"/>
      <c r="B306" s="331"/>
      <c r="C306" s="331"/>
      <c r="D306" s="333"/>
      <c r="E306" s="333"/>
      <c r="F306" s="333"/>
      <c r="G306" s="141">
        <f>'01-Mapa de riesgo-UO'!I307</f>
        <v>0</v>
      </c>
      <c r="H306" s="333"/>
      <c r="I306" s="333"/>
      <c r="J306" s="236">
        <f>'01-Mapa de riesgo-UO'!AW526</f>
        <v>0</v>
      </c>
      <c r="K306" s="331"/>
      <c r="L306" s="321"/>
      <c r="M306" s="322"/>
      <c r="N306" s="323"/>
      <c r="O306" s="327"/>
      <c r="P306" s="321"/>
      <c r="Q306" s="322"/>
      <c r="R306" s="323"/>
      <c r="S306" s="324"/>
    </row>
    <row r="307" spans="1:19" ht="31.5" customHeight="1" x14ac:dyDescent="0.2">
      <c r="A307" s="329">
        <v>100</v>
      </c>
      <c r="B307" s="331">
        <f>'01-Mapa de riesgo-UO'!D308</f>
        <v>0</v>
      </c>
      <c r="C307" s="331">
        <f>+'01-Mapa de riesgo-UO'!F308</f>
        <v>0</v>
      </c>
      <c r="D307" s="333">
        <f>'01-Mapa de riesgo-UO'!J308</f>
        <v>0</v>
      </c>
      <c r="E307" s="333">
        <f>'01-Mapa de riesgo-UO'!K308</f>
        <v>0</v>
      </c>
      <c r="F307" s="333">
        <f>'01-Mapa de riesgo-UO'!L308</f>
        <v>0</v>
      </c>
      <c r="G307" s="141">
        <f>'01-Mapa de riesgo-UO'!I308</f>
        <v>0</v>
      </c>
      <c r="H307" s="333">
        <f>'01-Mapa de riesgo-UO'!M308</f>
        <v>0</v>
      </c>
      <c r="I307" s="333" t="str">
        <f>'01-Mapa de riesgo-UO'!AT308</f>
        <v>LEVE</v>
      </c>
      <c r="J307" s="236">
        <f>'01-Mapa de riesgo-UO'!AW527</f>
        <v>0</v>
      </c>
      <c r="K307" s="331" t="str">
        <f t="shared" si="22"/>
        <v>NO</v>
      </c>
      <c r="L307" s="309"/>
      <c r="M307" s="310"/>
      <c r="N307" s="311"/>
      <c r="O307" s="325"/>
      <c r="P307" s="309"/>
      <c r="Q307" s="310"/>
      <c r="R307" s="311"/>
      <c r="S307" s="318"/>
    </row>
    <row r="308" spans="1:19" ht="31.5" customHeight="1" x14ac:dyDescent="0.2">
      <c r="A308" s="329"/>
      <c r="B308" s="331"/>
      <c r="C308" s="331"/>
      <c r="D308" s="333"/>
      <c r="E308" s="333"/>
      <c r="F308" s="333"/>
      <c r="G308" s="141">
        <f>'01-Mapa de riesgo-UO'!I309</f>
        <v>0</v>
      </c>
      <c r="H308" s="333"/>
      <c r="I308" s="333"/>
      <c r="J308" s="236">
        <f>'01-Mapa de riesgo-UO'!AW528</f>
        <v>0</v>
      </c>
      <c r="K308" s="331"/>
      <c r="L308" s="312"/>
      <c r="M308" s="313"/>
      <c r="N308" s="314"/>
      <c r="O308" s="326"/>
      <c r="P308" s="312"/>
      <c r="Q308" s="313"/>
      <c r="R308" s="314"/>
      <c r="S308" s="319"/>
    </row>
    <row r="309" spans="1:19" ht="31.5" customHeight="1" x14ac:dyDescent="0.2">
      <c r="A309" s="329"/>
      <c r="B309" s="331"/>
      <c r="C309" s="331"/>
      <c r="D309" s="333"/>
      <c r="E309" s="333"/>
      <c r="F309" s="333"/>
      <c r="G309" s="141">
        <f>'01-Mapa de riesgo-UO'!I310</f>
        <v>0</v>
      </c>
      <c r="H309" s="333"/>
      <c r="I309" s="333"/>
      <c r="J309" s="236">
        <f>'01-Mapa de riesgo-UO'!AW529</f>
        <v>0</v>
      </c>
      <c r="K309" s="331"/>
      <c r="L309" s="321"/>
      <c r="M309" s="322"/>
      <c r="N309" s="323"/>
      <c r="O309" s="327"/>
      <c r="P309" s="321"/>
      <c r="Q309" s="322"/>
      <c r="R309" s="323"/>
      <c r="S309" s="324"/>
    </row>
    <row r="310" spans="1:19" ht="31.5" customHeight="1" x14ac:dyDescent="0.2">
      <c r="A310" s="329">
        <v>101</v>
      </c>
      <c r="B310" s="331">
        <f>'01-Mapa de riesgo-UO'!D311</f>
        <v>0</v>
      </c>
      <c r="C310" s="331">
        <f>+'01-Mapa de riesgo-UO'!F311</f>
        <v>0</v>
      </c>
      <c r="D310" s="333">
        <f>'01-Mapa de riesgo-UO'!J311</f>
        <v>0</v>
      </c>
      <c r="E310" s="333">
        <f>'01-Mapa de riesgo-UO'!K311</f>
        <v>0</v>
      </c>
      <c r="F310" s="333">
        <f>'01-Mapa de riesgo-UO'!L311</f>
        <v>0</v>
      </c>
      <c r="G310" s="141">
        <f>'01-Mapa de riesgo-UO'!I311</f>
        <v>0</v>
      </c>
      <c r="H310" s="333">
        <f>'01-Mapa de riesgo-UO'!M311</f>
        <v>0</v>
      </c>
      <c r="I310" s="333" t="str">
        <f>'01-Mapa de riesgo-UO'!AT311</f>
        <v>LEVE</v>
      </c>
      <c r="J310" s="236">
        <f>'01-Mapa de riesgo-UO'!AW530</f>
        <v>0</v>
      </c>
      <c r="K310" s="331" t="str">
        <f t="shared" si="22"/>
        <v>NO</v>
      </c>
      <c r="L310" s="309"/>
      <c r="M310" s="310"/>
      <c r="N310" s="311"/>
      <c r="O310" s="325"/>
      <c r="P310" s="309"/>
      <c r="Q310" s="310"/>
      <c r="R310" s="311"/>
      <c r="S310" s="318"/>
    </row>
    <row r="311" spans="1:19" ht="31.5" customHeight="1" x14ac:dyDescent="0.2">
      <c r="A311" s="329"/>
      <c r="B311" s="331"/>
      <c r="C311" s="331"/>
      <c r="D311" s="333"/>
      <c r="E311" s="333"/>
      <c r="F311" s="333"/>
      <c r="G311" s="141">
        <f>'01-Mapa de riesgo-UO'!I312</f>
        <v>0</v>
      </c>
      <c r="H311" s="333"/>
      <c r="I311" s="333"/>
      <c r="J311" s="236">
        <f>'01-Mapa de riesgo-UO'!AW531</f>
        <v>0</v>
      </c>
      <c r="K311" s="331"/>
      <c r="L311" s="312"/>
      <c r="M311" s="313"/>
      <c r="N311" s="314"/>
      <c r="O311" s="326"/>
      <c r="P311" s="312"/>
      <c r="Q311" s="313"/>
      <c r="R311" s="314"/>
      <c r="S311" s="319"/>
    </row>
    <row r="312" spans="1:19" ht="31.5" customHeight="1" x14ac:dyDescent="0.2">
      <c r="A312" s="329"/>
      <c r="B312" s="331"/>
      <c r="C312" s="331"/>
      <c r="D312" s="333"/>
      <c r="E312" s="333"/>
      <c r="F312" s="333"/>
      <c r="G312" s="141">
        <f>'01-Mapa de riesgo-UO'!I313</f>
        <v>0</v>
      </c>
      <c r="H312" s="333"/>
      <c r="I312" s="333"/>
      <c r="J312" s="236">
        <f>'01-Mapa de riesgo-UO'!AW532</f>
        <v>0</v>
      </c>
      <c r="K312" s="331"/>
      <c r="L312" s="321"/>
      <c r="M312" s="322"/>
      <c r="N312" s="323"/>
      <c r="O312" s="327"/>
      <c r="P312" s="321"/>
      <c r="Q312" s="322"/>
      <c r="R312" s="323"/>
      <c r="S312" s="324"/>
    </row>
    <row r="313" spans="1:19" ht="31.5" customHeight="1" x14ac:dyDescent="0.2">
      <c r="A313" s="329">
        <v>102</v>
      </c>
      <c r="B313" s="331">
        <f>'01-Mapa de riesgo-UO'!D314</f>
        <v>0</v>
      </c>
      <c r="C313" s="331">
        <f>+'01-Mapa de riesgo-UO'!F314</f>
        <v>0</v>
      </c>
      <c r="D313" s="333">
        <f>'01-Mapa de riesgo-UO'!J314</f>
        <v>0</v>
      </c>
      <c r="E313" s="333">
        <f>'01-Mapa de riesgo-UO'!K314</f>
        <v>0</v>
      </c>
      <c r="F313" s="333">
        <f>'01-Mapa de riesgo-UO'!L314</f>
        <v>0</v>
      </c>
      <c r="G313" s="141">
        <f>'01-Mapa de riesgo-UO'!I314</f>
        <v>0</v>
      </c>
      <c r="H313" s="333">
        <f>'01-Mapa de riesgo-UO'!M314</f>
        <v>0</v>
      </c>
      <c r="I313" s="333" t="str">
        <f>'01-Mapa de riesgo-UO'!AT314</f>
        <v>LEVE</v>
      </c>
      <c r="J313" s="236">
        <f>'01-Mapa de riesgo-UO'!AW533</f>
        <v>0</v>
      </c>
      <c r="K313" s="331" t="str">
        <f t="shared" si="22"/>
        <v>NO</v>
      </c>
      <c r="L313" s="309"/>
      <c r="M313" s="310"/>
      <c r="N313" s="311"/>
      <c r="O313" s="325"/>
      <c r="P313" s="309"/>
      <c r="Q313" s="310"/>
      <c r="R313" s="311"/>
      <c r="S313" s="318"/>
    </row>
    <row r="314" spans="1:19" ht="31.5" customHeight="1" x14ac:dyDescent="0.2">
      <c r="A314" s="329"/>
      <c r="B314" s="331"/>
      <c r="C314" s="331"/>
      <c r="D314" s="333"/>
      <c r="E314" s="333"/>
      <c r="F314" s="333"/>
      <c r="G314" s="141">
        <f>'01-Mapa de riesgo-UO'!I315</f>
        <v>0</v>
      </c>
      <c r="H314" s="333"/>
      <c r="I314" s="333"/>
      <c r="J314" s="236">
        <f>'01-Mapa de riesgo-UO'!AW534</f>
        <v>0</v>
      </c>
      <c r="K314" s="331"/>
      <c r="L314" s="312"/>
      <c r="M314" s="313"/>
      <c r="N314" s="314"/>
      <c r="O314" s="326"/>
      <c r="P314" s="312"/>
      <c r="Q314" s="313"/>
      <c r="R314" s="314"/>
      <c r="S314" s="319"/>
    </row>
    <row r="315" spans="1:19" ht="31.5" customHeight="1" x14ac:dyDescent="0.2">
      <c r="A315" s="329"/>
      <c r="B315" s="331"/>
      <c r="C315" s="331"/>
      <c r="D315" s="333"/>
      <c r="E315" s="333"/>
      <c r="F315" s="333"/>
      <c r="G315" s="141">
        <f>'01-Mapa de riesgo-UO'!I316</f>
        <v>0</v>
      </c>
      <c r="H315" s="333"/>
      <c r="I315" s="333"/>
      <c r="J315" s="236">
        <f>'01-Mapa de riesgo-UO'!AW535</f>
        <v>0</v>
      </c>
      <c r="K315" s="331"/>
      <c r="L315" s="321"/>
      <c r="M315" s="322"/>
      <c r="N315" s="323"/>
      <c r="O315" s="327"/>
      <c r="P315" s="321"/>
      <c r="Q315" s="322"/>
      <c r="R315" s="323"/>
      <c r="S315" s="324"/>
    </row>
    <row r="316" spans="1:19" ht="31.5" customHeight="1" x14ac:dyDescent="0.2">
      <c r="A316" s="329">
        <v>103</v>
      </c>
      <c r="B316" s="331">
        <f>'01-Mapa de riesgo-UO'!D317</f>
        <v>0</v>
      </c>
      <c r="C316" s="331">
        <f>+'01-Mapa de riesgo-UO'!F317</f>
        <v>0</v>
      </c>
      <c r="D316" s="333">
        <f>'01-Mapa de riesgo-UO'!J317</f>
        <v>0</v>
      </c>
      <c r="E316" s="333">
        <f>'01-Mapa de riesgo-UO'!K317</f>
        <v>0</v>
      </c>
      <c r="F316" s="333">
        <f>'01-Mapa de riesgo-UO'!L317</f>
        <v>0</v>
      </c>
      <c r="G316" s="141">
        <f>'01-Mapa de riesgo-UO'!I317</f>
        <v>0</v>
      </c>
      <c r="H316" s="333">
        <f>'01-Mapa de riesgo-UO'!M317</f>
        <v>0</v>
      </c>
      <c r="I316" s="333" t="str">
        <f>'01-Mapa de riesgo-UO'!AT317</f>
        <v>LEVE</v>
      </c>
      <c r="J316" s="236">
        <f>'01-Mapa de riesgo-UO'!AW536</f>
        <v>0</v>
      </c>
      <c r="K316" s="331" t="str">
        <f t="shared" si="22"/>
        <v>NO</v>
      </c>
      <c r="L316" s="309"/>
      <c r="M316" s="310"/>
      <c r="N316" s="311"/>
      <c r="O316" s="325"/>
      <c r="P316" s="309"/>
      <c r="Q316" s="310"/>
      <c r="R316" s="311"/>
      <c r="S316" s="318"/>
    </row>
    <row r="317" spans="1:19" ht="31.5" customHeight="1" x14ac:dyDescent="0.2">
      <c r="A317" s="329"/>
      <c r="B317" s="331"/>
      <c r="C317" s="331"/>
      <c r="D317" s="333"/>
      <c r="E317" s="333"/>
      <c r="F317" s="333"/>
      <c r="G317" s="141">
        <f>'01-Mapa de riesgo-UO'!I318</f>
        <v>0</v>
      </c>
      <c r="H317" s="333"/>
      <c r="I317" s="333"/>
      <c r="J317" s="236">
        <f>'01-Mapa de riesgo-UO'!AW648</f>
        <v>0</v>
      </c>
      <c r="K317" s="331"/>
      <c r="L317" s="312"/>
      <c r="M317" s="313"/>
      <c r="N317" s="314"/>
      <c r="O317" s="326"/>
      <c r="P317" s="312"/>
      <c r="Q317" s="313"/>
      <c r="R317" s="314"/>
      <c r="S317" s="319"/>
    </row>
    <row r="318" spans="1:19" ht="31.5" customHeight="1" x14ac:dyDescent="0.2">
      <c r="A318" s="329"/>
      <c r="B318" s="331"/>
      <c r="C318" s="331"/>
      <c r="D318" s="333"/>
      <c r="E318" s="333"/>
      <c r="F318" s="333"/>
      <c r="G318" s="141">
        <f>'01-Mapa de riesgo-UO'!I319</f>
        <v>0</v>
      </c>
      <c r="H318" s="333"/>
      <c r="I318" s="333"/>
      <c r="J318" s="236">
        <f>'01-Mapa de riesgo-UO'!AW649</f>
        <v>0</v>
      </c>
      <c r="K318" s="331"/>
      <c r="L318" s="321"/>
      <c r="M318" s="322"/>
      <c r="N318" s="323"/>
      <c r="O318" s="327"/>
      <c r="P318" s="321"/>
      <c r="Q318" s="322"/>
      <c r="R318" s="323"/>
      <c r="S318" s="324"/>
    </row>
    <row r="319" spans="1:19" ht="31.5" customHeight="1" x14ac:dyDescent="0.2">
      <c r="A319" s="329">
        <v>104</v>
      </c>
      <c r="B319" s="331">
        <f>'01-Mapa de riesgo-UO'!D320</f>
        <v>0</v>
      </c>
      <c r="C319" s="331">
        <f>+'01-Mapa de riesgo-UO'!F320</f>
        <v>0</v>
      </c>
      <c r="D319" s="333">
        <f>'01-Mapa de riesgo-UO'!J320</f>
        <v>0</v>
      </c>
      <c r="E319" s="333">
        <f>'01-Mapa de riesgo-UO'!K320</f>
        <v>0</v>
      </c>
      <c r="F319" s="333">
        <f>'01-Mapa de riesgo-UO'!L320</f>
        <v>0</v>
      </c>
      <c r="G319" s="141">
        <f>'01-Mapa de riesgo-UO'!I320</f>
        <v>0</v>
      </c>
      <c r="H319" s="333">
        <f>'01-Mapa de riesgo-UO'!M320</f>
        <v>0</v>
      </c>
      <c r="I319" s="333" t="str">
        <f>'01-Mapa de riesgo-UO'!AT320</f>
        <v>LEVE</v>
      </c>
      <c r="J319" s="236">
        <f>'01-Mapa de riesgo-UO'!AW650</f>
        <v>0</v>
      </c>
      <c r="K319" s="331" t="str">
        <f t="shared" si="22"/>
        <v>NO</v>
      </c>
      <c r="L319" s="309"/>
      <c r="M319" s="310"/>
      <c r="N319" s="311"/>
      <c r="O319" s="325"/>
      <c r="P319" s="309"/>
      <c r="Q319" s="310"/>
      <c r="R319" s="311"/>
      <c r="S319" s="318"/>
    </row>
    <row r="320" spans="1:19" ht="31.5" customHeight="1" x14ac:dyDescent="0.2">
      <c r="A320" s="329"/>
      <c r="B320" s="331"/>
      <c r="C320" s="331"/>
      <c r="D320" s="333"/>
      <c r="E320" s="333"/>
      <c r="F320" s="333"/>
      <c r="G320" s="141">
        <f>'01-Mapa de riesgo-UO'!I321</f>
        <v>0</v>
      </c>
      <c r="H320" s="333"/>
      <c r="I320" s="333"/>
      <c r="J320" s="236">
        <f>'01-Mapa de riesgo-UO'!AW651</f>
        <v>0</v>
      </c>
      <c r="K320" s="331"/>
      <c r="L320" s="312"/>
      <c r="M320" s="313"/>
      <c r="N320" s="314"/>
      <c r="O320" s="326"/>
      <c r="P320" s="312"/>
      <c r="Q320" s="313"/>
      <c r="R320" s="314"/>
      <c r="S320" s="319"/>
    </row>
    <row r="321" spans="1:19" ht="31.5" customHeight="1" x14ac:dyDescent="0.2">
      <c r="A321" s="329"/>
      <c r="B321" s="331"/>
      <c r="C321" s="331"/>
      <c r="D321" s="333"/>
      <c r="E321" s="333"/>
      <c r="F321" s="333"/>
      <c r="G321" s="141">
        <f>'01-Mapa de riesgo-UO'!I322</f>
        <v>0</v>
      </c>
      <c r="H321" s="333"/>
      <c r="I321" s="333"/>
      <c r="J321" s="236">
        <f>'01-Mapa de riesgo-UO'!AW652</f>
        <v>0</v>
      </c>
      <c r="K321" s="331"/>
      <c r="L321" s="321"/>
      <c r="M321" s="322"/>
      <c r="N321" s="323"/>
      <c r="O321" s="327"/>
      <c r="P321" s="321"/>
      <c r="Q321" s="322"/>
      <c r="R321" s="323"/>
      <c r="S321" s="324"/>
    </row>
    <row r="322" spans="1:19" ht="31.5" customHeight="1" x14ac:dyDescent="0.2">
      <c r="A322" s="329">
        <v>105</v>
      </c>
      <c r="B322" s="331">
        <f>'01-Mapa de riesgo-UO'!D323</f>
        <v>0</v>
      </c>
      <c r="C322" s="331">
        <f>+'01-Mapa de riesgo-UO'!F323</f>
        <v>0</v>
      </c>
      <c r="D322" s="333">
        <f>'01-Mapa de riesgo-UO'!J323</f>
        <v>0</v>
      </c>
      <c r="E322" s="333">
        <f>'01-Mapa de riesgo-UO'!K323</f>
        <v>0</v>
      </c>
      <c r="F322" s="333">
        <f>'01-Mapa de riesgo-UO'!L323</f>
        <v>0</v>
      </c>
      <c r="G322" s="141">
        <f>'01-Mapa de riesgo-UO'!I323</f>
        <v>0</v>
      </c>
      <c r="H322" s="333">
        <f>'01-Mapa de riesgo-UO'!M323</f>
        <v>0</v>
      </c>
      <c r="I322" s="333" t="str">
        <f>'01-Mapa de riesgo-UO'!AT323</f>
        <v>LEVE</v>
      </c>
      <c r="J322" s="236">
        <f>'01-Mapa de riesgo-UO'!AW653</f>
        <v>0</v>
      </c>
      <c r="K322" s="331" t="str">
        <f t="shared" si="22"/>
        <v>NO</v>
      </c>
      <c r="L322" s="309"/>
      <c r="M322" s="310"/>
      <c r="N322" s="311"/>
      <c r="O322" s="325"/>
      <c r="P322" s="309"/>
      <c r="Q322" s="310"/>
      <c r="R322" s="311"/>
      <c r="S322" s="318"/>
    </row>
    <row r="323" spans="1:19" ht="31.5" customHeight="1" x14ac:dyDescent="0.2">
      <c r="A323" s="329"/>
      <c r="B323" s="331"/>
      <c r="C323" s="331"/>
      <c r="D323" s="333"/>
      <c r="E323" s="333"/>
      <c r="F323" s="333"/>
      <c r="G323" s="141">
        <f>'01-Mapa de riesgo-UO'!I324</f>
        <v>0</v>
      </c>
      <c r="H323" s="333"/>
      <c r="I323" s="333"/>
      <c r="J323" s="236">
        <f>'01-Mapa de riesgo-UO'!AW654</f>
        <v>0</v>
      </c>
      <c r="K323" s="331"/>
      <c r="L323" s="312"/>
      <c r="M323" s="313"/>
      <c r="N323" s="314"/>
      <c r="O323" s="326"/>
      <c r="P323" s="312"/>
      <c r="Q323" s="313"/>
      <c r="R323" s="314"/>
      <c r="S323" s="319"/>
    </row>
    <row r="324" spans="1:19" ht="31.5" customHeight="1" x14ac:dyDescent="0.2">
      <c r="A324" s="329"/>
      <c r="B324" s="331"/>
      <c r="C324" s="331"/>
      <c r="D324" s="333"/>
      <c r="E324" s="333"/>
      <c r="F324" s="333"/>
      <c r="G324" s="141">
        <f>'01-Mapa de riesgo-UO'!I325</f>
        <v>0</v>
      </c>
      <c r="H324" s="333"/>
      <c r="I324" s="333"/>
      <c r="J324" s="236">
        <f>'01-Mapa de riesgo-UO'!AW655</f>
        <v>0</v>
      </c>
      <c r="K324" s="331"/>
      <c r="L324" s="321"/>
      <c r="M324" s="322"/>
      <c r="N324" s="323"/>
      <c r="O324" s="327"/>
      <c r="P324" s="321"/>
      <c r="Q324" s="322"/>
      <c r="R324" s="323"/>
      <c r="S324" s="324"/>
    </row>
    <row r="325" spans="1:19" ht="31.5" customHeight="1" x14ac:dyDescent="0.2">
      <c r="A325" s="329">
        <v>106</v>
      </c>
      <c r="B325" s="331">
        <f>'01-Mapa de riesgo-UO'!D326</f>
        <v>0</v>
      </c>
      <c r="C325" s="331">
        <f>+'01-Mapa de riesgo-UO'!F326</f>
        <v>0</v>
      </c>
      <c r="D325" s="333">
        <f>'01-Mapa de riesgo-UO'!J326</f>
        <v>0</v>
      </c>
      <c r="E325" s="333">
        <f>'01-Mapa de riesgo-UO'!K326</f>
        <v>0</v>
      </c>
      <c r="F325" s="333">
        <f>'01-Mapa de riesgo-UO'!L326</f>
        <v>0</v>
      </c>
      <c r="G325" s="141">
        <f>'01-Mapa de riesgo-UO'!I326</f>
        <v>0</v>
      </c>
      <c r="H325" s="333">
        <f>'01-Mapa de riesgo-UO'!M326</f>
        <v>0</v>
      </c>
      <c r="I325" s="333" t="str">
        <f>'01-Mapa de riesgo-UO'!AT326</f>
        <v>LEVE</v>
      </c>
      <c r="J325" s="236">
        <f>'01-Mapa de riesgo-UO'!AW656</f>
        <v>0</v>
      </c>
      <c r="K325" s="331" t="str">
        <f t="shared" si="22"/>
        <v>NO</v>
      </c>
      <c r="L325" s="309"/>
      <c r="M325" s="310"/>
      <c r="N325" s="311"/>
      <c r="O325" s="325"/>
      <c r="P325" s="309"/>
      <c r="Q325" s="310"/>
      <c r="R325" s="311"/>
      <c r="S325" s="318"/>
    </row>
    <row r="326" spans="1:19" ht="31.5" customHeight="1" x14ac:dyDescent="0.2">
      <c r="A326" s="329"/>
      <c r="B326" s="331"/>
      <c r="C326" s="331"/>
      <c r="D326" s="333"/>
      <c r="E326" s="333"/>
      <c r="F326" s="333"/>
      <c r="G326" s="141">
        <f>'01-Mapa de riesgo-UO'!I327</f>
        <v>0</v>
      </c>
      <c r="H326" s="333"/>
      <c r="I326" s="333"/>
      <c r="J326" s="236">
        <f>'01-Mapa de riesgo-UO'!AW657</f>
        <v>0</v>
      </c>
      <c r="K326" s="331"/>
      <c r="L326" s="312"/>
      <c r="M326" s="313"/>
      <c r="N326" s="314"/>
      <c r="O326" s="326"/>
      <c r="P326" s="312"/>
      <c r="Q326" s="313"/>
      <c r="R326" s="314"/>
      <c r="S326" s="319"/>
    </row>
    <row r="327" spans="1:19" ht="31.5" customHeight="1" x14ac:dyDescent="0.2">
      <c r="A327" s="329"/>
      <c r="B327" s="331"/>
      <c r="C327" s="331"/>
      <c r="D327" s="333"/>
      <c r="E327" s="333"/>
      <c r="F327" s="333"/>
      <c r="G327" s="141">
        <f>'01-Mapa de riesgo-UO'!I328</f>
        <v>0</v>
      </c>
      <c r="H327" s="333"/>
      <c r="I327" s="333"/>
      <c r="J327" s="236">
        <f>'01-Mapa de riesgo-UO'!AW658</f>
        <v>0</v>
      </c>
      <c r="K327" s="331"/>
      <c r="L327" s="321"/>
      <c r="M327" s="322"/>
      <c r="N327" s="323"/>
      <c r="O327" s="327"/>
      <c r="P327" s="321"/>
      <c r="Q327" s="322"/>
      <c r="R327" s="323"/>
      <c r="S327" s="324"/>
    </row>
    <row r="328" spans="1:19" ht="31.5" customHeight="1" x14ac:dyDescent="0.2">
      <c r="A328" s="329">
        <v>107</v>
      </c>
      <c r="B328" s="331">
        <f>'01-Mapa de riesgo-UO'!D329</f>
        <v>0</v>
      </c>
      <c r="C328" s="331">
        <f>+'01-Mapa de riesgo-UO'!F329</f>
        <v>0</v>
      </c>
      <c r="D328" s="333">
        <f>'01-Mapa de riesgo-UO'!J329</f>
        <v>0</v>
      </c>
      <c r="E328" s="333">
        <f>'01-Mapa de riesgo-UO'!K329</f>
        <v>0</v>
      </c>
      <c r="F328" s="333">
        <f>'01-Mapa de riesgo-UO'!L329</f>
        <v>0</v>
      </c>
      <c r="G328" s="141">
        <f>'01-Mapa de riesgo-UO'!I329</f>
        <v>0</v>
      </c>
      <c r="H328" s="333">
        <f>'01-Mapa de riesgo-UO'!M329</f>
        <v>0</v>
      </c>
      <c r="I328" s="333" t="str">
        <f>'01-Mapa de riesgo-UO'!AT329</f>
        <v>LEVE</v>
      </c>
      <c r="J328" s="236">
        <f>'01-Mapa de riesgo-UO'!AW659</f>
        <v>0</v>
      </c>
      <c r="K328" s="331" t="str">
        <f t="shared" si="22"/>
        <v>NO</v>
      </c>
      <c r="L328" s="309"/>
      <c r="M328" s="310"/>
      <c r="N328" s="311"/>
      <c r="O328" s="325"/>
      <c r="P328" s="309"/>
      <c r="Q328" s="310"/>
      <c r="R328" s="311"/>
      <c r="S328" s="318"/>
    </row>
    <row r="329" spans="1:19" ht="31.5" customHeight="1" x14ac:dyDescent="0.2">
      <c r="A329" s="329"/>
      <c r="B329" s="331"/>
      <c r="C329" s="331"/>
      <c r="D329" s="333"/>
      <c r="E329" s="333"/>
      <c r="F329" s="333"/>
      <c r="G329" s="141">
        <f>'01-Mapa de riesgo-UO'!I330</f>
        <v>0</v>
      </c>
      <c r="H329" s="333"/>
      <c r="I329" s="333"/>
      <c r="J329" s="236" t="str">
        <f>'01-Mapa de riesgo-UO'!AY660</f>
        <v>ACCIONES</v>
      </c>
      <c r="K329" s="331"/>
      <c r="L329" s="312"/>
      <c r="M329" s="313"/>
      <c r="N329" s="314"/>
      <c r="O329" s="326"/>
      <c r="P329" s="312"/>
      <c r="Q329" s="313"/>
      <c r="R329" s="314"/>
      <c r="S329" s="319"/>
    </row>
    <row r="330" spans="1:19" ht="31.5" customHeight="1" x14ac:dyDescent="0.2">
      <c r="A330" s="329"/>
      <c r="B330" s="331"/>
      <c r="C330" s="331"/>
      <c r="D330" s="333"/>
      <c r="E330" s="333"/>
      <c r="F330" s="333"/>
      <c r="G330" s="141">
        <f>'01-Mapa de riesgo-UO'!I331</f>
        <v>0</v>
      </c>
      <c r="H330" s="333"/>
      <c r="I330" s="333"/>
      <c r="J330" s="236" t="str">
        <f>'01-Mapa de riesgo-UO'!AY661</f>
        <v>LEVE</v>
      </c>
      <c r="K330" s="331"/>
      <c r="L330" s="321"/>
      <c r="M330" s="322"/>
      <c r="N330" s="323"/>
      <c r="O330" s="327"/>
      <c r="P330" s="321"/>
      <c r="Q330" s="322"/>
      <c r="R330" s="323"/>
      <c r="S330" s="324"/>
    </row>
    <row r="331" spans="1:19" ht="31.5" customHeight="1" x14ac:dyDescent="0.2">
      <c r="A331" s="329">
        <v>108</v>
      </c>
      <c r="B331" s="331">
        <f>'01-Mapa de riesgo-UO'!D332</f>
        <v>0</v>
      </c>
      <c r="C331" s="331">
        <f>+'01-Mapa de riesgo-UO'!F332</f>
        <v>0</v>
      </c>
      <c r="D331" s="333">
        <f>'01-Mapa de riesgo-UO'!J332</f>
        <v>0</v>
      </c>
      <c r="E331" s="333">
        <f>'01-Mapa de riesgo-UO'!K332</f>
        <v>0</v>
      </c>
      <c r="F331" s="333">
        <f>'01-Mapa de riesgo-UO'!L332</f>
        <v>0</v>
      </c>
      <c r="G331" s="141">
        <f>'01-Mapa de riesgo-UO'!I332</f>
        <v>0</v>
      </c>
      <c r="H331" s="333">
        <f>'01-Mapa de riesgo-UO'!M332</f>
        <v>0</v>
      </c>
      <c r="I331" s="333" t="str">
        <f>'01-Mapa de riesgo-UO'!AT332</f>
        <v>LEVE</v>
      </c>
      <c r="J331" s="236" t="str">
        <f>'01-Mapa de riesgo-UO'!AY662</f>
        <v>ASUMIR</v>
      </c>
      <c r="K331" s="331" t="str">
        <f t="shared" si="22"/>
        <v>NO</v>
      </c>
      <c r="L331" s="309"/>
      <c r="M331" s="310"/>
      <c r="N331" s="311"/>
      <c r="O331" s="325"/>
      <c r="P331" s="309"/>
      <c r="Q331" s="310"/>
      <c r="R331" s="311"/>
      <c r="S331" s="318"/>
    </row>
    <row r="332" spans="1:19" ht="31.5" customHeight="1" x14ac:dyDescent="0.2">
      <c r="A332" s="329"/>
      <c r="B332" s="331"/>
      <c r="C332" s="331"/>
      <c r="D332" s="333"/>
      <c r="E332" s="333"/>
      <c r="F332" s="333"/>
      <c r="G332" s="141">
        <f>'01-Mapa de riesgo-UO'!I333</f>
        <v>0</v>
      </c>
      <c r="H332" s="333"/>
      <c r="I332" s="333"/>
      <c r="J332" s="236">
        <f>'01-Mapa de riesgo-UO'!AX663</f>
        <v>0</v>
      </c>
      <c r="K332" s="331"/>
      <c r="L332" s="312"/>
      <c r="M332" s="313"/>
      <c r="N332" s="314"/>
      <c r="O332" s="326"/>
      <c r="P332" s="312"/>
      <c r="Q332" s="313"/>
      <c r="R332" s="314"/>
      <c r="S332" s="319"/>
    </row>
    <row r="333" spans="1:19" ht="31.5" customHeight="1" x14ac:dyDescent="0.2">
      <c r="A333" s="329"/>
      <c r="B333" s="331"/>
      <c r="C333" s="331"/>
      <c r="D333" s="333"/>
      <c r="E333" s="333"/>
      <c r="F333" s="333"/>
      <c r="G333" s="141">
        <f>'01-Mapa de riesgo-UO'!I334</f>
        <v>0</v>
      </c>
      <c r="H333" s="333"/>
      <c r="I333" s="333"/>
      <c r="J333" s="236">
        <f>'01-Mapa de riesgo-UO'!AX664</f>
        <v>0</v>
      </c>
      <c r="K333" s="331"/>
      <c r="L333" s="321"/>
      <c r="M333" s="322"/>
      <c r="N333" s="323"/>
      <c r="O333" s="327"/>
      <c r="P333" s="321"/>
      <c r="Q333" s="322"/>
      <c r="R333" s="323"/>
      <c r="S333" s="324"/>
    </row>
    <row r="334" spans="1:19" ht="31.5" customHeight="1" x14ac:dyDescent="0.2">
      <c r="A334" s="329">
        <v>109</v>
      </c>
      <c r="B334" s="331">
        <f>'01-Mapa de riesgo-UO'!D335</f>
        <v>0</v>
      </c>
      <c r="C334" s="331">
        <f>+'01-Mapa de riesgo-UO'!F335</f>
        <v>0</v>
      </c>
      <c r="D334" s="333">
        <f>'01-Mapa de riesgo-UO'!J335</f>
        <v>0</v>
      </c>
      <c r="E334" s="333">
        <f>'01-Mapa de riesgo-UO'!K335</f>
        <v>0</v>
      </c>
      <c r="F334" s="333">
        <f>'01-Mapa de riesgo-UO'!L335</f>
        <v>0</v>
      </c>
      <c r="G334" s="141">
        <f>'01-Mapa de riesgo-UO'!I335</f>
        <v>0</v>
      </c>
      <c r="H334" s="333">
        <f>'01-Mapa de riesgo-UO'!M335</f>
        <v>0</v>
      </c>
      <c r="I334" s="333" t="str">
        <f>'01-Mapa de riesgo-UO'!AT335</f>
        <v>LEVE</v>
      </c>
      <c r="J334" s="236">
        <f>'01-Mapa de riesgo-UO'!AX665</f>
        <v>0</v>
      </c>
      <c r="K334" s="331" t="str">
        <f t="shared" si="22"/>
        <v>NO</v>
      </c>
      <c r="L334" s="309"/>
      <c r="M334" s="310"/>
      <c r="N334" s="311"/>
      <c r="O334" s="325"/>
      <c r="P334" s="309"/>
      <c r="Q334" s="310"/>
      <c r="R334" s="311"/>
      <c r="S334" s="318"/>
    </row>
    <row r="335" spans="1:19" ht="31.5" customHeight="1" x14ac:dyDescent="0.2">
      <c r="A335" s="329"/>
      <c r="B335" s="331"/>
      <c r="C335" s="331"/>
      <c r="D335" s="333"/>
      <c r="E335" s="333"/>
      <c r="F335" s="333"/>
      <c r="G335" s="141">
        <f>'01-Mapa de riesgo-UO'!I336</f>
        <v>0</v>
      </c>
      <c r="H335" s="333"/>
      <c r="I335" s="333"/>
      <c r="J335" s="236">
        <f>'01-Mapa de riesgo-UO'!AX666</f>
        <v>0</v>
      </c>
      <c r="K335" s="331"/>
      <c r="L335" s="312"/>
      <c r="M335" s="313"/>
      <c r="N335" s="314"/>
      <c r="O335" s="326"/>
      <c r="P335" s="312"/>
      <c r="Q335" s="313"/>
      <c r="R335" s="314"/>
      <c r="S335" s="319"/>
    </row>
    <row r="336" spans="1:19" ht="31.5" customHeight="1" x14ac:dyDescent="0.2">
      <c r="A336" s="329"/>
      <c r="B336" s="331"/>
      <c r="C336" s="331"/>
      <c r="D336" s="333"/>
      <c r="E336" s="333"/>
      <c r="F336" s="333"/>
      <c r="G336" s="141">
        <f>'01-Mapa de riesgo-UO'!I337</f>
        <v>0</v>
      </c>
      <c r="H336" s="333"/>
      <c r="I336" s="333"/>
      <c r="J336" s="236">
        <f>'01-Mapa de riesgo-UO'!AX667</f>
        <v>0</v>
      </c>
      <c r="K336" s="331"/>
      <c r="L336" s="321"/>
      <c r="M336" s="322"/>
      <c r="N336" s="323"/>
      <c r="O336" s="327"/>
      <c r="P336" s="321"/>
      <c r="Q336" s="322"/>
      <c r="R336" s="323"/>
      <c r="S336" s="324"/>
    </row>
    <row r="337" spans="1:19" ht="31.5" customHeight="1" x14ac:dyDescent="0.2">
      <c r="A337" s="329">
        <v>110</v>
      </c>
      <c r="B337" s="331">
        <f>'01-Mapa de riesgo-UO'!D338</f>
        <v>0</v>
      </c>
      <c r="C337" s="331">
        <f>+'01-Mapa de riesgo-UO'!F338</f>
        <v>0</v>
      </c>
      <c r="D337" s="333">
        <f>'01-Mapa de riesgo-UO'!J338</f>
        <v>0</v>
      </c>
      <c r="E337" s="333">
        <f>'01-Mapa de riesgo-UO'!K338</f>
        <v>0</v>
      </c>
      <c r="F337" s="333">
        <f>'01-Mapa de riesgo-UO'!L338</f>
        <v>0</v>
      </c>
      <c r="G337" s="141">
        <f>'01-Mapa de riesgo-UO'!I338</f>
        <v>0</v>
      </c>
      <c r="H337" s="333">
        <f>'01-Mapa de riesgo-UO'!M338</f>
        <v>0</v>
      </c>
      <c r="I337" s="333" t="str">
        <f>'01-Mapa de riesgo-UO'!AT338</f>
        <v>LEVE</v>
      </c>
      <c r="J337" s="236">
        <f>'01-Mapa de riesgo-UO'!AX668</f>
        <v>0</v>
      </c>
      <c r="K337" s="331" t="str">
        <f t="shared" si="22"/>
        <v>NO</v>
      </c>
      <c r="L337" s="309"/>
      <c r="M337" s="310"/>
      <c r="N337" s="311"/>
      <c r="O337" s="325"/>
      <c r="P337" s="309"/>
      <c r="Q337" s="310"/>
      <c r="R337" s="311"/>
      <c r="S337" s="318"/>
    </row>
    <row r="338" spans="1:19" ht="31.5" customHeight="1" x14ac:dyDescent="0.2">
      <c r="A338" s="329"/>
      <c r="B338" s="331"/>
      <c r="C338" s="331"/>
      <c r="D338" s="333"/>
      <c r="E338" s="333"/>
      <c r="F338" s="333"/>
      <c r="G338" s="141">
        <f>'01-Mapa de riesgo-UO'!I339</f>
        <v>0</v>
      </c>
      <c r="H338" s="333"/>
      <c r="I338" s="333"/>
      <c r="J338" s="236">
        <f>'01-Mapa de riesgo-UO'!AX669</f>
        <v>0</v>
      </c>
      <c r="K338" s="331"/>
      <c r="L338" s="312"/>
      <c r="M338" s="313"/>
      <c r="N338" s="314"/>
      <c r="O338" s="326"/>
      <c r="P338" s="312"/>
      <c r="Q338" s="313"/>
      <c r="R338" s="314"/>
      <c r="S338" s="319"/>
    </row>
    <row r="339" spans="1:19" ht="31.5" customHeight="1" x14ac:dyDescent="0.2">
      <c r="A339" s="329"/>
      <c r="B339" s="331"/>
      <c r="C339" s="331"/>
      <c r="D339" s="333"/>
      <c r="E339" s="333"/>
      <c r="F339" s="333"/>
      <c r="G339" s="141">
        <f>'01-Mapa de riesgo-UO'!I340</f>
        <v>0</v>
      </c>
      <c r="H339" s="333"/>
      <c r="I339" s="333"/>
      <c r="J339" s="236">
        <f>'01-Mapa de riesgo-UO'!AX670</f>
        <v>0</v>
      </c>
      <c r="K339" s="331"/>
      <c r="L339" s="321"/>
      <c r="M339" s="322"/>
      <c r="N339" s="323"/>
      <c r="O339" s="327"/>
      <c r="P339" s="321"/>
      <c r="Q339" s="322"/>
      <c r="R339" s="323"/>
      <c r="S339" s="324"/>
    </row>
    <row r="340" spans="1:19" ht="31.5" customHeight="1" x14ac:dyDescent="0.2">
      <c r="A340" s="329">
        <v>111</v>
      </c>
      <c r="B340" s="331">
        <f>'01-Mapa de riesgo-UO'!D341</f>
        <v>0</v>
      </c>
      <c r="C340" s="331">
        <f>+'01-Mapa de riesgo-UO'!F341</f>
        <v>0</v>
      </c>
      <c r="D340" s="333">
        <f>'01-Mapa de riesgo-UO'!J341</f>
        <v>0</v>
      </c>
      <c r="E340" s="333">
        <f>'01-Mapa de riesgo-UO'!K341</f>
        <v>0</v>
      </c>
      <c r="F340" s="333">
        <f>'01-Mapa de riesgo-UO'!L341</f>
        <v>0</v>
      </c>
      <c r="G340" s="141">
        <f>'01-Mapa de riesgo-UO'!I341</f>
        <v>0</v>
      </c>
      <c r="H340" s="333">
        <f>'01-Mapa de riesgo-UO'!M341</f>
        <v>0</v>
      </c>
      <c r="I340" s="333" t="str">
        <f>'01-Mapa de riesgo-UO'!AT341</f>
        <v>LEVE</v>
      </c>
      <c r="J340" s="236">
        <f>'01-Mapa de riesgo-UO'!AX671</f>
        <v>0</v>
      </c>
      <c r="K340" s="331" t="str">
        <f t="shared" ref="K340:K403" si="23">IF(I340="GRAVE","Debe formularse",IF(I340="MODERADO", "Si el proceso lo requiere","NO"))</f>
        <v>NO</v>
      </c>
      <c r="L340" s="309"/>
      <c r="M340" s="310"/>
      <c r="N340" s="311"/>
      <c r="O340" s="325"/>
      <c r="P340" s="309"/>
      <c r="Q340" s="310"/>
      <c r="R340" s="311"/>
      <c r="S340" s="318"/>
    </row>
    <row r="341" spans="1:19" ht="31.5" customHeight="1" x14ac:dyDescent="0.2">
      <c r="A341" s="329"/>
      <c r="B341" s="331"/>
      <c r="C341" s="331"/>
      <c r="D341" s="333"/>
      <c r="E341" s="333"/>
      <c r="F341" s="333"/>
      <c r="G341" s="141">
        <f>'01-Mapa de riesgo-UO'!I342</f>
        <v>0</v>
      </c>
      <c r="H341" s="333"/>
      <c r="I341" s="333"/>
      <c r="J341" s="236">
        <f>'01-Mapa de riesgo-UO'!AX672</f>
        <v>0</v>
      </c>
      <c r="K341" s="331"/>
      <c r="L341" s="312"/>
      <c r="M341" s="313"/>
      <c r="N341" s="314"/>
      <c r="O341" s="326"/>
      <c r="P341" s="312"/>
      <c r="Q341" s="313"/>
      <c r="R341" s="314"/>
      <c r="S341" s="319"/>
    </row>
    <row r="342" spans="1:19" ht="31.5" customHeight="1" x14ac:dyDescent="0.2">
      <c r="A342" s="329"/>
      <c r="B342" s="331"/>
      <c r="C342" s="331"/>
      <c r="D342" s="333"/>
      <c r="E342" s="333"/>
      <c r="F342" s="333"/>
      <c r="G342" s="141">
        <f>'01-Mapa de riesgo-UO'!I343</f>
        <v>0</v>
      </c>
      <c r="H342" s="333"/>
      <c r="I342" s="333"/>
      <c r="J342" s="236">
        <f>'01-Mapa de riesgo-UO'!AX673</f>
        <v>0</v>
      </c>
      <c r="K342" s="331"/>
      <c r="L342" s="321"/>
      <c r="M342" s="322"/>
      <c r="N342" s="323"/>
      <c r="O342" s="327"/>
      <c r="P342" s="321"/>
      <c r="Q342" s="322"/>
      <c r="R342" s="323"/>
      <c r="S342" s="324"/>
    </row>
    <row r="343" spans="1:19" ht="31.5" customHeight="1" x14ac:dyDescent="0.2">
      <c r="A343" s="329">
        <v>112</v>
      </c>
      <c r="B343" s="331">
        <f>'01-Mapa de riesgo-UO'!D344</f>
        <v>0</v>
      </c>
      <c r="C343" s="331">
        <f>+'01-Mapa de riesgo-UO'!F344</f>
        <v>0</v>
      </c>
      <c r="D343" s="333">
        <f>'01-Mapa de riesgo-UO'!J344</f>
        <v>0</v>
      </c>
      <c r="E343" s="333">
        <f>'01-Mapa de riesgo-UO'!K344</f>
        <v>0</v>
      </c>
      <c r="F343" s="333">
        <f>'01-Mapa de riesgo-UO'!L344</f>
        <v>0</v>
      </c>
      <c r="G343" s="141">
        <f>'01-Mapa de riesgo-UO'!I344</f>
        <v>0</v>
      </c>
      <c r="H343" s="333">
        <f>'01-Mapa de riesgo-UO'!M344</f>
        <v>0</v>
      </c>
      <c r="I343" s="333" t="str">
        <f>'01-Mapa de riesgo-UO'!AT344</f>
        <v>LEVE</v>
      </c>
      <c r="J343" s="236">
        <f>'01-Mapa de riesgo-UO'!AX674</f>
        <v>0</v>
      </c>
      <c r="K343" s="331" t="str">
        <f t="shared" si="23"/>
        <v>NO</v>
      </c>
      <c r="L343" s="309"/>
      <c r="M343" s="310"/>
      <c r="N343" s="311"/>
      <c r="O343" s="325"/>
      <c r="P343" s="309"/>
      <c r="Q343" s="310"/>
      <c r="R343" s="311"/>
      <c r="S343" s="318"/>
    </row>
    <row r="344" spans="1:19" ht="31.5" customHeight="1" x14ac:dyDescent="0.2">
      <c r="A344" s="329"/>
      <c r="B344" s="331"/>
      <c r="C344" s="331"/>
      <c r="D344" s="333"/>
      <c r="E344" s="333"/>
      <c r="F344" s="333"/>
      <c r="G344" s="141">
        <f>'01-Mapa de riesgo-UO'!I345</f>
        <v>0</v>
      </c>
      <c r="H344" s="333"/>
      <c r="I344" s="333"/>
      <c r="J344" s="236">
        <f>'01-Mapa de riesgo-UO'!AX675</f>
        <v>0</v>
      </c>
      <c r="K344" s="331"/>
      <c r="L344" s="312"/>
      <c r="M344" s="313"/>
      <c r="N344" s="314"/>
      <c r="O344" s="326"/>
      <c r="P344" s="312"/>
      <c r="Q344" s="313"/>
      <c r="R344" s="314"/>
      <c r="S344" s="319"/>
    </row>
    <row r="345" spans="1:19" ht="31.5" customHeight="1" x14ac:dyDescent="0.2">
      <c r="A345" s="329"/>
      <c r="B345" s="331"/>
      <c r="C345" s="331"/>
      <c r="D345" s="333"/>
      <c r="E345" s="333"/>
      <c r="F345" s="333"/>
      <c r="G345" s="141">
        <f>'01-Mapa de riesgo-UO'!I346</f>
        <v>0</v>
      </c>
      <c r="H345" s="333"/>
      <c r="I345" s="333"/>
      <c r="J345" s="236">
        <f>'01-Mapa de riesgo-UO'!AX676</f>
        <v>0</v>
      </c>
      <c r="K345" s="331"/>
      <c r="L345" s="321"/>
      <c r="M345" s="322"/>
      <c r="N345" s="323"/>
      <c r="O345" s="327"/>
      <c r="P345" s="321"/>
      <c r="Q345" s="322"/>
      <c r="R345" s="323"/>
      <c r="S345" s="324"/>
    </row>
    <row r="346" spans="1:19" ht="31.5" customHeight="1" x14ac:dyDescent="0.2">
      <c r="A346" s="329">
        <v>113</v>
      </c>
      <c r="B346" s="331">
        <f>'01-Mapa de riesgo-UO'!D347</f>
        <v>0</v>
      </c>
      <c r="C346" s="331">
        <f>+'01-Mapa de riesgo-UO'!F347</f>
        <v>0</v>
      </c>
      <c r="D346" s="333">
        <f>'01-Mapa de riesgo-UO'!J347</f>
        <v>0</v>
      </c>
      <c r="E346" s="333">
        <f>'01-Mapa de riesgo-UO'!K347</f>
        <v>0</v>
      </c>
      <c r="F346" s="333">
        <f>'01-Mapa de riesgo-UO'!L347</f>
        <v>0</v>
      </c>
      <c r="G346" s="141">
        <f>'01-Mapa de riesgo-UO'!I347</f>
        <v>0</v>
      </c>
      <c r="H346" s="333">
        <f>'01-Mapa de riesgo-UO'!M347</f>
        <v>0</v>
      </c>
      <c r="I346" s="333" t="str">
        <f>'01-Mapa de riesgo-UO'!AT347</f>
        <v>LEVE</v>
      </c>
      <c r="J346" s="236">
        <f>'01-Mapa de riesgo-UO'!AX677</f>
        <v>0</v>
      </c>
      <c r="K346" s="331" t="str">
        <f t="shared" si="23"/>
        <v>NO</v>
      </c>
      <c r="L346" s="309"/>
      <c r="M346" s="310"/>
      <c r="N346" s="311"/>
      <c r="O346" s="325"/>
      <c r="P346" s="309"/>
      <c r="Q346" s="310"/>
      <c r="R346" s="311"/>
      <c r="S346" s="318"/>
    </row>
    <row r="347" spans="1:19" ht="31.5" customHeight="1" x14ac:dyDescent="0.2">
      <c r="A347" s="329"/>
      <c r="B347" s="331"/>
      <c r="C347" s="331"/>
      <c r="D347" s="333"/>
      <c r="E347" s="333"/>
      <c r="F347" s="333"/>
      <c r="G347" s="141">
        <f>'01-Mapa de riesgo-UO'!I348</f>
        <v>0</v>
      </c>
      <c r="H347" s="333"/>
      <c r="I347" s="333"/>
      <c r="J347" s="236">
        <f>'01-Mapa de riesgo-UO'!AX678</f>
        <v>0</v>
      </c>
      <c r="K347" s="331"/>
      <c r="L347" s="312"/>
      <c r="M347" s="313"/>
      <c r="N347" s="314"/>
      <c r="O347" s="326"/>
      <c r="P347" s="312"/>
      <c r="Q347" s="313"/>
      <c r="R347" s="314"/>
      <c r="S347" s="319"/>
    </row>
    <row r="348" spans="1:19" ht="31.5" customHeight="1" x14ac:dyDescent="0.2">
      <c r="A348" s="329"/>
      <c r="B348" s="331"/>
      <c r="C348" s="331"/>
      <c r="D348" s="333"/>
      <c r="E348" s="333"/>
      <c r="F348" s="333"/>
      <c r="G348" s="141">
        <f>'01-Mapa de riesgo-UO'!I349</f>
        <v>0</v>
      </c>
      <c r="H348" s="333"/>
      <c r="I348" s="333"/>
      <c r="J348" s="236">
        <f>'01-Mapa de riesgo-UO'!AX679</f>
        <v>0</v>
      </c>
      <c r="K348" s="331"/>
      <c r="L348" s="321"/>
      <c r="M348" s="322"/>
      <c r="N348" s="323"/>
      <c r="O348" s="327"/>
      <c r="P348" s="321"/>
      <c r="Q348" s="322"/>
      <c r="R348" s="323"/>
      <c r="S348" s="324"/>
    </row>
    <row r="349" spans="1:19" ht="31.5" customHeight="1" x14ac:dyDescent="0.2">
      <c r="A349" s="329">
        <v>114</v>
      </c>
      <c r="B349" s="331">
        <f>'01-Mapa de riesgo-UO'!D350</f>
        <v>0</v>
      </c>
      <c r="C349" s="331">
        <f>+'01-Mapa de riesgo-UO'!F350</f>
        <v>0</v>
      </c>
      <c r="D349" s="333">
        <f>'01-Mapa de riesgo-UO'!J350</f>
        <v>0</v>
      </c>
      <c r="E349" s="333">
        <f>'01-Mapa de riesgo-UO'!K350</f>
        <v>0</v>
      </c>
      <c r="F349" s="333">
        <f>'01-Mapa de riesgo-UO'!L350</f>
        <v>0</v>
      </c>
      <c r="G349" s="141">
        <f>'01-Mapa de riesgo-UO'!I350</f>
        <v>0</v>
      </c>
      <c r="H349" s="333">
        <f>'01-Mapa de riesgo-UO'!M350</f>
        <v>0</v>
      </c>
      <c r="I349" s="333" t="str">
        <f>'01-Mapa de riesgo-UO'!AT350</f>
        <v>LEVE</v>
      </c>
      <c r="J349" s="236">
        <f>'01-Mapa de riesgo-UO'!AX680</f>
        <v>0</v>
      </c>
      <c r="K349" s="331" t="str">
        <f t="shared" si="23"/>
        <v>NO</v>
      </c>
      <c r="L349" s="309"/>
      <c r="M349" s="310"/>
      <c r="N349" s="311"/>
      <c r="O349" s="325"/>
      <c r="P349" s="309"/>
      <c r="Q349" s="310"/>
      <c r="R349" s="311"/>
      <c r="S349" s="318"/>
    </row>
    <row r="350" spans="1:19" ht="31.5" customHeight="1" x14ac:dyDescent="0.2">
      <c r="A350" s="329"/>
      <c r="B350" s="331"/>
      <c r="C350" s="331"/>
      <c r="D350" s="333"/>
      <c r="E350" s="333"/>
      <c r="F350" s="333"/>
      <c r="G350" s="141">
        <f>'01-Mapa de riesgo-UO'!I351</f>
        <v>0</v>
      </c>
      <c r="H350" s="333"/>
      <c r="I350" s="333"/>
      <c r="J350" s="236">
        <f>'01-Mapa de riesgo-UO'!AX681</f>
        <v>0</v>
      </c>
      <c r="K350" s="331"/>
      <c r="L350" s="312"/>
      <c r="M350" s="313"/>
      <c r="N350" s="314"/>
      <c r="O350" s="326"/>
      <c r="P350" s="312"/>
      <c r="Q350" s="313"/>
      <c r="R350" s="314"/>
      <c r="S350" s="319"/>
    </row>
    <row r="351" spans="1:19" ht="31.5" customHeight="1" x14ac:dyDescent="0.2">
      <c r="A351" s="329"/>
      <c r="B351" s="331"/>
      <c r="C351" s="331"/>
      <c r="D351" s="333"/>
      <c r="E351" s="333"/>
      <c r="F351" s="333"/>
      <c r="G351" s="141">
        <f>'01-Mapa de riesgo-UO'!I352</f>
        <v>0</v>
      </c>
      <c r="H351" s="333"/>
      <c r="I351" s="333"/>
      <c r="J351" s="236">
        <f>'01-Mapa de riesgo-UO'!AX682</f>
        <v>0</v>
      </c>
      <c r="K351" s="331"/>
      <c r="L351" s="321"/>
      <c r="M351" s="322"/>
      <c r="N351" s="323"/>
      <c r="O351" s="327"/>
      <c r="P351" s="321"/>
      <c r="Q351" s="322"/>
      <c r="R351" s="323"/>
      <c r="S351" s="324"/>
    </row>
    <row r="352" spans="1:19" ht="31.5" customHeight="1" x14ac:dyDescent="0.2">
      <c r="A352" s="329">
        <v>115</v>
      </c>
      <c r="B352" s="331">
        <f>'01-Mapa de riesgo-UO'!D353</f>
        <v>0</v>
      </c>
      <c r="C352" s="331">
        <f>+'01-Mapa de riesgo-UO'!F353</f>
        <v>0</v>
      </c>
      <c r="D352" s="333">
        <f>'01-Mapa de riesgo-UO'!J353</f>
        <v>0</v>
      </c>
      <c r="E352" s="333">
        <f>'01-Mapa de riesgo-UO'!K353</f>
        <v>0</v>
      </c>
      <c r="F352" s="333">
        <f>'01-Mapa de riesgo-UO'!L353</f>
        <v>0</v>
      </c>
      <c r="G352" s="141">
        <f>'01-Mapa de riesgo-UO'!I353</f>
        <v>0</v>
      </c>
      <c r="H352" s="333">
        <f>'01-Mapa de riesgo-UO'!M353</f>
        <v>0</v>
      </c>
      <c r="I352" s="333" t="str">
        <f>'01-Mapa de riesgo-UO'!AT353</f>
        <v>LEVE</v>
      </c>
      <c r="J352" s="236">
        <f>'01-Mapa de riesgo-UO'!AX683</f>
        <v>0</v>
      </c>
      <c r="K352" s="331" t="str">
        <f t="shared" si="23"/>
        <v>NO</v>
      </c>
      <c r="L352" s="309"/>
      <c r="M352" s="310"/>
      <c r="N352" s="311"/>
      <c r="O352" s="325"/>
      <c r="P352" s="309"/>
      <c r="Q352" s="310"/>
      <c r="R352" s="311"/>
      <c r="S352" s="318"/>
    </row>
    <row r="353" spans="1:19" ht="31.5" customHeight="1" x14ac:dyDescent="0.2">
      <c r="A353" s="329"/>
      <c r="B353" s="331"/>
      <c r="C353" s="331"/>
      <c r="D353" s="333"/>
      <c r="E353" s="333"/>
      <c r="F353" s="333"/>
      <c r="G353" s="141">
        <f>'01-Mapa de riesgo-UO'!I354</f>
        <v>0</v>
      </c>
      <c r="H353" s="333"/>
      <c r="I353" s="333"/>
      <c r="J353" s="236">
        <f>'01-Mapa de riesgo-UO'!AX684</f>
        <v>0</v>
      </c>
      <c r="K353" s="331"/>
      <c r="L353" s="312"/>
      <c r="M353" s="313"/>
      <c r="N353" s="314"/>
      <c r="O353" s="326"/>
      <c r="P353" s="312"/>
      <c r="Q353" s="313"/>
      <c r="R353" s="314"/>
      <c r="S353" s="319"/>
    </row>
    <row r="354" spans="1:19" ht="31.5" customHeight="1" x14ac:dyDescent="0.2">
      <c r="A354" s="329"/>
      <c r="B354" s="331"/>
      <c r="C354" s="331"/>
      <c r="D354" s="333"/>
      <c r="E354" s="333"/>
      <c r="F354" s="333"/>
      <c r="G354" s="141">
        <f>'01-Mapa de riesgo-UO'!I355</f>
        <v>0</v>
      </c>
      <c r="H354" s="333"/>
      <c r="I354" s="333"/>
      <c r="J354" s="236">
        <f>'01-Mapa de riesgo-UO'!AX685</f>
        <v>0</v>
      </c>
      <c r="K354" s="331"/>
      <c r="L354" s="321"/>
      <c r="M354" s="322"/>
      <c r="N354" s="323"/>
      <c r="O354" s="327"/>
      <c r="P354" s="321"/>
      <c r="Q354" s="322"/>
      <c r="R354" s="323"/>
      <c r="S354" s="324"/>
    </row>
    <row r="355" spans="1:19" ht="31.5" customHeight="1" x14ac:dyDescent="0.2">
      <c r="A355" s="329">
        <v>116</v>
      </c>
      <c r="B355" s="331">
        <f>'01-Mapa de riesgo-UO'!D356</f>
        <v>0</v>
      </c>
      <c r="C355" s="331">
        <f>+'01-Mapa de riesgo-UO'!F356</f>
        <v>0</v>
      </c>
      <c r="D355" s="333">
        <f>'01-Mapa de riesgo-UO'!J356</f>
        <v>0</v>
      </c>
      <c r="E355" s="333">
        <f>'01-Mapa de riesgo-UO'!K356</f>
        <v>0</v>
      </c>
      <c r="F355" s="333">
        <f>'01-Mapa de riesgo-UO'!L356</f>
        <v>0</v>
      </c>
      <c r="G355" s="141">
        <f>'01-Mapa de riesgo-UO'!I356</f>
        <v>0</v>
      </c>
      <c r="H355" s="333">
        <f>'01-Mapa de riesgo-UO'!M356</f>
        <v>0</v>
      </c>
      <c r="I355" s="333" t="str">
        <f>'01-Mapa de riesgo-UO'!AT356</f>
        <v>LEVE</v>
      </c>
      <c r="J355" s="236">
        <f>'01-Mapa de riesgo-UO'!AX686</f>
        <v>0</v>
      </c>
      <c r="K355" s="331" t="str">
        <f t="shared" si="23"/>
        <v>NO</v>
      </c>
      <c r="L355" s="309"/>
      <c r="M355" s="310"/>
      <c r="N355" s="311"/>
      <c r="O355" s="325"/>
      <c r="P355" s="309"/>
      <c r="Q355" s="310"/>
      <c r="R355" s="311"/>
      <c r="S355" s="318"/>
    </row>
    <row r="356" spans="1:19" ht="31.5" customHeight="1" x14ac:dyDescent="0.2">
      <c r="A356" s="329"/>
      <c r="B356" s="331"/>
      <c r="C356" s="331"/>
      <c r="D356" s="333"/>
      <c r="E356" s="333"/>
      <c r="F356" s="333"/>
      <c r="G356" s="141">
        <f>'01-Mapa de riesgo-UO'!I357</f>
        <v>0</v>
      </c>
      <c r="H356" s="333"/>
      <c r="I356" s="333"/>
      <c r="J356" s="236">
        <f>'01-Mapa de riesgo-UO'!AX687</f>
        <v>0</v>
      </c>
      <c r="K356" s="331"/>
      <c r="L356" s="312"/>
      <c r="M356" s="313"/>
      <c r="N356" s="314"/>
      <c r="O356" s="326"/>
      <c r="P356" s="312"/>
      <c r="Q356" s="313"/>
      <c r="R356" s="314"/>
      <c r="S356" s="319"/>
    </row>
    <row r="357" spans="1:19" ht="31.5" customHeight="1" x14ac:dyDescent="0.2">
      <c r="A357" s="329"/>
      <c r="B357" s="331"/>
      <c r="C357" s="331"/>
      <c r="D357" s="333"/>
      <c r="E357" s="333"/>
      <c r="F357" s="333"/>
      <c r="G357" s="141">
        <f>'01-Mapa de riesgo-UO'!I358</f>
        <v>0</v>
      </c>
      <c r="H357" s="333"/>
      <c r="I357" s="333"/>
      <c r="J357" s="236">
        <f>'01-Mapa de riesgo-UO'!AX688</f>
        <v>0</v>
      </c>
      <c r="K357" s="331"/>
      <c r="L357" s="321"/>
      <c r="M357" s="322"/>
      <c r="N357" s="323"/>
      <c r="O357" s="327"/>
      <c r="P357" s="321"/>
      <c r="Q357" s="322"/>
      <c r="R357" s="323"/>
      <c r="S357" s="324"/>
    </row>
    <row r="358" spans="1:19" ht="31.5" customHeight="1" x14ac:dyDescent="0.2">
      <c r="A358" s="329">
        <v>117</v>
      </c>
      <c r="B358" s="331">
        <f>'01-Mapa de riesgo-UO'!D359</f>
        <v>0</v>
      </c>
      <c r="C358" s="331">
        <f>+'01-Mapa de riesgo-UO'!F359</f>
        <v>0</v>
      </c>
      <c r="D358" s="333">
        <f>'01-Mapa de riesgo-UO'!J359</f>
        <v>0</v>
      </c>
      <c r="E358" s="333">
        <f>'01-Mapa de riesgo-UO'!K359</f>
        <v>0</v>
      </c>
      <c r="F358" s="333">
        <f>'01-Mapa de riesgo-UO'!L359</f>
        <v>0</v>
      </c>
      <c r="G358" s="141">
        <f>'01-Mapa de riesgo-UO'!I359</f>
        <v>0</v>
      </c>
      <c r="H358" s="333">
        <f>'01-Mapa de riesgo-UO'!M359</f>
        <v>0</v>
      </c>
      <c r="I358" s="333" t="str">
        <f>'01-Mapa de riesgo-UO'!AT359</f>
        <v>LEVE</v>
      </c>
      <c r="J358" s="236">
        <f>'01-Mapa de riesgo-UO'!AX689</f>
        <v>0</v>
      </c>
      <c r="K358" s="331" t="str">
        <f t="shared" si="23"/>
        <v>NO</v>
      </c>
      <c r="L358" s="309"/>
      <c r="M358" s="310"/>
      <c r="N358" s="311"/>
      <c r="O358" s="325"/>
      <c r="P358" s="309"/>
      <c r="Q358" s="310"/>
      <c r="R358" s="311"/>
      <c r="S358" s="318"/>
    </row>
    <row r="359" spans="1:19" ht="31.5" customHeight="1" x14ac:dyDescent="0.2">
      <c r="A359" s="329"/>
      <c r="B359" s="331"/>
      <c r="C359" s="331"/>
      <c r="D359" s="333"/>
      <c r="E359" s="333"/>
      <c r="F359" s="333"/>
      <c r="G359" s="141">
        <f>'01-Mapa de riesgo-UO'!I360</f>
        <v>0</v>
      </c>
      <c r="H359" s="333"/>
      <c r="I359" s="333"/>
      <c r="J359" s="236">
        <f>'01-Mapa de riesgo-UO'!AX690</f>
        <v>0</v>
      </c>
      <c r="K359" s="331"/>
      <c r="L359" s="312"/>
      <c r="M359" s="313"/>
      <c r="N359" s="314"/>
      <c r="O359" s="326"/>
      <c r="P359" s="312"/>
      <c r="Q359" s="313"/>
      <c r="R359" s="314"/>
      <c r="S359" s="319"/>
    </row>
    <row r="360" spans="1:19" ht="31.5" customHeight="1" x14ac:dyDescent="0.2">
      <c r="A360" s="329"/>
      <c r="B360" s="331"/>
      <c r="C360" s="331"/>
      <c r="D360" s="333"/>
      <c r="E360" s="333"/>
      <c r="F360" s="333"/>
      <c r="G360" s="141">
        <f>'01-Mapa de riesgo-UO'!I361</f>
        <v>0</v>
      </c>
      <c r="H360" s="333"/>
      <c r="I360" s="333"/>
      <c r="J360" s="236">
        <f>'01-Mapa de riesgo-UO'!AX691</f>
        <v>0</v>
      </c>
      <c r="K360" s="331"/>
      <c r="L360" s="321"/>
      <c r="M360" s="322"/>
      <c r="N360" s="323"/>
      <c r="O360" s="327"/>
      <c r="P360" s="321"/>
      <c r="Q360" s="322"/>
      <c r="R360" s="323"/>
      <c r="S360" s="324"/>
    </row>
    <row r="361" spans="1:19" ht="31.5" customHeight="1" x14ac:dyDescent="0.2">
      <c r="A361" s="329">
        <v>118</v>
      </c>
      <c r="B361" s="331">
        <f>'01-Mapa de riesgo-UO'!D362</f>
        <v>0</v>
      </c>
      <c r="C361" s="331">
        <f>+'01-Mapa de riesgo-UO'!F362</f>
        <v>0</v>
      </c>
      <c r="D361" s="333">
        <f>'01-Mapa de riesgo-UO'!J362</f>
        <v>0</v>
      </c>
      <c r="E361" s="333">
        <f>'01-Mapa de riesgo-UO'!K362</f>
        <v>0</v>
      </c>
      <c r="F361" s="333">
        <f>'01-Mapa de riesgo-UO'!L362</f>
        <v>0</v>
      </c>
      <c r="G361" s="141">
        <f>'01-Mapa de riesgo-UO'!I362</f>
        <v>0</v>
      </c>
      <c r="H361" s="333">
        <f>'01-Mapa de riesgo-UO'!M362</f>
        <v>0</v>
      </c>
      <c r="I361" s="333" t="str">
        <f>'01-Mapa de riesgo-UO'!AT362</f>
        <v>LEVE</v>
      </c>
      <c r="J361" s="236">
        <f>'01-Mapa de riesgo-UO'!AX692</f>
        <v>0</v>
      </c>
      <c r="K361" s="331" t="str">
        <f t="shared" si="23"/>
        <v>NO</v>
      </c>
      <c r="L361" s="309"/>
      <c r="M361" s="310"/>
      <c r="N361" s="311"/>
      <c r="O361" s="325"/>
      <c r="P361" s="309"/>
      <c r="Q361" s="310"/>
      <c r="R361" s="311"/>
      <c r="S361" s="318"/>
    </row>
    <row r="362" spans="1:19" ht="31.5" customHeight="1" x14ac:dyDescent="0.2">
      <c r="A362" s="329"/>
      <c r="B362" s="331"/>
      <c r="C362" s="331"/>
      <c r="D362" s="333"/>
      <c r="E362" s="333"/>
      <c r="F362" s="333"/>
      <c r="G362" s="141">
        <f>'01-Mapa de riesgo-UO'!I363</f>
        <v>0</v>
      </c>
      <c r="H362" s="333"/>
      <c r="I362" s="333"/>
      <c r="J362" s="236">
        <f>'01-Mapa de riesgo-UO'!AX693</f>
        <v>0</v>
      </c>
      <c r="K362" s="331"/>
      <c r="L362" s="312"/>
      <c r="M362" s="313"/>
      <c r="N362" s="314"/>
      <c r="O362" s="326"/>
      <c r="P362" s="312"/>
      <c r="Q362" s="313"/>
      <c r="R362" s="314"/>
      <c r="S362" s="319"/>
    </row>
    <row r="363" spans="1:19" ht="31.5" customHeight="1" x14ac:dyDescent="0.2">
      <c r="A363" s="329"/>
      <c r="B363" s="331"/>
      <c r="C363" s="331"/>
      <c r="D363" s="333"/>
      <c r="E363" s="333"/>
      <c r="F363" s="333"/>
      <c r="G363" s="141">
        <f>'01-Mapa de riesgo-UO'!I364</f>
        <v>0</v>
      </c>
      <c r="H363" s="333"/>
      <c r="I363" s="333"/>
      <c r="J363" s="236">
        <f>'01-Mapa de riesgo-UO'!AX694</f>
        <v>0</v>
      </c>
      <c r="K363" s="331"/>
      <c r="L363" s="321"/>
      <c r="M363" s="322"/>
      <c r="N363" s="323"/>
      <c r="O363" s="327"/>
      <c r="P363" s="321"/>
      <c r="Q363" s="322"/>
      <c r="R363" s="323"/>
      <c r="S363" s="324"/>
    </row>
    <row r="364" spans="1:19" ht="31.5" customHeight="1" x14ac:dyDescent="0.2">
      <c r="A364" s="329">
        <v>119</v>
      </c>
      <c r="B364" s="331">
        <f>'01-Mapa de riesgo-UO'!D365</f>
        <v>0</v>
      </c>
      <c r="C364" s="331">
        <f>+'01-Mapa de riesgo-UO'!F365</f>
        <v>0</v>
      </c>
      <c r="D364" s="333">
        <f>'01-Mapa de riesgo-UO'!J365</f>
        <v>0</v>
      </c>
      <c r="E364" s="333">
        <f>'01-Mapa de riesgo-UO'!K365</f>
        <v>0</v>
      </c>
      <c r="F364" s="333">
        <f>'01-Mapa de riesgo-UO'!L365</f>
        <v>0</v>
      </c>
      <c r="G364" s="141">
        <f>'01-Mapa de riesgo-UO'!I365</f>
        <v>0</v>
      </c>
      <c r="H364" s="333">
        <f>'01-Mapa de riesgo-UO'!M365</f>
        <v>0</v>
      </c>
      <c r="I364" s="333" t="str">
        <f>'01-Mapa de riesgo-UO'!AT365</f>
        <v>LEVE</v>
      </c>
      <c r="J364" s="236">
        <f>'01-Mapa de riesgo-UO'!AX695</f>
        <v>0</v>
      </c>
      <c r="K364" s="331" t="str">
        <f t="shared" si="23"/>
        <v>NO</v>
      </c>
      <c r="L364" s="309"/>
      <c r="M364" s="310"/>
      <c r="N364" s="311"/>
      <c r="O364" s="325"/>
      <c r="P364" s="309"/>
      <c r="Q364" s="310"/>
      <c r="R364" s="311"/>
      <c r="S364" s="318"/>
    </row>
    <row r="365" spans="1:19" ht="31.5" customHeight="1" x14ac:dyDescent="0.2">
      <c r="A365" s="329"/>
      <c r="B365" s="331"/>
      <c r="C365" s="331"/>
      <c r="D365" s="333"/>
      <c r="E365" s="333"/>
      <c r="F365" s="333"/>
      <c r="G365" s="141">
        <f>'01-Mapa de riesgo-UO'!I366</f>
        <v>0</v>
      </c>
      <c r="H365" s="333"/>
      <c r="I365" s="333"/>
      <c r="J365" s="236">
        <f>'01-Mapa de riesgo-UO'!AW696</f>
        <v>0</v>
      </c>
      <c r="K365" s="331"/>
      <c r="L365" s="312"/>
      <c r="M365" s="313"/>
      <c r="N365" s="314"/>
      <c r="O365" s="326"/>
      <c r="P365" s="312"/>
      <c r="Q365" s="313"/>
      <c r="R365" s="314"/>
      <c r="S365" s="319"/>
    </row>
    <row r="366" spans="1:19" ht="31.5" customHeight="1" x14ac:dyDescent="0.2">
      <c r="A366" s="329"/>
      <c r="B366" s="331"/>
      <c r="C366" s="331"/>
      <c r="D366" s="333"/>
      <c r="E366" s="333"/>
      <c r="F366" s="333"/>
      <c r="G366" s="141">
        <f>'01-Mapa de riesgo-UO'!I367</f>
        <v>0</v>
      </c>
      <c r="H366" s="333"/>
      <c r="I366" s="333"/>
      <c r="J366" s="236">
        <f>'01-Mapa de riesgo-UO'!AW697</f>
        <v>0</v>
      </c>
      <c r="K366" s="331"/>
      <c r="L366" s="321"/>
      <c r="M366" s="322"/>
      <c r="N366" s="323"/>
      <c r="O366" s="327"/>
      <c r="P366" s="321"/>
      <c r="Q366" s="322"/>
      <c r="R366" s="323"/>
      <c r="S366" s="324"/>
    </row>
    <row r="367" spans="1:19" ht="31.5" customHeight="1" x14ac:dyDescent="0.2">
      <c r="A367" s="329">
        <v>120</v>
      </c>
      <c r="B367" s="331">
        <f>'01-Mapa de riesgo-UO'!D368</f>
        <v>0</v>
      </c>
      <c r="C367" s="331">
        <f>+'01-Mapa de riesgo-UO'!F368</f>
        <v>0</v>
      </c>
      <c r="D367" s="333">
        <f>'01-Mapa de riesgo-UO'!J368</f>
        <v>0</v>
      </c>
      <c r="E367" s="333">
        <f>'01-Mapa de riesgo-UO'!K368</f>
        <v>0</v>
      </c>
      <c r="F367" s="333">
        <f>'01-Mapa de riesgo-UO'!L368</f>
        <v>0</v>
      </c>
      <c r="G367" s="141">
        <f>'01-Mapa de riesgo-UO'!I368</f>
        <v>0</v>
      </c>
      <c r="H367" s="333">
        <f>'01-Mapa de riesgo-UO'!M368</f>
        <v>0</v>
      </c>
      <c r="I367" s="333" t="str">
        <f>'01-Mapa de riesgo-UO'!AT368</f>
        <v>LEVE</v>
      </c>
      <c r="J367" s="236">
        <f>'01-Mapa de riesgo-UO'!AW698</f>
        <v>0</v>
      </c>
      <c r="K367" s="331" t="str">
        <f t="shared" si="23"/>
        <v>NO</v>
      </c>
      <c r="L367" s="309"/>
      <c r="M367" s="310"/>
      <c r="N367" s="311"/>
      <c r="O367" s="325"/>
      <c r="P367" s="309"/>
      <c r="Q367" s="310"/>
      <c r="R367" s="311"/>
      <c r="S367" s="318"/>
    </row>
    <row r="368" spans="1:19" ht="31.5" customHeight="1" x14ac:dyDescent="0.2">
      <c r="A368" s="329"/>
      <c r="B368" s="331"/>
      <c r="C368" s="331"/>
      <c r="D368" s="333"/>
      <c r="E368" s="333"/>
      <c r="F368" s="333"/>
      <c r="G368" s="141">
        <f>'01-Mapa de riesgo-UO'!I369</f>
        <v>0</v>
      </c>
      <c r="H368" s="333"/>
      <c r="I368" s="333"/>
      <c r="J368" s="236">
        <f>'01-Mapa de riesgo-UO'!AW699</f>
        <v>0</v>
      </c>
      <c r="K368" s="331"/>
      <c r="L368" s="312"/>
      <c r="M368" s="313"/>
      <c r="N368" s="314"/>
      <c r="O368" s="326"/>
      <c r="P368" s="312"/>
      <c r="Q368" s="313"/>
      <c r="R368" s="314"/>
      <c r="S368" s="319"/>
    </row>
    <row r="369" spans="1:19" ht="31.5" customHeight="1" x14ac:dyDescent="0.2">
      <c r="A369" s="329"/>
      <c r="B369" s="331"/>
      <c r="C369" s="331"/>
      <c r="D369" s="333"/>
      <c r="E369" s="333"/>
      <c r="F369" s="333"/>
      <c r="G369" s="141">
        <f>'01-Mapa de riesgo-UO'!I370</f>
        <v>0</v>
      </c>
      <c r="H369" s="333"/>
      <c r="I369" s="333"/>
      <c r="J369" s="236">
        <f>'01-Mapa de riesgo-UO'!AW700</f>
        <v>0</v>
      </c>
      <c r="K369" s="331"/>
      <c r="L369" s="321"/>
      <c r="M369" s="322"/>
      <c r="N369" s="323"/>
      <c r="O369" s="327"/>
      <c r="P369" s="321"/>
      <c r="Q369" s="322"/>
      <c r="R369" s="323"/>
      <c r="S369" s="324"/>
    </row>
    <row r="370" spans="1:19" ht="31.5" customHeight="1" x14ac:dyDescent="0.2">
      <c r="A370" s="329">
        <v>121</v>
      </c>
      <c r="B370" s="331">
        <f>'01-Mapa de riesgo-UO'!D371</f>
        <v>0</v>
      </c>
      <c r="C370" s="331">
        <f>+'01-Mapa de riesgo-UO'!F371</f>
        <v>0</v>
      </c>
      <c r="D370" s="333">
        <f>'01-Mapa de riesgo-UO'!J371</f>
        <v>0</v>
      </c>
      <c r="E370" s="333">
        <f>'01-Mapa de riesgo-UO'!K371</f>
        <v>0</v>
      </c>
      <c r="F370" s="333">
        <f>'01-Mapa de riesgo-UO'!L371</f>
        <v>0</v>
      </c>
      <c r="G370" s="141">
        <f>'01-Mapa de riesgo-UO'!I371</f>
        <v>0</v>
      </c>
      <c r="H370" s="333">
        <f>'01-Mapa de riesgo-UO'!M371</f>
        <v>0</v>
      </c>
      <c r="I370" s="333" t="str">
        <f>'01-Mapa de riesgo-UO'!AT371</f>
        <v>LEVE</v>
      </c>
      <c r="J370" s="236">
        <f>'01-Mapa de riesgo-UO'!AW701</f>
        <v>0</v>
      </c>
      <c r="K370" s="331" t="str">
        <f t="shared" si="23"/>
        <v>NO</v>
      </c>
      <c r="L370" s="309"/>
      <c r="M370" s="310"/>
      <c r="N370" s="311"/>
      <c r="O370" s="325"/>
      <c r="P370" s="309"/>
      <c r="Q370" s="310"/>
      <c r="R370" s="311"/>
      <c r="S370" s="318"/>
    </row>
    <row r="371" spans="1:19" ht="31.5" customHeight="1" x14ac:dyDescent="0.2">
      <c r="A371" s="329"/>
      <c r="B371" s="331"/>
      <c r="C371" s="331"/>
      <c r="D371" s="333"/>
      <c r="E371" s="333"/>
      <c r="F371" s="333"/>
      <c r="G371" s="141">
        <f>'01-Mapa de riesgo-UO'!I372</f>
        <v>0</v>
      </c>
      <c r="H371" s="333"/>
      <c r="I371" s="333"/>
      <c r="J371" s="236">
        <f>'01-Mapa de riesgo-UO'!AW702</f>
        <v>0</v>
      </c>
      <c r="K371" s="331"/>
      <c r="L371" s="312"/>
      <c r="M371" s="313"/>
      <c r="N371" s="314"/>
      <c r="O371" s="326"/>
      <c r="P371" s="312"/>
      <c r="Q371" s="313"/>
      <c r="R371" s="314"/>
      <c r="S371" s="319"/>
    </row>
    <row r="372" spans="1:19" ht="31.5" customHeight="1" x14ac:dyDescent="0.2">
      <c r="A372" s="329"/>
      <c r="B372" s="331"/>
      <c r="C372" s="331"/>
      <c r="D372" s="333"/>
      <c r="E372" s="333"/>
      <c r="F372" s="333"/>
      <c r="G372" s="141">
        <f>'01-Mapa de riesgo-UO'!I373</f>
        <v>0</v>
      </c>
      <c r="H372" s="333"/>
      <c r="I372" s="333"/>
      <c r="J372" s="236">
        <f>'01-Mapa de riesgo-UO'!AW703</f>
        <v>0</v>
      </c>
      <c r="K372" s="331"/>
      <c r="L372" s="321"/>
      <c r="M372" s="322"/>
      <c r="N372" s="323"/>
      <c r="O372" s="327"/>
      <c r="P372" s="321"/>
      <c r="Q372" s="322"/>
      <c r="R372" s="323"/>
      <c r="S372" s="324"/>
    </row>
    <row r="373" spans="1:19" ht="31.5" customHeight="1" x14ac:dyDescent="0.2">
      <c r="A373" s="329">
        <v>122</v>
      </c>
      <c r="B373" s="331">
        <f>'01-Mapa de riesgo-UO'!D374</f>
        <v>0</v>
      </c>
      <c r="C373" s="331">
        <f>+'01-Mapa de riesgo-UO'!F374</f>
        <v>0</v>
      </c>
      <c r="D373" s="333">
        <f>'01-Mapa de riesgo-UO'!J374</f>
        <v>0</v>
      </c>
      <c r="E373" s="333">
        <f>'01-Mapa de riesgo-UO'!K374</f>
        <v>0</v>
      </c>
      <c r="F373" s="333">
        <f>'01-Mapa de riesgo-UO'!L374</f>
        <v>0</v>
      </c>
      <c r="G373" s="141">
        <f>'01-Mapa de riesgo-UO'!I374</f>
        <v>0</v>
      </c>
      <c r="H373" s="333">
        <f>'01-Mapa de riesgo-UO'!M374</f>
        <v>0</v>
      </c>
      <c r="I373" s="333" t="str">
        <f>'01-Mapa de riesgo-UO'!AT374</f>
        <v>LEVE</v>
      </c>
      <c r="J373" s="236">
        <f>'01-Mapa de riesgo-UO'!AW704</f>
        <v>0</v>
      </c>
      <c r="K373" s="331" t="str">
        <f t="shared" si="23"/>
        <v>NO</v>
      </c>
      <c r="L373" s="309"/>
      <c r="M373" s="310"/>
      <c r="N373" s="311"/>
      <c r="O373" s="325"/>
      <c r="P373" s="309"/>
      <c r="Q373" s="310"/>
      <c r="R373" s="311"/>
      <c r="S373" s="318"/>
    </row>
    <row r="374" spans="1:19" ht="31.5" customHeight="1" x14ac:dyDescent="0.2">
      <c r="A374" s="329"/>
      <c r="B374" s="331"/>
      <c r="C374" s="331"/>
      <c r="D374" s="333"/>
      <c r="E374" s="333"/>
      <c r="F374" s="333"/>
      <c r="G374" s="141">
        <f>'01-Mapa de riesgo-UO'!I375</f>
        <v>0</v>
      </c>
      <c r="H374" s="333"/>
      <c r="I374" s="333"/>
      <c r="J374" s="236">
        <f>'01-Mapa de riesgo-UO'!AW705</f>
        <v>0</v>
      </c>
      <c r="K374" s="331"/>
      <c r="L374" s="312"/>
      <c r="M374" s="313"/>
      <c r="N374" s="314"/>
      <c r="O374" s="326"/>
      <c r="P374" s="312"/>
      <c r="Q374" s="313"/>
      <c r="R374" s="314"/>
      <c r="S374" s="319"/>
    </row>
    <row r="375" spans="1:19" ht="31.5" customHeight="1" x14ac:dyDescent="0.2">
      <c r="A375" s="329"/>
      <c r="B375" s="331"/>
      <c r="C375" s="331"/>
      <c r="D375" s="333"/>
      <c r="E375" s="333"/>
      <c r="F375" s="333"/>
      <c r="G375" s="141">
        <f>'01-Mapa de riesgo-UO'!I376</f>
        <v>0</v>
      </c>
      <c r="H375" s="333"/>
      <c r="I375" s="333"/>
      <c r="J375" s="236">
        <f>'01-Mapa de riesgo-UO'!AW706</f>
        <v>0</v>
      </c>
      <c r="K375" s="331"/>
      <c r="L375" s="321"/>
      <c r="M375" s="322"/>
      <c r="N375" s="323"/>
      <c r="O375" s="327"/>
      <c r="P375" s="321"/>
      <c r="Q375" s="322"/>
      <c r="R375" s="323"/>
      <c r="S375" s="324"/>
    </row>
    <row r="376" spans="1:19" ht="31.5" customHeight="1" x14ac:dyDescent="0.2">
      <c r="A376" s="329">
        <v>123</v>
      </c>
      <c r="B376" s="331">
        <f>'01-Mapa de riesgo-UO'!D377</f>
        <v>0</v>
      </c>
      <c r="C376" s="331">
        <f>+'01-Mapa de riesgo-UO'!F377</f>
        <v>0</v>
      </c>
      <c r="D376" s="333">
        <f>'01-Mapa de riesgo-UO'!J377</f>
        <v>0</v>
      </c>
      <c r="E376" s="333">
        <f>'01-Mapa de riesgo-UO'!K377</f>
        <v>0</v>
      </c>
      <c r="F376" s="333">
        <f>'01-Mapa de riesgo-UO'!L377</f>
        <v>0</v>
      </c>
      <c r="G376" s="141">
        <f>'01-Mapa de riesgo-UO'!I377</f>
        <v>0</v>
      </c>
      <c r="H376" s="333">
        <f>'01-Mapa de riesgo-UO'!M377</f>
        <v>0</v>
      </c>
      <c r="I376" s="333" t="str">
        <f>'01-Mapa de riesgo-UO'!AT377</f>
        <v>LEVE</v>
      </c>
      <c r="J376" s="236">
        <f>'01-Mapa de riesgo-UO'!AW707</f>
        <v>0</v>
      </c>
      <c r="K376" s="331" t="str">
        <f t="shared" si="23"/>
        <v>NO</v>
      </c>
      <c r="L376" s="309"/>
      <c r="M376" s="310"/>
      <c r="N376" s="311"/>
      <c r="O376" s="325"/>
      <c r="P376" s="309"/>
      <c r="Q376" s="310"/>
      <c r="R376" s="311"/>
      <c r="S376" s="318"/>
    </row>
    <row r="377" spans="1:19" ht="31.5" customHeight="1" x14ac:dyDescent="0.2">
      <c r="A377" s="329"/>
      <c r="B377" s="331"/>
      <c r="C377" s="331"/>
      <c r="D377" s="333"/>
      <c r="E377" s="333"/>
      <c r="F377" s="333"/>
      <c r="G377" s="141">
        <f>'01-Mapa de riesgo-UO'!I378</f>
        <v>0</v>
      </c>
      <c r="H377" s="333"/>
      <c r="I377" s="333"/>
      <c r="J377" s="236">
        <f>'01-Mapa de riesgo-UO'!AW708</f>
        <v>0</v>
      </c>
      <c r="K377" s="331"/>
      <c r="L377" s="312"/>
      <c r="M377" s="313"/>
      <c r="N377" s="314"/>
      <c r="O377" s="326"/>
      <c r="P377" s="312"/>
      <c r="Q377" s="313"/>
      <c r="R377" s="314"/>
      <c r="S377" s="319"/>
    </row>
    <row r="378" spans="1:19" ht="31.5" customHeight="1" x14ac:dyDescent="0.2">
      <c r="A378" s="329"/>
      <c r="B378" s="331"/>
      <c r="C378" s="331"/>
      <c r="D378" s="333"/>
      <c r="E378" s="333"/>
      <c r="F378" s="333"/>
      <c r="G378" s="141">
        <f>'01-Mapa de riesgo-UO'!I379</f>
        <v>0</v>
      </c>
      <c r="H378" s="333"/>
      <c r="I378" s="333"/>
      <c r="J378" s="236">
        <f>'01-Mapa de riesgo-UO'!AW709</f>
        <v>0</v>
      </c>
      <c r="K378" s="331"/>
      <c r="L378" s="321"/>
      <c r="M378" s="322"/>
      <c r="N378" s="323"/>
      <c r="O378" s="327"/>
      <c r="P378" s="321"/>
      <c r="Q378" s="322"/>
      <c r="R378" s="323"/>
      <c r="S378" s="324"/>
    </row>
    <row r="379" spans="1:19" ht="31.5" customHeight="1" x14ac:dyDescent="0.2">
      <c r="A379" s="329">
        <v>124</v>
      </c>
      <c r="B379" s="331">
        <f>'01-Mapa de riesgo-UO'!D380</f>
        <v>0</v>
      </c>
      <c r="C379" s="331">
        <f>+'01-Mapa de riesgo-UO'!F380</f>
        <v>0</v>
      </c>
      <c r="D379" s="333">
        <f>'01-Mapa de riesgo-UO'!J380</f>
        <v>0</v>
      </c>
      <c r="E379" s="333">
        <f>'01-Mapa de riesgo-UO'!K380</f>
        <v>0</v>
      </c>
      <c r="F379" s="333">
        <f>'01-Mapa de riesgo-UO'!L380</f>
        <v>0</v>
      </c>
      <c r="G379" s="141">
        <f>'01-Mapa de riesgo-UO'!I380</f>
        <v>0</v>
      </c>
      <c r="H379" s="333">
        <f>'01-Mapa de riesgo-UO'!M380</f>
        <v>0</v>
      </c>
      <c r="I379" s="333" t="str">
        <f>'01-Mapa de riesgo-UO'!AT380</f>
        <v>LEVE</v>
      </c>
      <c r="J379" s="236">
        <f>'01-Mapa de riesgo-UO'!AW710</f>
        <v>0</v>
      </c>
      <c r="K379" s="331" t="str">
        <f t="shared" si="23"/>
        <v>NO</v>
      </c>
      <c r="L379" s="309"/>
      <c r="M379" s="310"/>
      <c r="N379" s="311"/>
      <c r="O379" s="325"/>
      <c r="P379" s="309"/>
      <c r="Q379" s="310"/>
      <c r="R379" s="311"/>
      <c r="S379" s="318"/>
    </row>
    <row r="380" spans="1:19" ht="31.5" customHeight="1" x14ac:dyDescent="0.2">
      <c r="A380" s="329"/>
      <c r="B380" s="331"/>
      <c r="C380" s="331"/>
      <c r="D380" s="333"/>
      <c r="E380" s="333"/>
      <c r="F380" s="333"/>
      <c r="G380" s="141">
        <f>'01-Mapa de riesgo-UO'!I381</f>
        <v>0</v>
      </c>
      <c r="H380" s="333"/>
      <c r="I380" s="333"/>
      <c r="J380" s="236">
        <f>'01-Mapa de riesgo-UO'!AW711</f>
        <v>0</v>
      </c>
      <c r="K380" s="331"/>
      <c r="L380" s="312"/>
      <c r="M380" s="313"/>
      <c r="N380" s="314"/>
      <c r="O380" s="326"/>
      <c r="P380" s="312"/>
      <c r="Q380" s="313"/>
      <c r="R380" s="314"/>
      <c r="S380" s="319"/>
    </row>
    <row r="381" spans="1:19" ht="31.5" customHeight="1" x14ac:dyDescent="0.2">
      <c r="A381" s="329"/>
      <c r="B381" s="331"/>
      <c r="C381" s="331"/>
      <c r="D381" s="333"/>
      <c r="E381" s="333"/>
      <c r="F381" s="333"/>
      <c r="G381" s="141">
        <f>'01-Mapa de riesgo-UO'!I382</f>
        <v>0</v>
      </c>
      <c r="H381" s="333"/>
      <c r="I381" s="333"/>
      <c r="J381" s="236">
        <f>'01-Mapa de riesgo-UO'!AW712</f>
        <v>0</v>
      </c>
      <c r="K381" s="331"/>
      <c r="L381" s="321"/>
      <c r="M381" s="322"/>
      <c r="N381" s="323"/>
      <c r="O381" s="327"/>
      <c r="P381" s="321"/>
      <c r="Q381" s="322"/>
      <c r="R381" s="323"/>
      <c r="S381" s="324"/>
    </row>
    <row r="382" spans="1:19" ht="31.5" customHeight="1" x14ac:dyDescent="0.2">
      <c r="A382" s="329">
        <v>125</v>
      </c>
      <c r="B382" s="331">
        <f>'01-Mapa de riesgo-UO'!D383</f>
        <v>0</v>
      </c>
      <c r="C382" s="331">
        <f>+'01-Mapa de riesgo-UO'!F383</f>
        <v>0</v>
      </c>
      <c r="D382" s="333">
        <f>'01-Mapa de riesgo-UO'!J383</f>
        <v>0</v>
      </c>
      <c r="E382" s="333">
        <f>'01-Mapa de riesgo-UO'!K383</f>
        <v>0</v>
      </c>
      <c r="F382" s="333">
        <f>'01-Mapa de riesgo-UO'!L383</f>
        <v>0</v>
      </c>
      <c r="G382" s="141">
        <f>'01-Mapa de riesgo-UO'!I383</f>
        <v>0</v>
      </c>
      <c r="H382" s="333">
        <f>'01-Mapa de riesgo-UO'!M383</f>
        <v>0</v>
      </c>
      <c r="I382" s="333" t="str">
        <f>'01-Mapa de riesgo-UO'!AT383</f>
        <v>LEVE</v>
      </c>
      <c r="J382" s="236">
        <f>'01-Mapa de riesgo-UO'!AW713</f>
        <v>0</v>
      </c>
      <c r="K382" s="331" t="str">
        <f t="shared" si="23"/>
        <v>NO</v>
      </c>
      <c r="L382" s="309"/>
      <c r="M382" s="310"/>
      <c r="N382" s="311"/>
      <c r="O382" s="325"/>
      <c r="P382" s="309"/>
      <c r="Q382" s="310"/>
      <c r="R382" s="311"/>
      <c r="S382" s="318"/>
    </row>
    <row r="383" spans="1:19" ht="31.5" customHeight="1" x14ac:dyDescent="0.2">
      <c r="A383" s="329"/>
      <c r="B383" s="331"/>
      <c r="C383" s="331"/>
      <c r="D383" s="333"/>
      <c r="E383" s="333"/>
      <c r="F383" s="333"/>
      <c r="G383" s="141">
        <f>'01-Mapa de riesgo-UO'!I384</f>
        <v>0</v>
      </c>
      <c r="H383" s="333"/>
      <c r="I383" s="333"/>
      <c r="J383" s="236">
        <f>'01-Mapa de riesgo-UO'!AW714</f>
        <v>0</v>
      </c>
      <c r="K383" s="331"/>
      <c r="L383" s="312"/>
      <c r="M383" s="313"/>
      <c r="N383" s="314"/>
      <c r="O383" s="326"/>
      <c r="P383" s="312"/>
      <c r="Q383" s="313"/>
      <c r="R383" s="314"/>
      <c r="S383" s="319"/>
    </row>
    <row r="384" spans="1:19" ht="31.5" customHeight="1" x14ac:dyDescent="0.2">
      <c r="A384" s="329"/>
      <c r="B384" s="331"/>
      <c r="C384" s="331"/>
      <c r="D384" s="333"/>
      <c r="E384" s="333"/>
      <c r="F384" s="333"/>
      <c r="G384" s="141">
        <f>'01-Mapa de riesgo-UO'!I385</f>
        <v>0</v>
      </c>
      <c r="H384" s="333"/>
      <c r="I384" s="333"/>
      <c r="J384" s="236">
        <f>'01-Mapa de riesgo-UO'!AW715</f>
        <v>0</v>
      </c>
      <c r="K384" s="331"/>
      <c r="L384" s="321"/>
      <c r="M384" s="322"/>
      <c r="N384" s="323"/>
      <c r="O384" s="327"/>
      <c r="P384" s="321"/>
      <c r="Q384" s="322"/>
      <c r="R384" s="323"/>
      <c r="S384" s="324"/>
    </row>
    <row r="385" spans="1:19" ht="31.5" customHeight="1" x14ac:dyDescent="0.2">
      <c r="A385" s="329">
        <v>126</v>
      </c>
      <c r="B385" s="331">
        <f>'01-Mapa de riesgo-UO'!D386</f>
        <v>0</v>
      </c>
      <c r="C385" s="331">
        <f>+'01-Mapa de riesgo-UO'!F386</f>
        <v>0</v>
      </c>
      <c r="D385" s="333">
        <f>'01-Mapa de riesgo-UO'!J386</f>
        <v>0</v>
      </c>
      <c r="E385" s="333">
        <f>'01-Mapa de riesgo-UO'!K386</f>
        <v>0</v>
      </c>
      <c r="F385" s="333">
        <f>'01-Mapa de riesgo-UO'!L386</f>
        <v>0</v>
      </c>
      <c r="G385" s="141">
        <f>'01-Mapa de riesgo-UO'!I386</f>
        <v>0</v>
      </c>
      <c r="H385" s="333">
        <f>'01-Mapa de riesgo-UO'!M386</f>
        <v>0</v>
      </c>
      <c r="I385" s="333" t="str">
        <f>'01-Mapa de riesgo-UO'!AT386</f>
        <v>LEVE</v>
      </c>
      <c r="J385" s="236">
        <f>'01-Mapa de riesgo-UO'!AW716</f>
        <v>0</v>
      </c>
      <c r="K385" s="331" t="str">
        <f t="shared" si="23"/>
        <v>NO</v>
      </c>
      <c r="L385" s="309"/>
      <c r="M385" s="310"/>
      <c r="N385" s="311"/>
      <c r="O385" s="325"/>
      <c r="P385" s="309"/>
      <c r="Q385" s="310"/>
      <c r="R385" s="311"/>
      <c r="S385" s="318"/>
    </row>
    <row r="386" spans="1:19" ht="31.5" customHeight="1" x14ac:dyDescent="0.2">
      <c r="A386" s="329"/>
      <c r="B386" s="331"/>
      <c r="C386" s="331"/>
      <c r="D386" s="333"/>
      <c r="E386" s="333"/>
      <c r="F386" s="333"/>
      <c r="G386" s="141">
        <f>'01-Mapa de riesgo-UO'!I387</f>
        <v>0</v>
      </c>
      <c r="H386" s="333"/>
      <c r="I386" s="333"/>
      <c r="J386" s="236">
        <f>'01-Mapa de riesgo-UO'!AW717</f>
        <v>0</v>
      </c>
      <c r="K386" s="331"/>
      <c r="L386" s="312"/>
      <c r="M386" s="313"/>
      <c r="N386" s="314"/>
      <c r="O386" s="326"/>
      <c r="P386" s="312"/>
      <c r="Q386" s="313"/>
      <c r="R386" s="314"/>
      <c r="S386" s="319"/>
    </row>
    <row r="387" spans="1:19" ht="31.5" customHeight="1" x14ac:dyDescent="0.2">
      <c r="A387" s="329"/>
      <c r="B387" s="331"/>
      <c r="C387" s="331"/>
      <c r="D387" s="333"/>
      <c r="E387" s="333"/>
      <c r="F387" s="333"/>
      <c r="G387" s="141">
        <f>'01-Mapa de riesgo-UO'!I388</f>
        <v>0</v>
      </c>
      <c r="H387" s="333"/>
      <c r="I387" s="333"/>
      <c r="J387" s="236">
        <f>'01-Mapa de riesgo-UO'!AW718</f>
        <v>0</v>
      </c>
      <c r="K387" s="331"/>
      <c r="L387" s="321"/>
      <c r="M387" s="322"/>
      <c r="N387" s="323"/>
      <c r="O387" s="327"/>
      <c r="P387" s="321"/>
      <c r="Q387" s="322"/>
      <c r="R387" s="323"/>
      <c r="S387" s="324"/>
    </row>
    <row r="388" spans="1:19" ht="31.5" customHeight="1" x14ac:dyDescent="0.2">
      <c r="A388" s="329">
        <v>127</v>
      </c>
      <c r="B388" s="331">
        <f>'01-Mapa de riesgo-UO'!D389</f>
        <v>0</v>
      </c>
      <c r="C388" s="331">
        <f>+'01-Mapa de riesgo-UO'!F389</f>
        <v>0</v>
      </c>
      <c r="D388" s="333">
        <f>'01-Mapa de riesgo-UO'!J389</f>
        <v>0</v>
      </c>
      <c r="E388" s="333">
        <f>'01-Mapa de riesgo-UO'!K389</f>
        <v>0</v>
      </c>
      <c r="F388" s="333">
        <f>'01-Mapa de riesgo-UO'!L389</f>
        <v>0</v>
      </c>
      <c r="G388" s="141">
        <f>'01-Mapa de riesgo-UO'!I389</f>
        <v>0</v>
      </c>
      <c r="H388" s="333">
        <f>'01-Mapa de riesgo-UO'!M389</f>
        <v>0</v>
      </c>
      <c r="I388" s="333" t="str">
        <f>'01-Mapa de riesgo-UO'!AT389</f>
        <v>LEVE</v>
      </c>
      <c r="J388" s="236">
        <f>'01-Mapa de riesgo-UO'!AW719</f>
        <v>0</v>
      </c>
      <c r="K388" s="331" t="str">
        <f t="shared" si="23"/>
        <v>NO</v>
      </c>
      <c r="L388" s="309"/>
      <c r="M388" s="310"/>
      <c r="N388" s="311"/>
      <c r="O388" s="325"/>
      <c r="P388" s="309"/>
      <c r="Q388" s="310"/>
      <c r="R388" s="311"/>
      <c r="S388" s="318"/>
    </row>
    <row r="389" spans="1:19" ht="31.5" customHeight="1" x14ac:dyDescent="0.2">
      <c r="A389" s="329"/>
      <c r="B389" s="331"/>
      <c r="C389" s="331"/>
      <c r="D389" s="333"/>
      <c r="E389" s="333"/>
      <c r="F389" s="333"/>
      <c r="G389" s="141">
        <f>'01-Mapa de riesgo-UO'!I390</f>
        <v>0</v>
      </c>
      <c r="H389" s="333"/>
      <c r="I389" s="333"/>
      <c r="J389" s="236">
        <f>'01-Mapa de riesgo-UO'!AW720</f>
        <v>0</v>
      </c>
      <c r="K389" s="331"/>
      <c r="L389" s="312"/>
      <c r="M389" s="313"/>
      <c r="N389" s="314"/>
      <c r="O389" s="326"/>
      <c r="P389" s="312"/>
      <c r="Q389" s="313"/>
      <c r="R389" s="314"/>
      <c r="S389" s="319"/>
    </row>
    <row r="390" spans="1:19" ht="31.5" customHeight="1" x14ac:dyDescent="0.2">
      <c r="A390" s="329"/>
      <c r="B390" s="331"/>
      <c r="C390" s="331"/>
      <c r="D390" s="333"/>
      <c r="E390" s="333"/>
      <c r="F390" s="333"/>
      <c r="G390" s="141">
        <f>'01-Mapa de riesgo-UO'!I391</f>
        <v>0</v>
      </c>
      <c r="H390" s="333"/>
      <c r="I390" s="333"/>
      <c r="J390" s="236">
        <f>'01-Mapa de riesgo-UO'!AW721</f>
        <v>0</v>
      </c>
      <c r="K390" s="331"/>
      <c r="L390" s="321"/>
      <c r="M390" s="322"/>
      <c r="N390" s="323"/>
      <c r="O390" s="327"/>
      <c r="P390" s="321"/>
      <c r="Q390" s="322"/>
      <c r="R390" s="323"/>
      <c r="S390" s="324"/>
    </row>
    <row r="391" spans="1:19" ht="31.5" customHeight="1" x14ac:dyDescent="0.2">
      <c r="A391" s="329">
        <v>128</v>
      </c>
      <c r="B391" s="331">
        <f>'01-Mapa de riesgo-UO'!D392</f>
        <v>0</v>
      </c>
      <c r="C391" s="331">
        <f>+'01-Mapa de riesgo-UO'!F392</f>
        <v>0</v>
      </c>
      <c r="D391" s="333">
        <f>'01-Mapa de riesgo-UO'!J392</f>
        <v>0</v>
      </c>
      <c r="E391" s="333">
        <f>'01-Mapa de riesgo-UO'!K392</f>
        <v>0</v>
      </c>
      <c r="F391" s="333">
        <f>'01-Mapa de riesgo-UO'!L392</f>
        <v>0</v>
      </c>
      <c r="G391" s="141">
        <f>'01-Mapa de riesgo-UO'!I392</f>
        <v>0</v>
      </c>
      <c r="H391" s="333">
        <f>'01-Mapa de riesgo-UO'!M392</f>
        <v>0</v>
      </c>
      <c r="I391" s="333" t="str">
        <f>'01-Mapa de riesgo-UO'!AT392</f>
        <v>LEVE</v>
      </c>
      <c r="J391" s="236">
        <f>'01-Mapa de riesgo-UO'!AW722</f>
        <v>0</v>
      </c>
      <c r="K391" s="331" t="str">
        <f t="shared" si="23"/>
        <v>NO</v>
      </c>
      <c r="L391" s="309"/>
      <c r="M391" s="310"/>
      <c r="N391" s="311"/>
      <c r="O391" s="325"/>
      <c r="P391" s="309"/>
      <c r="Q391" s="310"/>
      <c r="R391" s="311"/>
      <c r="S391" s="318"/>
    </row>
    <row r="392" spans="1:19" ht="31.5" customHeight="1" x14ac:dyDescent="0.2">
      <c r="A392" s="329"/>
      <c r="B392" s="331"/>
      <c r="C392" s="331"/>
      <c r="D392" s="333"/>
      <c r="E392" s="333"/>
      <c r="F392" s="333"/>
      <c r="G392" s="141">
        <f>'01-Mapa de riesgo-UO'!I393</f>
        <v>0</v>
      </c>
      <c r="H392" s="333"/>
      <c r="I392" s="333"/>
      <c r="J392" s="236">
        <f>'01-Mapa de riesgo-UO'!AW723</f>
        <v>0</v>
      </c>
      <c r="K392" s="331"/>
      <c r="L392" s="312"/>
      <c r="M392" s="313"/>
      <c r="N392" s="314"/>
      <c r="O392" s="326"/>
      <c r="P392" s="312"/>
      <c r="Q392" s="313"/>
      <c r="R392" s="314"/>
      <c r="S392" s="319"/>
    </row>
    <row r="393" spans="1:19" ht="31.5" customHeight="1" x14ac:dyDescent="0.2">
      <c r="A393" s="329"/>
      <c r="B393" s="331"/>
      <c r="C393" s="331"/>
      <c r="D393" s="333"/>
      <c r="E393" s="333"/>
      <c r="F393" s="333"/>
      <c r="G393" s="141">
        <f>'01-Mapa de riesgo-UO'!I394</f>
        <v>0</v>
      </c>
      <c r="H393" s="333"/>
      <c r="I393" s="333"/>
      <c r="J393" s="236">
        <f>'01-Mapa de riesgo-UO'!AW724</f>
        <v>0</v>
      </c>
      <c r="K393" s="331"/>
      <c r="L393" s="321"/>
      <c r="M393" s="322"/>
      <c r="N393" s="323"/>
      <c r="O393" s="327"/>
      <c r="P393" s="321"/>
      <c r="Q393" s="322"/>
      <c r="R393" s="323"/>
      <c r="S393" s="324"/>
    </row>
    <row r="394" spans="1:19" ht="31.5" customHeight="1" x14ac:dyDescent="0.2">
      <c r="A394" s="329">
        <v>129</v>
      </c>
      <c r="B394" s="331">
        <f>'01-Mapa de riesgo-UO'!D395</f>
        <v>0</v>
      </c>
      <c r="C394" s="331">
        <f>+'01-Mapa de riesgo-UO'!F395</f>
        <v>0</v>
      </c>
      <c r="D394" s="333">
        <f>'01-Mapa de riesgo-UO'!J395</f>
        <v>0</v>
      </c>
      <c r="E394" s="333">
        <f>'01-Mapa de riesgo-UO'!K395</f>
        <v>0</v>
      </c>
      <c r="F394" s="333">
        <f>'01-Mapa de riesgo-UO'!L395</f>
        <v>0</v>
      </c>
      <c r="G394" s="141">
        <f>'01-Mapa de riesgo-UO'!I395</f>
        <v>0</v>
      </c>
      <c r="H394" s="333">
        <f>'01-Mapa de riesgo-UO'!M395</f>
        <v>0</v>
      </c>
      <c r="I394" s="333" t="str">
        <f>'01-Mapa de riesgo-UO'!AT395</f>
        <v>LEVE</v>
      </c>
      <c r="J394" s="236">
        <f>'01-Mapa de riesgo-UO'!AW725</f>
        <v>0</v>
      </c>
      <c r="K394" s="331" t="str">
        <f t="shared" si="23"/>
        <v>NO</v>
      </c>
      <c r="L394" s="309"/>
      <c r="M394" s="310"/>
      <c r="N394" s="311"/>
      <c r="O394" s="325"/>
      <c r="P394" s="309"/>
      <c r="Q394" s="310"/>
      <c r="R394" s="311"/>
      <c r="S394" s="318"/>
    </row>
    <row r="395" spans="1:19" ht="31.5" customHeight="1" x14ac:dyDescent="0.2">
      <c r="A395" s="329"/>
      <c r="B395" s="331"/>
      <c r="C395" s="331"/>
      <c r="D395" s="333"/>
      <c r="E395" s="333"/>
      <c r="F395" s="333"/>
      <c r="G395" s="141">
        <f>'01-Mapa de riesgo-UO'!I396</f>
        <v>0</v>
      </c>
      <c r="H395" s="333"/>
      <c r="I395" s="333"/>
      <c r="J395" s="236">
        <f>'01-Mapa de riesgo-UO'!AW726</f>
        <v>0</v>
      </c>
      <c r="K395" s="331"/>
      <c r="L395" s="312"/>
      <c r="M395" s="313"/>
      <c r="N395" s="314"/>
      <c r="O395" s="326"/>
      <c r="P395" s="312"/>
      <c r="Q395" s="313"/>
      <c r="R395" s="314"/>
      <c r="S395" s="319"/>
    </row>
    <row r="396" spans="1:19" ht="31.5" customHeight="1" x14ac:dyDescent="0.2">
      <c r="A396" s="329"/>
      <c r="B396" s="331"/>
      <c r="C396" s="331"/>
      <c r="D396" s="333"/>
      <c r="E396" s="333"/>
      <c r="F396" s="333"/>
      <c r="G396" s="141">
        <f>'01-Mapa de riesgo-UO'!I397</f>
        <v>0</v>
      </c>
      <c r="H396" s="333"/>
      <c r="I396" s="333"/>
      <c r="J396" s="236">
        <f>'01-Mapa de riesgo-UO'!AW727</f>
        <v>0</v>
      </c>
      <c r="K396" s="331"/>
      <c r="L396" s="321"/>
      <c r="M396" s="322"/>
      <c r="N396" s="323"/>
      <c r="O396" s="327"/>
      <c r="P396" s="321"/>
      <c r="Q396" s="322"/>
      <c r="R396" s="323"/>
      <c r="S396" s="324"/>
    </row>
    <row r="397" spans="1:19" ht="31.5" customHeight="1" x14ac:dyDescent="0.2">
      <c r="A397" s="329">
        <v>130</v>
      </c>
      <c r="B397" s="331">
        <f>'01-Mapa de riesgo-UO'!D398</f>
        <v>0</v>
      </c>
      <c r="C397" s="331">
        <f>+'01-Mapa de riesgo-UO'!F398</f>
        <v>0</v>
      </c>
      <c r="D397" s="333">
        <f>'01-Mapa de riesgo-UO'!J398</f>
        <v>0</v>
      </c>
      <c r="E397" s="333">
        <f>'01-Mapa de riesgo-UO'!K398</f>
        <v>0</v>
      </c>
      <c r="F397" s="333">
        <f>'01-Mapa de riesgo-UO'!L398</f>
        <v>0</v>
      </c>
      <c r="G397" s="141">
        <f>'01-Mapa de riesgo-UO'!I398</f>
        <v>0</v>
      </c>
      <c r="H397" s="333">
        <f>'01-Mapa de riesgo-UO'!M398</f>
        <v>0</v>
      </c>
      <c r="I397" s="333" t="str">
        <f>'01-Mapa de riesgo-UO'!AT398</f>
        <v>LEVE</v>
      </c>
      <c r="J397" s="236">
        <f>'01-Mapa de riesgo-UO'!AW728</f>
        <v>0</v>
      </c>
      <c r="K397" s="331" t="str">
        <f t="shared" si="23"/>
        <v>NO</v>
      </c>
      <c r="L397" s="309"/>
      <c r="M397" s="310"/>
      <c r="N397" s="311"/>
      <c r="O397" s="325"/>
      <c r="P397" s="309"/>
      <c r="Q397" s="310"/>
      <c r="R397" s="311"/>
      <c r="S397" s="318"/>
    </row>
    <row r="398" spans="1:19" ht="31.5" customHeight="1" x14ac:dyDescent="0.2">
      <c r="A398" s="329"/>
      <c r="B398" s="331"/>
      <c r="C398" s="331"/>
      <c r="D398" s="333"/>
      <c r="E398" s="333"/>
      <c r="F398" s="333"/>
      <c r="G398" s="141">
        <f>'01-Mapa de riesgo-UO'!I399</f>
        <v>0</v>
      </c>
      <c r="H398" s="333"/>
      <c r="I398" s="333"/>
      <c r="J398" s="236">
        <f>'01-Mapa de riesgo-UO'!AW729</f>
        <v>0</v>
      </c>
      <c r="K398" s="331"/>
      <c r="L398" s="312"/>
      <c r="M398" s="313"/>
      <c r="N398" s="314"/>
      <c r="O398" s="326"/>
      <c r="P398" s="312"/>
      <c r="Q398" s="313"/>
      <c r="R398" s="314"/>
      <c r="S398" s="319"/>
    </row>
    <row r="399" spans="1:19" ht="31.5" customHeight="1" x14ac:dyDescent="0.2">
      <c r="A399" s="329"/>
      <c r="B399" s="331"/>
      <c r="C399" s="331"/>
      <c r="D399" s="333"/>
      <c r="E399" s="333"/>
      <c r="F399" s="333"/>
      <c r="G399" s="141">
        <f>'01-Mapa de riesgo-UO'!I400</f>
        <v>0</v>
      </c>
      <c r="H399" s="333"/>
      <c r="I399" s="333"/>
      <c r="J399" s="236">
        <f>'01-Mapa de riesgo-UO'!AW730</f>
        <v>0</v>
      </c>
      <c r="K399" s="331"/>
      <c r="L399" s="321"/>
      <c r="M399" s="322"/>
      <c r="N399" s="323"/>
      <c r="O399" s="327"/>
      <c r="P399" s="321"/>
      <c r="Q399" s="322"/>
      <c r="R399" s="323"/>
      <c r="S399" s="324"/>
    </row>
    <row r="400" spans="1:19" ht="31.5" customHeight="1" x14ac:dyDescent="0.2">
      <c r="A400" s="329">
        <v>131</v>
      </c>
      <c r="B400" s="331">
        <f>'01-Mapa de riesgo-UO'!D401</f>
        <v>0</v>
      </c>
      <c r="C400" s="331">
        <f>+'01-Mapa de riesgo-UO'!F401</f>
        <v>0</v>
      </c>
      <c r="D400" s="333">
        <f>'01-Mapa de riesgo-UO'!J401</f>
        <v>0</v>
      </c>
      <c r="E400" s="333">
        <f>'01-Mapa de riesgo-UO'!K401</f>
        <v>0</v>
      </c>
      <c r="F400" s="333">
        <f>'01-Mapa de riesgo-UO'!L401</f>
        <v>0</v>
      </c>
      <c r="G400" s="141">
        <f>'01-Mapa de riesgo-UO'!I401</f>
        <v>0</v>
      </c>
      <c r="H400" s="333">
        <f>'01-Mapa de riesgo-UO'!M401</f>
        <v>0</v>
      </c>
      <c r="I400" s="333" t="str">
        <f>'01-Mapa de riesgo-UO'!AT401</f>
        <v>LEVE</v>
      </c>
      <c r="J400" s="236">
        <f>'01-Mapa de riesgo-UO'!AW731</f>
        <v>0</v>
      </c>
      <c r="K400" s="331" t="str">
        <f t="shared" si="23"/>
        <v>NO</v>
      </c>
      <c r="L400" s="309"/>
      <c r="M400" s="310"/>
      <c r="N400" s="311"/>
      <c r="O400" s="325"/>
      <c r="P400" s="309"/>
      <c r="Q400" s="310"/>
      <c r="R400" s="311"/>
      <c r="S400" s="318"/>
    </row>
    <row r="401" spans="1:19" ht="31.5" customHeight="1" x14ac:dyDescent="0.2">
      <c r="A401" s="329"/>
      <c r="B401" s="331"/>
      <c r="C401" s="331"/>
      <c r="D401" s="333"/>
      <c r="E401" s="333"/>
      <c r="F401" s="333"/>
      <c r="G401" s="141">
        <f>'01-Mapa de riesgo-UO'!I402</f>
        <v>0</v>
      </c>
      <c r="H401" s="333"/>
      <c r="I401" s="333"/>
      <c r="J401" s="236">
        <f>'01-Mapa de riesgo-UO'!AW732</f>
        <v>0</v>
      </c>
      <c r="K401" s="331"/>
      <c r="L401" s="312"/>
      <c r="M401" s="313"/>
      <c r="N401" s="314"/>
      <c r="O401" s="326"/>
      <c r="P401" s="312"/>
      <c r="Q401" s="313"/>
      <c r="R401" s="314"/>
      <c r="S401" s="319"/>
    </row>
    <row r="402" spans="1:19" ht="31.5" customHeight="1" x14ac:dyDescent="0.2">
      <c r="A402" s="329"/>
      <c r="B402" s="331"/>
      <c r="C402" s="331"/>
      <c r="D402" s="333"/>
      <c r="E402" s="333"/>
      <c r="F402" s="333"/>
      <c r="G402" s="141">
        <f>'01-Mapa de riesgo-UO'!I403</f>
        <v>0</v>
      </c>
      <c r="H402" s="333"/>
      <c r="I402" s="333"/>
      <c r="J402" s="236">
        <f>'01-Mapa de riesgo-UO'!AW733</f>
        <v>0</v>
      </c>
      <c r="K402" s="331"/>
      <c r="L402" s="321"/>
      <c r="M402" s="322"/>
      <c r="N402" s="323"/>
      <c r="O402" s="327"/>
      <c r="P402" s="321"/>
      <c r="Q402" s="322"/>
      <c r="R402" s="323"/>
      <c r="S402" s="324"/>
    </row>
    <row r="403" spans="1:19" ht="31.5" customHeight="1" x14ac:dyDescent="0.2">
      <c r="A403" s="329">
        <v>132</v>
      </c>
      <c r="B403" s="331">
        <f>'01-Mapa de riesgo-UO'!D404</f>
        <v>0</v>
      </c>
      <c r="C403" s="331">
        <f>+'01-Mapa de riesgo-UO'!F404</f>
        <v>0</v>
      </c>
      <c r="D403" s="333">
        <f>'01-Mapa de riesgo-UO'!J404</f>
        <v>0</v>
      </c>
      <c r="E403" s="333">
        <f>'01-Mapa de riesgo-UO'!K404</f>
        <v>0</v>
      </c>
      <c r="F403" s="333">
        <f>'01-Mapa de riesgo-UO'!L404</f>
        <v>0</v>
      </c>
      <c r="G403" s="141">
        <f>'01-Mapa de riesgo-UO'!I404</f>
        <v>0</v>
      </c>
      <c r="H403" s="333">
        <f>'01-Mapa de riesgo-UO'!M404</f>
        <v>0</v>
      </c>
      <c r="I403" s="333" t="str">
        <f>'01-Mapa de riesgo-UO'!AT404</f>
        <v>LEVE</v>
      </c>
      <c r="J403" s="236">
        <f>'01-Mapa de riesgo-UO'!AW734</f>
        <v>0</v>
      </c>
      <c r="K403" s="331" t="str">
        <f t="shared" si="23"/>
        <v>NO</v>
      </c>
      <c r="L403" s="309"/>
      <c r="M403" s="310"/>
      <c r="N403" s="311"/>
      <c r="O403" s="325"/>
      <c r="P403" s="309"/>
      <c r="Q403" s="310"/>
      <c r="R403" s="311"/>
      <c r="S403" s="318"/>
    </row>
    <row r="404" spans="1:19" ht="31.5" customHeight="1" x14ac:dyDescent="0.2">
      <c r="A404" s="329"/>
      <c r="B404" s="331"/>
      <c r="C404" s="331"/>
      <c r="D404" s="333"/>
      <c r="E404" s="333"/>
      <c r="F404" s="333"/>
      <c r="G404" s="141">
        <f>'01-Mapa de riesgo-UO'!I405</f>
        <v>0</v>
      </c>
      <c r="H404" s="333"/>
      <c r="I404" s="333"/>
      <c r="J404" s="236">
        <f>'01-Mapa de riesgo-UO'!AW735</f>
        <v>0</v>
      </c>
      <c r="K404" s="331"/>
      <c r="L404" s="312"/>
      <c r="M404" s="313"/>
      <c r="N404" s="314"/>
      <c r="O404" s="326"/>
      <c r="P404" s="312"/>
      <c r="Q404" s="313"/>
      <c r="R404" s="314"/>
      <c r="S404" s="319"/>
    </row>
    <row r="405" spans="1:19" ht="31.5" customHeight="1" x14ac:dyDescent="0.2">
      <c r="A405" s="329"/>
      <c r="B405" s="331"/>
      <c r="C405" s="331"/>
      <c r="D405" s="333"/>
      <c r="E405" s="333"/>
      <c r="F405" s="333"/>
      <c r="G405" s="141">
        <f>'01-Mapa de riesgo-UO'!I406</f>
        <v>0</v>
      </c>
      <c r="H405" s="333"/>
      <c r="I405" s="333"/>
      <c r="J405" s="236">
        <f>'01-Mapa de riesgo-UO'!AW736</f>
        <v>0</v>
      </c>
      <c r="K405" s="331"/>
      <c r="L405" s="321"/>
      <c r="M405" s="322"/>
      <c r="N405" s="323"/>
      <c r="O405" s="327"/>
      <c r="P405" s="321"/>
      <c r="Q405" s="322"/>
      <c r="R405" s="323"/>
      <c r="S405" s="324"/>
    </row>
    <row r="406" spans="1:19" ht="31.5" customHeight="1" x14ac:dyDescent="0.2">
      <c r="A406" s="329">
        <v>133</v>
      </c>
      <c r="B406" s="331">
        <f>'01-Mapa de riesgo-UO'!D407</f>
        <v>0</v>
      </c>
      <c r="C406" s="331">
        <f>+'01-Mapa de riesgo-UO'!F407</f>
        <v>0</v>
      </c>
      <c r="D406" s="333">
        <f>'01-Mapa de riesgo-UO'!J407</f>
        <v>0</v>
      </c>
      <c r="E406" s="333">
        <f>'01-Mapa de riesgo-UO'!K407</f>
        <v>0</v>
      </c>
      <c r="F406" s="333">
        <f>'01-Mapa de riesgo-UO'!L407</f>
        <v>0</v>
      </c>
      <c r="G406" s="141">
        <f>'01-Mapa de riesgo-UO'!I407</f>
        <v>0</v>
      </c>
      <c r="H406" s="333">
        <f>'01-Mapa de riesgo-UO'!M407</f>
        <v>0</v>
      </c>
      <c r="I406" s="333" t="str">
        <f>'01-Mapa de riesgo-UO'!AT407</f>
        <v>LEVE</v>
      </c>
      <c r="J406" s="236">
        <f>'01-Mapa de riesgo-UO'!AW737</f>
        <v>0</v>
      </c>
      <c r="K406" s="331" t="str">
        <f t="shared" ref="K406:K469" si="24">IF(I406="GRAVE","Debe formularse",IF(I406="MODERADO", "Si el proceso lo requiere","NO"))</f>
        <v>NO</v>
      </c>
      <c r="L406" s="309"/>
      <c r="M406" s="310"/>
      <c r="N406" s="311"/>
      <c r="O406" s="325"/>
      <c r="P406" s="309"/>
      <c r="Q406" s="310"/>
      <c r="R406" s="311"/>
      <c r="S406" s="318"/>
    </row>
    <row r="407" spans="1:19" ht="31.5" customHeight="1" x14ac:dyDescent="0.2">
      <c r="A407" s="329"/>
      <c r="B407" s="331"/>
      <c r="C407" s="331"/>
      <c r="D407" s="333"/>
      <c r="E407" s="333"/>
      <c r="F407" s="333"/>
      <c r="G407" s="141">
        <f>'01-Mapa de riesgo-UO'!I408</f>
        <v>0</v>
      </c>
      <c r="H407" s="333"/>
      <c r="I407" s="333"/>
      <c r="J407" s="236">
        <f>'01-Mapa de riesgo-UO'!AW738</f>
        <v>0</v>
      </c>
      <c r="K407" s="331"/>
      <c r="L407" s="312"/>
      <c r="M407" s="313"/>
      <c r="N407" s="314"/>
      <c r="O407" s="326"/>
      <c r="P407" s="312"/>
      <c r="Q407" s="313"/>
      <c r="R407" s="314"/>
      <c r="S407" s="319"/>
    </row>
    <row r="408" spans="1:19" ht="31.5" customHeight="1" x14ac:dyDescent="0.2">
      <c r="A408" s="329"/>
      <c r="B408" s="331"/>
      <c r="C408" s="331"/>
      <c r="D408" s="333"/>
      <c r="E408" s="333"/>
      <c r="F408" s="333"/>
      <c r="G408" s="141">
        <f>'01-Mapa de riesgo-UO'!I409</f>
        <v>0</v>
      </c>
      <c r="H408" s="333"/>
      <c r="I408" s="333"/>
      <c r="J408" s="236">
        <f>'01-Mapa de riesgo-UO'!AW739</f>
        <v>0</v>
      </c>
      <c r="K408" s="331"/>
      <c r="L408" s="321"/>
      <c r="M408" s="322"/>
      <c r="N408" s="323"/>
      <c r="O408" s="327"/>
      <c r="P408" s="321"/>
      <c r="Q408" s="322"/>
      <c r="R408" s="323"/>
      <c r="S408" s="324"/>
    </row>
    <row r="409" spans="1:19" ht="31.5" customHeight="1" x14ac:dyDescent="0.2">
      <c r="A409" s="329">
        <v>134</v>
      </c>
      <c r="B409" s="331">
        <f>'01-Mapa de riesgo-UO'!D410</f>
        <v>0</v>
      </c>
      <c r="C409" s="331">
        <f>+'01-Mapa de riesgo-UO'!F410</f>
        <v>0</v>
      </c>
      <c r="D409" s="333">
        <f>'01-Mapa de riesgo-UO'!J410</f>
        <v>0</v>
      </c>
      <c r="E409" s="333">
        <f>'01-Mapa de riesgo-UO'!K410</f>
        <v>0</v>
      </c>
      <c r="F409" s="333">
        <f>'01-Mapa de riesgo-UO'!L410</f>
        <v>0</v>
      </c>
      <c r="G409" s="141">
        <f>'01-Mapa de riesgo-UO'!I410</f>
        <v>0</v>
      </c>
      <c r="H409" s="333">
        <f>'01-Mapa de riesgo-UO'!M410</f>
        <v>0</v>
      </c>
      <c r="I409" s="333" t="str">
        <f>'01-Mapa de riesgo-UO'!AT410</f>
        <v>LEVE</v>
      </c>
      <c r="J409" s="236">
        <f>'01-Mapa de riesgo-UO'!AW740</f>
        <v>0</v>
      </c>
      <c r="K409" s="331" t="str">
        <f t="shared" si="24"/>
        <v>NO</v>
      </c>
      <c r="L409" s="309"/>
      <c r="M409" s="310"/>
      <c r="N409" s="311"/>
      <c r="O409" s="325"/>
      <c r="P409" s="309"/>
      <c r="Q409" s="310"/>
      <c r="R409" s="311"/>
      <c r="S409" s="318"/>
    </row>
    <row r="410" spans="1:19" ht="31.5" customHeight="1" x14ac:dyDescent="0.2">
      <c r="A410" s="329"/>
      <c r="B410" s="331"/>
      <c r="C410" s="331"/>
      <c r="D410" s="333"/>
      <c r="E410" s="333"/>
      <c r="F410" s="333"/>
      <c r="G410" s="141">
        <f>'01-Mapa de riesgo-UO'!I411</f>
        <v>0</v>
      </c>
      <c r="H410" s="333"/>
      <c r="I410" s="333"/>
      <c r="J410" s="236">
        <f>'01-Mapa de riesgo-UO'!AW741</f>
        <v>0</v>
      </c>
      <c r="K410" s="331"/>
      <c r="L410" s="312"/>
      <c r="M410" s="313"/>
      <c r="N410" s="314"/>
      <c r="O410" s="326"/>
      <c r="P410" s="312"/>
      <c r="Q410" s="313"/>
      <c r="R410" s="314"/>
      <c r="S410" s="319"/>
    </row>
    <row r="411" spans="1:19" ht="31.5" customHeight="1" x14ac:dyDescent="0.2">
      <c r="A411" s="329"/>
      <c r="B411" s="331"/>
      <c r="C411" s="331"/>
      <c r="D411" s="333"/>
      <c r="E411" s="333"/>
      <c r="F411" s="333"/>
      <c r="G411" s="141">
        <f>'01-Mapa de riesgo-UO'!I412</f>
        <v>0</v>
      </c>
      <c r="H411" s="333"/>
      <c r="I411" s="333"/>
      <c r="J411" s="236">
        <f>'01-Mapa de riesgo-UO'!AW742</f>
        <v>0</v>
      </c>
      <c r="K411" s="331"/>
      <c r="L411" s="321"/>
      <c r="M411" s="322"/>
      <c r="N411" s="323"/>
      <c r="O411" s="327"/>
      <c r="P411" s="321"/>
      <c r="Q411" s="322"/>
      <c r="R411" s="323"/>
      <c r="S411" s="324"/>
    </row>
    <row r="412" spans="1:19" ht="31.5" customHeight="1" x14ac:dyDescent="0.2">
      <c r="A412" s="329">
        <v>135</v>
      </c>
      <c r="B412" s="331">
        <f>'01-Mapa de riesgo-UO'!D413</f>
        <v>0</v>
      </c>
      <c r="C412" s="331">
        <f>+'01-Mapa de riesgo-UO'!F413</f>
        <v>0</v>
      </c>
      <c r="D412" s="333">
        <f>'01-Mapa de riesgo-UO'!J413</f>
        <v>0</v>
      </c>
      <c r="E412" s="333">
        <f>'01-Mapa de riesgo-UO'!K413</f>
        <v>0</v>
      </c>
      <c r="F412" s="333">
        <f>'01-Mapa de riesgo-UO'!L413</f>
        <v>0</v>
      </c>
      <c r="G412" s="141">
        <f>'01-Mapa de riesgo-UO'!I413</f>
        <v>0</v>
      </c>
      <c r="H412" s="333">
        <f>'01-Mapa de riesgo-UO'!M413</f>
        <v>0</v>
      </c>
      <c r="I412" s="333" t="str">
        <f>'01-Mapa de riesgo-UO'!AT413</f>
        <v>LEVE</v>
      </c>
      <c r="J412" s="236">
        <f>'01-Mapa de riesgo-UO'!AW743</f>
        <v>0</v>
      </c>
      <c r="K412" s="331" t="str">
        <f t="shared" si="24"/>
        <v>NO</v>
      </c>
      <c r="L412" s="309"/>
      <c r="M412" s="310"/>
      <c r="N412" s="311"/>
      <c r="O412" s="325"/>
      <c r="P412" s="309"/>
      <c r="Q412" s="310"/>
      <c r="R412" s="311"/>
      <c r="S412" s="318"/>
    </row>
    <row r="413" spans="1:19" ht="31.5" customHeight="1" x14ac:dyDescent="0.2">
      <c r="A413" s="329"/>
      <c r="B413" s="331"/>
      <c r="C413" s="331"/>
      <c r="D413" s="333"/>
      <c r="E413" s="333"/>
      <c r="F413" s="333"/>
      <c r="G413" s="141">
        <f>'01-Mapa de riesgo-UO'!I414</f>
        <v>0</v>
      </c>
      <c r="H413" s="333"/>
      <c r="I413" s="333"/>
      <c r="J413" s="236">
        <f>'01-Mapa de riesgo-UO'!AW744</f>
        <v>0</v>
      </c>
      <c r="K413" s="331"/>
      <c r="L413" s="312"/>
      <c r="M413" s="313"/>
      <c r="N413" s="314"/>
      <c r="O413" s="326"/>
      <c r="P413" s="312"/>
      <c r="Q413" s="313"/>
      <c r="R413" s="314"/>
      <c r="S413" s="319"/>
    </row>
    <row r="414" spans="1:19" ht="31.5" customHeight="1" x14ac:dyDescent="0.2">
      <c r="A414" s="329"/>
      <c r="B414" s="331"/>
      <c r="C414" s="331"/>
      <c r="D414" s="333"/>
      <c r="E414" s="333"/>
      <c r="F414" s="333"/>
      <c r="G414" s="141">
        <f>'01-Mapa de riesgo-UO'!I415</f>
        <v>0</v>
      </c>
      <c r="H414" s="333"/>
      <c r="I414" s="333"/>
      <c r="J414" s="236">
        <f>'01-Mapa de riesgo-UO'!AW745</f>
        <v>0</v>
      </c>
      <c r="K414" s="331"/>
      <c r="L414" s="321"/>
      <c r="M414" s="322"/>
      <c r="N414" s="323"/>
      <c r="O414" s="327"/>
      <c r="P414" s="321"/>
      <c r="Q414" s="322"/>
      <c r="R414" s="323"/>
      <c r="S414" s="324"/>
    </row>
    <row r="415" spans="1:19" ht="31.5" customHeight="1" x14ac:dyDescent="0.2">
      <c r="A415" s="329">
        <v>136</v>
      </c>
      <c r="B415" s="331">
        <f>'01-Mapa de riesgo-UO'!D416</f>
        <v>0</v>
      </c>
      <c r="C415" s="331">
        <f>+'01-Mapa de riesgo-UO'!F416</f>
        <v>0</v>
      </c>
      <c r="D415" s="333">
        <f>'01-Mapa de riesgo-UO'!J416</f>
        <v>0</v>
      </c>
      <c r="E415" s="333">
        <f>'01-Mapa de riesgo-UO'!K416</f>
        <v>0</v>
      </c>
      <c r="F415" s="333">
        <f>'01-Mapa de riesgo-UO'!L416</f>
        <v>0</v>
      </c>
      <c r="G415" s="141">
        <f>'01-Mapa de riesgo-UO'!I416</f>
        <v>0</v>
      </c>
      <c r="H415" s="333">
        <f>'01-Mapa de riesgo-UO'!M416</f>
        <v>0</v>
      </c>
      <c r="I415" s="333" t="str">
        <f>'01-Mapa de riesgo-UO'!AT416</f>
        <v>LEVE</v>
      </c>
      <c r="J415" s="236">
        <f>'01-Mapa de riesgo-UO'!AW746</f>
        <v>0</v>
      </c>
      <c r="K415" s="331" t="str">
        <f t="shared" si="24"/>
        <v>NO</v>
      </c>
      <c r="L415" s="309"/>
      <c r="M415" s="310"/>
      <c r="N415" s="311"/>
      <c r="O415" s="325"/>
      <c r="P415" s="309"/>
      <c r="Q415" s="310"/>
      <c r="R415" s="311"/>
      <c r="S415" s="318"/>
    </row>
    <row r="416" spans="1:19" ht="31.5" customHeight="1" x14ac:dyDescent="0.2">
      <c r="A416" s="329"/>
      <c r="B416" s="331"/>
      <c r="C416" s="331"/>
      <c r="D416" s="333"/>
      <c r="E416" s="333"/>
      <c r="F416" s="333"/>
      <c r="G416" s="141">
        <f>'01-Mapa de riesgo-UO'!I417</f>
        <v>0</v>
      </c>
      <c r="H416" s="333"/>
      <c r="I416" s="333"/>
      <c r="J416" s="236">
        <f>'01-Mapa de riesgo-UO'!AW747</f>
        <v>0</v>
      </c>
      <c r="K416" s="331"/>
      <c r="L416" s="312"/>
      <c r="M416" s="313"/>
      <c r="N416" s="314"/>
      <c r="O416" s="326"/>
      <c r="P416" s="312"/>
      <c r="Q416" s="313"/>
      <c r="R416" s="314"/>
      <c r="S416" s="319"/>
    </row>
    <row r="417" spans="1:19" ht="31.5" customHeight="1" x14ac:dyDescent="0.2">
      <c r="A417" s="329"/>
      <c r="B417" s="331"/>
      <c r="C417" s="331"/>
      <c r="D417" s="333"/>
      <c r="E417" s="333"/>
      <c r="F417" s="333"/>
      <c r="G417" s="141">
        <f>'01-Mapa de riesgo-UO'!I418</f>
        <v>0</v>
      </c>
      <c r="H417" s="333"/>
      <c r="I417" s="333"/>
      <c r="J417" s="236">
        <f>'01-Mapa de riesgo-UO'!AW748</f>
        <v>0</v>
      </c>
      <c r="K417" s="331"/>
      <c r="L417" s="321"/>
      <c r="M417" s="322"/>
      <c r="N417" s="323"/>
      <c r="O417" s="327"/>
      <c r="P417" s="321"/>
      <c r="Q417" s="322"/>
      <c r="R417" s="323"/>
      <c r="S417" s="324"/>
    </row>
    <row r="418" spans="1:19" ht="31.5" customHeight="1" x14ac:dyDescent="0.2">
      <c r="A418" s="329">
        <v>137</v>
      </c>
      <c r="B418" s="331">
        <f>'01-Mapa de riesgo-UO'!D419</f>
        <v>0</v>
      </c>
      <c r="C418" s="331">
        <f>+'01-Mapa de riesgo-UO'!F419</f>
        <v>0</v>
      </c>
      <c r="D418" s="333">
        <f>'01-Mapa de riesgo-UO'!J419</f>
        <v>0</v>
      </c>
      <c r="E418" s="333">
        <f>'01-Mapa de riesgo-UO'!K419</f>
        <v>0</v>
      </c>
      <c r="F418" s="333">
        <f>'01-Mapa de riesgo-UO'!L419</f>
        <v>0</v>
      </c>
      <c r="G418" s="141">
        <f>'01-Mapa de riesgo-UO'!I419</f>
        <v>0</v>
      </c>
      <c r="H418" s="333">
        <f>'01-Mapa de riesgo-UO'!M419</f>
        <v>0</v>
      </c>
      <c r="I418" s="333" t="str">
        <f>'01-Mapa de riesgo-UO'!AT419</f>
        <v>LEVE</v>
      </c>
      <c r="J418" s="236">
        <f>'01-Mapa de riesgo-UO'!AW749</f>
        <v>0</v>
      </c>
      <c r="K418" s="331" t="str">
        <f t="shared" si="24"/>
        <v>NO</v>
      </c>
      <c r="L418" s="309"/>
      <c r="M418" s="310"/>
      <c r="N418" s="311"/>
      <c r="O418" s="325"/>
      <c r="P418" s="309"/>
      <c r="Q418" s="310"/>
      <c r="R418" s="311"/>
      <c r="S418" s="318"/>
    </row>
    <row r="419" spans="1:19" ht="31.5" customHeight="1" x14ac:dyDescent="0.2">
      <c r="A419" s="329"/>
      <c r="B419" s="331"/>
      <c r="C419" s="331"/>
      <c r="D419" s="333"/>
      <c r="E419" s="333"/>
      <c r="F419" s="333"/>
      <c r="G419" s="141">
        <f>'01-Mapa de riesgo-UO'!I420</f>
        <v>0</v>
      </c>
      <c r="H419" s="333"/>
      <c r="I419" s="333"/>
      <c r="J419" s="236">
        <f>'01-Mapa de riesgo-UO'!AW750</f>
        <v>0</v>
      </c>
      <c r="K419" s="331"/>
      <c r="L419" s="312"/>
      <c r="M419" s="313"/>
      <c r="N419" s="314"/>
      <c r="O419" s="326"/>
      <c r="P419" s="312"/>
      <c r="Q419" s="313"/>
      <c r="R419" s="314"/>
      <c r="S419" s="319"/>
    </row>
    <row r="420" spans="1:19" ht="31.5" customHeight="1" x14ac:dyDescent="0.2">
      <c r="A420" s="329"/>
      <c r="B420" s="331"/>
      <c r="C420" s="331"/>
      <c r="D420" s="333"/>
      <c r="E420" s="333"/>
      <c r="F420" s="333"/>
      <c r="G420" s="141">
        <f>'01-Mapa de riesgo-UO'!I421</f>
        <v>0</v>
      </c>
      <c r="H420" s="333"/>
      <c r="I420" s="333"/>
      <c r="J420" s="236">
        <f>'01-Mapa de riesgo-UO'!AW751</f>
        <v>0</v>
      </c>
      <c r="K420" s="331"/>
      <c r="L420" s="321"/>
      <c r="M420" s="322"/>
      <c r="N420" s="323"/>
      <c r="O420" s="327"/>
      <c r="P420" s="321"/>
      <c r="Q420" s="322"/>
      <c r="R420" s="323"/>
      <c r="S420" s="324"/>
    </row>
    <row r="421" spans="1:19" ht="31.5" customHeight="1" x14ac:dyDescent="0.2">
      <c r="A421" s="329">
        <v>138</v>
      </c>
      <c r="B421" s="331">
        <f>'01-Mapa de riesgo-UO'!D422</f>
        <v>0</v>
      </c>
      <c r="C421" s="331">
        <f>+'01-Mapa de riesgo-UO'!F422</f>
        <v>0</v>
      </c>
      <c r="D421" s="333">
        <f>'01-Mapa de riesgo-UO'!J422</f>
        <v>0</v>
      </c>
      <c r="E421" s="333">
        <f>'01-Mapa de riesgo-UO'!K422</f>
        <v>0</v>
      </c>
      <c r="F421" s="333">
        <f>'01-Mapa de riesgo-UO'!L422</f>
        <v>0</v>
      </c>
      <c r="G421" s="141">
        <f>'01-Mapa de riesgo-UO'!I422</f>
        <v>0</v>
      </c>
      <c r="H421" s="333">
        <f>'01-Mapa de riesgo-UO'!M422</f>
        <v>0</v>
      </c>
      <c r="I421" s="333" t="str">
        <f>'01-Mapa de riesgo-UO'!AT422</f>
        <v>LEVE</v>
      </c>
      <c r="J421" s="236">
        <f>'01-Mapa de riesgo-UO'!AW752</f>
        <v>0</v>
      </c>
      <c r="K421" s="331" t="str">
        <f t="shared" si="24"/>
        <v>NO</v>
      </c>
      <c r="L421" s="309"/>
      <c r="M421" s="310"/>
      <c r="N421" s="311"/>
      <c r="O421" s="325"/>
      <c r="P421" s="309"/>
      <c r="Q421" s="310"/>
      <c r="R421" s="311"/>
      <c r="S421" s="318"/>
    </row>
    <row r="422" spans="1:19" ht="31.5" customHeight="1" x14ac:dyDescent="0.2">
      <c r="A422" s="329"/>
      <c r="B422" s="331"/>
      <c r="C422" s="331"/>
      <c r="D422" s="333"/>
      <c r="E422" s="333"/>
      <c r="F422" s="333"/>
      <c r="G422" s="141">
        <f>'01-Mapa de riesgo-UO'!I423</f>
        <v>0</v>
      </c>
      <c r="H422" s="333"/>
      <c r="I422" s="333"/>
      <c r="J422" s="236">
        <f>'01-Mapa de riesgo-UO'!AW753</f>
        <v>0</v>
      </c>
      <c r="K422" s="331"/>
      <c r="L422" s="312"/>
      <c r="M422" s="313"/>
      <c r="N422" s="314"/>
      <c r="O422" s="326"/>
      <c r="P422" s="312"/>
      <c r="Q422" s="313"/>
      <c r="R422" s="314"/>
      <c r="S422" s="319"/>
    </row>
    <row r="423" spans="1:19" ht="31.5" customHeight="1" x14ac:dyDescent="0.2">
      <c r="A423" s="329"/>
      <c r="B423" s="331"/>
      <c r="C423" s="331"/>
      <c r="D423" s="333"/>
      <c r="E423" s="333"/>
      <c r="F423" s="333"/>
      <c r="G423" s="141">
        <f>'01-Mapa de riesgo-UO'!I424</f>
        <v>0</v>
      </c>
      <c r="H423" s="333"/>
      <c r="I423" s="333"/>
      <c r="J423" s="236">
        <f>'01-Mapa de riesgo-UO'!AW754</f>
        <v>0</v>
      </c>
      <c r="K423" s="331"/>
      <c r="L423" s="321"/>
      <c r="M423" s="322"/>
      <c r="N423" s="323"/>
      <c r="O423" s="327"/>
      <c r="P423" s="321"/>
      <c r="Q423" s="322"/>
      <c r="R423" s="323"/>
      <c r="S423" s="324"/>
    </row>
    <row r="424" spans="1:19" ht="31.5" customHeight="1" x14ac:dyDescent="0.2">
      <c r="A424" s="329">
        <v>139</v>
      </c>
      <c r="B424" s="331">
        <f>'01-Mapa de riesgo-UO'!D425</f>
        <v>0</v>
      </c>
      <c r="C424" s="331">
        <f>+'01-Mapa de riesgo-UO'!F425</f>
        <v>0</v>
      </c>
      <c r="D424" s="333">
        <f>'01-Mapa de riesgo-UO'!J425</f>
        <v>0</v>
      </c>
      <c r="E424" s="333">
        <f>'01-Mapa de riesgo-UO'!K425</f>
        <v>0</v>
      </c>
      <c r="F424" s="333">
        <f>'01-Mapa de riesgo-UO'!L425</f>
        <v>0</v>
      </c>
      <c r="G424" s="141">
        <f>'01-Mapa de riesgo-UO'!I425</f>
        <v>0</v>
      </c>
      <c r="H424" s="333">
        <f>'01-Mapa de riesgo-UO'!M425</f>
        <v>0</v>
      </c>
      <c r="I424" s="333" t="str">
        <f>'01-Mapa de riesgo-UO'!AT425</f>
        <v>LEVE</v>
      </c>
      <c r="J424" s="236">
        <f>'01-Mapa de riesgo-UO'!AW755</f>
        <v>0</v>
      </c>
      <c r="K424" s="331" t="str">
        <f t="shared" si="24"/>
        <v>NO</v>
      </c>
      <c r="L424" s="309"/>
      <c r="M424" s="310"/>
      <c r="N424" s="311"/>
      <c r="O424" s="325"/>
      <c r="P424" s="309"/>
      <c r="Q424" s="310"/>
      <c r="R424" s="311"/>
      <c r="S424" s="318"/>
    </row>
    <row r="425" spans="1:19" ht="31.5" customHeight="1" x14ac:dyDescent="0.2">
      <c r="A425" s="329"/>
      <c r="B425" s="331"/>
      <c r="C425" s="331"/>
      <c r="D425" s="333"/>
      <c r="E425" s="333"/>
      <c r="F425" s="333"/>
      <c r="G425" s="141">
        <f>'01-Mapa de riesgo-UO'!I426</f>
        <v>0</v>
      </c>
      <c r="H425" s="333"/>
      <c r="I425" s="333"/>
      <c r="J425" s="236">
        <f>'01-Mapa de riesgo-UO'!AW756</f>
        <v>0</v>
      </c>
      <c r="K425" s="331"/>
      <c r="L425" s="312"/>
      <c r="M425" s="313"/>
      <c r="N425" s="314"/>
      <c r="O425" s="326"/>
      <c r="P425" s="312"/>
      <c r="Q425" s="313"/>
      <c r="R425" s="314"/>
      <c r="S425" s="319"/>
    </row>
    <row r="426" spans="1:19" ht="31.5" customHeight="1" x14ac:dyDescent="0.2">
      <c r="A426" s="329"/>
      <c r="B426" s="331"/>
      <c r="C426" s="331"/>
      <c r="D426" s="333"/>
      <c r="E426" s="333"/>
      <c r="F426" s="333"/>
      <c r="G426" s="141">
        <f>'01-Mapa de riesgo-UO'!I427</f>
        <v>0</v>
      </c>
      <c r="H426" s="333"/>
      <c r="I426" s="333"/>
      <c r="J426" s="236">
        <f>'01-Mapa de riesgo-UO'!AW757</f>
        <v>0</v>
      </c>
      <c r="K426" s="331"/>
      <c r="L426" s="321"/>
      <c r="M426" s="322"/>
      <c r="N426" s="323"/>
      <c r="O426" s="327"/>
      <c r="P426" s="321"/>
      <c r="Q426" s="322"/>
      <c r="R426" s="323"/>
      <c r="S426" s="324"/>
    </row>
    <row r="427" spans="1:19" ht="31.5" customHeight="1" x14ac:dyDescent="0.2">
      <c r="A427" s="329">
        <v>140</v>
      </c>
      <c r="B427" s="331">
        <f>'01-Mapa de riesgo-UO'!D428</f>
        <v>0</v>
      </c>
      <c r="C427" s="331">
        <f>+'01-Mapa de riesgo-UO'!F428</f>
        <v>0</v>
      </c>
      <c r="D427" s="333">
        <f>'01-Mapa de riesgo-UO'!J428</f>
        <v>0</v>
      </c>
      <c r="E427" s="333">
        <f>'01-Mapa de riesgo-UO'!K428</f>
        <v>0</v>
      </c>
      <c r="F427" s="333">
        <f>'01-Mapa de riesgo-UO'!L428</f>
        <v>0</v>
      </c>
      <c r="G427" s="141">
        <f>'01-Mapa de riesgo-UO'!I428</f>
        <v>0</v>
      </c>
      <c r="H427" s="333">
        <f>'01-Mapa de riesgo-UO'!M428</f>
        <v>0</v>
      </c>
      <c r="I427" s="333" t="str">
        <f>'01-Mapa de riesgo-UO'!AT428</f>
        <v>LEVE</v>
      </c>
      <c r="J427" s="236">
        <f>'01-Mapa de riesgo-UO'!AW758</f>
        <v>0</v>
      </c>
      <c r="K427" s="331" t="str">
        <f t="shared" si="24"/>
        <v>NO</v>
      </c>
      <c r="L427" s="309"/>
      <c r="M427" s="310"/>
      <c r="N427" s="311"/>
      <c r="O427" s="325"/>
      <c r="P427" s="309"/>
      <c r="Q427" s="310"/>
      <c r="R427" s="311"/>
      <c r="S427" s="318"/>
    </row>
    <row r="428" spans="1:19" ht="31.5" customHeight="1" x14ac:dyDescent="0.2">
      <c r="A428" s="329"/>
      <c r="B428" s="331"/>
      <c r="C428" s="331"/>
      <c r="D428" s="333"/>
      <c r="E428" s="333"/>
      <c r="F428" s="333"/>
      <c r="G428" s="141">
        <f>'01-Mapa de riesgo-UO'!I429</f>
        <v>0</v>
      </c>
      <c r="H428" s="333"/>
      <c r="I428" s="333"/>
      <c r="J428" s="236">
        <f>'01-Mapa de riesgo-UO'!AW759</f>
        <v>0</v>
      </c>
      <c r="K428" s="331"/>
      <c r="L428" s="312"/>
      <c r="M428" s="313"/>
      <c r="N428" s="314"/>
      <c r="O428" s="326"/>
      <c r="P428" s="312"/>
      <c r="Q428" s="313"/>
      <c r="R428" s="314"/>
      <c r="S428" s="319"/>
    </row>
    <row r="429" spans="1:19" ht="31.5" customHeight="1" x14ac:dyDescent="0.2">
      <c r="A429" s="329"/>
      <c r="B429" s="331"/>
      <c r="C429" s="331"/>
      <c r="D429" s="333"/>
      <c r="E429" s="333"/>
      <c r="F429" s="333"/>
      <c r="G429" s="141">
        <f>'01-Mapa de riesgo-UO'!I430</f>
        <v>0</v>
      </c>
      <c r="H429" s="333"/>
      <c r="I429" s="333"/>
      <c r="J429" s="236">
        <f>'01-Mapa de riesgo-UO'!AW760</f>
        <v>0</v>
      </c>
      <c r="K429" s="331"/>
      <c r="L429" s="321"/>
      <c r="M429" s="322"/>
      <c r="N429" s="323"/>
      <c r="O429" s="327"/>
      <c r="P429" s="321"/>
      <c r="Q429" s="322"/>
      <c r="R429" s="323"/>
      <c r="S429" s="324"/>
    </row>
    <row r="430" spans="1:19" ht="31.5" customHeight="1" x14ac:dyDescent="0.2">
      <c r="A430" s="329">
        <v>141</v>
      </c>
      <c r="B430" s="331">
        <f>'01-Mapa de riesgo-UO'!D431</f>
        <v>0</v>
      </c>
      <c r="C430" s="331">
        <f>+'01-Mapa de riesgo-UO'!F431</f>
        <v>0</v>
      </c>
      <c r="D430" s="333">
        <f>'01-Mapa de riesgo-UO'!J431</f>
        <v>0</v>
      </c>
      <c r="E430" s="333">
        <f>'01-Mapa de riesgo-UO'!K431</f>
        <v>0</v>
      </c>
      <c r="F430" s="333">
        <f>'01-Mapa de riesgo-UO'!L431</f>
        <v>0</v>
      </c>
      <c r="G430" s="141">
        <f>'01-Mapa de riesgo-UO'!I431</f>
        <v>0</v>
      </c>
      <c r="H430" s="333">
        <f>'01-Mapa de riesgo-UO'!M431</f>
        <v>0</v>
      </c>
      <c r="I430" s="333" t="str">
        <f>'01-Mapa de riesgo-UO'!AT431</f>
        <v>LEVE</v>
      </c>
      <c r="J430" s="236">
        <f>'01-Mapa de riesgo-UO'!AW761</f>
        <v>0</v>
      </c>
      <c r="K430" s="331" t="str">
        <f t="shared" si="24"/>
        <v>NO</v>
      </c>
      <c r="L430" s="309"/>
      <c r="M430" s="310"/>
      <c r="N430" s="311"/>
      <c r="O430" s="325"/>
      <c r="P430" s="309"/>
      <c r="Q430" s="310"/>
      <c r="R430" s="311"/>
      <c r="S430" s="318"/>
    </row>
    <row r="431" spans="1:19" ht="31.5" customHeight="1" x14ac:dyDescent="0.2">
      <c r="A431" s="329"/>
      <c r="B431" s="331"/>
      <c r="C431" s="331"/>
      <c r="D431" s="333"/>
      <c r="E431" s="333"/>
      <c r="F431" s="333"/>
      <c r="G431" s="141">
        <f>'01-Mapa de riesgo-UO'!I432</f>
        <v>0</v>
      </c>
      <c r="H431" s="333"/>
      <c r="I431" s="333"/>
      <c r="J431" s="236">
        <f>'01-Mapa de riesgo-UO'!AW762</f>
        <v>0</v>
      </c>
      <c r="K431" s="331"/>
      <c r="L431" s="312"/>
      <c r="M431" s="313"/>
      <c r="N431" s="314"/>
      <c r="O431" s="326"/>
      <c r="P431" s="312"/>
      <c r="Q431" s="313"/>
      <c r="R431" s="314"/>
      <c r="S431" s="319"/>
    </row>
    <row r="432" spans="1:19" ht="31.5" customHeight="1" x14ac:dyDescent="0.2">
      <c r="A432" s="329"/>
      <c r="B432" s="331"/>
      <c r="C432" s="331"/>
      <c r="D432" s="333"/>
      <c r="E432" s="333"/>
      <c r="F432" s="333"/>
      <c r="G432" s="141">
        <f>'01-Mapa de riesgo-UO'!I433</f>
        <v>0</v>
      </c>
      <c r="H432" s="333"/>
      <c r="I432" s="333"/>
      <c r="J432" s="236">
        <f>'01-Mapa de riesgo-UO'!AW763</f>
        <v>0</v>
      </c>
      <c r="K432" s="331"/>
      <c r="L432" s="321"/>
      <c r="M432" s="322"/>
      <c r="N432" s="323"/>
      <c r="O432" s="327"/>
      <c r="P432" s="321"/>
      <c r="Q432" s="322"/>
      <c r="R432" s="323"/>
      <c r="S432" s="324"/>
    </row>
    <row r="433" spans="1:19" ht="31.5" customHeight="1" x14ac:dyDescent="0.2">
      <c r="A433" s="329">
        <v>142</v>
      </c>
      <c r="B433" s="331">
        <f>'01-Mapa de riesgo-UO'!D434</f>
        <v>0</v>
      </c>
      <c r="C433" s="331">
        <f>+'01-Mapa de riesgo-UO'!F434</f>
        <v>0</v>
      </c>
      <c r="D433" s="333">
        <f>'01-Mapa de riesgo-UO'!J434</f>
        <v>0</v>
      </c>
      <c r="E433" s="333">
        <f>'01-Mapa de riesgo-UO'!K434</f>
        <v>0</v>
      </c>
      <c r="F433" s="333">
        <f>'01-Mapa de riesgo-UO'!L434</f>
        <v>0</v>
      </c>
      <c r="G433" s="141">
        <f>'01-Mapa de riesgo-UO'!I434</f>
        <v>0</v>
      </c>
      <c r="H433" s="333">
        <f>'01-Mapa de riesgo-UO'!M434</f>
        <v>0</v>
      </c>
      <c r="I433" s="333" t="str">
        <f>'01-Mapa de riesgo-UO'!AT434</f>
        <v>LEVE</v>
      </c>
      <c r="J433" s="236">
        <f>'01-Mapa de riesgo-UO'!AW764</f>
        <v>0</v>
      </c>
      <c r="K433" s="331" t="str">
        <f t="shared" si="24"/>
        <v>NO</v>
      </c>
      <c r="L433" s="309"/>
      <c r="M433" s="310"/>
      <c r="N433" s="311"/>
      <c r="O433" s="325"/>
      <c r="P433" s="309"/>
      <c r="Q433" s="310"/>
      <c r="R433" s="311"/>
      <c r="S433" s="318"/>
    </row>
    <row r="434" spans="1:19" ht="31.5" customHeight="1" x14ac:dyDescent="0.2">
      <c r="A434" s="329"/>
      <c r="B434" s="331"/>
      <c r="C434" s="331"/>
      <c r="D434" s="333"/>
      <c r="E434" s="333"/>
      <c r="F434" s="333"/>
      <c r="G434" s="141">
        <f>'01-Mapa de riesgo-UO'!I435</f>
        <v>0</v>
      </c>
      <c r="H434" s="333"/>
      <c r="I434" s="333"/>
      <c r="J434" s="236">
        <f>'01-Mapa de riesgo-UO'!AW765</f>
        <v>0</v>
      </c>
      <c r="K434" s="331"/>
      <c r="L434" s="312"/>
      <c r="M434" s="313"/>
      <c r="N434" s="314"/>
      <c r="O434" s="326"/>
      <c r="P434" s="312"/>
      <c r="Q434" s="313"/>
      <c r="R434" s="314"/>
      <c r="S434" s="319"/>
    </row>
    <row r="435" spans="1:19" ht="31.5" customHeight="1" x14ac:dyDescent="0.2">
      <c r="A435" s="329"/>
      <c r="B435" s="331"/>
      <c r="C435" s="331"/>
      <c r="D435" s="333"/>
      <c r="E435" s="333"/>
      <c r="F435" s="333"/>
      <c r="G435" s="141">
        <f>'01-Mapa de riesgo-UO'!I436</f>
        <v>0</v>
      </c>
      <c r="H435" s="333"/>
      <c r="I435" s="333"/>
      <c r="J435" s="236">
        <f>'01-Mapa de riesgo-UO'!AW766</f>
        <v>0</v>
      </c>
      <c r="K435" s="331"/>
      <c r="L435" s="321"/>
      <c r="M435" s="322"/>
      <c r="N435" s="323"/>
      <c r="O435" s="327"/>
      <c r="P435" s="321"/>
      <c r="Q435" s="322"/>
      <c r="R435" s="323"/>
      <c r="S435" s="324"/>
    </row>
    <row r="436" spans="1:19" ht="31.5" customHeight="1" x14ac:dyDescent="0.2">
      <c r="A436" s="329">
        <v>143</v>
      </c>
      <c r="B436" s="331">
        <f>'01-Mapa de riesgo-UO'!D437</f>
        <v>0</v>
      </c>
      <c r="C436" s="331">
        <f>+'01-Mapa de riesgo-UO'!F437</f>
        <v>0</v>
      </c>
      <c r="D436" s="333">
        <f>'01-Mapa de riesgo-UO'!J437</f>
        <v>0</v>
      </c>
      <c r="E436" s="333">
        <f>'01-Mapa de riesgo-UO'!K437</f>
        <v>0</v>
      </c>
      <c r="F436" s="333">
        <f>'01-Mapa de riesgo-UO'!L437</f>
        <v>0</v>
      </c>
      <c r="G436" s="141">
        <f>'01-Mapa de riesgo-UO'!I437</f>
        <v>0</v>
      </c>
      <c r="H436" s="333">
        <f>'01-Mapa de riesgo-UO'!M437</f>
        <v>0</v>
      </c>
      <c r="I436" s="333" t="str">
        <f>'01-Mapa de riesgo-UO'!AT437</f>
        <v>LEVE</v>
      </c>
      <c r="J436" s="236">
        <f>'01-Mapa de riesgo-UO'!AW767</f>
        <v>0</v>
      </c>
      <c r="K436" s="331" t="str">
        <f t="shared" si="24"/>
        <v>NO</v>
      </c>
      <c r="L436" s="309"/>
      <c r="M436" s="310"/>
      <c r="N436" s="311"/>
      <c r="O436" s="325"/>
      <c r="P436" s="309"/>
      <c r="Q436" s="310"/>
      <c r="R436" s="311"/>
      <c r="S436" s="318"/>
    </row>
    <row r="437" spans="1:19" ht="31.5" customHeight="1" x14ac:dyDescent="0.2">
      <c r="A437" s="329"/>
      <c r="B437" s="331"/>
      <c r="C437" s="331"/>
      <c r="D437" s="333"/>
      <c r="E437" s="333"/>
      <c r="F437" s="333"/>
      <c r="G437" s="141">
        <f>'01-Mapa de riesgo-UO'!I438</f>
        <v>0</v>
      </c>
      <c r="H437" s="333"/>
      <c r="I437" s="333"/>
      <c r="J437" s="236">
        <f>'01-Mapa de riesgo-UO'!AW768</f>
        <v>0</v>
      </c>
      <c r="K437" s="331"/>
      <c r="L437" s="312"/>
      <c r="M437" s="313"/>
      <c r="N437" s="314"/>
      <c r="O437" s="326"/>
      <c r="P437" s="312"/>
      <c r="Q437" s="313"/>
      <c r="R437" s="314"/>
      <c r="S437" s="319"/>
    </row>
    <row r="438" spans="1:19" ht="31.5" customHeight="1" x14ac:dyDescent="0.2">
      <c r="A438" s="329"/>
      <c r="B438" s="331"/>
      <c r="C438" s="331"/>
      <c r="D438" s="333"/>
      <c r="E438" s="333"/>
      <c r="F438" s="333"/>
      <c r="G438" s="141">
        <f>'01-Mapa de riesgo-UO'!I439</f>
        <v>0</v>
      </c>
      <c r="H438" s="333"/>
      <c r="I438" s="333"/>
      <c r="J438" s="236">
        <f>'01-Mapa de riesgo-UO'!AW769</f>
        <v>0</v>
      </c>
      <c r="K438" s="331"/>
      <c r="L438" s="321"/>
      <c r="M438" s="322"/>
      <c r="N438" s="323"/>
      <c r="O438" s="327"/>
      <c r="P438" s="321"/>
      <c r="Q438" s="322"/>
      <c r="R438" s="323"/>
      <c r="S438" s="324"/>
    </row>
    <row r="439" spans="1:19" ht="31.5" customHeight="1" x14ac:dyDescent="0.2">
      <c r="A439" s="329">
        <v>144</v>
      </c>
      <c r="B439" s="331">
        <f>'01-Mapa de riesgo-UO'!D440</f>
        <v>0</v>
      </c>
      <c r="C439" s="331">
        <f>+'01-Mapa de riesgo-UO'!F440</f>
        <v>0</v>
      </c>
      <c r="D439" s="333">
        <f>'01-Mapa de riesgo-UO'!J440</f>
        <v>0</v>
      </c>
      <c r="E439" s="333">
        <f>'01-Mapa de riesgo-UO'!K440</f>
        <v>0</v>
      </c>
      <c r="F439" s="333">
        <f>'01-Mapa de riesgo-UO'!L440</f>
        <v>0</v>
      </c>
      <c r="G439" s="141">
        <f>'01-Mapa de riesgo-UO'!I440</f>
        <v>0</v>
      </c>
      <c r="H439" s="333">
        <f>'01-Mapa de riesgo-UO'!M440</f>
        <v>0</v>
      </c>
      <c r="I439" s="333" t="str">
        <f>'01-Mapa de riesgo-UO'!AT440</f>
        <v>LEVE</v>
      </c>
      <c r="J439" s="236">
        <f>'01-Mapa de riesgo-UO'!AW770</f>
        <v>0</v>
      </c>
      <c r="K439" s="331" t="str">
        <f t="shared" si="24"/>
        <v>NO</v>
      </c>
      <c r="L439" s="309"/>
      <c r="M439" s="310"/>
      <c r="N439" s="311"/>
      <c r="O439" s="325"/>
      <c r="P439" s="309"/>
      <c r="Q439" s="310"/>
      <c r="R439" s="311"/>
      <c r="S439" s="318"/>
    </row>
    <row r="440" spans="1:19" ht="31.5" customHeight="1" x14ac:dyDescent="0.2">
      <c r="A440" s="329"/>
      <c r="B440" s="331"/>
      <c r="C440" s="331"/>
      <c r="D440" s="333"/>
      <c r="E440" s="333"/>
      <c r="F440" s="333"/>
      <c r="G440" s="141">
        <f>'01-Mapa de riesgo-UO'!I441</f>
        <v>0</v>
      </c>
      <c r="H440" s="333"/>
      <c r="I440" s="333"/>
      <c r="J440" s="236">
        <f>'01-Mapa de riesgo-UO'!AW771</f>
        <v>0</v>
      </c>
      <c r="K440" s="331"/>
      <c r="L440" s="312"/>
      <c r="M440" s="313"/>
      <c r="N440" s="314"/>
      <c r="O440" s="326"/>
      <c r="P440" s="312"/>
      <c r="Q440" s="313"/>
      <c r="R440" s="314"/>
      <c r="S440" s="319"/>
    </row>
    <row r="441" spans="1:19" ht="31.5" customHeight="1" x14ac:dyDescent="0.2">
      <c r="A441" s="329"/>
      <c r="B441" s="331"/>
      <c r="C441" s="331"/>
      <c r="D441" s="333"/>
      <c r="E441" s="333"/>
      <c r="F441" s="333"/>
      <c r="G441" s="141">
        <f>'01-Mapa de riesgo-UO'!I442</f>
        <v>0</v>
      </c>
      <c r="H441" s="333"/>
      <c r="I441" s="333"/>
      <c r="J441" s="236">
        <f>'01-Mapa de riesgo-UO'!AW772</f>
        <v>0</v>
      </c>
      <c r="K441" s="331"/>
      <c r="L441" s="321"/>
      <c r="M441" s="322"/>
      <c r="N441" s="323"/>
      <c r="O441" s="327"/>
      <c r="P441" s="321"/>
      <c r="Q441" s="322"/>
      <c r="R441" s="323"/>
      <c r="S441" s="324"/>
    </row>
    <row r="442" spans="1:19" ht="31.5" customHeight="1" x14ac:dyDescent="0.2">
      <c r="A442" s="329">
        <v>145</v>
      </c>
      <c r="B442" s="331">
        <f>'01-Mapa de riesgo-UO'!D443</f>
        <v>0</v>
      </c>
      <c r="C442" s="331">
        <f>+'01-Mapa de riesgo-UO'!F443</f>
        <v>0</v>
      </c>
      <c r="D442" s="333">
        <f>'01-Mapa de riesgo-UO'!J443</f>
        <v>0</v>
      </c>
      <c r="E442" s="333">
        <f>'01-Mapa de riesgo-UO'!K443</f>
        <v>0</v>
      </c>
      <c r="F442" s="333">
        <f>'01-Mapa de riesgo-UO'!L443</f>
        <v>0</v>
      </c>
      <c r="G442" s="141">
        <f>'01-Mapa de riesgo-UO'!I443</f>
        <v>0</v>
      </c>
      <c r="H442" s="333">
        <f>'01-Mapa de riesgo-UO'!M443</f>
        <v>0</v>
      </c>
      <c r="I442" s="333" t="str">
        <f>'01-Mapa de riesgo-UO'!AT443</f>
        <v>LEVE</v>
      </c>
      <c r="J442" s="236">
        <f>'01-Mapa de riesgo-UO'!AW773</f>
        <v>0</v>
      </c>
      <c r="K442" s="331" t="str">
        <f t="shared" si="24"/>
        <v>NO</v>
      </c>
      <c r="L442" s="309"/>
      <c r="M442" s="310"/>
      <c r="N442" s="311"/>
      <c r="O442" s="325"/>
      <c r="P442" s="309"/>
      <c r="Q442" s="310"/>
      <c r="R442" s="311"/>
      <c r="S442" s="318"/>
    </row>
    <row r="443" spans="1:19" ht="31.5" customHeight="1" x14ac:dyDescent="0.2">
      <c r="A443" s="329"/>
      <c r="B443" s="331"/>
      <c r="C443" s="331"/>
      <c r="D443" s="333"/>
      <c r="E443" s="333"/>
      <c r="F443" s="333"/>
      <c r="G443" s="141">
        <f>'01-Mapa de riesgo-UO'!I444</f>
        <v>0</v>
      </c>
      <c r="H443" s="333"/>
      <c r="I443" s="333"/>
      <c r="J443" s="236">
        <f>'01-Mapa de riesgo-UO'!AW774</f>
        <v>0</v>
      </c>
      <c r="K443" s="331"/>
      <c r="L443" s="312"/>
      <c r="M443" s="313"/>
      <c r="N443" s="314"/>
      <c r="O443" s="326"/>
      <c r="P443" s="312"/>
      <c r="Q443" s="313"/>
      <c r="R443" s="314"/>
      <c r="S443" s="319"/>
    </row>
    <row r="444" spans="1:19" ht="31.5" customHeight="1" x14ac:dyDescent="0.2">
      <c r="A444" s="329"/>
      <c r="B444" s="331"/>
      <c r="C444" s="331"/>
      <c r="D444" s="333"/>
      <c r="E444" s="333"/>
      <c r="F444" s="333"/>
      <c r="G444" s="141">
        <f>'01-Mapa de riesgo-UO'!I445</f>
        <v>0</v>
      </c>
      <c r="H444" s="333"/>
      <c r="I444" s="333"/>
      <c r="J444" s="236">
        <f>'01-Mapa de riesgo-UO'!AW775</f>
        <v>0</v>
      </c>
      <c r="K444" s="331"/>
      <c r="L444" s="321"/>
      <c r="M444" s="322"/>
      <c r="N444" s="323"/>
      <c r="O444" s="327"/>
      <c r="P444" s="321"/>
      <c r="Q444" s="322"/>
      <c r="R444" s="323"/>
      <c r="S444" s="324"/>
    </row>
    <row r="445" spans="1:19" ht="31.5" customHeight="1" x14ac:dyDescent="0.2">
      <c r="A445" s="329">
        <v>146</v>
      </c>
      <c r="B445" s="331">
        <f>'01-Mapa de riesgo-UO'!D446</f>
        <v>0</v>
      </c>
      <c r="C445" s="331">
        <f>+'01-Mapa de riesgo-UO'!F446</f>
        <v>0</v>
      </c>
      <c r="D445" s="333">
        <f>'01-Mapa de riesgo-UO'!J446</f>
        <v>0</v>
      </c>
      <c r="E445" s="333">
        <f>'01-Mapa de riesgo-UO'!K446</f>
        <v>0</v>
      </c>
      <c r="F445" s="333">
        <f>'01-Mapa de riesgo-UO'!L446</f>
        <v>0</v>
      </c>
      <c r="G445" s="141">
        <f>'01-Mapa de riesgo-UO'!I446</f>
        <v>0</v>
      </c>
      <c r="H445" s="333">
        <f>'01-Mapa de riesgo-UO'!M446</f>
        <v>0</v>
      </c>
      <c r="I445" s="333" t="str">
        <f>'01-Mapa de riesgo-UO'!AT446</f>
        <v>LEVE</v>
      </c>
      <c r="J445" s="236">
        <f>'01-Mapa de riesgo-UO'!AW776</f>
        <v>0</v>
      </c>
      <c r="K445" s="331" t="str">
        <f t="shared" si="24"/>
        <v>NO</v>
      </c>
      <c r="L445" s="309"/>
      <c r="M445" s="310"/>
      <c r="N445" s="311"/>
      <c r="O445" s="325"/>
      <c r="P445" s="309"/>
      <c r="Q445" s="310"/>
      <c r="R445" s="311"/>
      <c r="S445" s="318"/>
    </row>
    <row r="446" spans="1:19" ht="31.5" customHeight="1" x14ac:dyDescent="0.2">
      <c r="A446" s="329"/>
      <c r="B446" s="331"/>
      <c r="C446" s="331"/>
      <c r="D446" s="333"/>
      <c r="E446" s="333"/>
      <c r="F446" s="333"/>
      <c r="G446" s="141">
        <f>'01-Mapa de riesgo-UO'!I447</f>
        <v>0</v>
      </c>
      <c r="H446" s="333"/>
      <c r="I446" s="333"/>
      <c r="J446" s="236">
        <f>'01-Mapa de riesgo-UO'!AW777</f>
        <v>0</v>
      </c>
      <c r="K446" s="331"/>
      <c r="L446" s="312"/>
      <c r="M446" s="313"/>
      <c r="N446" s="314"/>
      <c r="O446" s="326"/>
      <c r="P446" s="312"/>
      <c r="Q446" s="313"/>
      <c r="R446" s="314"/>
      <c r="S446" s="319"/>
    </row>
    <row r="447" spans="1:19" ht="31.5" customHeight="1" x14ac:dyDescent="0.2">
      <c r="A447" s="329"/>
      <c r="B447" s="331"/>
      <c r="C447" s="331"/>
      <c r="D447" s="333"/>
      <c r="E447" s="333"/>
      <c r="F447" s="333"/>
      <c r="G447" s="141">
        <f>'01-Mapa de riesgo-UO'!I448</f>
        <v>0</v>
      </c>
      <c r="H447" s="333"/>
      <c r="I447" s="333"/>
      <c r="J447" s="236">
        <f>'01-Mapa de riesgo-UO'!AW778</f>
        <v>0</v>
      </c>
      <c r="K447" s="331"/>
      <c r="L447" s="321"/>
      <c r="M447" s="322"/>
      <c r="N447" s="323"/>
      <c r="O447" s="327"/>
      <c r="P447" s="321"/>
      <c r="Q447" s="322"/>
      <c r="R447" s="323"/>
      <c r="S447" s="324"/>
    </row>
    <row r="448" spans="1:19" ht="31.5" customHeight="1" x14ac:dyDescent="0.2">
      <c r="A448" s="329">
        <v>147</v>
      </c>
      <c r="B448" s="331">
        <f>'01-Mapa de riesgo-UO'!D449</f>
        <v>0</v>
      </c>
      <c r="C448" s="331">
        <f>+'01-Mapa de riesgo-UO'!F449</f>
        <v>0</v>
      </c>
      <c r="D448" s="333">
        <f>'01-Mapa de riesgo-UO'!J449</f>
        <v>0</v>
      </c>
      <c r="E448" s="333">
        <f>'01-Mapa de riesgo-UO'!K449</f>
        <v>0</v>
      </c>
      <c r="F448" s="333">
        <f>'01-Mapa de riesgo-UO'!L449</f>
        <v>0</v>
      </c>
      <c r="G448" s="141">
        <f>'01-Mapa de riesgo-UO'!I449</f>
        <v>0</v>
      </c>
      <c r="H448" s="333">
        <f>'01-Mapa de riesgo-UO'!M449</f>
        <v>0</v>
      </c>
      <c r="I448" s="333" t="str">
        <f>'01-Mapa de riesgo-UO'!AT449</f>
        <v>LEVE</v>
      </c>
      <c r="J448" s="236">
        <f>'01-Mapa de riesgo-UO'!AW779</f>
        <v>0</v>
      </c>
      <c r="K448" s="331" t="str">
        <f t="shared" si="24"/>
        <v>NO</v>
      </c>
      <c r="L448" s="309"/>
      <c r="M448" s="310"/>
      <c r="N448" s="311"/>
      <c r="O448" s="325"/>
      <c r="P448" s="309"/>
      <c r="Q448" s="310"/>
      <c r="R448" s="311"/>
      <c r="S448" s="318"/>
    </row>
    <row r="449" spans="1:19" ht="31.5" customHeight="1" x14ac:dyDescent="0.2">
      <c r="A449" s="329"/>
      <c r="B449" s="331"/>
      <c r="C449" s="331"/>
      <c r="D449" s="333"/>
      <c r="E449" s="333"/>
      <c r="F449" s="333"/>
      <c r="G449" s="141">
        <f>'01-Mapa de riesgo-UO'!I450</f>
        <v>0</v>
      </c>
      <c r="H449" s="333"/>
      <c r="I449" s="333"/>
      <c r="J449" s="236">
        <f>'01-Mapa de riesgo-UO'!AW780</f>
        <v>0</v>
      </c>
      <c r="K449" s="331"/>
      <c r="L449" s="312"/>
      <c r="M449" s="313"/>
      <c r="N449" s="314"/>
      <c r="O449" s="326"/>
      <c r="P449" s="312"/>
      <c r="Q449" s="313"/>
      <c r="R449" s="314"/>
      <c r="S449" s="319"/>
    </row>
    <row r="450" spans="1:19" ht="31.5" customHeight="1" x14ac:dyDescent="0.2">
      <c r="A450" s="329"/>
      <c r="B450" s="331"/>
      <c r="C450" s="331"/>
      <c r="D450" s="333"/>
      <c r="E450" s="333"/>
      <c r="F450" s="333"/>
      <c r="G450" s="141">
        <f>'01-Mapa de riesgo-UO'!I451</f>
        <v>0</v>
      </c>
      <c r="H450" s="333"/>
      <c r="I450" s="333"/>
      <c r="J450" s="236">
        <f>'01-Mapa de riesgo-UO'!AW781</f>
        <v>0</v>
      </c>
      <c r="K450" s="331"/>
      <c r="L450" s="321"/>
      <c r="M450" s="322"/>
      <c r="N450" s="323"/>
      <c r="O450" s="327"/>
      <c r="P450" s="321"/>
      <c r="Q450" s="322"/>
      <c r="R450" s="323"/>
      <c r="S450" s="324"/>
    </row>
    <row r="451" spans="1:19" ht="31.5" customHeight="1" x14ac:dyDescent="0.2">
      <c r="A451" s="329">
        <v>148</v>
      </c>
      <c r="B451" s="331">
        <f>'01-Mapa de riesgo-UO'!D452</f>
        <v>0</v>
      </c>
      <c r="C451" s="331">
        <f>+'01-Mapa de riesgo-UO'!F452</f>
        <v>0</v>
      </c>
      <c r="D451" s="333">
        <f>'01-Mapa de riesgo-UO'!J452</f>
        <v>0</v>
      </c>
      <c r="E451" s="333">
        <f>'01-Mapa de riesgo-UO'!K452</f>
        <v>0</v>
      </c>
      <c r="F451" s="333">
        <f>'01-Mapa de riesgo-UO'!L452</f>
        <v>0</v>
      </c>
      <c r="G451" s="141">
        <f>'01-Mapa de riesgo-UO'!I452</f>
        <v>0</v>
      </c>
      <c r="H451" s="333">
        <f>'01-Mapa de riesgo-UO'!M452</f>
        <v>0</v>
      </c>
      <c r="I451" s="333" t="str">
        <f>'01-Mapa de riesgo-UO'!AT452</f>
        <v>LEVE</v>
      </c>
      <c r="J451" s="236">
        <f>'01-Mapa de riesgo-UO'!AW782</f>
        <v>0</v>
      </c>
      <c r="K451" s="331" t="str">
        <f t="shared" si="24"/>
        <v>NO</v>
      </c>
      <c r="L451" s="309"/>
      <c r="M451" s="310"/>
      <c r="N451" s="311"/>
      <c r="O451" s="325"/>
      <c r="P451" s="309"/>
      <c r="Q451" s="310"/>
      <c r="R451" s="311"/>
      <c r="S451" s="318"/>
    </row>
    <row r="452" spans="1:19" ht="31.5" customHeight="1" x14ac:dyDescent="0.2">
      <c r="A452" s="329"/>
      <c r="B452" s="331"/>
      <c r="C452" s="331"/>
      <c r="D452" s="333"/>
      <c r="E452" s="333"/>
      <c r="F452" s="333"/>
      <c r="G452" s="141">
        <f>'01-Mapa de riesgo-UO'!I453</f>
        <v>0</v>
      </c>
      <c r="H452" s="333"/>
      <c r="I452" s="333"/>
      <c r="J452" s="236">
        <f>'01-Mapa de riesgo-UO'!AW783</f>
        <v>0</v>
      </c>
      <c r="K452" s="331"/>
      <c r="L452" s="312"/>
      <c r="M452" s="313"/>
      <c r="N452" s="314"/>
      <c r="O452" s="326"/>
      <c r="P452" s="312"/>
      <c r="Q452" s="313"/>
      <c r="R452" s="314"/>
      <c r="S452" s="319"/>
    </row>
    <row r="453" spans="1:19" ht="31.5" customHeight="1" x14ac:dyDescent="0.2">
      <c r="A453" s="329"/>
      <c r="B453" s="331"/>
      <c r="C453" s="331"/>
      <c r="D453" s="333"/>
      <c r="E453" s="333"/>
      <c r="F453" s="333"/>
      <c r="G453" s="141">
        <f>'01-Mapa de riesgo-UO'!I454</f>
        <v>0</v>
      </c>
      <c r="H453" s="333"/>
      <c r="I453" s="333"/>
      <c r="J453" s="236">
        <f>'01-Mapa de riesgo-UO'!AW784</f>
        <v>0</v>
      </c>
      <c r="K453" s="331"/>
      <c r="L453" s="321"/>
      <c r="M453" s="322"/>
      <c r="N453" s="323"/>
      <c r="O453" s="327"/>
      <c r="P453" s="321"/>
      <c r="Q453" s="322"/>
      <c r="R453" s="323"/>
      <c r="S453" s="324"/>
    </row>
    <row r="454" spans="1:19" ht="31.5" customHeight="1" x14ac:dyDescent="0.2">
      <c r="A454" s="329">
        <v>149</v>
      </c>
      <c r="B454" s="331">
        <f>'01-Mapa de riesgo-UO'!D455</f>
        <v>0</v>
      </c>
      <c r="C454" s="331">
        <f>+'01-Mapa de riesgo-UO'!F455</f>
        <v>0</v>
      </c>
      <c r="D454" s="333">
        <f>'01-Mapa de riesgo-UO'!J455</f>
        <v>0</v>
      </c>
      <c r="E454" s="333">
        <f>'01-Mapa de riesgo-UO'!K455</f>
        <v>0</v>
      </c>
      <c r="F454" s="333">
        <f>'01-Mapa de riesgo-UO'!L455</f>
        <v>0</v>
      </c>
      <c r="G454" s="141">
        <f>'01-Mapa de riesgo-UO'!I455</f>
        <v>0</v>
      </c>
      <c r="H454" s="333">
        <f>'01-Mapa de riesgo-UO'!M455</f>
        <v>0</v>
      </c>
      <c r="I454" s="333" t="str">
        <f>'01-Mapa de riesgo-UO'!AT455</f>
        <v>LEVE</v>
      </c>
      <c r="J454" s="236">
        <f>'01-Mapa de riesgo-UO'!AW785</f>
        <v>0</v>
      </c>
      <c r="K454" s="331" t="str">
        <f t="shared" si="24"/>
        <v>NO</v>
      </c>
      <c r="L454" s="309"/>
      <c r="M454" s="310"/>
      <c r="N454" s="311"/>
      <c r="O454" s="325"/>
      <c r="P454" s="309"/>
      <c r="Q454" s="310"/>
      <c r="R454" s="311"/>
      <c r="S454" s="318"/>
    </row>
    <row r="455" spans="1:19" ht="31.5" customHeight="1" x14ac:dyDescent="0.2">
      <c r="A455" s="329"/>
      <c r="B455" s="331"/>
      <c r="C455" s="331"/>
      <c r="D455" s="333"/>
      <c r="E455" s="333"/>
      <c r="F455" s="333"/>
      <c r="G455" s="141">
        <f>'01-Mapa de riesgo-UO'!I456</f>
        <v>0</v>
      </c>
      <c r="H455" s="333"/>
      <c r="I455" s="333"/>
      <c r="J455" s="236">
        <f>'01-Mapa de riesgo-UO'!AW786</f>
        <v>0</v>
      </c>
      <c r="K455" s="331"/>
      <c r="L455" s="312"/>
      <c r="M455" s="313"/>
      <c r="N455" s="314"/>
      <c r="O455" s="326"/>
      <c r="P455" s="312"/>
      <c r="Q455" s="313"/>
      <c r="R455" s="314"/>
      <c r="S455" s="319"/>
    </row>
    <row r="456" spans="1:19" ht="31.5" customHeight="1" x14ac:dyDescent="0.2">
      <c r="A456" s="329"/>
      <c r="B456" s="331"/>
      <c r="C456" s="331"/>
      <c r="D456" s="333"/>
      <c r="E456" s="333"/>
      <c r="F456" s="333"/>
      <c r="G456" s="141">
        <f>'01-Mapa de riesgo-UO'!I457</f>
        <v>0</v>
      </c>
      <c r="H456" s="333"/>
      <c r="I456" s="333"/>
      <c r="J456" s="236">
        <f>'01-Mapa de riesgo-UO'!AW787</f>
        <v>0</v>
      </c>
      <c r="K456" s="331"/>
      <c r="L456" s="321"/>
      <c r="M456" s="322"/>
      <c r="N456" s="323"/>
      <c r="O456" s="327"/>
      <c r="P456" s="321"/>
      <c r="Q456" s="322"/>
      <c r="R456" s="323"/>
      <c r="S456" s="324"/>
    </row>
    <row r="457" spans="1:19" ht="31.5" customHeight="1" x14ac:dyDescent="0.2">
      <c r="A457" s="329">
        <v>150</v>
      </c>
      <c r="B457" s="331">
        <f>'01-Mapa de riesgo-UO'!D458</f>
        <v>0</v>
      </c>
      <c r="C457" s="331">
        <f>+'01-Mapa de riesgo-UO'!F458</f>
        <v>0</v>
      </c>
      <c r="D457" s="333">
        <f>'01-Mapa de riesgo-UO'!J458</f>
        <v>0</v>
      </c>
      <c r="E457" s="333">
        <f>'01-Mapa de riesgo-UO'!K458</f>
        <v>0</v>
      </c>
      <c r="F457" s="333">
        <f>'01-Mapa de riesgo-UO'!L458</f>
        <v>0</v>
      </c>
      <c r="G457" s="141">
        <f>'01-Mapa de riesgo-UO'!I458</f>
        <v>0</v>
      </c>
      <c r="H457" s="333">
        <f>'01-Mapa de riesgo-UO'!M458</f>
        <v>0</v>
      </c>
      <c r="I457" s="333" t="str">
        <f>'01-Mapa de riesgo-UO'!AT458</f>
        <v>LEVE</v>
      </c>
      <c r="J457" s="236">
        <f>'01-Mapa de riesgo-UO'!AW788</f>
        <v>0</v>
      </c>
      <c r="K457" s="331" t="str">
        <f t="shared" si="24"/>
        <v>NO</v>
      </c>
      <c r="L457" s="309"/>
      <c r="M457" s="310"/>
      <c r="N457" s="311"/>
      <c r="O457" s="325"/>
      <c r="P457" s="309"/>
      <c r="Q457" s="310"/>
      <c r="R457" s="311"/>
      <c r="S457" s="318"/>
    </row>
    <row r="458" spans="1:19" ht="31.5" customHeight="1" x14ac:dyDescent="0.2">
      <c r="A458" s="329"/>
      <c r="B458" s="331"/>
      <c r="C458" s="331"/>
      <c r="D458" s="333"/>
      <c r="E458" s="333"/>
      <c r="F458" s="333"/>
      <c r="G458" s="141">
        <f>'01-Mapa de riesgo-UO'!I459</f>
        <v>0</v>
      </c>
      <c r="H458" s="333"/>
      <c r="I458" s="333"/>
      <c r="J458" s="236">
        <f>'01-Mapa de riesgo-UO'!AW789</f>
        <v>0</v>
      </c>
      <c r="K458" s="331"/>
      <c r="L458" s="312"/>
      <c r="M458" s="313"/>
      <c r="N458" s="314"/>
      <c r="O458" s="326"/>
      <c r="P458" s="312"/>
      <c r="Q458" s="313"/>
      <c r="R458" s="314"/>
      <c r="S458" s="319"/>
    </row>
    <row r="459" spans="1:19" ht="31.5" customHeight="1" x14ac:dyDescent="0.2">
      <c r="A459" s="329"/>
      <c r="B459" s="331"/>
      <c r="C459" s="331"/>
      <c r="D459" s="333"/>
      <c r="E459" s="333"/>
      <c r="F459" s="333"/>
      <c r="G459" s="141">
        <f>'01-Mapa de riesgo-UO'!I460</f>
        <v>0</v>
      </c>
      <c r="H459" s="333"/>
      <c r="I459" s="333"/>
      <c r="J459" s="236">
        <f>'01-Mapa de riesgo-UO'!AW790</f>
        <v>0</v>
      </c>
      <c r="K459" s="331"/>
      <c r="L459" s="321"/>
      <c r="M459" s="322"/>
      <c r="N459" s="323"/>
      <c r="O459" s="327"/>
      <c r="P459" s="321"/>
      <c r="Q459" s="322"/>
      <c r="R459" s="323"/>
      <c r="S459" s="324"/>
    </row>
    <row r="460" spans="1:19" ht="31.5" customHeight="1" x14ac:dyDescent="0.2">
      <c r="A460" s="329">
        <v>151</v>
      </c>
      <c r="B460" s="331">
        <f>'01-Mapa de riesgo-UO'!D461</f>
        <v>0</v>
      </c>
      <c r="C460" s="331">
        <f>+'01-Mapa de riesgo-UO'!F461</f>
        <v>0</v>
      </c>
      <c r="D460" s="333">
        <f>'01-Mapa de riesgo-UO'!J461</f>
        <v>0</v>
      </c>
      <c r="E460" s="333">
        <f>'01-Mapa de riesgo-UO'!K461</f>
        <v>0</v>
      </c>
      <c r="F460" s="333">
        <f>'01-Mapa de riesgo-UO'!L461</f>
        <v>0</v>
      </c>
      <c r="G460" s="141">
        <f>'01-Mapa de riesgo-UO'!I461</f>
        <v>0</v>
      </c>
      <c r="H460" s="333">
        <f>'01-Mapa de riesgo-UO'!M461</f>
        <v>0</v>
      </c>
      <c r="I460" s="333" t="str">
        <f>'01-Mapa de riesgo-UO'!AT461</f>
        <v>LEVE</v>
      </c>
      <c r="J460" s="236">
        <f>'01-Mapa de riesgo-UO'!AW791</f>
        <v>0</v>
      </c>
      <c r="K460" s="331" t="str">
        <f t="shared" si="24"/>
        <v>NO</v>
      </c>
      <c r="L460" s="309"/>
      <c r="M460" s="310"/>
      <c r="N460" s="311"/>
      <c r="O460" s="325"/>
      <c r="P460" s="309"/>
      <c r="Q460" s="310"/>
      <c r="R460" s="311"/>
      <c r="S460" s="318"/>
    </row>
    <row r="461" spans="1:19" ht="31.5" customHeight="1" x14ac:dyDescent="0.2">
      <c r="A461" s="329"/>
      <c r="B461" s="331"/>
      <c r="C461" s="331"/>
      <c r="D461" s="333"/>
      <c r="E461" s="333"/>
      <c r="F461" s="333"/>
      <c r="G461" s="141">
        <f>'01-Mapa de riesgo-UO'!I462</f>
        <v>0</v>
      </c>
      <c r="H461" s="333"/>
      <c r="I461" s="333"/>
      <c r="J461" s="236">
        <f>'01-Mapa de riesgo-UO'!AW792</f>
        <v>0</v>
      </c>
      <c r="K461" s="331"/>
      <c r="L461" s="312"/>
      <c r="M461" s="313"/>
      <c r="N461" s="314"/>
      <c r="O461" s="326"/>
      <c r="P461" s="312"/>
      <c r="Q461" s="313"/>
      <c r="R461" s="314"/>
      <c r="S461" s="319"/>
    </row>
    <row r="462" spans="1:19" ht="31.5" customHeight="1" x14ac:dyDescent="0.2">
      <c r="A462" s="329"/>
      <c r="B462" s="331"/>
      <c r="C462" s="331"/>
      <c r="D462" s="333"/>
      <c r="E462" s="333"/>
      <c r="F462" s="333"/>
      <c r="G462" s="141">
        <f>'01-Mapa de riesgo-UO'!I463</f>
        <v>0</v>
      </c>
      <c r="H462" s="333"/>
      <c r="I462" s="333"/>
      <c r="J462" s="236">
        <f>'01-Mapa de riesgo-UO'!AW793</f>
        <v>0</v>
      </c>
      <c r="K462" s="331"/>
      <c r="L462" s="321"/>
      <c r="M462" s="322"/>
      <c r="N462" s="323"/>
      <c r="O462" s="327"/>
      <c r="P462" s="321"/>
      <c r="Q462" s="322"/>
      <c r="R462" s="323"/>
      <c r="S462" s="324"/>
    </row>
    <row r="463" spans="1:19" ht="31.5" customHeight="1" x14ac:dyDescent="0.2">
      <c r="A463" s="329">
        <v>152</v>
      </c>
      <c r="B463" s="331">
        <f>'01-Mapa de riesgo-UO'!D464</f>
        <v>0</v>
      </c>
      <c r="C463" s="331">
        <f>+'01-Mapa de riesgo-UO'!F464</f>
        <v>0</v>
      </c>
      <c r="D463" s="333">
        <f>'01-Mapa de riesgo-UO'!J464</f>
        <v>0</v>
      </c>
      <c r="E463" s="333">
        <f>'01-Mapa de riesgo-UO'!K464</f>
        <v>0</v>
      </c>
      <c r="F463" s="333">
        <f>'01-Mapa de riesgo-UO'!L464</f>
        <v>0</v>
      </c>
      <c r="G463" s="141">
        <f>'01-Mapa de riesgo-UO'!I464</f>
        <v>0</v>
      </c>
      <c r="H463" s="333">
        <f>'01-Mapa de riesgo-UO'!M464</f>
        <v>0</v>
      </c>
      <c r="I463" s="333" t="str">
        <f>'01-Mapa de riesgo-UO'!AT464</f>
        <v>LEVE</v>
      </c>
      <c r="J463" s="236">
        <f>'01-Mapa de riesgo-UO'!AW794</f>
        <v>0</v>
      </c>
      <c r="K463" s="331" t="str">
        <f t="shared" si="24"/>
        <v>NO</v>
      </c>
      <c r="L463" s="309"/>
      <c r="M463" s="310"/>
      <c r="N463" s="311"/>
      <c r="O463" s="325"/>
      <c r="P463" s="309"/>
      <c r="Q463" s="310"/>
      <c r="R463" s="311"/>
      <c r="S463" s="318"/>
    </row>
    <row r="464" spans="1:19" ht="31.5" customHeight="1" x14ac:dyDescent="0.2">
      <c r="A464" s="329"/>
      <c r="B464" s="331"/>
      <c r="C464" s="331"/>
      <c r="D464" s="333"/>
      <c r="E464" s="333"/>
      <c r="F464" s="333"/>
      <c r="G464" s="141">
        <f>'01-Mapa de riesgo-UO'!I465</f>
        <v>0</v>
      </c>
      <c r="H464" s="333"/>
      <c r="I464" s="333"/>
      <c r="J464" s="236">
        <f>'01-Mapa de riesgo-UO'!AW795</f>
        <v>0</v>
      </c>
      <c r="K464" s="331"/>
      <c r="L464" s="312"/>
      <c r="M464" s="313"/>
      <c r="N464" s="314"/>
      <c r="O464" s="326"/>
      <c r="P464" s="312"/>
      <c r="Q464" s="313"/>
      <c r="R464" s="314"/>
      <c r="S464" s="319"/>
    </row>
    <row r="465" spans="1:19" ht="31.5" customHeight="1" x14ac:dyDescent="0.2">
      <c r="A465" s="329"/>
      <c r="B465" s="331"/>
      <c r="C465" s="331"/>
      <c r="D465" s="333"/>
      <c r="E465" s="333"/>
      <c r="F465" s="333"/>
      <c r="G465" s="141">
        <f>'01-Mapa de riesgo-UO'!I466</f>
        <v>0</v>
      </c>
      <c r="H465" s="333"/>
      <c r="I465" s="333"/>
      <c r="J465" s="236">
        <f>'01-Mapa de riesgo-UO'!AW796</f>
        <v>0</v>
      </c>
      <c r="K465" s="331"/>
      <c r="L465" s="321"/>
      <c r="M465" s="322"/>
      <c r="N465" s="323"/>
      <c r="O465" s="327"/>
      <c r="P465" s="321"/>
      <c r="Q465" s="322"/>
      <c r="R465" s="323"/>
      <c r="S465" s="324"/>
    </row>
    <row r="466" spans="1:19" ht="31.5" customHeight="1" x14ac:dyDescent="0.2">
      <c r="A466" s="329">
        <v>153</v>
      </c>
      <c r="B466" s="331">
        <f>'01-Mapa de riesgo-UO'!D467</f>
        <v>0</v>
      </c>
      <c r="C466" s="331">
        <f>+'01-Mapa de riesgo-UO'!F467</f>
        <v>0</v>
      </c>
      <c r="D466" s="333">
        <f>'01-Mapa de riesgo-UO'!J467</f>
        <v>0</v>
      </c>
      <c r="E466" s="333">
        <f>'01-Mapa de riesgo-UO'!K467</f>
        <v>0</v>
      </c>
      <c r="F466" s="333">
        <f>'01-Mapa de riesgo-UO'!L467</f>
        <v>0</v>
      </c>
      <c r="G466" s="141">
        <f>'01-Mapa de riesgo-UO'!I467</f>
        <v>0</v>
      </c>
      <c r="H466" s="333">
        <f>'01-Mapa de riesgo-UO'!M467</f>
        <v>0</v>
      </c>
      <c r="I466" s="333" t="str">
        <f>'01-Mapa de riesgo-UO'!AT467</f>
        <v>LEVE</v>
      </c>
      <c r="J466" s="236">
        <f>'01-Mapa de riesgo-UO'!AW797</f>
        <v>0</v>
      </c>
      <c r="K466" s="331" t="str">
        <f t="shared" si="24"/>
        <v>NO</v>
      </c>
      <c r="L466" s="309"/>
      <c r="M466" s="310"/>
      <c r="N466" s="311"/>
      <c r="O466" s="325"/>
      <c r="P466" s="309"/>
      <c r="Q466" s="310"/>
      <c r="R466" s="311"/>
      <c r="S466" s="318"/>
    </row>
    <row r="467" spans="1:19" ht="31.5" customHeight="1" x14ac:dyDescent="0.2">
      <c r="A467" s="329"/>
      <c r="B467" s="331"/>
      <c r="C467" s="331"/>
      <c r="D467" s="333"/>
      <c r="E467" s="333"/>
      <c r="F467" s="333"/>
      <c r="G467" s="141">
        <f>'01-Mapa de riesgo-UO'!I468</f>
        <v>0</v>
      </c>
      <c r="H467" s="333"/>
      <c r="I467" s="333"/>
      <c r="J467" s="236">
        <f>'01-Mapa de riesgo-UO'!AW798</f>
        <v>0</v>
      </c>
      <c r="K467" s="331"/>
      <c r="L467" s="312"/>
      <c r="M467" s="313"/>
      <c r="N467" s="314"/>
      <c r="O467" s="326"/>
      <c r="P467" s="312"/>
      <c r="Q467" s="313"/>
      <c r="R467" s="314"/>
      <c r="S467" s="319"/>
    </row>
    <row r="468" spans="1:19" ht="31.5" customHeight="1" x14ac:dyDescent="0.2">
      <c r="A468" s="329"/>
      <c r="B468" s="331"/>
      <c r="C468" s="331"/>
      <c r="D468" s="333"/>
      <c r="E468" s="333"/>
      <c r="F468" s="333"/>
      <c r="G468" s="141">
        <f>'01-Mapa de riesgo-UO'!I469</f>
        <v>0</v>
      </c>
      <c r="H468" s="333"/>
      <c r="I468" s="333"/>
      <c r="J468" s="236">
        <f>'01-Mapa de riesgo-UO'!AW799</f>
        <v>0</v>
      </c>
      <c r="K468" s="331"/>
      <c r="L468" s="321"/>
      <c r="M468" s="322"/>
      <c r="N468" s="323"/>
      <c r="O468" s="327"/>
      <c r="P468" s="321"/>
      <c r="Q468" s="322"/>
      <c r="R468" s="323"/>
      <c r="S468" s="324"/>
    </row>
    <row r="469" spans="1:19" ht="31.5" customHeight="1" x14ac:dyDescent="0.2">
      <c r="A469" s="329">
        <v>154</v>
      </c>
      <c r="B469" s="331">
        <f>'01-Mapa de riesgo-UO'!D470</f>
        <v>0</v>
      </c>
      <c r="C469" s="331">
        <f>+'01-Mapa de riesgo-UO'!F470</f>
        <v>0</v>
      </c>
      <c r="D469" s="333">
        <f>'01-Mapa de riesgo-UO'!J470</f>
        <v>0</v>
      </c>
      <c r="E469" s="333">
        <f>'01-Mapa de riesgo-UO'!K470</f>
        <v>0</v>
      </c>
      <c r="F469" s="333">
        <f>'01-Mapa de riesgo-UO'!L470</f>
        <v>0</v>
      </c>
      <c r="G469" s="141">
        <f>'01-Mapa de riesgo-UO'!I470</f>
        <v>0</v>
      </c>
      <c r="H469" s="333">
        <f>'01-Mapa de riesgo-UO'!M470</f>
        <v>0</v>
      </c>
      <c r="I469" s="333" t="str">
        <f>'01-Mapa de riesgo-UO'!AT470</f>
        <v>LEVE</v>
      </c>
      <c r="J469" s="236">
        <f>'01-Mapa de riesgo-UO'!AW800</f>
        <v>0</v>
      </c>
      <c r="K469" s="331" t="str">
        <f t="shared" si="24"/>
        <v>NO</v>
      </c>
      <c r="L469" s="309"/>
      <c r="M469" s="310"/>
      <c r="N469" s="311"/>
      <c r="O469" s="325"/>
      <c r="P469" s="309"/>
      <c r="Q469" s="310"/>
      <c r="R469" s="311"/>
      <c r="S469" s="318"/>
    </row>
    <row r="470" spans="1:19" ht="31.5" customHeight="1" x14ac:dyDescent="0.2">
      <c r="A470" s="329"/>
      <c r="B470" s="331"/>
      <c r="C470" s="331"/>
      <c r="D470" s="333"/>
      <c r="E470" s="333"/>
      <c r="F470" s="333"/>
      <c r="G470" s="141">
        <f>'01-Mapa de riesgo-UO'!I471</f>
        <v>0</v>
      </c>
      <c r="H470" s="333"/>
      <c r="I470" s="333"/>
      <c r="J470" s="236">
        <f>'01-Mapa de riesgo-UO'!AW801</f>
        <v>0</v>
      </c>
      <c r="K470" s="331"/>
      <c r="L470" s="312"/>
      <c r="M470" s="313"/>
      <c r="N470" s="314"/>
      <c r="O470" s="326"/>
      <c r="P470" s="312"/>
      <c r="Q470" s="313"/>
      <c r="R470" s="314"/>
      <c r="S470" s="319"/>
    </row>
    <row r="471" spans="1:19" ht="31.5" customHeight="1" x14ac:dyDescent="0.2">
      <c r="A471" s="329"/>
      <c r="B471" s="331"/>
      <c r="C471" s="331"/>
      <c r="D471" s="333"/>
      <c r="E471" s="333"/>
      <c r="F471" s="333"/>
      <c r="G471" s="141">
        <f>'01-Mapa de riesgo-UO'!I472</f>
        <v>0</v>
      </c>
      <c r="H471" s="333"/>
      <c r="I471" s="333"/>
      <c r="J471" s="236">
        <f>'01-Mapa de riesgo-UO'!AW802</f>
        <v>0</v>
      </c>
      <c r="K471" s="331"/>
      <c r="L471" s="321"/>
      <c r="M471" s="322"/>
      <c r="N471" s="323"/>
      <c r="O471" s="327"/>
      <c r="P471" s="321"/>
      <c r="Q471" s="322"/>
      <c r="R471" s="323"/>
      <c r="S471" s="324"/>
    </row>
    <row r="472" spans="1:19" ht="31.5" customHeight="1" x14ac:dyDescent="0.2">
      <c r="A472" s="329">
        <v>155</v>
      </c>
      <c r="B472" s="331">
        <f>'01-Mapa de riesgo-UO'!D473</f>
        <v>0</v>
      </c>
      <c r="C472" s="331">
        <f>+'01-Mapa de riesgo-UO'!F473</f>
        <v>0</v>
      </c>
      <c r="D472" s="333">
        <f>'01-Mapa de riesgo-UO'!J473</f>
        <v>0</v>
      </c>
      <c r="E472" s="333">
        <f>'01-Mapa de riesgo-UO'!K473</f>
        <v>0</v>
      </c>
      <c r="F472" s="333">
        <f>'01-Mapa de riesgo-UO'!L473</f>
        <v>0</v>
      </c>
      <c r="G472" s="141">
        <f>'01-Mapa de riesgo-UO'!I473</f>
        <v>0</v>
      </c>
      <c r="H472" s="333">
        <f>'01-Mapa de riesgo-UO'!M473</f>
        <v>0</v>
      </c>
      <c r="I472" s="333" t="str">
        <f>'01-Mapa de riesgo-UO'!AT473</f>
        <v>LEVE</v>
      </c>
      <c r="J472" s="236">
        <f>'01-Mapa de riesgo-UO'!AW803</f>
        <v>0</v>
      </c>
      <c r="K472" s="331" t="str">
        <f t="shared" ref="K472:K535" si="25">IF(I472="GRAVE","Debe formularse",IF(I472="MODERADO", "Si el proceso lo requiere","NO"))</f>
        <v>NO</v>
      </c>
      <c r="L472" s="309"/>
      <c r="M472" s="310"/>
      <c r="N472" s="311"/>
      <c r="O472" s="325"/>
      <c r="P472" s="309"/>
      <c r="Q472" s="310"/>
      <c r="R472" s="311"/>
      <c r="S472" s="318"/>
    </row>
    <row r="473" spans="1:19" ht="31.5" customHeight="1" x14ac:dyDescent="0.2">
      <c r="A473" s="329"/>
      <c r="B473" s="331"/>
      <c r="C473" s="331"/>
      <c r="D473" s="333"/>
      <c r="E473" s="333"/>
      <c r="F473" s="333"/>
      <c r="G473" s="141">
        <f>'01-Mapa de riesgo-UO'!I474</f>
        <v>0</v>
      </c>
      <c r="H473" s="333"/>
      <c r="I473" s="333"/>
      <c r="J473" s="236">
        <f>'01-Mapa de riesgo-UO'!AW804</f>
        <v>0</v>
      </c>
      <c r="K473" s="331"/>
      <c r="L473" s="312"/>
      <c r="M473" s="313"/>
      <c r="N473" s="314"/>
      <c r="O473" s="326"/>
      <c r="P473" s="312"/>
      <c r="Q473" s="313"/>
      <c r="R473" s="314"/>
      <c r="S473" s="319"/>
    </row>
    <row r="474" spans="1:19" ht="31.5" customHeight="1" x14ac:dyDescent="0.2">
      <c r="A474" s="329"/>
      <c r="B474" s="331"/>
      <c r="C474" s="331"/>
      <c r="D474" s="333"/>
      <c r="E474" s="333"/>
      <c r="F474" s="333"/>
      <c r="G474" s="141">
        <f>'01-Mapa de riesgo-UO'!I475</f>
        <v>0</v>
      </c>
      <c r="H474" s="333"/>
      <c r="I474" s="333"/>
      <c r="J474" s="236">
        <f>'01-Mapa de riesgo-UO'!AW805</f>
        <v>0</v>
      </c>
      <c r="K474" s="331"/>
      <c r="L474" s="321"/>
      <c r="M474" s="322"/>
      <c r="N474" s="323"/>
      <c r="O474" s="327"/>
      <c r="P474" s="321"/>
      <c r="Q474" s="322"/>
      <c r="R474" s="323"/>
      <c r="S474" s="324"/>
    </row>
    <row r="475" spans="1:19" ht="31.5" customHeight="1" x14ac:dyDescent="0.2">
      <c r="A475" s="329">
        <v>156</v>
      </c>
      <c r="B475" s="331">
        <f>'01-Mapa de riesgo-UO'!D476</f>
        <v>0</v>
      </c>
      <c r="C475" s="331">
        <f>+'01-Mapa de riesgo-UO'!F476</f>
        <v>0</v>
      </c>
      <c r="D475" s="333">
        <f>'01-Mapa de riesgo-UO'!J476</f>
        <v>0</v>
      </c>
      <c r="E475" s="333">
        <f>'01-Mapa de riesgo-UO'!K476</f>
        <v>0</v>
      </c>
      <c r="F475" s="333">
        <f>'01-Mapa de riesgo-UO'!L476</f>
        <v>0</v>
      </c>
      <c r="G475" s="141">
        <f>'01-Mapa de riesgo-UO'!I476</f>
        <v>0</v>
      </c>
      <c r="H475" s="333">
        <f>'01-Mapa de riesgo-UO'!M476</f>
        <v>0</v>
      </c>
      <c r="I475" s="333" t="str">
        <f>'01-Mapa de riesgo-UO'!AT476</f>
        <v>LEVE</v>
      </c>
      <c r="J475" s="236">
        <f>'01-Mapa de riesgo-UO'!AW806</f>
        <v>0</v>
      </c>
      <c r="K475" s="331" t="str">
        <f t="shared" si="25"/>
        <v>NO</v>
      </c>
      <c r="L475" s="309"/>
      <c r="M475" s="310"/>
      <c r="N475" s="311"/>
      <c r="O475" s="325"/>
      <c r="P475" s="309"/>
      <c r="Q475" s="310"/>
      <c r="R475" s="311"/>
      <c r="S475" s="318"/>
    </row>
    <row r="476" spans="1:19" ht="31.5" customHeight="1" x14ac:dyDescent="0.2">
      <c r="A476" s="329"/>
      <c r="B476" s="331"/>
      <c r="C476" s="331"/>
      <c r="D476" s="333"/>
      <c r="E476" s="333"/>
      <c r="F476" s="333"/>
      <c r="G476" s="141">
        <f>'01-Mapa de riesgo-UO'!I477</f>
        <v>0</v>
      </c>
      <c r="H476" s="333"/>
      <c r="I476" s="333"/>
      <c r="J476" s="236">
        <f>'01-Mapa de riesgo-UO'!AW807</f>
        <v>0</v>
      </c>
      <c r="K476" s="331"/>
      <c r="L476" s="312"/>
      <c r="M476" s="313"/>
      <c r="N476" s="314"/>
      <c r="O476" s="326"/>
      <c r="P476" s="312"/>
      <c r="Q476" s="313"/>
      <c r="R476" s="314"/>
      <c r="S476" s="319"/>
    </row>
    <row r="477" spans="1:19" ht="31.5" customHeight="1" x14ac:dyDescent="0.2">
      <c r="A477" s="329"/>
      <c r="B477" s="331"/>
      <c r="C477" s="331"/>
      <c r="D477" s="333"/>
      <c r="E477" s="333"/>
      <c r="F477" s="333"/>
      <c r="G477" s="141">
        <f>'01-Mapa de riesgo-UO'!I478</f>
        <v>0</v>
      </c>
      <c r="H477" s="333"/>
      <c r="I477" s="333"/>
      <c r="J477" s="236">
        <f>'01-Mapa de riesgo-UO'!AW808</f>
        <v>0</v>
      </c>
      <c r="K477" s="331"/>
      <c r="L477" s="321"/>
      <c r="M477" s="322"/>
      <c r="N477" s="323"/>
      <c r="O477" s="327"/>
      <c r="P477" s="321"/>
      <c r="Q477" s="322"/>
      <c r="R477" s="323"/>
      <c r="S477" s="324"/>
    </row>
    <row r="478" spans="1:19" ht="31.5" customHeight="1" x14ac:dyDescent="0.2">
      <c r="A478" s="329">
        <v>157</v>
      </c>
      <c r="B478" s="331">
        <f>'01-Mapa de riesgo-UO'!D479</f>
        <v>0</v>
      </c>
      <c r="C478" s="331">
        <f>+'01-Mapa de riesgo-UO'!F479</f>
        <v>0</v>
      </c>
      <c r="D478" s="333">
        <f>'01-Mapa de riesgo-UO'!J479</f>
        <v>0</v>
      </c>
      <c r="E478" s="333">
        <f>'01-Mapa de riesgo-UO'!K479</f>
        <v>0</v>
      </c>
      <c r="F478" s="333">
        <f>'01-Mapa de riesgo-UO'!L479</f>
        <v>0</v>
      </c>
      <c r="G478" s="141">
        <f>'01-Mapa de riesgo-UO'!I479</f>
        <v>0</v>
      </c>
      <c r="H478" s="333">
        <f>'01-Mapa de riesgo-UO'!M479</f>
        <v>0</v>
      </c>
      <c r="I478" s="333" t="str">
        <f>'01-Mapa de riesgo-UO'!AT479</f>
        <v>LEVE</v>
      </c>
      <c r="J478" s="236">
        <f>'01-Mapa de riesgo-UO'!AW809</f>
        <v>0</v>
      </c>
      <c r="K478" s="331" t="str">
        <f t="shared" si="25"/>
        <v>NO</v>
      </c>
      <c r="L478" s="309"/>
      <c r="M478" s="310"/>
      <c r="N478" s="311"/>
      <c r="O478" s="325"/>
      <c r="P478" s="309"/>
      <c r="Q478" s="310"/>
      <c r="R478" s="311"/>
      <c r="S478" s="318"/>
    </row>
    <row r="479" spans="1:19" ht="31.5" customHeight="1" x14ac:dyDescent="0.2">
      <c r="A479" s="329"/>
      <c r="B479" s="331"/>
      <c r="C479" s="331"/>
      <c r="D479" s="333"/>
      <c r="E479" s="333"/>
      <c r="F479" s="333"/>
      <c r="G479" s="141">
        <f>'01-Mapa de riesgo-UO'!I480</f>
        <v>0</v>
      </c>
      <c r="H479" s="333"/>
      <c r="I479" s="333"/>
      <c r="J479" s="236">
        <f>'01-Mapa de riesgo-UO'!AW810</f>
        <v>0</v>
      </c>
      <c r="K479" s="331"/>
      <c r="L479" s="312"/>
      <c r="M479" s="313"/>
      <c r="N479" s="314"/>
      <c r="O479" s="326"/>
      <c r="P479" s="312"/>
      <c r="Q479" s="313"/>
      <c r="R479" s="314"/>
      <c r="S479" s="319"/>
    </row>
    <row r="480" spans="1:19" ht="31.5" customHeight="1" x14ac:dyDescent="0.2">
      <c r="A480" s="329"/>
      <c r="B480" s="331"/>
      <c r="C480" s="331"/>
      <c r="D480" s="333"/>
      <c r="E480" s="333"/>
      <c r="F480" s="333"/>
      <c r="G480" s="141">
        <f>'01-Mapa de riesgo-UO'!I481</f>
        <v>0</v>
      </c>
      <c r="H480" s="333"/>
      <c r="I480" s="333"/>
      <c r="J480" s="236">
        <f>'01-Mapa de riesgo-UO'!AW811</f>
        <v>0</v>
      </c>
      <c r="K480" s="331"/>
      <c r="L480" s="321"/>
      <c r="M480" s="322"/>
      <c r="N480" s="323"/>
      <c r="O480" s="327"/>
      <c r="P480" s="321"/>
      <c r="Q480" s="322"/>
      <c r="R480" s="323"/>
      <c r="S480" s="324"/>
    </row>
    <row r="481" spans="1:19" ht="31.5" customHeight="1" x14ac:dyDescent="0.2">
      <c r="A481" s="329">
        <v>158</v>
      </c>
      <c r="B481" s="331">
        <f>'01-Mapa de riesgo-UO'!D482</f>
        <v>0</v>
      </c>
      <c r="C481" s="331">
        <f>+'01-Mapa de riesgo-UO'!F482</f>
        <v>0</v>
      </c>
      <c r="D481" s="333">
        <f>'01-Mapa de riesgo-UO'!J482</f>
        <v>0</v>
      </c>
      <c r="E481" s="333">
        <f>'01-Mapa de riesgo-UO'!K482</f>
        <v>0</v>
      </c>
      <c r="F481" s="333">
        <f>'01-Mapa de riesgo-UO'!L482</f>
        <v>0</v>
      </c>
      <c r="G481" s="141">
        <f>'01-Mapa de riesgo-UO'!I482</f>
        <v>0</v>
      </c>
      <c r="H481" s="333">
        <f>'01-Mapa de riesgo-UO'!M482</f>
        <v>0</v>
      </c>
      <c r="I481" s="333" t="str">
        <f>'01-Mapa de riesgo-UO'!AT482</f>
        <v>LEVE</v>
      </c>
      <c r="J481" s="236">
        <f>'01-Mapa de riesgo-UO'!AW812</f>
        <v>0</v>
      </c>
      <c r="K481" s="331" t="str">
        <f t="shared" si="25"/>
        <v>NO</v>
      </c>
      <c r="L481" s="309"/>
      <c r="M481" s="310"/>
      <c r="N481" s="311"/>
      <c r="O481" s="325"/>
      <c r="P481" s="309"/>
      <c r="Q481" s="310"/>
      <c r="R481" s="311"/>
      <c r="S481" s="318"/>
    </row>
    <row r="482" spans="1:19" ht="31.5" customHeight="1" x14ac:dyDescent="0.2">
      <c r="A482" s="329"/>
      <c r="B482" s="331"/>
      <c r="C482" s="331"/>
      <c r="D482" s="333"/>
      <c r="E482" s="333"/>
      <c r="F482" s="333"/>
      <c r="G482" s="141">
        <f>'01-Mapa de riesgo-UO'!I483</f>
        <v>0</v>
      </c>
      <c r="H482" s="333"/>
      <c r="I482" s="333"/>
      <c r="J482" s="236">
        <f>'01-Mapa de riesgo-UO'!AW813</f>
        <v>0</v>
      </c>
      <c r="K482" s="331"/>
      <c r="L482" s="312"/>
      <c r="M482" s="313"/>
      <c r="N482" s="314"/>
      <c r="O482" s="326"/>
      <c r="P482" s="312"/>
      <c r="Q482" s="313"/>
      <c r="R482" s="314"/>
      <c r="S482" s="319"/>
    </row>
    <row r="483" spans="1:19" ht="31.5" customHeight="1" x14ac:dyDescent="0.2">
      <c r="A483" s="329"/>
      <c r="B483" s="331"/>
      <c r="C483" s="331"/>
      <c r="D483" s="333"/>
      <c r="E483" s="333"/>
      <c r="F483" s="333"/>
      <c r="G483" s="141">
        <f>'01-Mapa de riesgo-UO'!I484</f>
        <v>0</v>
      </c>
      <c r="H483" s="333"/>
      <c r="I483" s="333"/>
      <c r="J483" s="236">
        <f>'01-Mapa de riesgo-UO'!AW814</f>
        <v>0</v>
      </c>
      <c r="K483" s="331"/>
      <c r="L483" s="321"/>
      <c r="M483" s="322"/>
      <c r="N483" s="323"/>
      <c r="O483" s="327"/>
      <c r="P483" s="321"/>
      <c r="Q483" s="322"/>
      <c r="R483" s="323"/>
      <c r="S483" s="324"/>
    </row>
    <row r="484" spans="1:19" ht="31.5" customHeight="1" x14ac:dyDescent="0.2">
      <c r="A484" s="329">
        <v>159</v>
      </c>
      <c r="B484" s="331">
        <f>'01-Mapa de riesgo-UO'!D485</f>
        <v>0</v>
      </c>
      <c r="C484" s="331">
        <f>+'01-Mapa de riesgo-UO'!F485</f>
        <v>0</v>
      </c>
      <c r="D484" s="333">
        <f>'01-Mapa de riesgo-UO'!J485</f>
        <v>0</v>
      </c>
      <c r="E484" s="333">
        <f>'01-Mapa de riesgo-UO'!K485</f>
        <v>0</v>
      </c>
      <c r="F484" s="333">
        <f>'01-Mapa de riesgo-UO'!L485</f>
        <v>0</v>
      </c>
      <c r="G484" s="141">
        <f>'01-Mapa de riesgo-UO'!I485</f>
        <v>0</v>
      </c>
      <c r="H484" s="333">
        <f>'01-Mapa de riesgo-UO'!M485</f>
        <v>0</v>
      </c>
      <c r="I484" s="333" t="str">
        <f>'01-Mapa de riesgo-UO'!AT485</f>
        <v>LEVE</v>
      </c>
      <c r="J484" s="236">
        <f>'01-Mapa de riesgo-UO'!AW815</f>
        <v>0</v>
      </c>
      <c r="K484" s="331" t="str">
        <f t="shared" si="25"/>
        <v>NO</v>
      </c>
      <c r="L484" s="309"/>
      <c r="M484" s="310"/>
      <c r="N484" s="311"/>
      <c r="O484" s="325"/>
      <c r="P484" s="309"/>
      <c r="Q484" s="310"/>
      <c r="R484" s="311"/>
      <c r="S484" s="318"/>
    </row>
    <row r="485" spans="1:19" ht="31.5" customHeight="1" x14ac:dyDescent="0.2">
      <c r="A485" s="329"/>
      <c r="B485" s="331"/>
      <c r="C485" s="331"/>
      <c r="D485" s="333"/>
      <c r="E485" s="333"/>
      <c r="F485" s="333"/>
      <c r="G485" s="141">
        <f>'01-Mapa de riesgo-UO'!I486</f>
        <v>0</v>
      </c>
      <c r="H485" s="333"/>
      <c r="I485" s="333"/>
      <c r="J485" s="236">
        <f>'01-Mapa de riesgo-UO'!AW816</f>
        <v>0</v>
      </c>
      <c r="K485" s="331"/>
      <c r="L485" s="312"/>
      <c r="M485" s="313"/>
      <c r="N485" s="314"/>
      <c r="O485" s="326"/>
      <c r="P485" s="312"/>
      <c r="Q485" s="313"/>
      <c r="R485" s="314"/>
      <c r="S485" s="319"/>
    </row>
    <row r="486" spans="1:19" ht="31.5" customHeight="1" x14ac:dyDescent="0.2">
      <c r="A486" s="329"/>
      <c r="B486" s="331"/>
      <c r="C486" s="331"/>
      <c r="D486" s="333"/>
      <c r="E486" s="333"/>
      <c r="F486" s="333"/>
      <c r="G486" s="141">
        <f>'01-Mapa de riesgo-UO'!I487</f>
        <v>0</v>
      </c>
      <c r="H486" s="333"/>
      <c r="I486" s="333"/>
      <c r="J486" s="236">
        <f>'01-Mapa de riesgo-UO'!AW817</f>
        <v>0</v>
      </c>
      <c r="K486" s="331"/>
      <c r="L486" s="321"/>
      <c r="M486" s="322"/>
      <c r="N486" s="323"/>
      <c r="O486" s="327"/>
      <c r="P486" s="321"/>
      <c r="Q486" s="322"/>
      <c r="R486" s="323"/>
      <c r="S486" s="324"/>
    </row>
    <row r="487" spans="1:19" ht="31.5" customHeight="1" x14ac:dyDescent="0.2">
      <c r="A487" s="329">
        <v>160</v>
      </c>
      <c r="B487" s="331">
        <f>'01-Mapa de riesgo-UO'!D488</f>
        <v>0</v>
      </c>
      <c r="C487" s="331">
        <f>+'01-Mapa de riesgo-UO'!F488</f>
        <v>0</v>
      </c>
      <c r="D487" s="333">
        <f>'01-Mapa de riesgo-UO'!J488</f>
        <v>0</v>
      </c>
      <c r="E487" s="333">
        <f>'01-Mapa de riesgo-UO'!K488</f>
        <v>0</v>
      </c>
      <c r="F487" s="333">
        <f>'01-Mapa de riesgo-UO'!L488</f>
        <v>0</v>
      </c>
      <c r="G487" s="141">
        <f>'01-Mapa de riesgo-UO'!I488</f>
        <v>0</v>
      </c>
      <c r="H487" s="333">
        <f>'01-Mapa de riesgo-UO'!M488</f>
        <v>0</v>
      </c>
      <c r="I487" s="333" t="str">
        <f>'01-Mapa de riesgo-UO'!AT488</f>
        <v>LEVE</v>
      </c>
      <c r="J487" s="236">
        <f>'01-Mapa de riesgo-UO'!AW818</f>
        <v>0</v>
      </c>
      <c r="K487" s="331" t="str">
        <f t="shared" si="25"/>
        <v>NO</v>
      </c>
      <c r="L487" s="309"/>
      <c r="M487" s="310"/>
      <c r="N487" s="311"/>
      <c r="O487" s="325"/>
      <c r="P487" s="309"/>
      <c r="Q487" s="310"/>
      <c r="R487" s="311"/>
      <c r="S487" s="318"/>
    </row>
    <row r="488" spans="1:19" ht="31.5" customHeight="1" x14ac:dyDescent="0.2">
      <c r="A488" s="329"/>
      <c r="B488" s="331"/>
      <c r="C488" s="331"/>
      <c r="D488" s="333"/>
      <c r="E488" s="333"/>
      <c r="F488" s="333"/>
      <c r="G488" s="141">
        <f>'01-Mapa de riesgo-UO'!I489</f>
        <v>0</v>
      </c>
      <c r="H488" s="333"/>
      <c r="I488" s="333"/>
      <c r="J488" s="236">
        <f>'01-Mapa de riesgo-UO'!AW819</f>
        <v>0</v>
      </c>
      <c r="K488" s="331"/>
      <c r="L488" s="312"/>
      <c r="M488" s="313"/>
      <c r="N488" s="314"/>
      <c r="O488" s="326"/>
      <c r="P488" s="312"/>
      <c r="Q488" s="313"/>
      <c r="R488" s="314"/>
      <c r="S488" s="319"/>
    </row>
    <row r="489" spans="1:19" ht="31.5" customHeight="1" x14ac:dyDescent="0.2">
      <c r="A489" s="329"/>
      <c r="B489" s="331"/>
      <c r="C489" s="331"/>
      <c r="D489" s="333"/>
      <c r="E489" s="333"/>
      <c r="F489" s="333"/>
      <c r="G489" s="141">
        <f>'01-Mapa de riesgo-UO'!I490</f>
        <v>0</v>
      </c>
      <c r="H489" s="333"/>
      <c r="I489" s="333"/>
      <c r="J489" s="236">
        <f>'01-Mapa de riesgo-UO'!AW820</f>
        <v>0</v>
      </c>
      <c r="K489" s="331"/>
      <c r="L489" s="321"/>
      <c r="M489" s="322"/>
      <c r="N489" s="323"/>
      <c r="O489" s="327"/>
      <c r="P489" s="321"/>
      <c r="Q489" s="322"/>
      <c r="R489" s="323"/>
      <c r="S489" s="324"/>
    </row>
    <row r="490" spans="1:19" ht="31.5" customHeight="1" x14ac:dyDescent="0.2">
      <c r="A490" s="329">
        <v>161</v>
      </c>
      <c r="B490" s="331">
        <f>'01-Mapa de riesgo-UO'!D491</f>
        <v>0</v>
      </c>
      <c r="C490" s="331">
        <f>+'01-Mapa de riesgo-UO'!F491</f>
        <v>0</v>
      </c>
      <c r="D490" s="333">
        <f>'01-Mapa de riesgo-UO'!J491</f>
        <v>0</v>
      </c>
      <c r="E490" s="333">
        <f>'01-Mapa de riesgo-UO'!K491</f>
        <v>0</v>
      </c>
      <c r="F490" s="333">
        <f>'01-Mapa de riesgo-UO'!L491</f>
        <v>0</v>
      </c>
      <c r="G490" s="141">
        <f>'01-Mapa de riesgo-UO'!I491</f>
        <v>0</v>
      </c>
      <c r="H490" s="333">
        <f>'01-Mapa de riesgo-UO'!M491</f>
        <v>0</v>
      </c>
      <c r="I490" s="333" t="str">
        <f>'01-Mapa de riesgo-UO'!AT491</f>
        <v>LEVE</v>
      </c>
      <c r="J490" s="236">
        <f>'01-Mapa de riesgo-UO'!AW821</f>
        <v>0</v>
      </c>
      <c r="K490" s="331" t="str">
        <f t="shared" si="25"/>
        <v>NO</v>
      </c>
      <c r="L490" s="309"/>
      <c r="M490" s="310"/>
      <c r="N490" s="311"/>
      <c r="O490" s="325"/>
      <c r="P490" s="309"/>
      <c r="Q490" s="310"/>
      <c r="R490" s="311"/>
      <c r="S490" s="318"/>
    </row>
    <row r="491" spans="1:19" ht="31.5" customHeight="1" x14ac:dyDescent="0.2">
      <c r="A491" s="329"/>
      <c r="B491" s="331"/>
      <c r="C491" s="331"/>
      <c r="D491" s="333"/>
      <c r="E491" s="333"/>
      <c r="F491" s="333"/>
      <c r="G491" s="141">
        <f>'01-Mapa de riesgo-UO'!I492</f>
        <v>0</v>
      </c>
      <c r="H491" s="333"/>
      <c r="I491" s="333"/>
      <c r="J491" s="236">
        <f>'01-Mapa de riesgo-UO'!AW822</f>
        <v>0</v>
      </c>
      <c r="K491" s="331"/>
      <c r="L491" s="312"/>
      <c r="M491" s="313"/>
      <c r="N491" s="314"/>
      <c r="O491" s="326"/>
      <c r="P491" s="312"/>
      <c r="Q491" s="313"/>
      <c r="R491" s="314"/>
      <c r="S491" s="319"/>
    </row>
    <row r="492" spans="1:19" ht="31.5" customHeight="1" x14ac:dyDescent="0.2">
      <c r="A492" s="329"/>
      <c r="B492" s="331"/>
      <c r="C492" s="331"/>
      <c r="D492" s="333"/>
      <c r="E492" s="333"/>
      <c r="F492" s="333"/>
      <c r="G492" s="141">
        <f>'01-Mapa de riesgo-UO'!I493</f>
        <v>0</v>
      </c>
      <c r="H492" s="333"/>
      <c r="I492" s="333"/>
      <c r="J492" s="236">
        <f>'01-Mapa de riesgo-UO'!AW823</f>
        <v>0</v>
      </c>
      <c r="K492" s="331"/>
      <c r="L492" s="321"/>
      <c r="M492" s="322"/>
      <c r="N492" s="323"/>
      <c r="O492" s="327"/>
      <c r="P492" s="321"/>
      <c r="Q492" s="322"/>
      <c r="R492" s="323"/>
      <c r="S492" s="324"/>
    </row>
    <row r="493" spans="1:19" ht="31.5" customHeight="1" x14ac:dyDescent="0.2">
      <c r="A493" s="329">
        <v>162</v>
      </c>
      <c r="B493" s="331">
        <f>'01-Mapa de riesgo-UO'!D494</f>
        <v>0</v>
      </c>
      <c r="C493" s="331">
        <f>+'01-Mapa de riesgo-UO'!F494</f>
        <v>0</v>
      </c>
      <c r="D493" s="333">
        <f>'01-Mapa de riesgo-UO'!J494</f>
        <v>0</v>
      </c>
      <c r="E493" s="333">
        <f>'01-Mapa de riesgo-UO'!K494</f>
        <v>0</v>
      </c>
      <c r="F493" s="333">
        <f>'01-Mapa de riesgo-UO'!L494</f>
        <v>0</v>
      </c>
      <c r="G493" s="141">
        <f>'01-Mapa de riesgo-UO'!I494</f>
        <v>0</v>
      </c>
      <c r="H493" s="333">
        <f>'01-Mapa de riesgo-UO'!M494</f>
        <v>0</v>
      </c>
      <c r="I493" s="333" t="str">
        <f>'01-Mapa de riesgo-UO'!AT494</f>
        <v>LEVE</v>
      </c>
      <c r="J493" s="236">
        <f>'01-Mapa de riesgo-UO'!AW824</f>
        <v>0</v>
      </c>
      <c r="K493" s="331" t="str">
        <f t="shared" si="25"/>
        <v>NO</v>
      </c>
      <c r="L493" s="309"/>
      <c r="M493" s="310"/>
      <c r="N493" s="311"/>
      <c r="O493" s="325"/>
      <c r="P493" s="309"/>
      <c r="Q493" s="310"/>
      <c r="R493" s="311"/>
      <c r="S493" s="318"/>
    </row>
    <row r="494" spans="1:19" ht="31.5" customHeight="1" x14ac:dyDescent="0.2">
      <c r="A494" s="329"/>
      <c r="B494" s="331"/>
      <c r="C494" s="331"/>
      <c r="D494" s="333"/>
      <c r="E494" s="333"/>
      <c r="F494" s="333"/>
      <c r="G494" s="141">
        <f>'01-Mapa de riesgo-UO'!I495</f>
        <v>0</v>
      </c>
      <c r="H494" s="333"/>
      <c r="I494" s="333"/>
      <c r="J494" s="236">
        <f>'01-Mapa de riesgo-UO'!AW825</f>
        <v>0</v>
      </c>
      <c r="K494" s="331"/>
      <c r="L494" s="312"/>
      <c r="M494" s="313"/>
      <c r="N494" s="314"/>
      <c r="O494" s="326"/>
      <c r="P494" s="312"/>
      <c r="Q494" s="313"/>
      <c r="R494" s="314"/>
      <c r="S494" s="319"/>
    </row>
    <row r="495" spans="1:19" ht="31.5" customHeight="1" x14ac:dyDescent="0.2">
      <c r="A495" s="329"/>
      <c r="B495" s="331"/>
      <c r="C495" s="331"/>
      <c r="D495" s="333"/>
      <c r="E495" s="333"/>
      <c r="F495" s="333"/>
      <c r="G495" s="141">
        <f>'01-Mapa de riesgo-UO'!I496</f>
        <v>0</v>
      </c>
      <c r="H495" s="333"/>
      <c r="I495" s="333"/>
      <c r="J495" s="236">
        <f>'01-Mapa de riesgo-UO'!AW826</f>
        <v>0</v>
      </c>
      <c r="K495" s="331"/>
      <c r="L495" s="321"/>
      <c r="M495" s="322"/>
      <c r="N495" s="323"/>
      <c r="O495" s="327"/>
      <c r="P495" s="321"/>
      <c r="Q495" s="322"/>
      <c r="R495" s="323"/>
      <c r="S495" s="324"/>
    </row>
    <row r="496" spans="1:19" ht="31.5" customHeight="1" x14ac:dyDescent="0.2">
      <c r="A496" s="329">
        <v>163</v>
      </c>
      <c r="B496" s="331">
        <f>'01-Mapa de riesgo-UO'!D497</f>
        <v>0</v>
      </c>
      <c r="C496" s="331">
        <f>+'01-Mapa de riesgo-UO'!F497</f>
        <v>0</v>
      </c>
      <c r="D496" s="333">
        <f>'01-Mapa de riesgo-UO'!J497</f>
        <v>0</v>
      </c>
      <c r="E496" s="333">
        <f>'01-Mapa de riesgo-UO'!K497</f>
        <v>0</v>
      </c>
      <c r="F496" s="333">
        <f>'01-Mapa de riesgo-UO'!L497</f>
        <v>0</v>
      </c>
      <c r="G496" s="141">
        <f>'01-Mapa de riesgo-UO'!I497</f>
        <v>0</v>
      </c>
      <c r="H496" s="333">
        <f>'01-Mapa de riesgo-UO'!M497</f>
        <v>0</v>
      </c>
      <c r="I496" s="333" t="str">
        <f>'01-Mapa de riesgo-UO'!AT497</f>
        <v>LEVE</v>
      </c>
      <c r="J496" s="236">
        <f>'01-Mapa de riesgo-UO'!AW827</f>
        <v>0</v>
      </c>
      <c r="K496" s="331" t="str">
        <f t="shared" si="25"/>
        <v>NO</v>
      </c>
      <c r="L496" s="309"/>
      <c r="M496" s="310"/>
      <c r="N496" s="311"/>
      <c r="O496" s="325"/>
      <c r="P496" s="309"/>
      <c r="Q496" s="310"/>
      <c r="R496" s="311"/>
      <c r="S496" s="318"/>
    </row>
    <row r="497" spans="1:19" ht="31.5" customHeight="1" x14ac:dyDescent="0.2">
      <c r="A497" s="329"/>
      <c r="B497" s="331"/>
      <c r="C497" s="331"/>
      <c r="D497" s="333"/>
      <c r="E497" s="333"/>
      <c r="F497" s="333"/>
      <c r="G497" s="141">
        <f>'01-Mapa de riesgo-UO'!I498</f>
        <v>0</v>
      </c>
      <c r="H497" s="333"/>
      <c r="I497" s="333"/>
      <c r="J497" s="236">
        <f>'01-Mapa de riesgo-UO'!AW828</f>
        <v>0</v>
      </c>
      <c r="K497" s="331"/>
      <c r="L497" s="312"/>
      <c r="M497" s="313"/>
      <c r="N497" s="314"/>
      <c r="O497" s="326"/>
      <c r="P497" s="312"/>
      <c r="Q497" s="313"/>
      <c r="R497" s="314"/>
      <c r="S497" s="319"/>
    </row>
    <row r="498" spans="1:19" ht="31.5" customHeight="1" x14ac:dyDescent="0.2">
      <c r="A498" s="329"/>
      <c r="B498" s="331"/>
      <c r="C498" s="331"/>
      <c r="D498" s="333"/>
      <c r="E498" s="333"/>
      <c r="F498" s="333"/>
      <c r="G498" s="141">
        <f>'01-Mapa de riesgo-UO'!I499</f>
        <v>0</v>
      </c>
      <c r="H498" s="333"/>
      <c r="I498" s="333"/>
      <c r="J498" s="236">
        <f>'01-Mapa de riesgo-UO'!AW829</f>
        <v>0</v>
      </c>
      <c r="K498" s="331"/>
      <c r="L498" s="321"/>
      <c r="M498" s="322"/>
      <c r="N498" s="323"/>
      <c r="O498" s="327"/>
      <c r="P498" s="321"/>
      <c r="Q498" s="322"/>
      <c r="R498" s="323"/>
      <c r="S498" s="324"/>
    </row>
    <row r="499" spans="1:19" ht="31.5" customHeight="1" x14ac:dyDescent="0.2">
      <c r="A499" s="329">
        <v>164</v>
      </c>
      <c r="B499" s="331">
        <f>'01-Mapa de riesgo-UO'!D500</f>
        <v>0</v>
      </c>
      <c r="C499" s="331">
        <f>+'01-Mapa de riesgo-UO'!F500</f>
        <v>0</v>
      </c>
      <c r="D499" s="333">
        <f>'01-Mapa de riesgo-UO'!J500</f>
        <v>0</v>
      </c>
      <c r="E499" s="333">
        <f>'01-Mapa de riesgo-UO'!K500</f>
        <v>0</v>
      </c>
      <c r="F499" s="333">
        <f>'01-Mapa de riesgo-UO'!L500</f>
        <v>0</v>
      </c>
      <c r="G499" s="141">
        <f>'01-Mapa de riesgo-UO'!I500</f>
        <v>0</v>
      </c>
      <c r="H499" s="333">
        <f>'01-Mapa de riesgo-UO'!M500</f>
        <v>0</v>
      </c>
      <c r="I499" s="333" t="str">
        <f>'01-Mapa de riesgo-UO'!AT500</f>
        <v>LEVE</v>
      </c>
      <c r="J499" s="236">
        <f>'01-Mapa de riesgo-UO'!AW830</f>
        <v>0</v>
      </c>
      <c r="K499" s="331" t="str">
        <f t="shared" si="25"/>
        <v>NO</v>
      </c>
      <c r="L499" s="309"/>
      <c r="M499" s="310"/>
      <c r="N499" s="311"/>
      <c r="O499" s="325"/>
      <c r="P499" s="309"/>
      <c r="Q499" s="310"/>
      <c r="R499" s="311"/>
      <c r="S499" s="318"/>
    </row>
    <row r="500" spans="1:19" ht="31.5" customHeight="1" x14ac:dyDescent="0.2">
      <c r="A500" s="329"/>
      <c r="B500" s="331"/>
      <c r="C500" s="331"/>
      <c r="D500" s="333"/>
      <c r="E500" s="333"/>
      <c r="F500" s="333"/>
      <c r="G500" s="141">
        <f>'01-Mapa de riesgo-UO'!I501</f>
        <v>0</v>
      </c>
      <c r="H500" s="333"/>
      <c r="I500" s="333"/>
      <c r="J500" s="236">
        <f>'01-Mapa de riesgo-UO'!AW831</f>
        <v>0</v>
      </c>
      <c r="K500" s="331"/>
      <c r="L500" s="312"/>
      <c r="M500" s="313"/>
      <c r="N500" s="314"/>
      <c r="O500" s="326"/>
      <c r="P500" s="312"/>
      <c r="Q500" s="313"/>
      <c r="R500" s="314"/>
      <c r="S500" s="319"/>
    </row>
    <row r="501" spans="1:19" ht="31.5" customHeight="1" x14ac:dyDescent="0.2">
      <c r="A501" s="329"/>
      <c r="B501" s="331"/>
      <c r="C501" s="331"/>
      <c r="D501" s="333"/>
      <c r="E501" s="333"/>
      <c r="F501" s="333"/>
      <c r="G501" s="141">
        <f>'01-Mapa de riesgo-UO'!I502</f>
        <v>0</v>
      </c>
      <c r="H501" s="333"/>
      <c r="I501" s="333"/>
      <c r="J501" s="236">
        <f>'01-Mapa de riesgo-UO'!AW832</f>
        <v>0</v>
      </c>
      <c r="K501" s="331"/>
      <c r="L501" s="321"/>
      <c r="M501" s="322"/>
      <c r="N501" s="323"/>
      <c r="O501" s="327"/>
      <c r="P501" s="321"/>
      <c r="Q501" s="322"/>
      <c r="R501" s="323"/>
      <c r="S501" s="324"/>
    </row>
    <row r="502" spans="1:19" ht="31.5" customHeight="1" x14ac:dyDescent="0.2">
      <c r="A502" s="329">
        <v>165</v>
      </c>
      <c r="B502" s="331">
        <f>'01-Mapa de riesgo-UO'!D503</f>
        <v>0</v>
      </c>
      <c r="C502" s="331">
        <f>+'01-Mapa de riesgo-UO'!F503</f>
        <v>0</v>
      </c>
      <c r="D502" s="333">
        <f>'01-Mapa de riesgo-UO'!J503</f>
        <v>0</v>
      </c>
      <c r="E502" s="333">
        <f>'01-Mapa de riesgo-UO'!K503</f>
        <v>0</v>
      </c>
      <c r="F502" s="333">
        <f>'01-Mapa de riesgo-UO'!L503</f>
        <v>0</v>
      </c>
      <c r="G502" s="141">
        <f>'01-Mapa de riesgo-UO'!I503</f>
        <v>0</v>
      </c>
      <c r="H502" s="333">
        <f>'01-Mapa de riesgo-UO'!M503</f>
        <v>0</v>
      </c>
      <c r="I502" s="333" t="str">
        <f>'01-Mapa de riesgo-UO'!AT503</f>
        <v>LEVE</v>
      </c>
      <c r="J502" s="236">
        <f>'01-Mapa de riesgo-UO'!AW833</f>
        <v>0</v>
      </c>
      <c r="K502" s="331" t="str">
        <f t="shared" si="25"/>
        <v>NO</v>
      </c>
      <c r="L502" s="309"/>
      <c r="M502" s="310"/>
      <c r="N502" s="311"/>
      <c r="O502" s="325"/>
      <c r="P502" s="309"/>
      <c r="Q502" s="310"/>
      <c r="R502" s="311"/>
      <c r="S502" s="318"/>
    </row>
    <row r="503" spans="1:19" ht="31.5" customHeight="1" x14ac:dyDescent="0.2">
      <c r="A503" s="329"/>
      <c r="B503" s="331"/>
      <c r="C503" s="331"/>
      <c r="D503" s="333"/>
      <c r="E503" s="333"/>
      <c r="F503" s="333"/>
      <c r="G503" s="141">
        <f>'01-Mapa de riesgo-UO'!I504</f>
        <v>0</v>
      </c>
      <c r="H503" s="333"/>
      <c r="I503" s="333"/>
      <c r="J503" s="236">
        <f>'01-Mapa de riesgo-UO'!AW834</f>
        <v>0</v>
      </c>
      <c r="K503" s="331"/>
      <c r="L503" s="312"/>
      <c r="M503" s="313"/>
      <c r="N503" s="314"/>
      <c r="O503" s="326"/>
      <c r="P503" s="312"/>
      <c r="Q503" s="313"/>
      <c r="R503" s="314"/>
      <c r="S503" s="319"/>
    </row>
    <row r="504" spans="1:19" ht="31.5" customHeight="1" x14ac:dyDescent="0.2">
      <c r="A504" s="329"/>
      <c r="B504" s="331"/>
      <c r="C504" s="331"/>
      <c r="D504" s="333"/>
      <c r="E504" s="333"/>
      <c r="F504" s="333"/>
      <c r="G504" s="141">
        <f>'01-Mapa de riesgo-UO'!I505</f>
        <v>0</v>
      </c>
      <c r="H504" s="333"/>
      <c r="I504" s="333"/>
      <c r="J504" s="236">
        <f>'01-Mapa de riesgo-UO'!AW835</f>
        <v>0</v>
      </c>
      <c r="K504" s="331"/>
      <c r="L504" s="321"/>
      <c r="M504" s="322"/>
      <c r="N504" s="323"/>
      <c r="O504" s="327"/>
      <c r="P504" s="321"/>
      <c r="Q504" s="322"/>
      <c r="R504" s="323"/>
      <c r="S504" s="324"/>
    </row>
    <row r="505" spans="1:19" ht="31.5" customHeight="1" x14ac:dyDescent="0.2">
      <c r="A505" s="329">
        <v>166</v>
      </c>
      <c r="B505" s="331">
        <f>'01-Mapa de riesgo-UO'!D506</f>
        <v>0</v>
      </c>
      <c r="C505" s="331">
        <f>+'01-Mapa de riesgo-UO'!F506</f>
        <v>0</v>
      </c>
      <c r="D505" s="333">
        <f>'01-Mapa de riesgo-UO'!J506</f>
        <v>0</v>
      </c>
      <c r="E505" s="333">
        <f>'01-Mapa de riesgo-UO'!K506</f>
        <v>0</v>
      </c>
      <c r="F505" s="333">
        <f>'01-Mapa de riesgo-UO'!L506</f>
        <v>0</v>
      </c>
      <c r="G505" s="141">
        <f>'01-Mapa de riesgo-UO'!I506</f>
        <v>0</v>
      </c>
      <c r="H505" s="333">
        <f>'01-Mapa de riesgo-UO'!M506</f>
        <v>0</v>
      </c>
      <c r="I505" s="333" t="str">
        <f>'01-Mapa de riesgo-UO'!AT506</f>
        <v>LEVE</v>
      </c>
      <c r="J505" s="236">
        <f>'01-Mapa de riesgo-UO'!AW836</f>
        <v>0</v>
      </c>
      <c r="K505" s="331" t="str">
        <f t="shared" si="25"/>
        <v>NO</v>
      </c>
      <c r="L505" s="309"/>
      <c r="M505" s="310"/>
      <c r="N505" s="311"/>
      <c r="O505" s="325"/>
      <c r="P505" s="309"/>
      <c r="Q505" s="310"/>
      <c r="R505" s="311"/>
      <c r="S505" s="318"/>
    </row>
    <row r="506" spans="1:19" ht="31.5" customHeight="1" x14ac:dyDescent="0.2">
      <c r="A506" s="329"/>
      <c r="B506" s="331"/>
      <c r="C506" s="331"/>
      <c r="D506" s="333"/>
      <c r="E506" s="333"/>
      <c r="F506" s="333"/>
      <c r="G506" s="141">
        <f>'01-Mapa de riesgo-UO'!I507</f>
        <v>0</v>
      </c>
      <c r="H506" s="333"/>
      <c r="I506" s="333"/>
      <c r="J506" s="236">
        <f>'01-Mapa de riesgo-UO'!AW837</f>
        <v>0</v>
      </c>
      <c r="K506" s="331"/>
      <c r="L506" s="312"/>
      <c r="M506" s="313"/>
      <c r="N506" s="314"/>
      <c r="O506" s="326"/>
      <c r="P506" s="312"/>
      <c r="Q506" s="313"/>
      <c r="R506" s="314"/>
      <c r="S506" s="319"/>
    </row>
    <row r="507" spans="1:19" ht="31.5" customHeight="1" x14ac:dyDescent="0.2">
      <c r="A507" s="329"/>
      <c r="B507" s="331"/>
      <c r="C507" s="331"/>
      <c r="D507" s="333"/>
      <c r="E507" s="333"/>
      <c r="F507" s="333"/>
      <c r="G507" s="141">
        <f>'01-Mapa de riesgo-UO'!I508</f>
        <v>0</v>
      </c>
      <c r="H507" s="333"/>
      <c r="I507" s="333"/>
      <c r="J507" s="236">
        <f>'01-Mapa de riesgo-UO'!AW838</f>
        <v>0</v>
      </c>
      <c r="K507" s="331"/>
      <c r="L507" s="321"/>
      <c r="M507" s="322"/>
      <c r="N507" s="323"/>
      <c r="O507" s="327"/>
      <c r="P507" s="321"/>
      <c r="Q507" s="322"/>
      <c r="R507" s="323"/>
      <c r="S507" s="324"/>
    </row>
    <row r="508" spans="1:19" ht="31.5" customHeight="1" x14ac:dyDescent="0.2">
      <c r="A508" s="329">
        <v>167</v>
      </c>
      <c r="B508" s="331">
        <f>'01-Mapa de riesgo-UO'!D509</f>
        <v>0</v>
      </c>
      <c r="C508" s="331">
        <f>+'01-Mapa de riesgo-UO'!F509</f>
        <v>0</v>
      </c>
      <c r="D508" s="333">
        <f>'01-Mapa de riesgo-UO'!J509</f>
        <v>0</v>
      </c>
      <c r="E508" s="333">
        <f>'01-Mapa de riesgo-UO'!K509</f>
        <v>0</v>
      </c>
      <c r="F508" s="333">
        <f>'01-Mapa de riesgo-UO'!L509</f>
        <v>0</v>
      </c>
      <c r="G508" s="141">
        <f>'01-Mapa de riesgo-UO'!I509</f>
        <v>0</v>
      </c>
      <c r="H508" s="333">
        <f>'01-Mapa de riesgo-UO'!M509</f>
        <v>0</v>
      </c>
      <c r="I508" s="333" t="str">
        <f>'01-Mapa de riesgo-UO'!AT509</f>
        <v>LEVE</v>
      </c>
      <c r="J508" s="236">
        <f>'01-Mapa de riesgo-UO'!AW839</f>
        <v>0</v>
      </c>
      <c r="K508" s="331" t="str">
        <f t="shared" si="25"/>
        <v>NO</v>
      </c>
      <c r="L508" s="309"/>
      <c r="M508" s="310"/>
      <c r="N508" s="311"/>
      <c r="O508" s="325"/>
      <c r="P508" s="309"/>
      <c r="Q508" s="310"/>
      <c r="R508" s="311"/>
      <c r="S508" s="318"/>
    </row>
    <row r="509" spans="1:19" ht="31.5" customHeight="1" x14ac:dyDescent="0.2">
      <c r="A509" s="329"/>
      <c r="B509" s="331"/>
      <c r="C509" s="331"/>
      <c r="D509" s="333"/>
      <c r="E509" s="333"/>
      <c r="F509" s="333"/>
      <c r="G509" s="141">
        <f>'01-Mapa de riesgo-UO'!I510</f>
        <v>0</v>
      </c>
      <c r="H509" s="333"/>
      <c r="I509" s="333"/>
      <c r="J509" s="236">
        <f>'01-Mapa de riesgo-UO'!AW840</f>
        <v>0</v>
      </c>
      <c r="K509" s="331"/>
      <c r="L509" s="312"/>
      <c r="M509" s="313"/>
      <c r="N509" s="314"/>
      <c r="O509" s="326"/>
      <c r="P509" s="312"/>
      <c r="Q509" s="313"/>
      <c r="R509" s="314"/>
      <c r="S509" s="319"/>
    </row>
    <row r="510" spans="1:19" ht="31.5" customHeight="1" x14ac:dyDescent="0.2">
      <c r="A510" s="329"/>
      <c r="B510" s="331"/>
      <c r="C510" s="331"/>
      <c r="D510" s="333"/>
      <c r="E510" s="333"/>
      <c r="F510" s="333"/>
      <c r="G510" s="141">
        <f>'01-Mapa de riesgo-UO'!I511</f>
        <v>0</v>
      </c>
      <c r="H510" s="333"/>
      <c r="I510" s="333"/>
      <c r="J510" s="236">
        <f>'01-Mapa de riesgo-UO'!AW841</f>
        <v>0</v>
      </c>
      <c r="K510" s="331"/>
      <c r="L510" s="321"/>
      <c r="M510" s="322"/>
      <c r="N510" s="323"/>
      <c r="O510" s="327"/>
      <c r="P510" s="321"/>
      <c r="Q510" s="322"/>
      <c r="R510" s="323"/>
      <c r="S510" s="324"/>
    </row>
    <row r="511" spans="1:19" ht="31.5" customHeight="1" x14ac:dyDescent="0.2">
      <c r="A511" s="329">
        <v>168</v>
      </c>
      <c r="B511" s="331">
        <f>'01-Mapa de riesgo-UO'!D512</f>
        <v>0</v>
      </c>
      <c r="C511" s="331">
        <f>+'01-Mapa de riesgo-UO'!F512</f>
        <v>0</v>
      </c>
      <c r="D511" s="333">
        <f>'01-Mapa de riesgo-UO'!J512</f>
        <v>0</v>
      </c>
      <c r="E511" s="333">
        <f>'01-Mapa de riesgo-UO'!K512</f>
        <v>0</v>
      </c>
      <c r="F511" s="333">
        <f>'01-Mapa de riesgo-UO'!L512</f>
        <v>0</v>
      </c>
      <c r="G511" s="141">
        <f>'01-Mapa de riesgo-UO'!I512</f>
        <v>0</v>
      </c>
      <c r="H511" s="333">
        <f>'01-Mapa de riesgo-UO'!M512</f>
        <v>0</v>
      </c>
      <c r="I511" s="333" t="str">
        <f>'01-Mapa de riesgo-UO'!AT512</f>
        <v>LEVE</v>
      </c>
      <c r="J511" s="236">
        <f>'01-Mapa de riesgo-UO'!AW842</f>
        <v>0</v>
      </c>
      <c r="K511" s="331" t="str">
        <f t="shared" si="25"/>
        <v>NO</v>
      </c>
      <c r="L511" s="309"/>
      <c r="M511" s="310"/>
      <c r="N511" s="311"/>
      <c r="O511" s="325"/>
      <c r="P511" s="309"/>
      <c r="Q511" s="310"/>
      <c r="R511" s="311"/>
      <c r="S511" s="318"/>
    </row>
    <row r="512" spans="1:19" ht="31.5" customHeight="1" x14ac:dyDescent="0.2">
      <c r="A512" s="329"/>
      <c r="B512" s="331"/>
      <c r="C512" s="331"/>
      <c r="D512" s="333"/>
      <c r="E512" s="333"/>
      <c r="F512" s="333"/>
      <c r="G512" s="141">
        <f>'01-Mapa de riesgo-UO'!I513</f>
        <v>0</v>
      </c>
      <c r="H512" s="333"/>
      <c r="I512" s="333"/>
      <c r="J512" s="236">
        <f>'01-Mapa de riesgo-UO'!AW843</f>
        <v>0</v>
      </c>
      <c r="K512" s="331"/>
      <c r="L512" s="312"/>
      <c r="M512" s="313"/>
      <c r="N512" s="314"/>
      <c r="O512" s="326"/>
      <c r="P512" s="312"/>
      <c r="Q512" s="313"/>
      <c r="R512" s="314"/>
      <c r="S512" s="319"/>
    </row>
    <row r="513" spans="1:19" ht="31.5" customHeight="1" x14ac:dyDescent="0.2">
      <c r="A513" s="329"/>
      <c r="B513" s="331"/>
      <c r="C513" s="331"/>
      <c r="D513" s="333"/>
      <c r="E513" s="333"/>
      <c r="F513" s="333"/>
      <c r="G513" s="141">
        <f>'01-Mapa de riesgo-UO'!I514</f>
        <v>0</v>
      </c>
      <c r="H513" s="333"/>
      <c r="I513" s="333"/>
      <c r="J513" s="236">
        <f>'01-Mapa de riesgo-UO'!AW844</f>
        <v>0</v>
      </c>
      <c r="K513" s="331"/>
      <c r="L513" s="321"/>
      <c r="M513" s="322"/>
      <c r="N513" s="323"/>
      <c r="O513" s="327"/>
      <c r="P513" s="321"/>
      <c r="Q513" s="322"/>
      <c r="R513" s="323"/>
      <c r="S513" s="324"/>
    </row>
    <row r="514" spans="1:19" ht="31.5" customHeight="1" x14ac:dyDescent="0.2">
      <c r="A514" s="329">
        <v>169</v>
      </c>
      <c r="B514" s="331">
        <f>'01-Mapa de riesgo-UO'!D515</f>
        <v>0</v>
      </c>
      <c r="C514" s="331">
        <f>+'01-Mapa de riesgo-UO'!F515</f>
        <v>0</v>
      </c>
      <c r="D514" s="333">
        <f>'01-Mapa de riesgo-UO'!J515</f>
        <v>0</v>
      </c>
      <c r="E514" s="333">
        <f>'01-Mapa de riesgo-UO'!K515</f>
        <v>0</v>
      </c>
      <c r="F514" s="333">
        <f>'01-Mapa de riesgo-UO'!L515</f>
        <v>0</v>
      </c>
      <c r="G514" s="141">
        <f>'01-Mapa de riesgo-UO'!I515</f>
        <v>0</v>
      </c>
      <c r="H514" s="333">
        <f>'01-Mapa de riesgo-UO'!M515</f>
        <v>0</v>
      </c>
      <c r="I514" s="333" t="str">
        <f>'01-Mapa de riesgo-UO'!AT515</f>
        <v>LEVE</v>
      </c>
      <c r="J514" s="236">
        <f>'01-Mapa de riesgo-UO'!AW845</f>
        <v>0</v>
      </c>
      <c r="K514" s="331" t="str">
        <f t="shared" si="25"/>
        <v>NO</v>
      </c>
      <c r="L514" s="309"/>
      <c r="M514" s="310"/>
      <c r="N514" s="311"/>
      <c r="O514" s="325"/>
      <c r="P514" s="309"/>
      <c r="Q514" s="310"/>
      <c r="R514" s="311"/>
      <c r="S514" s="318"/>
    </row>
    <row r="515" spans="1:19" ht="31.5" customHeight="1" x14ac:dyDescent="0.2">
      <c r="A515" s="329"/>
      <c r="B515" s="331"/>
      <c r="C515" s="331"/>
      <c r="D515" s="333"/>
      <c r="E515" s="333"/>
      <c r="F515" s="333"/>
      <c r="G515" s="141">
        <f>'01-Mapa de riesgo-UO'!I516</f>
        <v>0</v>
      </c>
      <c r="H515" s="333"/>
      <c r="I515" s="333"/>
      <c r="J515" s="236">
        <f>'01-Mapa de riesgo-UO'!AW846</f>
        <v>0</v>
      </c>
      <c r="K515" s="331"/>
      <c r="L515" s="312"/>
      <c r="M515" s="313"/>
      <c r="N515" s="314"/>
      <c r="O515" s="326"/>
      <c r="P515" s="312"/>
      <c r="Q515" s="313"/>
      <c r="R515" s="314"/>
      <c r="S515" s="319"/>
    </row>
    <row r="516" spans="1:19" ht="31.5" customHeight="1" x14ac:dyDescent="0.2">
      <c r="A516" s="329"/>
      <c r="B516" s="331"/>
      <c r="C516" s="331"/>
      <c r="D516" s="333"/>
      <c r="E516" s="333"/>
      <c r="F516" s="333"/>
      <c r="G516" s="141">
        <f>'01-Mapa de riesgo-UO'!I517</f>
        <v>0</v>
      </c>
      <c r="H516" s="333"/>
      <c r="I516" s="333"/>
      <c r="J516" s="236">
        <f>'01-Mapa de riesgo-UO'!AW847</f>
        <v>0</v>
      </c>
      <c r="K516" s="331"/>
      <c r="L516" s="321"/>
      <c r="M516" s="322"/>
      <c r="N516" s="323"/>
      <c r="O516" s="327"/>
      <c r="P516" s="321"/>
      <c r="Q516" s="322"/>
      <c r="R516" s="323"/>
      <c r="S516" s="324"/>
    </row>
    <row r="517" spans="1:19" ht="31.5" customHeight="1" x14ac:dyDescent="0.2">
      <c r="A517" s="329">
        <v>170</v>
      </c>
      <c r="B517" s="331">
        <f>'01-Mapa de riesgo-UO'!D518</f>
        <v>0</v>
      </c>
      <c r="C517" s="331">
        <f>+'01-Mapa de riesgo-UO'!F518</f>
        <v>0</v>
      </c>
      <c r="D517" s="333">
        <f>'01-Mapa de riesgo-UO'!J518</f>
        <v>0</v>
      </c>
      <c r="E517" s="333">
        <f>'01-Mapa de riesgo-UO'!K518</f>
        <v>0</v>
      </c>
      <c r="F517" s="333">
        <f>'01-Mapa de riesgo-UO'!L518</f>
        <v>0</v>
      </c>
      <c r="G517" s="141">
        <f>'01-Mapa de riesgo-UO'!I518</f>
        <v>0</v>
      </c>
      <c r="H517" s="333">
        <f>'01-Mapa de riesgo-UO'!M518</f>
        <v>0</v>
      </c>
      <c r="I517" s="333" t="str">
        <f>'01-Mapa de riesgo-UO'!AT518</f>
        <v>LEVE</v>
      </c>
      <c r="J517" s="236">
        <f>'01-Mapa de riesgo-UO'!AW848</f>
        <v>0</v>
      </c>
      <c r="K517" s="331" t="str">
        <f t="shared" si="25"/>
        <v>NO</v>
      </c>
      <c r="L517" s="309"/>
      <c r="M517" s="310"/>
      <c r="N517" s="311"/>
      <c r="O517" s="325"/>
      <c r="P517" s="309"/>
      <c r="Q517" s="310"/>
      <c r="R517" s="311"/>
      <c r="S517" s="318"/>
    </row>
    <row r="518" spans="1:19" ht="31.5" customHeight="1" x14ac:dyDescent="0.2">
      <c r="A518" s="329"/>
      <c r="B518" s="331"/>
      <c r="C518" s="331"/>
      <c r="D518" s="333"/>
      <c r="E518" s="333"/>
      <c r="F518" s="333"/>
      <c r="G518" s="141">
        <f>'01-Mapa de riesgo-UO'!I519</f>
        <v>0</v>
      </c>
      <c r="H518" s="333"/>
      <c r="I518" s="333"/>
      <c r="J518" s="236">
        <f>'01-Mapa de riesgo-UO'!AW849</f>
        <v>0</v>
      </c>
      <c r="K518" s="331"/>
      <c r="L518" s="312"/>
      <c r="M518" s="313"/>
      <c r="N518" s="314"/>
      <c r="O518" s="326"/>
      <c r="P518" s="312"/>
      <c r="Q518" s="313"/>
      <c r="R518" s="314"/>
      <c r="S518" s="319"/>
    </row>
    <row r="519" spans="1:19" ht="31.5" customHeight="1" x14ac:dyDescent="0.2">
      <c r="A519" s="329"/>
      <c r="B519" s="331"/>
      <c r="C519" s="331"/>
      <c r="D519" s="333"/>
      <c r="E519" s="333"/>
      <c r="F519" s="333"/>
      <c r="G519" s="141">
        <f>'01-Mapa de riesgo-UO'!I520</f>
        <v>0</v>
      </c>
      <c r="H519" s="333"/>
      <c r="I519" s="333"/>
      <c r="J519" s="236">
        <f>'01-Mapa de riesgo-UO'!AW850</f>
        <v>0</v>
      </c>
      <c r="K519" s="331"/>
      <c r="L519" s="321"/>
      <c r="M519" s="322"/>
      <c r="N519" s="323"/>
      <c r="O519" s="327"/>
      <c r="P519" s="321"/>
      <c r="Q519" s="322"/>
      <c r="R519" s="323"/>
      <c r="S519" s="324"/>
    </row>
    <row r="520" spans="1:19" ht="31.5" customHeight="1" x14ac:dyDescent="0.2">
      <c r="A520" s="329">
        <v>171</v>
      </c>
      <c r="B520" s="331">
        <f>'01-Mapa de riesgo-UO'!D521</f>
        <v>0</v>
      </c>
      <c r="C520" s="331">
        <f>+'01-Mapa de riesgo-UO'!F521</f>
        <v>0</v>
      </c>
      <c r="D520" s="333">
        <f>'01-Mapa de riesgo-UO'!J521</f>
        <v>0</v>
      </c>
      <c r="E520" s="333">
        <f>'01-Mapa de riesgo-UO'!K521</f>
        <v>0</v>
      </c>
      <c r="F520" s="333">
        <f>'01-Mapa de riesgo-UO'!L521</f>
        <v>0</v>
      </c>
      <c r="G520" s="141">
        <f>'01-Mapa de riesgo-UO'!I521</f>
        <v>0</v>
      </c>
      <c r="H520" s="333">
        <f>'01-Mapa de riesgo-UO'!M521</f>
        <v>0</v>
      </c>
      <c r="I520" s="333" t="str">
        <f>'01-Mapa de riesgo-UO'!AT521</f>
        <v>LEVE</v>
      </c>
      <c r="J520" s="236">
        <f>'01-Mapa de riesgo-UO'!AW851</f>
        <v>0</v>
      </c>
      <c r="K520" s="331" t="str">
        <f t="shared" si="25"/>
        <v>NO</v>
      </c>
      <c r="L520" s="309"/>
      <c r="M520" s="310"/>
      <c r="N520" s="311"/>
      <c r="O520" s="325"/>
      <c r="P520" s="309"/>
      <c r="Q520" s="310"/>
      <c r="R520" s="311"/>
      <c r="S520" s="318"/>
    </row>
    <row r="521" spans="1:19" ht="31.5" customHeight="1" x14ac:dyDescent="0.2">
      <c r="A521" s="329"/>
      <c r="B521" s="331"/>
      <c r="C521" s="331"/>
      <c r="D521" s="333"/>
      <c r="E521" s="333"/>
      <c r="F521" s="333"/>
      <c r="G521" s="141">
        <f>'01-Mapa de riesgo-UO'!I522</f>
        <v>0</v>
      </c>
      <c r="H521" s="333"/>
      <c r="I521" s="333"/>
      <c r="J521" s="236">
        <f>'01-Mapa de riesgo-UO'!AW852</f>
        <v>0</v>
      </c>
      <c r="K521" s="331"/>
      <c r="L521" s="312"/>
      <c r="M521" s="313"/>
      <c r="N521" s="314"/>
      <c r="O521" s="326"/>
      <c r="P521" s="312"/>
      <c r="Q521" s="313"/>
      <c r="R521" s="314"/>
      <c r="S521" s="319"/>
    </row>
    <row r="522" spans="1:19" ht="31.5" customHeight="1" x14ac:dyDescent="0.2">
      <c r="A522" s="329"/>
      <c r="B522" s="331"/>
      <c r="C522" s="331"/>
      <c r="D522" s="333"/>
      <c r="E522" s="333"/>
      <c r="F522" s="333"/>
      <c r="G522" s="141">
        <f>'01-Mapa de riesgo-UO'!I523</f>
        <v>0</v>
      </c>
      <c r="H522" s="333"/>
      <c r="I522" s="333"/>
      <c r="J522" s="236">
        <f>'01-Mapa de riesgo-UO'!AW853</f>
        <v>0</v>
      </c>
      <c r="K522" s="331"/>
      <c r="L522" s="321"/>
      <c r="M522" s="322"/>
      <c r="N522" s="323"/>
      <c r="O522" s="327"/>
      <c r="P522" s="321"/>
      <c r="Q522" s="322"/>
      <c r="R522" s="323"/>
      <c r="S522" s="324"/>
    </row>
    <row r="523" spans="1:19" ht="31.5" customHeight="1" x14ac:dyDescent="0.2">
      <c r="A523" s="329">
        <v>172</v>
      </c>
      <c r="B523" s="331">
        <f>'01-Mapa de riesgo-UO'!D524</f>
        <v>0</v>
      </c>
      <c r="C523" s="331">
        <f>+'01-Mapa de riesgo-UO'!F524</f>
        <v>0</v>
      </c>
      <c r="D523" s="333">
        <f>'01-Mapa de riesgo-UO'!J524</f>
        <v>0</v>
      </c>
      <c r="E523" s="333">
        <f>'01-Mapa de riesgo-UO'!K524</f>
        <v>0</v>
      </c>
      <c r="F523" s="333">
        <f>'01-Mapa de riesgo-UO'!L524</f>
        <v>0</v>
      </c>
      <c r="G523" s="141">
        <f>'01-Mapa de riesgo-UO'!I524</f>
        <v>0</v>
      </c>
      <c r="H523" s="333">
        <f>'01-Mapa de riesgo-UO'!M524</f>
        <v>0</v>
      </c>
      <c r="I523" s="333" t="str">
        <f>'01-Mapa de riesgo-UO'!AT524</f>
        <v>LEVE</v>
      </c>
      <c r="J523" s="236">
        <f>'01-Mapa de riesgo-UO'!AW854</f>
        <v>0</v>
      </c>
      <c r="K523" s="331" t="str">
        <f t="shared" si="25"/>
        <v>NO</v>
      </c>
      <c r="L523" s="309"/>
      <c r="M523" s="310"/>
      <c r="N523" s="311"/>
      <c r="O523" s="325"/>
      <c r="P523" s="309"/>
      <c r="Q523" s="310"/>
      <c r="R523" s="311"/>
      <c r="S523" s="318"/>
    </row>
    <row r="524" spans="1:19" ht="31.5" customHeight="1" x14ac:dyDescent="0.2">
      <c r="A524" s="329"/>
      <c r="B524" s="331"/>
      <c r="C524" s="331"/>
      <c r="D524" s="333"/>
      <c r="E524" s="333"/>
      <c r="F524" s="333"/>
      <c r="G524" s="141">
        <f>'01-Mapa de riesgo-UO'!I525</f>
        <v>0</v>
      </c>
      <c r="H524" s="333"/>
      <c r="I524" s="333"/>
      <c r="J524" s="236">
        <f>'01-Mapa de riesgo-UO'!AW855</f>
        <v>0</v>
      </c>
      <c r="K524" s="331"/>
      <c r="L524" s="312"/>
      <c r="M524" s="313"/>
      <c r="N524" s="314"/>
      <c r="O524" s="326"/>
      <c r="P524" s="312"/>
      <c r="Q524" s="313"/>
      <c r="R524" s="314"/>
      <c r="S524" s="319"/>
    </row>
    <row r="525" spans="1:19" ht="31.5" customHeight="1" x14ac:dyDescent="0.2">
      <c r="A525" s="329"/>
      <c r="B525" s="331"/>
      <c r="C525" s="331"/>
      <c r="D525" s="333"/>
      <c r="E525" s="333"/>
      <c r="F525" s="333"/>
      <c r="G525" s="141">
        <f>'01-Mapa de riesgo-UO'!I526</f>
        <v>0</v>
      </c>
      <c r="H525" s="333"/>
      <c r="I525" s="333"/>
      <c r="J525" s="236">
        <f>'01-Mapa de riesgo-UO'!AW856</f>
        <v>0</v>
      </c>
      <c r="K525" s="331"/>
      <c r="L525" s="321"/>
      <c r="M525" s="322"/>
      <c r="N525" s="323"/>
      <c r="O525" s="327"/>
      <c r="P525" s="321"/>
      <c r="Q525" s="322"/>
      <c r="R525" s="323"/>
      <c r="S525" s="324"/>
    </row>
    <row r="526" spans="1:19" ht="31.5" customHeight="1" x14ac:dyDescent="0.2">
      <c r="A526" s="329">
        <v>173</v>
      </c>
      <c r="B526" s="331">
        <f>'01-Mapa de riesgo-UO'!D527</f>
        <v>0</v>
      </c>
      <c r="C526" s="331">
        <f>+'01-Mapa de riesgo-UO'!F527</f>
        <v>0</v>
      </c>
      <c r="D526" s="333">
        <f>'01-Mapa de riesgo-UO'!J527</f>
        <v>0</v>
      </c>
      <c r="E526" s="333">
        <f>'01-Mapa de riesgo-UO'!K527</f>
        <v>0</v>
      </c>
      <c r="F526" s="333">
        <f>'01-Mapa de riesgo-UO'!L527</f>
        <v>0</v>
      </c>
      <c r="G526" s="141">
        <f>'01-Mapa de riesgo-UO'!I527</f>
        <v>0</v>
      </c>
      <c r="H526" s="333">
        <f>'01-Mapa de riesgo-UO'!M527</f>
        <v>0</v>
      </c>
      <c r="I526" s="333" t="str">
        <f>'01-Mapa de riesgo-UO'!AT527</f>
        <v>LEVE</v>
      </c>
      <c r="J526" s="236">
        <f>'01-Mapa de riesgo-UO'!AW857</f>
        <v>0</v>
      </c>
      <c r="K526" s="331" t="str">
        <f t="shared" si="25"/>
        <v>NO</v>
      </c>
      <c r="L526" s="309"/>
      <c r="M526" s="310"/>
      <c r="N526" s="311"/>
      <c r="O526" s="325"/>
      <c r="P526" s="309"/>
      <c r="Q526" s="310"/>
      <c r="R526" s="311"/>
      <c r="S526" s="318"/>
    </row>
    <row r="527" spans="1:19" ht="31.5" customHeight="1" x14ac:dyDescent="0.2">
      <c r="A527" s="329"/>
      <c r="B527" s="331"/>
      <c r="C527" s="331"/>
      <c r="D527" s="333"/>
      <c r="E527" s="333"/>
      <c r="F527" s="333"/>
      <c r="G527" s="141">
        <f>'01-Mapa de riesgo-UO'!I528</f>
        <v>0</v>
      </c>
      <c r="H527" s="333"/>
      <c r="I527" s="333"/>
      <c r="J527" s="236">
        <f>'01-Mapa de riesgo-UO'!AW858</f>
        <v>0</v>
      </c>
      <c r="K527" s="331"/>
      <c r="L527" s="312"/>
      <c r="M527" s="313"/>
      <c r="N527" s="314"/>
      <c r="O527" s="326"/>
      <c r="P527" s="312"/>
      <c r="Q527" s="313"/>
      <c r="R527" s="314"/>
      <c r="S527" s="319"/>
    </row>
    <row r="528" spans="1:19" ht="31.5" customHeight="1" x14ac:dyDescent="0.2">
      <c r="A528" s="329"/>
      <c r="B528" s="331"/>
      <c r="C528" s="331"/>
      <c r="D528" s="333"/>
      <c r="E528" s="333"/>
      <c r="F528" s="333"/>
      <c r="G528" s="141">
        <f>'01-Mapa de riesgo-UO'!I529</f>
        <v>0</v>
      </c>
      <c r="H528" s="333"/>
      <c r="I528" s="333"/>
      <c r="J528" s="236">
        <f>'01-Mapa de riesgo-UO'!AW859</f>
        <v>0</v>
      </c>
      <c r="K528" s="331"/>
      <c r="L528" s="321"/>
      <c r="M528" s="322"/>
      <c r="N528" s="323"/>
      <c r="O528" s="327"/>
      <c r="P528" s="321"/>
      <c r="Q528" s="322"/>
      <c r="R528" s="323"/>
      <c r="S528" s="324"/>
    </row>
    <row r="529" spans="1:19" ht="31.5" customHeight="1" x14ac:dyDescent="0.2">
      <c r="A529" s="329">
        <v>174</v>
      </c>
      <c r="B529" s="331">
        <f>'01-Mapa de riesgo-UO'!D530</f>
        <v>0</v>
      </c>
      <c r="C529" s="331">
        <f>+'01-Mapa de riesgo-UO'!F530</f>
        <v>0</v>
      </c>
      <c r="D529" s="333">
        <f>'01-Mapa de riesgo-UO'!J530</f>
        <v>0</v>
      </c>
      <c r="E529" s="333">
        <f>'01-Mapa de riesgo-UO'!K530</f>
        <v>0</v>
      </c>
      <c r="F529" s="333">
        <f>'01-Mapa de riesgo-UO'!L530</f>
        <v>0</v>
      </c>
      <c r="G529" s="141">
        <f>'01-Mapa de riesgo-UO'!I530</f>
        <v>0</v>
      </c>
      <c r="H529" s="333">
        <f>'01-Mapa de riesgo-UO'!M530</f>
        <v>0</v>
      </c>
      <c r="I529" s="333" t="str">
        <f>'01-Mapa de riesgo-UO'!AT530</f>
        <v>LEVE</v>
      </c>
      <c r="J529" s="236">
        <f>'01-Mapa de riesgo-UO'!AW860</f>
        <v>0</v>
      </c>
      <c r="K529" s="331" t="str">
        <f t="shared" si="25"/>
        <v>NO</v>
      </c>
      <c r="L529" s="309"/>
      <c r="M529" s="310"/>
      <c r="N529" s="311"/>
      <c r="O529" s="325"/>
      <c r="P529" s="309"/>
      <c r="Q529" s="310"/>
      <c r="R529" s="311"/>
      <c r="S529" s="318"/>
    </row>
    <row r="530" spans="1:19" ht="31.5" customHeight="1" x14ac:dyDescent="0.2">
      <c r="A530" s="329"/>
      <c r="B530" s="331"/>
      <c r="C530" s="331"/>
      <c r="D530" s="333"/>
      <c r="E530" s="333"/>
      <c r="F530" s="333"/>
      <c r="G530" s="141">
        <f>'01-Mapa de riesgo-UO'!I531</f>
        <v>0</v>
      </c>
      <c r="H530" s="333"/>
      <c r="I530" s="333"/>
      <c r="J530" s="236">
        <f>'01-Mapa de riesgo-UO'!AW861</f>
        <v>0</v>
      </c>
      <c r="K530" s="331"/>
      <c r="L530" s="312"/>
      <c r="M530" s="313"/>
      <c r="N530" s="314"/>
      <c r="O530" s="326"/>
      <c r="P530" s="312"/>
      <c r="Q530" s="313"/>
      <c r="R530" s="314"/>
      <c r="S530" s="319"/>
    </row>
    <row r="531" spans="1:19" ht="31.5" customHeight="1" x14ac:dyDescent="0.2">
      <c r="A531" s="329"/>
      <c r="B531" s="331"/>
      <c r="C531" s="331"/>
      <c r="D531" s="333"/>
      <c r="E531" s="333"/>
      <c r="F531" s="333"/>
      <c r="G531" s="141">
        <f>'01-Mapa de riesgo-UO'!I532</f>
        <v>0</v>
      </c>
      <c r="H531" s="333"/>
      <c r="I531" s="333"/>
      <c r="J531" s="236">
        <f>'01-Mapa de riesgo-UO'!AW862</f>
        <v>0</v>
      </c>
      <c r="K531" s="331"/>
      <c r="L531" s="321"/>
      <c r="M531" s="322"/>
      <c r="N531" s="323"/>
      <c r="O531" s="327"/>
      <c r="P531" s="321"/>
      <c r="Q531" s="322"/>
      <c r="R531" s="323"/>
      <c r="S531" s="324"/>
    </row>
    <row r="532" spans="1:19" ht="31.5" customHeight="1" x14ac:dyDescent="0.2">
      <c r="A532" s="329">
        <v>175</v>
      </c>
      <c r="B532" s="331">
        <f>'01-Mapa de riesgo-UO'!D533</f>
        <v>0</v>
      </c>
      <c r="C532" s="331">
        <f>+'01-Mapa de riesgo-UO'!F533</f>
        <v>0</v>
      </c>
      <c r="D532" s="333">
        <f>'01-Mapa de riesgo-UO'!J533</f>
        <v>0</v>
      </c>
      <c r="E532" s="333">
        <f>'01-Mapa de riesgo-UO'!K533</f>
        <v>0</v>
      </c>
      <c r="F532" s="333">
        <f>'01-Mapa de riesgo-UO'!L533</f>
        <v>0</v>
      </c>
      <c r="G532" s="141">
        <f>'01-Mapa de riesgo-UO'!I533</f>
        <v>0</v>
      </c>
      <c r="H532" s="333">
        <f>'01-Mapa de riesgo-UO'!M533</f>
        <v>0</v>
      </c>
      <c r="I532" s="333" t="str">
        <f>'01-Mapa de riesgo-UO'!AT533</f>
        <v>LEVE</v>
      </c>
      <c r="J532" s="236">
        <f>'01-Mapa de riesgo-UO'!AW863</f>
        <v>0</v>
      </c>
      <c r="K532" s="331" t="str">
        <f t="shared" si="25"/>
        <v>NO</v>
      </c>
      <c r="L532" s="309"/>
      <c r="M532" s="310"/>
      <c r="N532" s="311"/>
      <c r="O532" s="325"/>
      <c r="P532" s="309"/>
      <c r="Q532" s="310"/>
      <c r="R532" s="311"/>
      <c r="S532" s="318"/>
    </row>
    <row r="533" spans="1:19" ht="31.5" customHeight="1" x14ac:dyDescent="0.2">
      <c r="A533" s="329"/>
      <c r="B533" s="331"/>
      <c r="C533" s="331"/>
      <c r="D533" s="333"/>
      <c r="E533" s="333"/>
      <c r="F533" s="333"/>
      <c r="G533" s="141">
        <f>'01-Mapa de riesgo-UO'!I534</f>
        <v>0</v>
      </c>
      <c r="H533" s="333"/>
      <c r="I533" s="333"/>
      <c r="J533" s="236">
        <f>'01-Mapa de riesgo-UO'!AW864</f>
        <v>0</v>
      </c>
      <c r="K533" s="331"/>
      <c r="L533" s="312"/>
      <c r="M533" s="313"/>
      <c r="N533" s="314"/>
      <c r="O533" s="326"/>
      <c r="P533" s="312"/>
      <c r="Q533" s="313"/>
      <c r="R533" s="314"/>
      <c r="S533" s="319"/>
    </row>
    <row r="534" spans="1:19" ht="31.5" customHeight="1" x14ac:dyDescent="0.2">
      <c r="A534" s="329"/>
      <c r="B534" s="331"/>
      <c r="C534" s="331"/>
      <c r="D534" s="333"/>
      <c r="E534" s="333"/>
      <c r="F534" s="333"/>
      <c r="G534" s="141">
        <f>'01-Mapa de riesgo-UO'!I535</f>
        <v>0</v>
      </c>
      <c r="H534" s="333"/>
      <c r="I534" s="333"/>
      <c r="J534" s="236">
        <f>'01-Mapa de riesgo-UO'!AW865</f>
        <v>0</v>
      </c>
      <c r="K534" s="331"/>
      <c r="L534" s="321"/>
      <c r="M534" s="322"/>
      <c r="N534" s="323"/>
      <c r="O534" s="327"/>
      <c r="P534" s="321"/>
      <c r="Q534" s="322"/>
      <c r="R534" s="323"/>
      <c r="S534" s="324"/>
    </row>
    <row r="535" spans="1:19" ht="31.5" customHeight="1" x14ac:dyDescent="0.2">
      <c r="A535" s="329">
        <v>176</v>
      </c>
      <c r="B535" s="331">
        <f>'01-Mapa de riesgo-UO'!D536</f>
        <v>0</v>
      </c>
      <c r="C535" s="331">
        <f>+'01-Mapa de riesgo-UO'!F536</f>
        <v>0</v>
      </c>
      <c r="D535" s="333">
        <f>'01-Mapa de riesgo-UO'!J536</f>
        <v>0</v>
      </c>
      <c r="E535" s="333">
        <f>'01-Mapa de riesgo-UO'!K536</f>
        <v>0</v>
      </c>
      <c r="F535" s="333">
        <f>'01-Mapa de riesgo-UO'!L536</f>
        <v>0</v>
      </c>
      <c r="G535" s="141">
        <f>'01-Mapa de riesgo-UO'!I536</f>
        <v>0</v>
      </c>
      <c r="H535" s="333">
        <f>'01-Mapa de riesgo-UO'!M536</f>
        <v>0</v>
      </c>
      <c r="I535" s="333" t="str">
        <f>'01-Mapa de riesgo-UO'!AT536</f>
        <v>LEVE</v>
      </c>
      <c r="J535" s="236">
        <f>'01-Mapa de riesgo-UO'!AW866</f>
        <v>0</v>
      </c>
      <c r="K535" s="331" t="str">
        <f t="shared" si="25"/>
        <v>NO</v>
      </c>
      <c r="L535" s="309"/>
      <c r="M535" s="310"/>
      <c r="N535" s="311"/>
      <c r="O535" s="325"/>
      <c r="P535" s="309"/>
      <c r="Q535" s="310"/>
      <c r="R535" s="311"/>
      <c r="S535" s="318"/>
    </row>
    <row r="536" spans="1:19" ht="31.5" customHeight="1" x14ac:dyDescent="0.2">
      <c r="A536" s="329"/>
      <c r="B536" s="331"/>
      <c r="C536" s="331"/>
      <c r="D536" s="333"/>
      <c r="E536" s="333"/>
      <c r="F536" s="333"/>
      <c r="G536" s="141">
        <f>'01-Mapa de riesgo-UO'!I648</f>
        <v>0</v>
      </c>
      <c r="H536" s="333"/>
      <c r="I536" s="333"/>
      <c r="J536" s="236">
        <f>'01-Mapa de riesgo-UO'!AW867</f>
        <v>0</v>
      </c>
      <c r="K536" s="331"/>
      <c r="L536" s="312"/>
      <c r="M536" s="313"/>
      <c r="N536" s="314"/>
      <c r="O536" s="326"/>
      <c r="P536" s="312"/>
      <c r="Q536" s="313"/>
      <c r="R536" s="314"/>
      <c r="S536" s="319"/>
    </row>
    <row r="537" spans="1:19" ht="31.5" customHeight="1" x14ac:dyDescent="0.2">
      <c r="A537" s="329"/>
      <c r="B537" s="331"/>
      <c r="C537" s="331"/>
      <c r="D537" s="333"/>
      <c r="E537" s="333"/>
      <c r="F537" s="333"/>
      <c r="G537" s="141">
        <f>'01-Mapa de riesgo-UO'!I649</f>
        <v>0</v>
      </c>
      <c r="H537" s="333"/>
      <c r="I537" s="333"/>
      <c r="J537" s="236">
        <f>'01-Mapa de riesgo-UO'!AW868</f>
        <v>0</v>
      </c>
      <c r="K537" s="331"/>
      <c r="L537" s="321"/>
      <c r="M537" s="322"/>
      <c r="N537" s="323"/>
      <c r="O537" s="327"/>
      <c r="P537" s="321"/>
      <c r="Q537" s="322"/>
      <c r="R537" s="323"/>
      <c r="S537" s="324"/>
    </row>
    <row r="538" spans="1:19" ht="31.5" customHeight="1" x14ac:dyDescent="0.2">
      <c r="A538" s="329">
        <v>177</v>
      </c>
      <c r="B538" s="331">
        <f>'01-Mapa de riesgo-UO'!D539</f>
        <v>0</v>
      </c>
      <c r="C538" s="331">
        <f>+'01-Mapa de riesgo-UO'!F539</f>
        <v>0</v>
      </c>
      <c r="D538" s="333">
        <f>'01-Mapa de riesgo-UO'!J539</f>
        <v>0</v>
      </c>
      <c r="E538" s="333">
        <f>'01-Mapa de riesgo-UO'!K539</f>
        <v>0</v>
      </c>
      <c r="F538" s="333">
        <f>'01-Mapa de riesgo-UO'!L539</f>
        <v>0</v>
      </c>
      <c r="G538" s="141">
        <f>'01-Mapa de riesgo-UO'!I539</f>
        <v>0</v>
      </c>
      <c r="H538" s="333">
        <f>'01-Mapa de riesgo-UO'!M539</f>
        <v>0</v>
      </c>
      <c r="I538" s="333" t="str">
        <f>'01-Mapa de riesgo-UO'!AT539</f>
        <v>LEVE</v>
      </c>
      <c r="J538" s="236">
        <f>'01-Mapa de riesgo-UO'!AW869</f>
        <v>0</v>
      </c>
      <c r="K538" s="331" t="str">
        <f t="shared" ref="K538" si="26">IF(I538="GRAVE","Debe formularse",IF(I538="MODERADO", "Si el proceso lo requiere","NO"))</f>
        <v>NO</v>
      </c>
      <c r="L538" s="309"/>
      <c r="M538" s="310"/>
      <c r="N538" s="311"/>
      <c r="O538" s="325"/>
      <c r="P538" s="309"/>
      <c r="Q538" s="310"/>
      <c r="R538" s="311"/>
      <c r="S538" s="318"/>
    </row>
    <row r="539" spans="1:19" ht="31.5" customHeight="1" x14ac:dyDescent="0.2">
      <c r="A539" s="329"/>
      <c r="B539" s="331"/>
      <c r="C539" s="331"/>
      <c r="D539" s="333"/>
      <c r="E539" s="333"/>
      <c r="F539" s="333"/>
      <c r="G539" s="141">
        <f>'01-Mapa de riesgo-UO'!I651</f>
        <v>0</v>
      </c>
      <c r="H539" s="333"/>
      <c r="I539" s="333"/>
      <c r="J539" s="236">
        <f>'01-Mapa de riesgo-UO'!AW870</f>
        <v>0</v>
      </c>
      <c r="K539" s="331"/>
      <c r="L539" s="312"/>
      <c r="M539" s="313"/>
      <c r="N539" s="314"/>
      <c r="O539" s="326"/>
      <c r="P539" s="312"/>
      <c r="Q539" s="313"/>
      <c r="R539" s="314"/>
      <c r="S539" s="319"/>
    </row>
    <row r="540" spans="1:19" ht="31.5" customHeight="1" x14ac:dyDescent="0.2">
      <c r="A540" s="329"/>
      <c r="B540" s="331"/>
      <c r="C540" s="331"/>
      <c r="D540" s="333"/>
      <c r="E540" s="333"/>
      <c r="F540" s="333"/>
      <c r="G540" s="141">
        <f>'01-Mapa de riesgo-UO'!I652</f>
        <v>0</v>
      </c>
      <c r="H540" s="333"/>
      <c r="I540" s="333"/>
      <c r="J540" s="236">
        <f>'01-Mapa de riesgo-UO'!AW871</f>
        <v>0</v>
      </c>
      <c r="K540" s="331"/>
      <c r="L540" s="321"/>
      <c r="M540" s="322"/>
      <c r="N540" s="323"/>
      <c r="O540" s="327"/>
      <c r="P540" s="321"/>
      <c r="Q540" s="322"/>
      <c r="R540" s="323"/>
      <c r="S540" s="324"/>
    </row>
    <row r="541" spans="1:19" ht="31.5" customHeight="1" x14ac:dyDescent="0.2">
      <c r="A541" s="329">
        <v>178</v>
      </c>
      <c r="B541" s="331">
        <f>'01-Mapa de riesgo-UO'!D542</f>
        <v>0</v>
      </c>
      <c r="C541" s="331">
        <f>+'01-Mapa de riesgo-UO'!F542</f>
        <v>0</v>
      </c>
      <c r="D541" s="333">
        <f>'01-Mapa de riesgo-UO'!J542</f>
        <v>0</v>
      </c>
      <c r="E541" s="333">
        <f>'01-Mapa de riesgo-UO'!K542</f>
        <v>0</v>
      </c>
      <c r="F541" s="333">
        <f>'01-Mapa de riesgo-UO'!L542</f>
        <v>0</v>
      </c>
      <c r="G541" s="141">
        <f>'01-Mapa de riesgo-UO'!I542</f>
        <v>0</v>
      </c>
      <c r="H541" s="333">
        <f>'01-Mapa de riesgo-UO'!M542</f>
        <v>0</v>
      </c>
      <c r="I541" s="333" t="str">
        <f>'01-Mapa de riesgo-UO'!AT542</f>
        <v>LEVE</v>
      </c>
      <c r="J541" s="236">
        <f>'01-Mapa de riesgo-UO'!AW872</f>
        <v>0</v>
      </c>
      <c r="K541" s="331" t="str">
        <f t="shared" ref="K541" si="27">IF(I541="GRAVE","Debe formularse",IF(I541="MODERADO", "Si el proceso lo requiere","NO"))</f>
        <v>NO</v>
      </c>
      <c r="L541" s="309"/>
      <c r="M541" s="310"/>
      <c r="N541" s="311"/>
      <c r="O541" s="325"/>
      <c r="P541" s="309"/>
      <c r="Q541" s="310"/>
      <c r="R541" s="311"/>
      <c r="S541" s="318"/>
    </row>
    <row r="542" spans="1:19" ht="31.5" customHeight="1" x14ac:dyDescent="0.2">
      <c r="A542" s="329"/>
      <c r="B542" s="331"/>
      <c r="C542" s="331"/>
      <c r="D542" s="333"/>
      <c r="E542" s="333"/>
      <c r="F542" s="333"/>
      <c r="G542" s="141">
        <f>'01-Mapa de riesgo-UO'!I654</f>
        <v>0</v>
      </c>
      <c r="H542" s="333"/>
      <c r="I542" s="333"/>
      <c r="J542" s="236">
        <f>'01-Mapa de riesgo-UO'!AW873</f>
        <v>0</v>
      </c>
      <c r="K542" s="331"/>
      <c r="L542" s="312"/>
      <c r="M542" s="313"/>
      <c r="N542" s="314"/>
      <c r="O542" s="326"/>
      <c r="P542" s="312"/>
      <c r="Q542" s="313"/>
      <c r="R542" s="314"/>
      <c r="S542" s="319"/>
    </row>
    <row r="543" spans="1:19" ht="31.5" customHeight="1" x14ac:dyDescent="0.2">
      <c r="A543" s="329"/>
      <c r="B543" s="331"/>
      <c r="C543" s="331"/>
      <c r="D543" s="333"/>
      <c r="E543" s="333"/>
      <c r="F543" s="333"/>
      <c r="G543" s="141">
        <f>'01-Mapa de riesgo-UO'!I655</f>
        <v>0</v>
      </c>
      <c r="H543" s="333"/>
      <c r="I543" s="333"/>
      <c r="J543" s="236">
        <f>'01-Mapa de riesgo-UO'!AW874</f>
        <v>0</v>
      </c>
      <c r="K543" s="331"/>
      <c r="L543" s="321"/>
      <c r="M543" s="322"/>
      <c r="N543" s="323"/>
      <c r="O543" s="327"/>
      <c r="P543" s="321"/>
      <c r="Q543" s="322"/>
      <c r="R543" s="323"/>
      <c r="S543" s="324"/>
    </row>
    <row r="544" spans="1:19" ht="31.5" customHeight="1" x14ac:dyDescent="0.2">
      <c r="A544" s="329">
        <v>179</v>
      </c>
      <c r="B544" s="331">
        <f>'01-Mapa de riesgo-UO'!D545</f>
        <v>0</v>
      </c>
      <c r="C544" s="331">
        <f>+'01-Mapa de riesgo-UO'!F545</f>
        <v>0</v>
      </c>
      <c r="D544" s="333">
        <f>'01-Mapa de riesgo-UO'!J545</f>
        <v>0</v>
      </c>
      <c r="E544" s="333">
        <f>'01-Mapa de riesgo-UO'!K545</f>
        <v>0</v>
      </c>
      <c r="F544" s="333">
        <f>'01-Mapa de riesgo-UO'!L545</f>
        <v>0</v>
      </c>
      <c r="G544" s="141">
        <f>'01-Mapa de riesgo-UO'!I545</f>
        <v>0</v>
      </c>
      <c r="H544" s="333">
        <f>'01-Mapa de riesgo-UO'!M545</f>
        <v>0</v>
      </c>
      <c r="I544" s="333" t="str">
        <f>'01-Mapa de riesgo-UO'!AT545</f>
        <v>LEVE</v>
      </c>
      <c r="J544" s="236">
        <f>'01-Mapa de riesgo-UO'!AW875</f>
        <v>0</v>
      </c>
      <c r="K544" s="331" t="str">
        <f t="shared" ref="K544" si="28">IF(I544="GRAVE","Debe formularse",IF(I544="MODERADO", "Si el proceso lo requiere","NO"))</f>
        <v>NO</v>
      </c>
      <c r="L544" s="309"/>
      <c r="M544" s="310"/>
      <c r="N544" s="311"/>
      <c r="O544" s="325"/>
      <c r="P544" s="309"/>
      <c r="Q544" s="310"/>
      <c r="R544" s="311"/>
      <c r="S544" s="318"/>
    </row>
    <row r="545" spans="1:19" ht="31.5" customHeight="1" x14ac:dyDescent="0.2">
      <c r="A545" s="329"/>
      <c r="B545" s="331"/>
      <c r="C545" s="331"/>
      <c r="D545" s="333"/>
      <c r="E545" s="333"/>
      <c r="F545" s="333"/>
      <c r="G545" s="141">
        <f>'01-Mapa de riesgo-UO'!I657</f>
        <v>0</v>
      </c>
      <c r="H545" s="333"/>
      <c r="I545" s="333"/>
      <c r="J545" s="236">
        <f>'01-Mapa de riesgo-UO'!AW876</f>
        <v>0</v>
      </c>
      <c r="K545" s="331"/>
      <c r="L545" s="312"/>
      <c r="M545" s="313"/>
      <c r="N545" s="314"/>
      <c r="O545" s="326"/>
      <c r="P545" s="312"/>
      <c r="Q545" s="313"/>
      <c r="R545" s="314"/>
      <c r="S545" s="319"/>
    </row>
    <row r="546" spans="1:19" ht="31.5" customHeight="1" x14ac:dyDescent="0.2">
      <c r="A546" s="329"/>
      <c r="B546" s="331"/>
      <c r="C546" s="331"/>
      <c r="D546" s="333"/>
      <c r="E546" s="333"/>
      <c r="F546" s="333"/>
      <c r="G546" s="141">
        <f>'01-Mapa de riesgo-UO'!I658</f>
        <v>0</v>
      </c>
      <c r="H546" s="333"/>
      <c r="I546" s="333"/>
      <c r="J546" s="236">
        <f>'01-Mapa de riesgo-UO'!AW877</f>
        <v>0</v>
      </c>
      <c r="K546" s="331"/>
      <c r="L546" s="321"/>
      <c r="M546" s="322"/>
      <c r="N546" s="323"/>
      <c r="O546" s="327"/>
      <c r="P546" s="321"/>
      <c r="Q546" s="322"/>
      <c r="R546" s="323"/>
      <c r="S546" s="324"/>
    </row>
    <row r="547" spans="1:19" ht="31.5" customHeight="1" x14ac:dyDescent="0.2">
      <c r="A547" s="329">
        <v>180</v>
      </c>
      <c r="B547" s="331">
        <f>'01-Mapa de riesgo-UO'!D548</f>
        <v>0</v>
      </c>
      <c r="C547" s="331">
        <f>+'01-Mapa de riesgo-UO'!F548</f>
        <v>0</v>
      </c>
      <c r="D547" s="333">
        <f>'01-Mapa de riesgo-UO'!J548</f>
        <v>0</v>
      </c>
      <c r="E547" s="333">
        <f>'01-Mapa de riesgo-UO'!K548</f>
        <v>0</v>
      </c>
      <c r="F547" s="333">
        <f>'01-Mapa de riesgo-UO'!L548</f>
        <v>0</v>
      </c>
      <c r="G547" s="141">
        <f>'01-Mapa de riesgo-UO'!I548</f>
        <v>0</v>
      </c>
      <c r="H547" s="333">
        <f>'01-Mapa de riesgo-UO'!M548</f>
        <v>0</v>
      </c>
      <c r="I547" s="333" t="str">
        <f>'01-Mapa de riesgo-UO'!AT548</f>
        <v>LEVE</v>
      </c>
      <c r="J547" s="236">
        <f>'01-Mapa de riesgo-UO'!AW878</f>
        <v>0</v>
      </c>
      <c r="K547" s="331" t="str">
        <f t="shared" ref="K547" si="29">IF(I547="GRAVE","Debe formularse",IF(I547="MODERADO", "Si el proceso lo requiere","NO"))</f>
        <v>NO</v>
      </c>
      <c r="L547" s="309"/>
      <c r="M547" s="310"/>
      <c r="N547" s="311"/>
      <c r="O547" s="325"/>
      <c r="P547" s="309"/>
      <c r="Q547" s="310"/>
      <c r="R547" s="311"/>
      <c r="S547" s="318"/>
    </row>
    <row r="548" spans="1:19" ht="31.5" customHeight="1" x14ac:dyDescent="0.2">
      <c r="A548" s="329"/>
      <c r="B548" s="331"/>
      <c r="C548" s="331"/>
      <c r="D548" s="333"/>
      <c r="E548" s="333"/>
      <c r="F548" s="333"/>
      <c r="G548" s="141" t="str">
        <f>'01-Mapa de riesgo-UO'!I660</f>
        <v>EXTERNO</v>
      </c>
      <c r="H548" s="333"/>
      <c r="I548" s="333"/>
      <c r="J548" s="236">
        <f>'01-Mapa de riesgo-UO'!AW879</f>
        <v>0</v>
      </c>
      <c r="K548" s="331"/>
      <c r="L548" s="312"/>
      <c r="M548" s="313"/>
      <c r="N548" s="314"/>
      <c r="O548" s="326"/>
      <c r="P548" s="312"/>
      <c r="Q548" s="313"/>
      <c r="R548" s="314"/>
      <c r="S548" s="319"/>
    </row>
    <row r="549" spans="1:19" ht="31.5" customHeight="1" x14ac:dyDescent="0.2">
      <c r="A549" s="329"/>
      <c r="B549" s="331"/>
      <c r="C549" s="331"/>
      <c r="D549" s="333"/>
      <c r="E549" s="333"/>
      <c r="F549" s="333"/>
      <c r="G549" s="141" t="str">
        <f>'01-Mapa de riesgo-UO'!I661</f>
        <v>Económicos</v>
      </c>
      <c r="H549" s="333"/>
      <c r="I549" s="333"/>
      <c r="J549" s="236">
        <f>'01-Mapa de riesgo-UO'!AW880</f>
        <v>0</v>
      </c>
      <c r="K549" s="331"/>
      <c r="L549" s="321"/>
      <c r="M549" s="322"/>
      <c r="N549" s="323"/>
      <c r="O549" s="327"/>
      <c r="P549" s="321"/>
      <c r="Q549" s="322"/>
      <c r="R549" s="323"/>
      <c r="S549" s="324"/>
    </row>
    <row r="550" spans="1:19" ht="31.5" customHeight="1" x14ac:dyDescent="0.2">
      <c r="A550" s="329">
        <v>181</v>
      </c>
      <c r="B550" s="331">
        <f>'01-Mapa de riesgo-UO'!D551</f>
        <v>0</v>
      </c>
      <c r="C550" s="331">
        <f>+'01-Mapa de riesgo-UO'!F551</f>
        <v>0</v>
      </c>
      <c r="D550" s="333">
        <f>'01-Mapa de riesgo-UO'!J551</f>
        <v>0</v>
      </c>
      <c r="E550" s="333">
        <f>'01-Mapa de riesgo-UO'!K551</f>
        <v>0</v>
      </c>
      <c r="F550" s="333">
        <f>'01-Mapa de riesgo-UO'!L551</f>
        <v>0</v>
      </c>
      <c r="G550" s="141">
        <f>'01-Mapa de riesgo-UO'!I551</f>
        <v>0</v>
      </c>
      <c r="H550" s="333">
        <f>'01-Mapa de riesgo-UO'!M551</f>
        <v>0</v>
      </c>
      <c r="I550" s="333" t="str">
        <f>'01-Mapa de riesgo-UO'!AT551</f>
        <v>LEVE</v>
      </c>
      <c r="J550" s="236">
        <f>'01-Mapa de riesgo-UO'!AW881</f>
        <v>0</v>
      </c>
      <c r="K550" s="331" t="str">
        <f t="shared" ref="K550" si="30">IF(I550="GRAVE","Debe formularse",IF(I550="MODERADO", "Si el proceso lo requiere","NO"))</f>
        <v>NO</v>
      </c>
      <c r="L550" s="309"/>
      <c r="M550" s="310"/>
      <c r="N550" s="311"/>
      <c r="O550" s="325"/>
      <c r="P550" s="309"/>
      <c r="Q550" s="310"/>
      <c r="R550" s="311"/>
      <c r="S550" s="318"/>
    </row>
    <row r="551" spans="1:19" ht="31.5" customHeight="1" x14ac:dyDescent="0.2">
      <c r="A551" s="329"/>
      <c r="B551" s="331"/>
      <c r="C551" s="331"/>
      <c r="D551" s="333"/>
      <c r="E551" s="333"/>
      <c r="F551" s="333"/>
      <c r="G551" s="141" t="str">
        <f>'01-Mapa de riesgo-UO'!I663</f>
        <v>Medio  Ambientales</v>
      </c>
      <c r="H551" s="333"/>
      <c r="I551" s="333"/>
      <c r="J551" s="236">
        <f>'01-Mapa de riesgo-UO'!AW882</f>
        <v>0</v>
      </c>
      <c r="K551" s="331"/>
      <c r="L551" s="312"/>
      <c r="M551" s="313"/>
      <c r="N551" s="314"/>
      <c r="O551" s="326"/>
      <c r="P551" s="312"/>
      <c r="Q551" s="313"/>
      <c r="R551" s="314"/>
      <c r="S551" s="319"/>
    </row>
    <row r="552" spans="1:19" ht="31.5" customHeight="1" x14ac:dyDescent="0.2">
      <c r="A552" s="329"/>
      <c r="B552" s="331"/>
      <c r="C552" s="331"/>
      <c r="D552" s="333"/>
      <c r="E552" s="333"/>
      <c r="F552" s="333"/>
      <c r="G552" s="141" t="str">
        <f>'01-Mapa de riesgo-UO'!I664</f>
        <v>Orden Público</v>
      </c>
      <c r="H552" s="333"/>
      <c r="I552" s="333"/>
      <c r="J552" s="236">
        <f>'01-Mapa de riesgo-UO'!AW883</f>
        <v>0</v>
      </c>
      <c r="K552" s="331"/>
      <c r="L552" s="321"/>
      <c r="M552" s="322"/>
      <c r="N552" s="323"/>
      <c r="O552" s="327"/>
      <c r="P552" s="321"/>
      <c r="Q552" s="322"/>
      <c r="R552" s="323"/>
      <c r="S552" s="324"/>
    </row>
    <row r="553" spans="1:19" ht="31.5" customHeight="1" x14ac:dyDescent="0.2">
      <c r="A553" s="329">
        <v>182</v>
      </c>
      <c r="B553" s="331">
        <f>'01-Mapa de riesgo-UO'!D554</f>
        <v>0</v>
      </c>
      <c r="C553" s="331">
        <f>+'01-Mapa de riesgo-UO'!F554</f>
        <v>0</v>
      </c>
      <c r="D553" s="333">
        <f>'01-Mapa de riesgo-UO'!J554</f>
        <v>0</v>
      </c>
      <c r="E553" s="333">
        <f>'01-Mapa de riesgo-UO'!K554</f>
        <v>0</v>
      </c>
      <c r="F553" s="333">
        <f>'01-Mapa de riesgo-UO'!L554</f>
        <v>0</v>
      </c>
      <c r="G553" s="141">
        <f>'01-Mapa de riesgo-UO'!I554</f>
        <v>0</v>
      </c>
      <c r="H553" s="333">
        <f>'01-Mapa de riesgo-UO'!M554</f>
        <v>0</v>
      </c>
      <c r="I553" s="333" t="str">
        <f>'01-Mapa de riesgo-UO'!AT554</f>
        <v>LEVE</v>
      </c>
      <c r="J553" s="236">
        <f>'01-Mapa de riesgo-UO'!AW884</f>
        <v>0</v>
      </c>
      <c r="K553" s="331" t="str">
        <f t="shared" ref="K553" si="31">IF(I553="GRAVE","Debe formularse",IF(I553="MODERADO", "Si el proceso lo requiere","NO"))</f>
        <v>NO</v>
      </c>
      <c r="L553" s="309"/>
      <c r="M553" s="310"/>
      <c r="N553" s="311"/>
      <c r="O553" s="325"/>
      <c r="P553" s="309"/>
      <c r="Q553" s="310"/>
      <c r="R553" s="311"/>
      <c r="S553" s="318"/>
    </row>
    <row r="554" spans="1:19" ht="31.5" customHeight="1" x14ac:dyDescent="0.2">
      <c r="A554" s="329"/>
      <c r="B554" s="331"/>
      <c r="C554" s="331"/>
      <c r="D554" s="333"/>
      <c r="E554" s="333"/>
      <c r="F554" s="333"/>
      <c r="G554" s="141" t="str">
        <f>'01-Mapa de riesgo-UO'!I666</f>
        <v>Tecnologías</v>
      </c>
      <c r="H554" s="333"/>
      <c r="I554" s="333"/>
      <c r="J554" s="236">
        <f>'01-Mapa de riesgo-UO'!AW885</f>
        <v>0</v>
      </c>
      <c r="K554" s="331"/>
      <c r="L554" s="312"/>
      <c r="M554" s="313"/>
      <c r="N554" s="314"/>
      <c r="O554" s="326"/>
      <c r="P554" s="312"/>
      <c r="Q554" s="313"/>
      <c r="R554" s="314"/>
      <c r="S554" s="319"/>
    </row>
    <row r="555" spans="1:19" ht="31.5" customHeight="1" x14ac:dyDescent="0.2">
      <c r="A555" s="329"/>
      <c r="B555" s="331"/>
      <c r="C555" s="331"/>
      <c r="D555" s="333"/>
      <c r="E555" s="333"/>
      <c r="F555" s="333"/>
      <c r="G555" s="141" t="str">
        <f>'01-Mapa de riesgo-UO'!I667</f>
        <v>LAFT - Ususarios</v>
      </c>
      <c r="H555" s="333"/>
      <c r="I555" s="333"/>
      <c r="J555" s="236">
        <f>'01-Mapa de riesgo-UO'!AW886</f>
        <v>0</v>
      </c>
      <c r="K555" s="331"/>
      <c r="L555" s="321"/>
      <c r="M555" s="322"/>
      <c r="N555" s="323"/>
      <c r="O555" s="327"/>
      <c r="P555" s="321"/>
      <c r="Q555" s="322"/>
      <c r="R555" s="323"/>
      <c r="S555" s="324"/>
    </row>
    <row r="556" spans="1:19" ht="31.5" customHeight="1" x14ac:dyDescent="0.2">
      <c r="A556" s="329">
        <v>183</v>
      </c>
      <c r="B556" s="331">
        <f>'01-Mapa de riesgo-UO'!D557</f>
        <v>0</v>
      </c>
      <c r="C556" s="331">
        <f>+'01-Mapa de riesgo-UO'!F557</f>
        <v>0</v>
      </c>
      <c r="D556" s="333">
        <f>'01-Mapa de riesgo-UO'!J557</f>
        <v>0</v>
      </c>
      <c r="E556" s="333">
        <f>'01-Mapa de riesgo-UO'!K557</f>
        <v>0</v>
      </c>
      <c r="F556" s="333">
        <f>'01-Mapa de riesgo-UO'!L557</f>
        <v>0</v>
      </c>
      <c r="G556" s="141">
        <f>'01-Mapa de riesgo-UO'!I557</f>
        <v>0</v>
      </c>
      <c r="H556" s="333">
        <f>'01-Mapa de riesgo-UO'!M557</f>
        <v>0</v>
      </c>
      <c r="I556" s="333" t="str">
        <f>'01-Mapa de riesgo-UO'!AT557</f>
        <v>LEVE</v>
      </c>
      <c r="J556" s="236">
        <f>'01-Mapa de riesgo-UO'!AW887</f>
        <v>0</v>
      </c>
      <c r="K556" s="331" t="str">
        <f t="shared" ref="K556" si="32">IF(I556="GRAVE","Debe formularse",IF(I556="MODERADO", "Si el proceso lo requiere","NO"))</f>
        <v>NO</v>
      </c>
      <c r="L556" s="309"/>
      <c r="M556" s="310"/>
      <c r="N556" s="311"/>
      <c r="O556" s="325"/>
      <c r="P556" s="309"/>
      <c r="Q556" s="310"/>
      <c r="R556" s="311"/>
      <c r="S556" s="318"/>
    </row>
    <row r="557" spans="1:19" ht="31.5" customHeight="1" x14ac:dyDescent="0.2">
      <c r="A557" s="329"/>
      <c r="B557" s="331"/>
      <c r="C557" s="331"/>
      <c r="D557" s="333"/>
      <c r="E557" s="333"/>
      <c r="F557" s="333"/>
      <c r="G557" s="141">
        <f>'01-Mapa de riesgo-UO'!I669</f>
        <v>0</v>
      </c>
      <c r="H557" s="333"/>
      <c r="I557" s="333"/>
      <c r="J557" s="236">
        <f>'01-Mapa de riesgo-UO'!AW888</f>
        <v>0</v>
      </c>
      <c r="K557" s="331"/>
      <c r="L557" s="312"/>
      <c r="M557" s="313"/>
      <c r="N557" s="314"/>
      <c r="O557" s="326"/>
      <c r="P557" s="312"/>
      <c r="Q557" s="313"/>
      <c r="R557" s="314"/>
      <c r="S557" s="319"/>
    </row>
    <row r="558" spans="1:19" ht="31.5" customHeight="1" x14ac:dyDescent="0.2">
      <c r="A558" s="329"/>
      <c r="B558" s="331"/>
      <c r="C558" s="331"/>
      <c r="D558" s="333"/>
      <c r="E558" s="333"/>
      <c r="F558" s="333"/>
      <c r="G558" s="141">
        <f>'01-Mapa de riesgo-UO'!I670</f>
        <v>0</v>
      </c>
      <c r="H558" s="333"/>
      <c r="I558" s="333"/>
      <c r="J558" s="236">
        <f>'01-Mapa de riesgo-UO'!AW889</f>
        <v>0</v>
      </c>
      <c r="K558" s="331"/>
      <c r="L558" s="321"/>
      <c r="M558" s="322"/>
      <c r="N558" s="323"/>
      <c r="O558" s="327"/>
      <c r="P558" s="321"/>
      <c r="Q558" s="322"/>
      <c r="R558" s="323"/>
      <c r="S558" s="324"/>
    </row>
    <row r="559" spans="1:19" ht="31.5" customHeight="1" x14ac:dyDescent="0.2">
      <c r="A559" s="329">
        <v>184</v>
      </c>
      <c r="B559" s="331">
        <f>'01-Mapa de riesgo-UO'!D560</f>
        <v>0</v>
      </c>
      <c r="C559" s="331">
        <f>+'01-Mapa de riesgo-UO'!F560</f>
        <v>0</v>
      </c>
      <c r="D559" s="333">
        <f>'01-Mapa de riesgo-UO'!J560</f>
        <v>0</v>
      </c>
      <c r="E559" s="333">
        <f>'01-Mapa de riesgo-UO'!K560</f>
        <v>0</v>
      </c>
      <c r="F559" s="333">
        <f>'01-Mapa de riesgo-UO'!L560</f>
        <v>0</v>
      </c>
      <c r="G559" s="141">
        <f>'01-Mapa de riesgo-UO'!I560</f>
        <v>0</v>
      </c>
      <c r="H559" s="333">
        <f>'01-Mapa de riesgo-UO'!M560</f>
        <v>0</v>
      </c>
      <c r="I559" s="333" t="str">
        <f>'01-Mapa de riesgo-UO'!AT560</f>
        <v>LEVE</v>
      </c>
      <c r="J559" s="236">
        <f>'01-Mapa de riesgo-UO'!AW890</f>
        <v>0</v>
      </c>
      <c r="K559" s="331" t="str">
        <f t="shared" ref="K559" si="33">IF(I559="GRAVE","Debe formularse",IF(I559="MODERADO", "Si el proceso lo requiere","NO"))</f>
        <v>NO</v>
      </c>
      <c r="L559" s="309"/>
      <c r="M559" s="310"/>
      <c r="N559" s="311"/>
      <c r="O559" s="325"/>
      <c r="P559" s="309"/>
      <c r="Q559" s="310"/>
      <c r="R559" s="311"/>
      <c r="S559" s="318"/>
    </row>
    <row r="560" spans="1:19" ht="31.5" customHeight="1" x14ac:dyDescent="0.2">
      <c r="A560" s="329"/>
      <c r="B560" s="331"/>
      <c r="C560" s="331"/>
      <c r="D560" s="333"/>
      <c r="E560" s="333"/>
      <c r="F560" s="333"/>
      <c r="G560" s="141">
        <f>'01-Mapa de riesgo-UO'!I672</f>
        <v>0</v>
      </c>
      <c r="H560" s="333"/>
      <c r="I560" s="333"/>
      <c r="J560" s="236">
        <f>'01-Mapa de riesgo-UO'!AW891</f>
        <v>0</v>
      </c>
      <c r="K560" s="331"/>
      <c r="L560" s="312"/>
      <c r="M560" s="313"/>
      <c r="N560" s="314"/>
      <c r="O560" s="326"/>
      <c r="P560" s="312"/>
      <c r="Q560" s="313"/>
      <c r="R560" s="314"/>
      <c r="S560" s="319"/>
    </row>
    <row r="561" spans="1:19" ht="31.5" customHeight="1" x14ac:dyDescent="0.2">
      <c r="A561" s="329"/>
      <c r="B561" s="331"/>
      <c r="C561" s="331"/>
      <c r="D561" s="333"/>
      <c r="E561" s="333"/>
      <c r="F561" s="333"/>
      <c r="G561" s="141">
        <f>'01-Mapa de riesgo-UO'!I673</f>
        <v>0</v>
      </c>
      <c r="H561" s="333"/>
      <c r="I561" s="333"/>
      <c r="J561" s="236">
        <f>'01-Mapa de riesgo-UO'!AW892</f>
        <v>0</v>
      </c>
      <c r="K561" s="331"/>
      <c r="L561" s="321"/>
      <c r="M561" s="322"/>
      <c r="N561" s="323"/>
      <c r="O561" s="327"/>
      <c r="P561" s="321"/>
      <c r="Q561" s="322"/>
      <c r="R561" s="323"/>
      <c r="S561" s="324"/>
    </row>
    <row r="562" spans="1:19" ht="31.5" customHeight="1" x14ac:dyDescent="0.2">
      <c r="A562" s="329">
        <v>185</v>
      </c>
      <c r="B562" s="331">
        <f>'01-Mapa de riesgo-UO'!D563</f>
        <v>0</v>
      </c>
      <c r="C562" s="331">
        <f>+'01-Mapa de riesgo-UO'!F563</f>
        <v>0</v>
      </c>
      <c r="D562" s="333">
        <f>'01-Mapa de riesgo-UO'!J563</f>
        <v>0</v>
      </c>
      <c r="E562" s="333">
        <f>'01-Mapa de riesgo-UO'!K563</f>
        <v>0</v>
      </c>
      <c r="F562" s="333">
        <f>'01-Mapa de riesgo-UO'!L563</f>
        <v>0</v>
      </c>
      <c r="G562" s="141">
        <f>'01-Mapa de riesgo-UO'!I563</f>
        <v>0</v>
      </c>
      <c r="H562" s="333">
        <f>'01-Mapa de riesgo-UO'!M563</f>
        <v>0</v>
      </c>
      <c r="I562" s="333" t="str">
        <f>'01-Mapa de riesgo-UO'!AT563</f>
        <v>LEVE</v>
      </c>
      <c r="J562" s="236">
        <f>'01-Mapa de riesgo-UO'!AW893</f>
        <v>0</v>
      </c>
      <c r="K562" s="331" t="str">
        <f t="shared" ref="K562" si="34">IF(I562="GRAVE","Debe formularse",IF(I562="MODERADO", "Si el proceso lo requiere","NO"))</f>
        <v>NO</v>
      </c>
      <c r="L562" s="309"/>
      <c r="M562" s="310"/>
      <c r="N562" s="311"/>
      <c r="O562" s="325"/>
      <c r="P562" s="309"/>
      <c r="Q562" s="310"/>
      <c r="R562" s="311"/>
      <c r="S562" s="318"/>
    </row>
    <row r="563" spans="1:19" ht="31.5" customHeight="1" x14ac:dyDescent="0.2">
      <c r="A563" s="329"/>
      <c r="B563" s="331"/>
      <c r="C563" s="331"/>
      <c r="D563" s="333"/>
      <c r="E563" s="333"/>
      <c r="F563" s="333"/>
      <c r="G563" s="141">
        <f>'01-Mapa de riesgo-UO'!I675</f>
        <v>0</v>
      </c>
      <c r="H563" s="333"/>
      <c r="I563" s="333"/>
      <c r="J563" s="236">
        <f>'01-Mapa de riesgo-UO'!AW894</f>
        <v>0</v>
      </c>
      <c r="K563" s="331"/>
      <c r="L563" s="312"/>
      <c r="M563" s="313"/>
      <c r="N563" s="314"/>
      <c r="O563" s="326"/>
      <c r="P563" s="312"/>
      <c r="Q563" s="313"/>
      <c r="R563" s="314"/>
      <c r="S563" s="319"/>
    </row>
    <row r="564" spans="1:19" ht="31.5" customHeight="1" x14ac:dyDescent="0.2">
      <c r="A564" s="329"/>
      <c r="B564" s="331"/>
      <c r="C564" s="331"/>
      <c r="D564" s="333"/>
      <c r="E564" s="333"/>
      <c r="F564" s="333"/>
      <c r="G564" s="141">
        <f>'01-Mapa de riesgo-UO'!I676</f>
        <v>0</v>
      </c>
      <c r="H564" s="333"/>
      <c r="I564" s="333"/>
      <c r="J564" s="236">
        <f>'01-Mapa de riesgo-UO'!AW895</f>
        <v>0</v>
      </c>
      <c r="K564" s="331"/>
      <c r="L564" s="321"/>
      <c r="M564" s="322"/>
      <c r="N564" s="323"/>
      <c r="O564" s="327"/>
      <c r="P564" s="321"/>
      <c r="Q564" s="322"/>
      <c r="R564" s="323"/>
      <c r="S564" s="324"/>
    </row>
    <row r="565" spans="1:19" ht="31.5" customHeight="1" x14ac:dyDescent="0.2">
      <c r="A565" s="329">
        <v>186</v>
      </c>
      <c r="B565" s="331">
        <f>'01-Mapa de riesgo-UO'!D566</f>
        <v>0</v>
      </c>
      <c r="C565" s="331">
        <f>+'01-Mapa de riesgo-UO'!F566</f>
        <v>0</v>
      </c>
      <c r="D565" s="333">
        <f>'01-Mapa de riesgo-UO'!J566</f>
        <v>0</v>
      </c>
      <c r="E565" s="333">
        <f>'01-Mapa de riesgo-UO'!K566</f>
        <v>0</v>
      </c>
      <c r="F565" s="333">
        <f>'01-Mapa de riesgo-UO'!L566</f>
        <v>0</v>
      </c>
      <c r="G565" s="141">
        <f>'01-Mapa de riesgo-UO'!I566</f>
        <v>0</v>
      </c>
      <c r="H565" s="333">
        <f>'01-Mapa de riesgo-UO'!M566</f>
        <v>0</v>
      </c>
      <c r="I565" s="333" t="str">
        <f>'01-Mapa de riesgo-UO'!AT566</f>
        <v>LEVE</v>
      </c>
      <c r="J565" s="236">
        <f>'01-Mapa de riesgo-UO'!AW896</f>
        <v>0</v>
      </c>
      <c r="K565" s="331" t="str">
        <f t="shared" ref="K565" si="35">IF(I565="GRAVE","Debe formularse",IF(I565="MODERADO", "Si el proceso lo requiere","NO"))</f>
        <v>NO</v>
      </c>
      <c r="L565" s="309"/>
      <c r="M565" s="310"/>
      <c r="N565" s="311"/>
      <c r="O565" s="325"/>
      <c r="P565" s="309"/>
      <c r="Q565" s="310"/>
      <c r="R565" s="311"/>
      <c r="S565" s="318"/>
    </row>
    <row r="566" spans="1:19" ht="31.5" customHeight="1" x14ac:dyDescent="0.2">
      <c r="A566" s="329"/>
      <c r="B566" s="331"/>
      <c r="C566" s="331"/>
      <c r="D566" s="333"/>
      <c r="E566" s="333"/>
      <c r="F566" s="333"/>
      <c r="G566" s="141">
        <f>'01-Mapa de riesgo-UO'!I678</f>
        <v>0</v>
      </c>
      <c r="H566" s="333"/>
      <c r="I566" s="333"/>
      <c r="J566" s="236">
        <f>'01-Mapa de riesgo-UO'!AW897</f>
        <v>0</v>
      </c>
      <c r="K566" s="331"/>
      <c r="L566" s="312"/>
      <c r="M566" s="313"/>
      <c r="N566" s="314"/>
      <c r="O566" s="326"/>
      <c r="P566" s="312"/>
      <c r="Q566" s="313"/>
      <c r="R566" s="314"/>
      <c r="S566" s="319"/>
    </row>
    <row r="567" spans="1:19" ht="31.5" customHeight="1" thickBot="1" x14ac:dyDescent="0.25">
      <c r="A567" s="330"/>
      <c r="B567" s="332"/>
      <c r="C567" s="332"/>
      <c r="D567" s="334"/>
      <c r="E567" s="334"/>
      <c r="F567" s="334"/>
      <c r="G567" s="142">
        <f>'01-Mapa de riesgo-UO'!I679</f>
        <v>0</v>
      </c>
      <c r="H567" s="334"/>
      <c r="I567" s="334"/>
      <c r="J567" s="237">
        <f>'01-Mapa de riesgo-UO'!AW898</f>
        <v>0</v>
      </c>
      <c r="K567" s="332"/>
      <c r="L567" s="315"/>
      <c r="M567" s="316"/>
      <c r="N567" s="317"/>
      <c r="O567" s="328"/>
      <c r="P567" s="315"/>
      <c r="Q567" s="316"/>
      <c r="R567" s="317"/>
      <c r="S567" s="320"/>
    </row>
  </sheetData>
  <sheetProtection algorithmName="SHA-512" hashValue="cOWPUR4gOLF7NNmXLRmueDkEDTeDVXvlhoI0N/I2Ghkf9yFt9VSja2qlhYjTiXp3h+RsKhkRHvvwBVOQv9saIA==" saltValue="yj22GpCYn1do2yrlLHl1iA==" spinCount="100000" sheet="1" objects="1" insertHyperlinks="0"/>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3"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AB2" sqref="AB2"/>
    </sheetView>
  </sheetViews>
  <sheetFormatPr baseColWidth="10" defaultColWidth="12.5703125" defaultRowHeight="12.75" customHeight="1" x14ac:dyDescent="0.2"/>
  <cols>
    <col min="1" max="1" width="5.28515625" style="109" customWidth="1"/>
    <col min="2" max="2" width="21.85546875" style="109" customWidth="1"/>
    <col min="3" max="4" width="11.85546875" style="109" customWidth="1"/>
    <col min="5" max="6" width="21.85546875" style="109" customWidth="1"/>
    <col min="7" max="10" width="11.85546875" style="109" customWidth="1"/>
    <col min="11" max="11" width="13.42578125" style="109" customWidth="1"/>
    <col min="12" max="13" width="35.7109375" style="109" customWidth="1"/>
    <col min="14" max="14" width="17.85546875" style="109" customWidth="1"/>
    <col min="15" max="15" width="26" style="109" customWidth="1"/>
    <col min="16" max="16" width="13.42578125" style="109" customWidth="1"/>
    <col min="17" max="17" width="9.7109375" style="109" customWidth="1"/>
    <col min="18" max="18" width="11.7109375" style="109" customWidth="1"/>
    <col min="19" max="19" width="35.7109375" style="109" customWidth="1"/>
    <col min="20" max="20" width="9.28515625" style="109" customWidth="1"/>
    <col min="21" max="21" width="19.42578125" style="109" customWidth="1"/>
    <col min="22" max="23" width="20.7109375" style="109" customWidth="1"/>
    <col min="24" max="24" width="26.28515625" style="109" customWidth="1"/>
    <col min="25" max="25" width="30.7109375" style="109" customWidth="1"/>
    <col min="26" max="26" width="18.140625" style="109" customWidth="1"/>
    <col min="27" max="27" width="30.7109375" style="109" customWidth="1"/>
    <col min="28" max="28" width="16.42578125" style="109" customWidth="1"/>
    <col min="29" max="29" width="11.42578125" style="109" customWidth="1"/>
    <col min="30" max="16384" width="12.5703125" style="109"/>
  </cols>
  <sheetData>
    <row r="1" spans="1:29" s="103" customFormat="1" ht="12.75" customHeight="1" x14ac:dyDescent="0.2">
      <c r="A1" s="116">
        <v>13</v>
      </c>
      <c r="B1" s="117"/>
      <c r="C1" s="117"/>
      <c r="D1" s="118"/>
      <c r="E1" s="118"/>
      <c r="F1" s="118"/>
      <c r="G1" s="118"/>
      <c r="H1" s="118"/>
      <c r="I1" s="118"/>
      <c r="J1" s="118"/>
      <c r="K1" s="118"/>
      <c r="L1" s="118"/>
      <c r="M1" s="118"/>
      <c r="N1" s="118"/>
      <c r="O1" s="118"/>
      <c r="P1" s="118"/>
      <c r="Q1" s="118"/>
      <c r="R1" s="118"/>
      <c r="S1" s="118"/>
      <c r="T1" s="118"/>
      <c r="U1" s="118"/>
      <c r="V1" s="118"/>
      <c r="W1" s="118"/>
      <c r="X1" s="118"/>
      <c r="Y1" s="118"/>
      <c r="Z1" s="118"/>
      <c r="AA1" s="189" t="s">
        <v>63</v>
      </c>
      <c r="AB1" s="190" t="s">
        <v>644</v>
      </c>
      <c r="AC1" s="102"/>
    </row>
    <row r="2" spans="1:29" s="103" customFormat="1" ht="12.75" customHeight="1" x14ac:dyDescent="0.2">
      <c r="A2" s="119"/>
      <c r="B2" s="120"/>
      <c r="C2" s="120"/>
      <c r="D2" s="378" t="s">
        <v>65</v>
      </c>
      <c r="E2" s="379"/>
      <c r="F2" s="379"/>
      <c r="G2" s="379"/>
      <c r="H2" s="379"/>
      <c r="I2" s="379"/>
      <c r="J2" s="379"/>
      <c r="K2" s="379"/>
      <c r="L2" s="379"/>
      <c r="M2" s="379"/>
      <c r="N2" s="379"/>
      <c r="O2" s="379"/>
      <c r="P2" s="379"/>
      <c r="Q2" s="379"/>
      <c r="R2" s="379"/>
      <c r="S2" s="379"/>
      <c r="T2" s="379"/>
      <c r="U2" s="379"/>
      <c r="V2" s="379"/>
      <c r="W2" s="379"/>
      <c r="X2" s="379"/>
      <c r="Y2" s="379"/>
      <c r="Z2" s="379"/>
      <c r="AA2" s="191" t="s">
        <v>418</v>
      </c>
      <c r="AB2" s="192">
        <f>'01-Mapa de riesgo-UO'!AZ2</f>
        <v>1</v>
      </c>
      <c r="AC2" s="102"/>
    </row>
    <row r="3" spans="1:29" s="103" customFormat="1" ht="12.75" customHeight="1" x14ac:dyDescent="0.2">
      <c r="A3" s="119"/>
      <c r="B3" s="120"/>
      <c r="C3" s="120"/>
      <c r="D3" s="378" t="s">
        <v>59</v>
      </c>
      <c r="E3" s="379"/>
      <c r="F3" s="379"/>
      <c r="G3" s="379"/>
      <c r="H3" s="379"/>
      <c r="I3" s="379"/>
      <c r="J3" s="379"/>
      <c r="K3" s="379"/>
      <c r="L3" s="379"/>
      <c r="M3" s="379"/>
      <c r="N3" s="379"/>
      <c r="O3" s="379"/>
      <c r="P3" s="379"/>
      <c r="Q3" s="379"/>
      <c r="R3" s="379"/>
      <c r="S3" s="379"/>
      <c r="T3" s="379"/>
      <c r="U3" s="379"/>
      <c r="V3" s="379"/>
      <c r="W3" s="379"/>
      <c r="X3" s="379"/>
      <c r="Y3" s="379"/>
      <c r="Z3" s="379"/>
      <c r="AA3" s="191" t="s">
        <v>419</v>
      </c>
      <c r="AB3" s="193">
        <f>'01-Mapa de riesgo-UO'!AZ3</f>
        <v>45828</v>
      </c>
      <c r="AC3" s="102"/>
    </row>
    <row r="4" spans="1:29" s="103" customFormat="1" ht="12.75" customHeight="1" thickBot="1" x14ac:dyDescent="0.25">
      <c r="A4" s="121"/>
      <c r="B4" s="122"/>
      <c r="C4" s="122"/>
      <c r="D4" s="380"/>
      <c r="E4" s="381"/>
      <c r="F4" s="381"/>
      <c r="G4" s="381"/>
      <c r="H4" s="381"/>
      <c r="I4" s="381"/>
      <c r="J4" s="381"/>
      <c r="K4" s="381"/>
      <c r="L4" s="381"/>
      <c r="M4" s="381"/>
      <c r="N4" s="381"/>
      <c r="O4" s="381"/>
      <c r="P4" s="381"/>
      <c r="Q4" s="381"/>
      <c r="R4" s="381"/>
      <c r="S4" s="381"/>
      <c r="T4" s="381"/>
      <c r="U4" s="381"/>
      <c r="V4" s="381"/>
      <c r="W4" s="381"/>
      <c r="X4" s="381"/>
      <c r="Y4" s="381"/>
      <c r="Z4" s="381"/>
      <c r="AA4" s="194" t="s">
        <v>420</v>
      </c>
      <c r="AB4" s="195" t="s">
        <v>641</v>
      </c>
      <c r="AC4" s="102"/>
    </row>
    <row r="5" spans="1:29" s="103" customFormat="1" ht="12.75" customHeight="1" thickBot="1" x14ac:dyDescent="0.25">
      <c r="A5" s="382"/>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102"/>
    </row>
    <row r="6" spans="1:29" s="103" customFormat="1" ht="12.75" customHeight="1" thickBot="1" x14ac:dyDescent="0.25">
      <c r="A6" s="383" t="str">
        <f>'[1]01-Mapa de riesgo-UO'!A6:D6</f>
        <v>TIPO DE MAPA</v>
      </c>
      <c r="B6" s="384"/>
      <c r="C6" s="385"/>
      <c r="D6" s="386" t="str">
        <f>'[1]01-Mapa de riesgo-UO'!E6</f>
        <v>PROCESOS</v>
      </c>
      <c r="E6" s="387"/>
      <c r="F6" s="387"/>
      <c r="G6" s="388"/>
      <c r="H6" s="123"/>
      <c r="I6" s="123"/>
      <c r="J6" s="123"/>
      <c r="K6" s="123"/>
      <c r="L6" s="389" t="s">
        <v>601</v>
      </c>
      <c r="M6" s="390"/>
      <c r="N6" s="391"/>
      <c r="O6" s="392"/>
      <c r="P6" s="123"/>
      <c r="Q6" s="120"/>
      <c r="R6" s="120"/>
      <c r="S6" s="120"/>
      <c r="T6" s="120"/>
      <c r="U6" s="123"/>
      <c r="V6" s="123"/>
      <c r="W6" s="123"/>
      <c r="X6" s="123"/>
      <c r="Y6" s="120"/>
      <c r="Z6" s="120"/>
      <c r="AA6" s="120"/>
      <c r="AB6" s="120"/>
      <c r="AC6" s="102"/>
    </row>
    <row r="7" spans="1:29" s="103" customFormat="1" ht="12.75" customHeight="1" thickBot="1" x14ac:dyDescent="0.25">
      <c r="A7" s="39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102"/>
    </row>
    <row r="8" spans="1:29" s="103" customFormat="1" ht="33.75" customHeight="1" x14ac:dyDescent="0.2">
      <c r="A8" s="394" t="s">
        <v>53</v>
      </c>
      <c r="B8" s="396" t="s">
        <v>523</v>
      </c>
      <c r="C8" s="396" t="s">
        <v>524</v>
      </c>
      <c r="D8" s="398" t="s">
        <v>72</v>
      </c>
      <c r="E8" s="399"/>
      <c r="F8" s="399"/>
      <c r="G8" s="399"/>
      <c r="H8" s="400"/>
      <c r="I8" s="396" t="s">
        <v>70</v>
      </c>
      <c r="J8" s="398" t="s">
        <v>57</v>
      </c>
      <c r="K8" s="399"/>
      <c r="L8" s="400"/>
      <c r="M8" s="398" t="s">
        <v>56</v>
      </c>
      <c r="N8" s="399"/>
      <c r="O8" s="399"/>
      <c r="P8" s="399"/>
      <c r="Q8" s="399"/>
      <c r="R8" s="399"/>
      <c r="S8" s="399"/>
      <c r="T8" s="400"/>
      <c r="U8" s="398" t="s">
        <v>75</v>
      </c>
      <c r="V8" s="399"/>
      <c r="W8" s="399"/>
      <c r="X8" s="399"/>
      <c r="Y8" s="399"/>
      <c r="Z8" s="399"/>
      <c r="AA8" s="400"/>
      <c r="AB8" s="401" t="s">
        <v>18</v>
      </c>
      <c r="AC8" s="102"/>
    </row>
    <row r="9" spans="1:29" s="103" customFormat="1" ht="33.75" customHeight="1" x14ac:dyDescent="0.2">
      <c r="A9" s="395"/>
      <c r="B9" s="397"/>
      <c r="C9" s="397"/>
      <c r="D9" s="124" t="s">
        <v>68</v>
      </c>
      <c r="E9" s="124" t="s">
        <v>4</v>
      </c>
      <c r="F9" s="124" t="s">
        <v>0</v>
      </c>
      <c r="G9" s="124" t="s">
        <v>54</v>
      </c>
      <c r="H9" s="124" t="s">
        <v>31</v>
      </c>
      <c r="I9" s="397"/>
      <c r="J9" s="124" t="s">
        <v>61</v>
      </c>
      <c r="K9" s="124" t="s">
        <v>62</v>
      </c>
      <c r="L9" s="124" t="s">
        <v>446</v>
      </c>
      <c r="M9" s="125" t="s">
        <v>82</v>
      </c>
      <c r="N9" s="125" t="s">
        <v>380</v>
      </c>
      <c r="O9" s="125" t="s">
        <v>381</v>
      </c>
      <c r="P9" s="125" t="s">
        <v>58</v>
      </c>
      <c r="Q9" s="125" t="s">
        <v>382</v>
      </c>
      <c r="R9" s="126" t="s">
        <v>385</v>
      </c>
      <c r="S9" s="403" t="s">
        <v>447</v>
      </c>
      <c r="T9" s="404"/>
      <c r="U9" s="124" t="s">
        <v>261</v>
      </c>
      <c r="V9" s="124" t="s">
        <v>262</v>
      </c>
      <c r="W9" s="124" t="s">
        <v>263</v>
      </c>
      <c r="X9" s="405" t="s">
        <v>268</v>
      </c>
      <c r="Y9" s="406"/>
      <c r="Z9" s="405" t="s">
        <v>271</v>
      </c>
      <c r="AA9" s="406"/>
      <c r="AB9" s="402"/>
      <c r="AC9" s="104"/>
    </row>
    <row r="10" spans="1:29" ht="12.75" customHeight="1" x14ac:dyDescent="0.2">
      <c r="A10" s="377">
        <v>1</v>
      </c>
      <c r="B10" s="377">
        <f>'01-Mapa de riesgo-UO'!D11</f>
        <v>0</v>
      </c>
      <c r="C10" s="376">
        <f>+'01-Mapa de riesgo-UO'!F11</f>
        <v>0</v>
      </c>
      <c r="D10" s="376">
        <f>'01-Mapa de riesgo-UO'!J11</f>
        <v>0</v>
      </c>
      <c r="E10" s="376">
        <f>'01-Mapa de riesgo-UO'!K11</f>
        <v>0</v>
      </c>
      <c r="F10" s="376">
        <f>'01-Mapa de riesgo-UO'!L11</f>
        <v>0</v>
      </c>
      <c r="G10" s="96">
        <f>'01-Mapa de riesgo-UO'!I11</f>
        <v>0</v>
      </c>
      <c r="H10" s="376">
        <f>'01-Mapa de riesgo-UO'!M11</f>
        <v>0</v>
      </c>
      <c r="I10" s="367" t="str">
        <f>'01-Mapa de riesgo-UO'!AT11</f>
        <v>LEVE</v>
      </c>
      <c r="J10" s="407">
        <f>'01-Mapa de riesgo-UO'!AU11</f>
        <v>0</v>
      </c>
      <c r="K10" s="375"/>
      <c r="L10" s="375"/>
      <c r="M10" s="97">
        <f>'01-Mapa de riesgo-UO'!W11</f>
        <v>0</v>
      </c>
      <c r="N10" s="98">
        <f>'01-Mapa de riesgo-UO'!AB11</f>
        <v>0</v>
      </c>
      <c r="O10" s="98">
        <f>'01-Mapa de riesgo-UO'!AF11</f>
        <v>0</v>
      </c>
      <c r="P10" s="99">
        <f>'01-Mapa de riesgo-UO'!AK11</f>
        <v>0</v>
      </c>
      <c r="Q10" s="99">
        <f>'01-Mapa de riesgo-UO'!AP11</f>
        <v>0</v>
      </c>
      <c r="R10" s="367" t="e">
        <f>'01-Mapa de riesgo-UO'!AR11</f>
        <v>#DIV/0!</v>
      </c>
      <c r="S10" s="370"/>
      <c r="T10" s="371"/>
      <c r="U10" s="100">
        <f>'01-Mapa de riesgo-UO'!AW11</f>
        <v>0</v>
      </c>
      <c r="V10" s="100">
        <f>'01-Mapa de riesgo-UO'!AX11</f>
        <v>0</v>
      </c>
      <c r="W10" s="101">
        <f>'01-Mapa de riesgo-UO'!K11</f>
        <v>0</v>
      </c>
      <c r="X10" s="105"/>
      <c r="Y10" s="106"/>
      <c r="Z10" s="107"/>
      <c r="AA10" s="107"/>
      <c r="AB10" s="364"/>
      <c r="AC10" s="108"/>
    </row>
    <row r="11" spans="1:29" ht="12.75" customHeight="1" x14ac:dyDescent="0.2">
      <c r="A11" s="368"/>
      <c r="B11" s="368"/>
      <c r="C11" s="368"/>
      <c r="D11" s="368"/>
      <c r="E11" s="368"/>
      <c r="F11" s="368"/>
      <c r="G11" s="96">
        <f>'01-Mapa de riesgo-UO'!I12</f>
        <v>0</v>
      </c>
      <c r="H11" s="368"/>
      <c r="I11" s="368"/>
      <c r="J11" s="408"/>
      <c r="K11" s="373"/>
      <c r="L11" s="373"/>
      <c r="M11" s="97">
        <f>'01-Mapa de riesgo-UO'!W12</f>
        <v>0</v>
      </c>
      <c r="N11" s="98">
        <f>'01-Mapa de riesgo-UO'!AB12</f>
        <v>0</v>
      </c>
      <c r="O11" s="98">
        <f>'01-Mapa de riesgo-UO'!AF12</f>
        <v>0</v>
      </c>
      <c r="P11" s="99">
        <f>'01-Mapa de riesgo-UO'!AK12</f>
        <v>0</v>
      </c>
      <c r="Q11" s="99">
        <f>'01-Mapa de riesgo-UO'!AP12</f>
        <v>0</v>
      </c>
      <c r="R11" s="368"/>
      <c r="S11" s="370"/>
      <c r="T11" s="371"/>
      <c r="U11" s="100">
        <f>'01-Mapa de riesgo-UO'!AW12</f>
        <v>0</v>
      </c>
      <c r="V11" s="100">
        <f>'01-Mapa de riesgo-UO'!AX12</f>
        <v>0</v>
      </c>
      <c r="W11" s="101">
        <f>'01-Mapa de riesgo-UO'!K12</f>
        <v>0</v>
      </c>
      <c r="X11" s="105"/>
      <c r="Y11" s="106"/>
      <c r="Z11" s="107"/>
      <c r="AA11" s="107"/>
      <c r="AB11" s="365"/>
      <c r="AC11" s="108"/>
    </row>
    <row r="12" spans="1:29" ht="12.75" customHeight="1" x14ac:dyDescent="0.2">
      <c r="A12" s="369"/>
      <c r="B12" s="369"/>
      <c r="C12" s="369"/>
      <c r="D12" s="369"/>
      <c r="E12" s="369"/>
      <c r="F12" s="369"/>
      <c r="G12" s="96">
        <f>'01-Mapa de riesgo-UO'!I13</f>
        <v>0</v>
      </c>
      <c r="H12" s="369"/>
      <c r="I12" s="369"/>
      <c r="J12" s="409"/>
      <c r="K12" s="374"/>
      <c r="L12" s="374"/>
      <c r="M12" s="97">
        <f>'01-Mapa de riesgo-UO'!W13</f>
        <v>0</v>
      </c>
      <c r="N12" s="98">
        <f>'01-Mapa de riesgo-UO'!AB13</f>
        <v>0</v>
      </c>
      <c r="O12" s="98">
        <f>'01-Mapa de riesgo-UO'!AF13</f>
        <v>0</v>
      </c>
      <c r="P12" s="99">
        <f>'01-Mapa de riesgo-UO'!AK13</f>
        <v>0</v>
      </c>
      <c r="Q12" s="99">
        <f>'01-Mapa de riesgo-UO'!AP13</f>
        <v>0</v>
      </c>
      <c r="R12" s="369"/>
      <c r="S12" s="370"/>
      <c r="T12" s="371"/>
      <c r="U12" s="100">
        <f>'01-Mapa de riesgo-UO'!AW13</f>
        <v>0</v>
      </c>
      <c r="V12" s="100">
        <f>'01-Mapa de riesgo-UO'!AX13</f>
        <v>0</v>
      </c>
      <c r="W12" s="101">
        <f>'01-Mapa de riesgo-UO'!K13</f>
        <v>0</v>
      </c>
      <c r="X12" s="105"/>
      <c r="Y12" s="106"/>
      <c r="Z12" s="107"/>
      <c r="AA12" s="107"/>
      <c r="AB12" s="366"/>
      <c r="AC12" s="108"/>
    </row>
    <row r="13" spans="1:29" ht="12.75" customHeight="1" x14ac:dyDescent="0.2">
      <c r="A13" s="377">
        <v>2</v>
      </c>
      <c r="B13" s="377">
        <f>'01-Mapa de riesgo-UO'!D14</f>
        <v>0</v>
      </c>
      <c r="C13" s="376">
        <f>+'01-Mapa de riesgo-UO'!F14</f>
        <v>0</v>
      </c>
      <c r="D13" s="376">
        <f>'01-Mapa de riesgo-UO'!J14</f>
        <v>0</v>
      </c>
      <c r="E13" s="376">
        <f>'01-Mapa de riesgo-UO'!K14</f>
        <v>0</v>
      </c>
      <c r="F13" s="376">
        <f>'01-Mapa de riesgo-UO'!L14</f>
        <v>0</v>
      </c>
      <c r="G13" s="96">
        <f>'01-Mapa de riesgo-UO'!I14</f>
        <v>0</v>
      </c>
      <c r="H13" s="376">
        <f>'01-Mapa de riesgo-UO'!M14</f>
        <v>0</v>
      </c>
      <c r="I13" s="367" t="str">
        <f>'01-Mapa de riesgo-UO'!AT14</f>
        <v>LEVE</v>
      </c>
      <c r="J13" s="376">
        <f>'01-Mapa de riesgo-UO'!AU14</f>
        <v>0</v>
      </c>
      <c r="K13" s="375"/>
      <c r="L13" s="375"/>
      <c r="M13" s="97">
        <f>'01-Mapa de riesgo-UO'!W14</f>
        <v>0</v>
      </c>
      <c r="N13" s="98">
        <f>'01-Mapa de riesgo-UO'!AB14</f>
        <v>0</v>
      </c>
      <c r="O13" s="98">
        <f>'01-Mapa de riesgo-UO'!AF14</f>
        <v>0</v>
      </c>
      <c r="P13" s="99">
        <f>'01-Mapa de riesgo-UO'!AK14</f>
        <v>0</v>
      </c>
      <c r="Q13" s="99">
        <f>'01-Mapa de riesgo-UO'!AP14</f>
        <v>0</v>
      </c>
      <c r="R13" s="367" t="e">
        <f>'01-Mapa de riesgo-UO'!AR14</f>
        <v>#DIV/0!</v>
      </c>
      <c r="S13" s="370"/>
      <c r="T13" s="371"/>
      <c r="U13" s="100">
        <f>'01-Mapa de riesgo-UO'!AW14</f>
        <v>0</v>
      </c>
      <c r="V13" s="100">
        <f>'01-Mapa de riesgo-UO'!AX14</f>
        <v>0</v>
      </c>
      <c r="W13" s="101">
        <f>'01-Mapa de riesgo-UO'!K14</f>
        <v>0</v>
      </c>
      <c r="X13" s="105"/>
      <c r="Y13" s="106"/>
      <c r="Z13" s="107"/>
      <c r="AA13" s="107"/>
      <c r="AB13" s="364"/>
      <c r="AC13" s="108"/>
    </row>
    <row r="14" spans="1:29" ht="12.75" customHeight="1" x14ac:dyDescent="0.2">
      <c r="A14" s="368"/>
      <c r="B14" s="368"/>
      <c r="C14" s="368"/>
      <c r="D14" s="368"/>
      <c r="E14" s="368"/>
      <c r="F14" s="368"/>
      <c r="G14" s="96">
        <f>'01-Mapa de riesgo-UO'!I15</f>
        <v>0</v>
      </c>
      <c r="H14" s="368"/>
      <c r="I14" s="368"/>
      <c r="J14" s="368"/>
      <c r="K14" s="373"/>
      <c r="L14" s="373"/>
      <c r="M14" s="97">
        <f>'01-Mapa de riesgo-UO'!W15</f>
        <v>0</v>
      </c>
      <c r="N14" s="98">
        <f>'01-Mapa de riesgo-UO'!AB15</f>
        <v>0</v>
      </c>
      <c r="O14" s="98">
        <f>'01-Mapa de riesgo-UO'!AF15</f>
        <v>0</v>
      </c>
      <c r="P14" s="99">
        <f>'01-Mapa de riesgo-UO'!AK15</f>
        <v>0</v>
      </c>
      <c r="Q14" s="99">
        <f>'01-Mapa de riesgo-UO'!AP15</f>
        <v>0</v>
      </c>
      <c r="R14" s="368"/>
      <c r="S14" s="370"/>
      <c r="T14" s="371"/>
      <c r="U14" s="100">
        <f>'01-Mapa de riesgo-UO'!AW15</f>
        <v>0</v>
      </c>
      <c r="V14" s="100">
        <f>'01-Mapa de riesgo-UO'!AX15</f>
        <v>0</v>
      </c>
      <c r="W14" s="101">
        <f>'01-Mapa de riesgo-UO'!K15</f>
        <v>0</v>
      </c>
      <c r="X14" s="105"/>
      <c r="Y14" s="106"/>
      <c r="Z14" s="107"/>
      <c r="AA14" s="107"/>
      <c r="AB14" s="365"/>
      <c r="AC14" s="410"/>
    </row>
    <row r="15" spans="1:29" ht="12.75" customHeight="1" x14ac:dyDescent="0.2">
      <c r="A15" s="369"/>
      <c r="B15" s="369"/>
      <c r="C15" s="369"/>
      <c r="D15" s="369"/>
      <c r="E15" s="369"/>
      <c r="F15" s="369"/>
      <c r="G15" s="96">
        <f>'01-Mapa de riesgo-UO'!I16</f>
        <v>0</v>
      </c>
      <c r="H15" s="369"/>
      <c r="I15" s="369"/>
      <c r="J15" s="369"/>
      <c r="K15" s="374"/>
      <c r="L15" s="374"/>
      <c r="M15" s="97">
        <f>'01-Mapa de riesgo-UO'!W16</f>
        <v>0</v>
      </c>
      <c r="N15" s="98">
        <f>'01-Mapa de riesgo-UO'!AB16</f>
        <v>0</v>
      </c>
      <c r="O15" s="98">
        <f>'01-Mapa de riesgo-UO'!AF16</f>
        <v>0</v>
      </c>
      <c r="P15" s="99">
        <f>'01-Mapa de riesgo-UO'!AK16</f>
        <v>0</v>
      </c>
      <c r="Q15" s="99">
        <f>'01-Mapa de riesgo-UO'!AP16</f>
        <v>0</v>
      </c>
      <c r="R15" s="369"/>
      <c r="S15" s="370"/>
      <c r="T15" s="371"/>
      <c r="U15" s="100">
        <f>'01-Mapa de riesgo-UO'!AW16</f>
        <v>0</v>
      </c>
      <c r="V15" s="100">
        <f>'01-Mapa de riesgo-UO'!AX16</f>
        <v>0</v>
      </c>
      <c r="W15" s="101">
        <f>'01-Mapa de riesgo-UO'!K16</f>
        <v>0</v>
      </c>
      <c r="X15" s="105"/>
      <c r="Y15" s="106"/>
      <c r="Z15" s="107"/>
      <c r="AA15" s="107"/>
      <c r="AB15" s="366"/>
      <c r="AC15" s="411"/>
    </row>
    <row r="16" spans="1:29" ht="12.75" customHeight="1" x14ac:dyDescent="0.2">
      <c r="A16" s="377">
        <v>3</v>
      </c>
      <c r="B16" s="377">
        <f>'01-Mapa de riesgo-UO'!D17</f>
        <v>0</v>
      </c>
      <c r="C16" s="376">
        <f>+'01-Mapa de riesgo-UO'!F17</f>
        <v>0</v>
      </c>
      <c r="D16" s="376">
        <f>'01-Mapa de riesgo-UO'!J17</f>
        <v>0</v>
      </c>
      <c r="E16" s="376">
        <f>'01-Mapa de riesgo-UO'!K17</f>
        <v>0</v>
      </c>
      <c r="F16" s="376">
        <f>'01-Mapa de riesgo-UO'!L17</f>
        <v>0</v>
      </c>
      <c r="G16" s="96">
        <f>'01-Mapa de riesgo-UO'!I17</f>
        <v>0</v>
      </c>
      <c r="H16" s="376">
        <f>'01-Mapa de riesgo-UO'!M17</f>
        <v>0</v>
      </c>
      <c r="I16" s="367" t="str">
        <f>'01-Mapa de riesgo-UO'!AT17</f>
        <v>LEVE</v>
      </c>
      <c r="J16" s="376">
        <f>'01-Mapa de riesgo-UO'!AU17</f>
        <v>0</v>
      </c>
      <c r="K16" s="372"/>
      <c r="L16" s="375"/>
      <c r="M16" s="97">
        <f>'01-Mapa de riesgo-UO'!W17</f>
        <v>0</v>
      </c>
      <c r="N16" s="98">
        <f>'01-Mapa de riesgo-UO'!AB17</f>
        <v>0</v>
      </c>
      <c r="O16" s="98">
        <f>'01-Mapa de riesgo-UO'!AF17</f>
        <v>0</v>
      </c>
      <c r="P16" s="99">
        <f>'01-Mapa de riesgo-UO'!AK17</f>
        <v>0</v>
      </c>
      <c r="Q16" s="99">
        <f>'01-Mapa de riesgo-UO'!AP17</f>
        <v>0</v>
      </c>
      <c r="R16" s="367" t="e">
        <f>'01-Mapa de riesgo-UO'!AR17</f>
        <v>#DIV/0!</v>
      </c>
      <c r="S16" s="370"/>
      <c r="T16" s="371"/>
      <c r="U16" s="100">
        <f>'01-Mapa de riesgo-UO'!AW17</f>
        <v>0</v>
      </c>
      <c r="V16" s="100">
        <f>'01-Mapa de riesgo-UO'!AX17</f>
        <v>0</v>
      </c>
      <c r="W16" s="101">
        <f>'01-Mapa de riesgo-UO'!K17</f>
        <v>0</v>
      </c>
      <c r="X16" s="105"/>
      <c r="Y16" s="106"/>
      <c r="Z16" s="107"/>
      <c r="AA16" s="107"/>
      <c r="AB16" s="364"/>
      <c r="AC16" s="110"/>
    </row>
    <row r="17" spans="1:29" ht="12.75" customHeight="1" x14ac:dyDescent="0.2">
      <c r="A17" s="368"/>
      <c r="B17" s="368"/>
      <c r="C17" s="368"/>
      <c r="D17" s="368"/>
      <c r="E17" s="368"/>
      <c r="F17" s="368"/>
      <c r="G17" s="96">
        <f>'01-Mapa de riesgo-UO'!I18</f>
        <v>0</v>
      </c>
      <c r="H17" s="368"/>
      <c r="I17" s="368"/>
      <c r="J17" s="368"/>
      <c r="K17" s="373"/>
      <c r="L17" s="373"/>
      <c r="M17" s="97">
        <f>'01-Mapa de riesgo-UO'!W18</f>
        <v>0</v>
      </c>
      <c r="N17" s="98">
        <f>'01-Mapa de riesgo-UO'!AB18</f>
        <v>0</v>
      </c>
      <c r="O17" s="98">
        <f>'01-Mapa de riesgo-UO'!AF18</f>
        <v>0</v>
      </c>
      <c r="P17" s="99">
        <f>'01-Mapa de riesgo-UO'!AK18</f>
        <v>0</v>
      </c>
      <c r="Q17" s="99">
        <f>'01-Mapa de riesgo-UO'!AP18</f>
        <v>0</v>
      </c>
      <c r="R17" s="368"/>
      <c r="S17" s="370"/>
      <c r="T17" s="371"/>
      <c r="U17" s="100">
        <f>'01-Mapa de riesgo-UO'!AW18</f>
        <v>0</v>
      </c>
      <c r="V17" s="100">
        <f>'01-Mapa de riesgo-UO'!AX18</f>
        <v>0</v>
      </c>
      <c r="W17" s="101">
        <f>'01-Mapa de riesgo-UO'!K18</f>
        <v>0</v>
      </c>
      <c r="X17" s="105"/>
      <c r="Y17" s="106"/>
      <c r="Z17" s="107"/>
      <c r="AA17" s="107"/>
      <c r="AB17" s="365"/>
      <c r="AC17" s="110"/>
    </row>
    <row r="18" spans="1:29" ht="12.75" customHeight="1" x14ac:dyDescent="0.2">
      <c r="A18" s="369"/>
      <c r="B18" s="369"/>
      <c r="C18" s="369"/>
      <c r="D18" s="369"/>
      <c r="E18" s="369"/>
      <c r="F18" s="369"/>
      <c r="G18" s="96">
        <f>'01-Mapa de riesgo-UO'!I19</f>
        <v>0</v>
      </c>
      <c r="H18" s="369"/>
      <c r="I18" s="369"/>
      <c r="J18" s="369"/>
      <c r="K18" s="374"/>
      <c r="L18" s="374"/>
      <c r="M18" s="97">
        <f>'01-Mapa de riesgo-UO'!W19</f>
        <v>0</v>
      </c>
      <c r="N18" s="98">
        <f>'01-Mapa de riesgo-UO'!AB19</f>
        <v>0</v>
      </c>
      <c r="O18" s="98">
        <f>'01-Mapa de riesgo-UO'!AF19</f>
        <v>0</v>
      </c>
      <c r="P18" s="99">
        <f>'01-Mapa de riesgo-UO'!AK19</f>
        <v>0</v>
      </c>
      <c r="Q18" s="99">
        <f>'01-Mapa de riesgo-UO'!AP19</f>
        <v>0</v>
      </c>
      <c r="R18" s="369"/>
      <c r="S18" s="370"/>
      <c r="T18" s="371"/>
      <c r="U18" s="100">
        <f>'01-Mapa de riesgo-UO'!AW19</f>
        <v>0</v>
      </c>
      <c r="V18" s="100">
        <f>'01-Mapa de riesgo-UO'!AX19</f>
        <v>0</v>
      </c>
      <c r="W18" s="101">
        <f>'01-Mapa de riesgo-UO'!K19</f>
        <v>0</v>
      </c>
      <c r="X18" s="105"/>
      <c r="Y18" s="106"/>
      <c r="Z18" s="107"/>
      <c r="AA18" s="107"/>
      <c r="AB18" s="366"/>
      <c r="AC18" s="110"/>
    </row>
    <row r="19" spans="1:29" ht="12.75" customHeight="1" x14ac:dyDescent="0.2">
      <c r="A19" s="377">
        <v>4</v>
      </c>
      <c r="B19" s="377">
        <f>'01-Mapa de riesgo-UO'!D20</f>
        <v>0</v>
      </c>
      <c r="C19" s="376">
        <f>+'01-Mapa de riesgo-UO'!F20</f>
        <v>0</v>
      </c>
      <c r="D19" s="376">
        <f>'01-Mapa de riesgo-UO'!J20</f>
        <v>0</v>
      </c>
      <c r="E19" s="376">
        <f>'01-Mapa de riesgo-UO'!K20</f>
        <v>0</v>
      </c>
      <c r="F19" s="376">
        <f>'01-Mapa de riesgo-UO'!L20</f>
        <v>0</v>
      </c>
      <c r="G19" s="96">
        <f>'01-Mapa de riesgo-UO'!I20</f>
        <v>0</v>
      </c>
      <c r="H19" s="376">
        <f>'01-Mapa de riesgo-UO'!M20</f>
        <v>0</v>
      </c>
      <c r="I19" s="367" t="str">
        <f>'01-Mapa de riesgo-UO'!AT20</f>
        <v>LEVE</v>
      </c>
      <c r="J19" s="376">
        <f>'01-Mapa de riesgo-UO'!AU20</f>
        <v>0</v>
      </c>
      <c r="K19" s="375"/>
      <c r="L19" s="375"/>
      <c r="M19" s="97">
        <f>'01-Mapa de riesgo-UO'!W20</f>
        <v>0</v>
      </c>
      <c r="N19" s="98">
        <f>'01-Mapa de riesgo-UO'!AB20</f>
        <v>0</v>
      </c>
      <c r="O19" s="98">
        <f>'01-Mapa de riesgo-UO'!AF20</f>
        <v>0</v>
      </c>
      <c r="P19" s="99">
        <f>'01-Mapa de riesgo-UO'!AK20</f>
        <v>0</v>
      </c>
      <c r="Q19" s="99">
        <f>'01-Mapa de riesgo-UO'!AP20</f>
        <v>0</v>
      </c>
      <c r="R19" s="367" t="e">
        <f>'01-Mapa de riesgo-UO'!AR20</f>
        <v>#DIV/0!</v>
      </c>
      <c r="S19" s="370"/>
      <c r="T19" s="371"/>
      <c r="U19" s="100">
        <f>'01-Mapa de riesgo-UO'!AW20</f>
        <v>0</v>
      </c>
      <c r="V19" s="100">
        <f>'01-Mapa de riesgo-UO'!AX20</f>
        <v>0</v>
      </c>
      <c r="W19" s="101">
        <f>'01-Mapa de riesgo-UO'!K20</f>
        <v>0</v>
      </c>
      <c r="X19" s="105"/>
      <c r="Y19" s="106"/>
      <c r="Z19" s="107"/>
      <c r="AA19" s="107"/>
      <c r="AB19" s="364"/>
      <c r="AC19" s="110"/>
    </row>
    <row r="20" spans="1:29" ht="12.75" customHeight="1" x14ac:dyDescent="0.2">
      <c r="A20" s="368"/>
      <c r="B20" s="368"/>
      <c r="C20" s="368"/>
      <c r="D20" s="368"/>
      <c r="E20" s="368"/>
      <c r="F20" s="368"/>
      <c r="G20" s="96">
        <f>'01-Mapa de riesgo-UO'!I21</f>
        <v>0</v>
      </c>
      <c r="H20" s="368"/>
      <c r="I20" s="368"/>
      <c r="J20" s="368"/>
      <c r="K20" s="373"/>
      <c r="L20" s="373"/>
      <c r="M20" s="97">
        <f>'01-Mapa de riesgo-UO'!W21</f>
        <v>0</v>
      </c>
      <c r="N20" s="98">
        <f>'01-Mapa de riesgo-UO'!AB21</f>
        <v>0</v>
      </c>
      <c r="O20" s="98">
        <f>'01-Mapa de riesgo-UO'!AF21</f>
        <v>0</v>
      </c>
      <c r="P20" s="99">
        <f>'01-Mapa de riesgo-UO'!AK21</f>
        <v>0</v>
      </c>
      <c r="Q20" s="99">
        <f>'01-Mapa de riesgo-UO'!AP21</f>
        <v>0</v>
      </c>
      <c r="R20" s="368"/>
      <c r="S20" s="370"/>
      <c r="T20" s="371"/>
      <c r="U20" s="100">
        <f>'01-Mapa de riesgo-UO'!AW21</f>
        <v>0</v>
      </c>
      <c r="V20" s="100">
        <f>'01-Mapa de riesgo-UO'!AX21</f>
        <v>0</v>
      </c>
      <c r="W20" s="101">
        <f>'01-Mapa de riesgo-UO'!K21</f>
        <v>0</v>
      </c>
      <c r="X20" s="105"/>
      <c r="Y20" s="106"/>
      <c r="Z20" s="107"/>
      <c r="AA20" s="107"/>
      <c r="AB20" s="365"/>
      <c r="AC20" s="110"/>
    </row>
    <row r="21" spans="1:29" ht="12.75" customHeight="1" x14ac:dyDescent="0.2">
      <c r="A21" s="369"/>
      <c r="B21" s="369"/>
      <c r="C21" s="369"/>
      <c r="D21" s="369"/>
      <c r="E21" s="369"/>
      <c r="F21" s="369"/>
      <c r="G21" s="96">
        <f>'01-Mapa de riesgo-UO'!I22</f>
        <v>0</v>
      </c>
      <c r="H21" s="369"/>
      <c r="I21" s="369"/>
      <c r="J21" s="369"/>
      <c r="K21" s="374"/>
      <c r="L21" s="374"/>
      <c r="M21" s="97">
        <f>'01-Mapa de riesgo-UO'!W22</f>
        <v>0</v>
      </c>
      <c r="N21" s="98">
        <f>'01-Mapa de riesgo-UO'!AB22</f>
        <v>0</v>
      </c>
      <c r="O21" s="98">
        <f>'01-Mapa de riesgo-UO'!AF22</f>
        <v>0</v>
      </c>
      <c r="P21" s="99">
        <f>'01-Mapa de riesgo-UO'!AK22</f>
        <v>0</v>
      </c>
      <c r="Q21" s="99">
        <f>'01-Mapa de riesgo-UO'!AP22</f>
        <v>0</v>
      </c>
      <c r="R21" s="369"/>
      <c r="S21" s="370"/>
      <c r="T21" s="371"/>
      <c r="U21" s="100">
        <f>'01-Mapa de riesgo-UO'!AW22</f>
        <v>0</v>
      </c>
      <c r="V21" s="100">
        <f>'01-Mapa de riesgo-UO'!AX22</f>
        <v>0</v>
      </c>
      <c r="W21" s="101">
        <f>'01-Mapa de riesgo-UO'!K22</f>
        <v>0</v>
      </c>
      <c r="X21" s="105"/>
      <c r="Y21" s="106"/>
      <c r="Z21" s="107"/>
      <c r="AA21" s="107"/>
      <c r="AB21" s="366"/>
      <c r="AC21" s="110"/>
    </row>
    <row r="22" spans="1:29" ht="12.75" customHeight="1" x14ac:dyDescent="0.2">
      <c r="A22" s="377">
        <v>5</v>
      </c>
      <c r="B22" s="377">
        <f>'01-Mapa de riesgo-UO'!D23</f>
        <v>0</v>
      </c>
      <c r="C22" s="376">
        <f>+'01-Mapa de riesgo-UO'!F23</f>
        <v>0</v>
      </c>
      <c r="D22" s="376">
        <f>'01-Mapa de riesgo-UO'!J23</f>
        <v>0</v>
      </c>
      <c r="E22" s="376">
        <f>'01-Mapa de riesgo-UO'!K23</f>
        <v>0</v>
      </c>
      <c r="F22" s="376">
        <f>'01-Mapa de riesgo-UO'!L23</f>
        <v>0</v>
      </c>
      <c r="G22" s="96">
        <f>'01-Mapa de riesgo-UO'!I23</f>
        <v>0</v>
      </c>
      <c r="H22" s="376">
        <f>'01-Mapa de riesgo-UO'!M23</f>
        <v>0</v>
      </c>
      <c r="I22" s="367" t="str">
        <f>'01-Mapa de riesgo-UO'!AT23</f>
        <v>LEVE</v>
      </c>
      <c r="J22" s="376">
        <f>'01-Mapa de riesgo-UO'!AU23</f>
        <v>0</v>
      </c>
      <c r="K22" s="375"/>
      <c r="L22" s="375"/>
      <c r="M22" s="97">
        <f>'01-Mapa de riesgo-UO'!W23</f>
        <v>0</v>
      </c>
      <c r="N22" s="98">
        <f>'01-Mapa de riesgo-UO'!AB23</f>
        <v>0</v>
      </c>
      <c r="O22" s="98">
        <f>'01-Mapa de riesgo-UO'!AF23</f>
        <v>0</v>
      </c>
      <c r="P22" s="99">
        <f>'01-Mapa de riesgo-UO'!AK23</f>
        <v>0</v>
      </c>
      <c r="Q22" s="99">
        <f>'01-Mapa de riesgo-UO'!AP23</f>
        <v>0</v>
      </c>
      <c r="R22" s="367" t="e">
        <f>'01-Mapa de riesgo-UO'!AR23</f>
        <v>#DIV/0!</v>
      </c>
      <c r="S22" s="370"/>
      <c r="T22" s="371"/>
      <c r="U22" s="100">
        <f>'01-Mapa de riesgo-UO'!AW23</f>
        <v>0</v>
      </c>
      <c r="V22" s="100">
        <f>'01-Mapa de riesgo-UO'!AX23</f>
        <v>0</v>
      </c>
      <c r="W22" s="101">
        <f>'01-Mapa de riesgo-UO'!K23</f>
        <v>0</v>
      </c>
      <c r="X22" s="105"/>
      <c r="Y22" s="106"/>
      <c r="Z22" s="107"/>
      <c r="AA22" s="107"/>
      <c r="AB22" s="364"/>
      <c r="AC22" s="110"/>
    </row>
    <row r="23" spans="1:29" ht="12.75" customHeight="1" x14ac:dyDescent="0.2">
      <c r="A23" s="368"/>
      <c r="B23" s="368"/>
      <c r="C23" s="368"/>
      <c r="D23" s="368"/>
      <c r="E23" s="368"/>
      <c r="F23" s="368"/>
      <c r="G23" s="96">
        <f>'01-Mapa de riesgo-UO'!I24</f>
        <v>0</v>
      </c>
      <c r="H23" s="368"/>
      <c r="I23" s="368"/>
      <c r="J23" s="368"/>
      <c r="K23" s="373"/>
      <c r="L23" s="373"/>
      <c r="M23" s="97">
        <f>'01-Mapa de riesgo-UO'!W24</f>
        <v>0</v>
      </c>
      <c r="N23" s="98">
        <f>'01-Mapa de riesgo-UO'!AB24</f>
        <v>0</v>
      </c>
      <c r="O23" s="98">
        <f>'01-Mapa de riesgo-UO'!AF24</f>
        <v>0</v>
      </c>
      <c r="P23" s="99">
        <f>'01-Mapa de riesgo-UO'!AK24</f>
        <v>0</v>
      </c>
      <c r="Q23" s="99">
        <f>'01-Mapa de riesgo-UO'!AP24</f>
        <v>0</v>
      </c>
      <c r="R23" s="368"/>
      <c r="S23" s="370"/>
      <c r="T23" s="371"/>
      <c r="U23" s="100">
        <f>'01-Mapa de riesgo-UO'!AW24</f>
        <v>0</v>
      </c>
      <c r="V23" s="100">
        <f>'01-Mapa de riesgo-UO'!AX24</f>
        <v>0</v>
      </c>
      <c r="W23" s="101">
        <f>'01-Mapa de riesgo-UO'!K24</f>
        <v>0</v>
      </c>
      <c r="X23" s="105"/>
      <c r="Y23" s="106"/>
      <c r="Z23" s="107"/>
      <c r="AA23" s="107"/>
      <c r="AB23" s="365"/>
      <c r="AC23" s="110"/>
    </row>
    <row r="24" spans="1:29" ht="12.75" customHeight="1" x14ac:dyDescent="0.2">
      <c r="A24" s="369"/>
      <c r="B24" s="369"/>
      <c r="C24" s="369"/>
      <c r="D24" s="369"/>
      <c r="E24" s="369"/>
      <c r="F24" s="369"/>
      <c r="G24" s="96">
        <f>'01-Mapa de riesgo-UO'!I25</f>
        <v>0</v>
      </c>
      <c r="H24" s="369"/>
      <c r="I24" s="369"/>
      <c r="J24" s="369"/>
      <c r="K24" s="374"/>
      <c r="L24" s="374"/>
      <c r="M24" s="97">
        <f>'01-Mapa de riesgo-UO'!W25</f>
        <v>0</v>
      </c>
      <c r="N24" s="98">
        <f>'01-Mapa de riesgo-UO'!AB25</f>
        <v>0</v>
      </c>
      <c r="O24" s="98">
        <f>'01-Mapa de riesgo-UO'!AF25</f>
        <v>0</v>
      </c>
      <c r="P24" s="99">
        <f>'01-Mapa de riesgo-UO'!AK25</f>
        <v>0</v>
      </c>
      <c r="Q24" s="99">
        <f>'01-Mapa de riesgo-UO'!AP25</f>
        <v>0</v>
      </c>
      <c r="R24" s="369"/>
      <c r="S24" s="370"/>
      <c r="T24" s="371"/>
      <c r="U24" s="100">
        <f>'01-Mapa de riesgo-UO'!AW25</f>
        <v>0</v>
      </c>
      <c r="V24" s="100">
        <f>'01-Mapa de riesgo-UO'!AX25</f>
        <v>0</v>
      </c>
      <c r="W24" s="101">
        <f>'01-Mapa de riesgo-UO'!K25</f>
        <v>0</v>
      </c>
      <c r="X24" s="105"/>
      <c r="Y24" s="106"/>
      <c r="Z24" s="107"/>
      <c r="AA24" s="107"/>
      <c r="AB24" s="366"/>
      <c r="AC24" s="110"/>
    </row>
    <row r="25" spans="1:29" ht="12.75" customHeight="1" x14ac:dyDescent="0.2">
      <c r="A25" s="377">
        <v>6</v>
      </c>
      <c r="B25" s="377">
        <f>'01-Mapa de riesgo-UO'!D26</f>
        <v>0</v>
      </c>
      <c r="C25" s="376">
        <f>+'01-Mapa de riesgo-UO'!F26</f>
        <v>0</v>
      </c>
      <c r="D25" s="376">
        <f>'01-Mapa de riesgo-UO'!J26</f>
        <v>0</v>
      </c>
      <c r="E25" s="376">
        <f>'01-Mapa de riesgo-UO'!K26</f>
        <v>0</v>
      </c>
      <c r="F25" s="376">
        <f>'01-Mapa de riesgo-UO'!L26</f>
        <v>0</v>
      </c>
      <c r="G25" s="96">
        <f>'01-Mapa de riesgo-UO'!I26</f>
        <v>0</v>
      </c>
      <c r="H25" s="376">
        <f>'01-Mapa de riesgo-UO'!M26</f>
        <v>0</v>
      </c>
      <c r="I25" s="367" t="str">
        <f>'01-Mapa de riesgo-UO'!AT26</f>
        <v>LEVE</v>
      </c>
      <c r="J25" s="376">
        <f>'01-Mapa de riesgo-UO'!AU26</f>
        <v>0</v>
      </c>
      <c r="K25" s="375"/>
      <c r="L25" s="375"/>
      <c r="M25" s="97">
        <f>'01-Mapa de riesgo-UO'!W26</f>
        <v>0</v>
      </c>
      <c r="N25" s="98">
        <f>'01-Mapa de riesgo-UO'!AB26</f>
        <v>0</v>
      </c>
      <c r="O25" s="98">
        <f>'01-Mapa de riesgo-UO'!AF26</f>
        <v>0</v>
      </c>
      <c r="P25" s="99">
        <f>'01-Mapa de riesgo-UO'!AK26</f>
        <v>0</v>
      </c>
      <c r="Q25" s="99">
        <f>'01-Mapa de riesgo-UO'!AP26</f>
        <v>0</v>
      </c>
      <c r="R25" s="367" t="e">
        <f>'01-Mapa de riesgo-UO'!AR26</f>
        <v>#DIV/0!</v>
      </c>
      <c r="S25" s="370"/>
      <c r="T25" s="371"/>
      <c r="U25" s="100">
        <f>'01-Mapa de riesgo-UO'!AW26</f>
        <v>0</v>
      </c>
      <c r="V25" s="100">
        <f>'01-Mapa de riesgo-UO'!AX26</f>
        <v>0</v>
      </c>
      <c r="W25" s="101">
        <f>'01-Mapa de riesgo-UO'!K26</f>
        <v>0</v>
      </c>
      <c r="X25" s="105"/>
      <c r="Y25" s="106"/>
      <c r="Z25" s="107"/>
      <c r="AA25" s="107"/>
      <c r="AB25" s="364"/>
      <c r="AC25" s="110"/>
    </row>
    <row r="26" spans="1:29" ht="12.75" customHeight="1" x14ac:dyDescent="0.2">
      <c r="A26" s="368"/>
      <c r="B26" s="368"/>
      <c r="C26" s="368"/>
      <c r="D26" s="368"/>
      <c r="E26" s="368"/>
      <c r="F26" s="368"/>
      <c r="G26" s="96">
        <f>'01-Mapa de riesgo-UO'!I27</f>
        <v>0</v>
      </c>
      <c r="H26" s="368"/>
      <c r="I26" s="368"/>
      <c r="J26" s="368"/>
      <c r="K26" s="373"/>
      <c r="L26" s="373"/>
      <c r="M26" s="97">
        <f>'01-Mapa de riesgo-UO'!W27</f>
        <v>0</v>
      </c>
      <c r="N26" s="98">
        <f>'01-Mapa de riesgo-UO'!AB27</f>
        <v>0</v>
      </c>
      <c r="O26" s="98">
        <f>'01-Mapa de riesgo-UO'!AF27</f>
        <v>0</v>
      </c>
      <c r="P26" s="99">
        <f>'01-Mapa de riesgo-UO'!AK27</f>
        <v>0</v>
      </c>
      <c r="Q26" s="99">
        <f>'01-Mapa de riesgo-UO'!AP27</f>
        <v>0</v>
      </c>
      <c r="R26" s="368"/>
      <c r="S26" s="370"/>
      <c r="T26" s="371"/>
      <c r="U26" s="100">
        <f>'01-Mapa de riesgo-UO'!AW27</f>
        <v>0</v>
      </c>
      <c r="V26" s="100">
        <f>'01-Mapa de riesgo-UO'!AX27</f>
        <v>0</v>
      </c>
      <c r="W26" s="101">
        <f>'01-Mapa de riesgo-UO'!K27</f>
        <v>0</v>
      </c>
      <c r="X26" s="105"/>
      <c r="Y26" s="106"/>
      <c r="Z26" s="107"/>
      <c r="AA26" s="107"/>
      <c r="AB26" s="365"/>
      <c r="AC26" s="110"/>
    </row>
    <row r="27" spans="1:29" ht="12.75" customHeight="1" x14ac:dyDescent="0.2">
      <c r="A27" s="369"/>
      <c r="B27" s="369"/>
      <c r="C27" s="369"/>
      <c r="D27" s="369"/>
      <c r="E27" s="369"/>
      <c r="F27" s="369"/>
      <c r="G27" s="96">
        <f>'01-Mapa de riesgo-UO'!I28</f>
        <v>0</v>
      </c>
      <c r="H27" s="369"/>
      <c r="I27" s="369"/>
      <c r="J27" s="369"/>
      <c r="K27" s="374"/>
      <c r="L27" s="374"/>
      <c r="M27" s="97">
        <f>'01-Mapa de riesgo-UO'!W28</f>
        <v>0</v>
      </c>
      <c r="N27" s="98">
        <f>'01-Mapa de riesgo-UO'!AB28</f>
        <v>0</v>
      </c>
      <c r="O27" s="98">
        <f>'01-Mapa de riesgo-UO'!AF28</f>
        <v>0</v>
      </c>
      <c r="P27" s="99">
        <f>'01-Mapa de riesgo-UO'!AK28</f>
        <v>0</v>
      </c>
      <c r="Q27" s="99">
        <f>'01-Mapa de riesgo-UO'!AP28</f>
        <v>0</v>
      </c>
      <c r="R27" s="369"/>
      <c r="S27" s="370"/>
      <c r="T27" s="371"/>
      <c r="U27" s="100">
        <f>'01-Mapa de riesgo-UO'!AW28</f>
        <v>0</v>
      </c>
      <c r="V27" s="100">
        <f>'01-Mapa de riesgo-UO'!AX28</f>
        <v>0</v>
      </c>
      <c r="W27" s="101">
        <f>'01-Mapa de riesgo-UO'!K28</f>
        <v>0</v>
      </c>
      <c r="X27" s="105"/>
      <c r="Y27" s="106"/>
      <c r="Z27" s="107"/>
      <c r="AA27" s="107"/>
      <c r="AB27" s="366"/>
      <c r="AC27" s="110"/>
    </row>
    <row r="28" spans="1:29" ht="12.75" customHeight="1" x14ac:dyDescent="0.2">
      <c r="A28" s="377">
        <v>7</v>
      </c>
      <c r="B28" s="377">
        <f>'01-Mapa de riesgo-UO'!D29</f>
        <v>0</v>
      </c>
      <c r="C28" s="376">
        <f>+'01-Mapa de riesgo-UO'!F29</f>
        <v>0</v>
      </c>
      <c r="D28" s="376">
        <f>'01-Mapa de riesgo-UO'!J29</f>
        <v>0</v>
      </c>
      <c r="E28" s="376">
        <f>'01-Mapa de riesgo-UO'!K29</f>
        <v>0</v>
      </c>
      <c r="F28" s="376">
        <f>'01-Mapa de riesgo-UO'!L29</f>
        <v>0</v>
      </c>
      <c r="G28" s="96">
        <f>'01-Mapa de riesgo-UO'!I29</f>
        <v>0</v>
      </c>
      <c r="H28" s="376">
        <f>'01-Mapa de riesgo-UO'!M29</f>
        <v>0</v>
      </c>
      <c r="I28" s="367" t="str">
        <f>'01-Mapa de riesgo-UO'!AT29</f>
        <v>LEVE</v>
      </c>
      <c r="J28" s="376">
        <f>'01-Mapa de riesgo-UO'!AU29</f>
        <v>0</v>
      </c>
      <c r="K28" s="375"/>
      <c r="L28" s="375"/>
      <c r="M28" s="97">
        <f>'01-Mapa de riesgo-UO'!W29</f>
        <v>0</v>
      </c>
      <c r="N28" s="98">
        <f>'01-Mapa de riesgo-UO'!AB29</f>
        <v>0</v>
      </c>
      <c r="O28" s="98">
        <f>'01-Mapa de riesgo-UO'!AF29</f>
        <v>0</v>
      </c>
      <c r="P28" s="99">
        <f>'01-Mapa de riesgo-UO'!AK29</f>
        <v>0</v>
      </c>
      <c r="Q28" s="99">
        <f>'01-Mapa de riesgo-UO'!AP29</f>
        <v>0</v>
      </c>
      <c r="R28" s="367" t="e">
        <f>'01-Mapa de riesgo-UO'!AR29</f>
        <v>#DIV/0!</v>
      </c>
      <c r="S28" s="370"/>
      <c r="T28" s="371"/>
      <c r="U28" s="100">
        <f>'01-Mapa de riesgo-UO'!AW29</f>
        <v>0</v>
      </c>
      <c r="V28" s="100">
        <f>'01-Mapa de riesgo-UO'!AX29</f>
        <v>0</v>
      </c>
      <c r="W28" s="101">
        <f>'01-Mapa de riesgo-UO'!K29</f>
        <v>0</v>
      </c>
      <c r="X28" s="105"/>
      <c r="Y28" s="106"/>
      <c r="Z28" s="107"/>
      <c r="AA28" s="107"/>
      <c r="AB28" s="364"/>
      <c r="AC28" s="110"/>
    </row>
    <row r="29" spans="1:29" ht="12.75" customHeight="1" x14ac:dyDescent="0.2">
      <c r="A29" s="368"/>
      <c r="B29" s="368"/>
      <c r="C29" s="368"/>
      <c r="D29" s="368"/>
      <c r="E29" s="368"/>
      <c r="F29" s="368"/>
      <c r="G29" s="96">
        <f>'01-Mapa de riesgo-UO'!I30</f>
        <v>0</v>
      </c>
      <c r="H29" s="368"/>
      <c r="I29" s="368"/>
      <c r="J29" s="368"/>
      <c r="K29" s="373"/>
      <c r="L29" s="373"/>
      <c r="M29" s="97">
        <f>'01-Mapa de riesgo-UO'!W30</f>
        <v>0</v>
      </c>
      <c r="N29" s="98">
        <f>'01-Mapa de riesgo-UO'!AB30</f>
        <v>0</v>
      </c>
      <c r="O29" s="98">
        <f>'01-Mapa de riesgo-UO'!AF30</f>
        <v>0</v>
      </c>
      <c r="P29" s="99">
        <f>'01-Mapa de riesgo-UO'!AK30</f>
        <v>0</v>
      </c>
      <c r="Q29" s="99">
        <f>'01-Mapa de riesgo-UO'!AP30</f>
        <v>0</v>
      </c>
      <c r="R29" s="368"/>
      <c r="S29" s="370"/>
      <c r="T29" s="371"/>
      <c r="U29" s="100">
        <f>'01-Mapa de riesgo-UO'!AW30</f>
        <v>0</v>
      </c>
      <c r="V29" s="100">
        <f>'01-Mapa de riesgo-UO'!AX30</f>
        <v>0</v>
      </c>
      <c r="W29" s="101">
        <f>'01-Mapa de riesgo-UO'!K30</f>
        <v>0</v>
      </c>
      <c r="X29" s="105"/>
      <c r="Y29" s="106"/>
      <c r="Z29" s="107"/>
      <c r="AA29" s="107"/>
      <c r="AB29" s="365"/>
      <c r="AC29" s="110"/>
    </row>
    <row r="30" spans="1:29" ht="12.75" customHeight="1" x14ac:dyDescent="0.2">
      <c r="A30" s="369"/>
      <c r="B30" s="369"/>
      <c r="C30" s="369"/>
      <c r="D30" s="369"/>
      <c r="E30" s="369"/>
      <c r="F30" s="369"/>
      <c r="G30" s="96">
        <f>'01-Mapa de riesgo-UO'!I31</f>
        <v>0</v>
      </c>
      <c r="H30" s="369"/>
      <c r="I30" s="369"/>
      <c r="J30" s="369"/>
      <c r="K30" s="374"/>
      <c r="L30" s="374"/>
      <c r="M30" s="97">
        <f>'01-Mapa de riesgo-UO'!W31</f>
        <v>0</v>
      </c>
      <c r="N30" s="98">
        <f>'01-Mapa de riesgo-UO'!AB31</f>
        <v>0</v>
      </c>
      <c r="O30" s="98">
        <f>'01-Mapa de riesgo-UO'!AF31</f>
        <v>0</v>
      </c>
      <c r="P30" s="99">
        <f>'01-Mapa de riesgo-UO'!AK31</f>
        <v>0</v>
      </c>
      <c r="Q30" s="99">
        <f>'01-Mapa de riesgo-UO'!AP31</f>
        <v>0</v>
      </c>
      <c r="R30" s="369"/>
      <c r="S30" s="370"/>
      <c r="T30" s="371"/>
      <c r="U30" s="100">
        <f>'01-Mapa de riesgo-UO'!AW31</f>
        <v>0</v>
      </c>
      <c r="V30" s="100">
        <f>'01-Mapa de riesgo-UO'!AX31</f>
        <v>0</v>
      </c>
      <c r="W30" s="101">
        <f>'01-Mapa de riesgo-UO'!K31</f>
        <v>0</v>
      </c>
      <c r="X30" s="105"/>
      <c r="Y30" s="106"/>
      <c r="Z30" s="107"/>
      <c r="AA30" s="107"/>
      <c r="AB30" s="366"/>
      <c r="AC30" s="110"/>
    </row>
    <row r="31" spans="1:29" ht="12.75" customHeight="1" x14ac:dyDescent="0.2">
      <c r="A31" s="377">
        <v>8</v>
      </c>
      <c r="B31" s="377">
        <f>'01-Mapa de riesgo-UO'!D32</f>
        <v>0</v>
      </c>
      <c r="C31" s="376">
        <f>+'01-Mapa de riesgo-UO'!F32</f>
        <v>0</v>
      </c>
      <c r="D31" s="376">
        <f>'01-Mapa de riesgo-UO'!J32</f>
        <v>0</v>
      </c>
      <c r="E31" s="376">
        <f>'01-Mapa de riesgo-UO'!K32</f>
        <v>0</v>
      </c>
      <c r="F31" s="376">
        <f>'01-Mapa de riesgo-UO'!L32</f>
        <v>0</v>
      </c>
      <c r="G31" s="96">
        <f>'01-Mapa de riesgo-UO'!I32</f>
        <v>0</v>
      </c>
      <c r="H31" s="376">
        <f>'01-Mapa de riesgo-UO'!M32</f>
        <v>0</v>
      </c>
      <c r="I31" s="367" t="str">
        <f>'01-Mapa de riesgo-UO'!AT32</f>
        <v>LEVE</v>
      </c>
      <c r="J31" s="376">
        <f>'01-Mapa de riesgo-UO'!AU32</f>
        <v>0</v>
      </c>
      <c r="K31" s="375"/>
      <c r="L31" s="375"/>
      <c r="M31" s="97">
        <f>'01-Mapa de riesgo-UO'!W32</f>
        <v>0</v>
      </c>
      <c r="N31" s="98">
        <f>'01-Mapa de riesgo-UO'!AB32</f>
        <v>0</v>
      </c>
      <c r="O31" s="98">
        <f>'01-Mapa de riesgo-UO'!AF32</f>
        <v>0</v>
      </c>
      <c r="P31" s="99">
        <f>'01-Mapa de riesgo-UO'!AK32</f>
        <v>0</v>
      </c>
      <c r="Q31" s="99">
        <f>'01-Mapa de riesgo-UO'!AP32</f>
        <v>0</v>
      </c>
      <c r="R31" s="367" t="e">
        <f>'01-Mapa de riesgo-UO'!AR32</f>
        <v>#DIV/0!</v>
      </c>
      <c r="S31" s="370"/>
      <c r="T31" s="371"/>
      <c r="U31" s="100">
        <f>'01-Mapa de riesgo-UO'!AW32</f>
        <v>0</v>
      </c>
      <c r="V31" s="100">
        <f>'01-Mapa de riesgo-UO'!AX32</f>
        <v>0</v>
      </c>
      <c r="W31" s="101">
        <f>'01-Mapa de riesgo-UO'!K32</f>
        <v>0</v>
      </c>
      <c r="X31" s="105"/>
      <c r="Y31" s="106"/>
      <c r="Z31" s="107"/>
      <c r="AA31" s="107"/>
      <c r="AB31" s="364"/>
      <c r="AC31" s="110"/>
    </row>
    <row r="32" spans="1:29" ht="12.75" customHeight="1" x14ac:dyDescent="0.2">
      <c r="A32" s="368"/>
      <c r="B32" s="368"/>
      <c r="C32" s="368"/>
      <c r="D32" s="368"/>
      <c r="E32" s="368"/>
      <c r="F32" s="368"/>
      <c r="G32" s="96">
        <f>'01-Mapa de riesgo-UO'!I33</f>
        <v>0</v>
      </c>
      <c r="H32" s="368"/>
      <c r="I32" s="368"/>
      <c r="J32" s="368"/>
      <c r="K32" s="373"/>
      <c r="L32" s="373"/>
      <c r="M32" s="97">
        <f>'01-Mapa de riesgo-UO'!W33</f>
        <v>0</v>
      </c>
      <c r="N32" s="98">
        <f>'01-Mapa de riesgo-UO'!AB33</f>
        <v>0</v>
      </c>
      <c r="O32" s="98">
        <f>'01-Mapa de riesgo-UO'!AF33</f>
        <v>0</v>
      </c>
      <c r="P32" s="99">
        <f>'01-Mapa de riesgo-UO'!AK33</f>
        <v>0</v>
      </c>
      <c r="Q32" s="99">
        <f>'01-Mapa de riesgo-UO'!AP33</f>
        <v>0</v>
      </c>
      <c r="R32" s="368"/>
      <c r="S32" s="370"/>
      <c r="T32" s="371"/>
      <c r="U32" s="100">
        <f>'01-Mapa de riesgo-UO'!AW33</f>
        <v>0</v>
      </c>
      <c r="V32" s="100">
        <f>'01-Mapa de riesgo-UO'!AX33</f>
        <v>0</v>
      </c>
      <c r="W32" s="101">
        <f>'01-Mapa de riesgo-UO'!K33</f>
        <v>0</v>
      </c>
      <c r="X32" s="105"/>
      <c r="Y32" s="106"/>
      <c r="Z32" s="107"/>
      <c r="AA32" s="107"/>
      <c r="AB32" s="365"/>
      <c r="AC32" s="110"/>
    </row>
    <row r="33" spans="1:29" ht="12.75" customHeight="1" x14ac:dyDescent="0.2">
      <c r="A33" s="369"/>
      <c r="B33" s="369"/>
      <c r="C33" s="369"/>
      <c r="D33" s="369"/>
      <c r="E33" s="369"/>
      <c r="F33" s="369"/>
      <c r="G33" s="96">
        <f>'01-Mapa de riesgo-UO'!I34</f>
        <v>0</v>
      </c>
      <c r="H33" s="369"/>
      <c r="I33" s="369"/>
      <c r="J33" s="369"/>
      <c r="K33" s="374"/>
      <c r="L33" s="374"/>
      <c r="M33" s="97">
        <f>'01-Mapa de riesgo-UO'!W34</f>
        <v>0</v>
      </c>
      <c r="N33" s="98">
        <f>'01-Mapa de riesgo-UO'!AB34</f>
        <v>0</v>
      </c>
      <c r="O33" s="98">
        <f>'01-Mapa de riesgo-UO'!AF34</f>
        <v>0</v>
      </c>
      <c r="P33" s="99">
        <f>'01-Mapa de riesgo-UO'!AK34</f>
        <v>0</v>
      </c>
      <c r="Q33" s="99">
        <f>'01-Mapa de riesgo-UO'!AP34</f>
        <v>0</v>
      </c>
      <c r="R33" s="369"/>
      <c r="S33" s="370"/>
      <c r="T33" s="371"/>
      <c r="U33" s="100">
        <f>'01-Mapa de riesgo-UO'!AW34</f>
        <v>0</v>
      </c>
      <c r="V33" s="100">
        <f>'01-Mapa de riesgo-UO'!AX34</f>
        <v>0</v>
      </c>
      <c r="W33" s="101">
        <f>'01-Mapa de riesgo-UO'!K34</f>
        <v>0</v>
      </c>
      <c r="X33" s="105"/>
      <c r="Y33" s="106"/>
      <c r="Z33" s="107"/>
      <c r="AA33" s="107"/>
      <c r="AB33" s="366"/>
      <c r="AC33" s="110"/>
    </row>
    <row r="34" spans="1:29" ht="12.75" customHeight="1" x14ac:dyDescent="0.2">
      <c r="A34" s="377">
        <v>9</v>
      </c>
      <c r="B34" s="377">
        <f>'01-Mapa de riesgo-UO'!D35</f>
        <v>0</v>
      </c>
      <c r="C34" s="376">
        <f>+'01-Mapa de riesgo-UO'!F35</f>
        <v>0</v>
      </c>
      <c r="D34" s="376">
        <f>'01-Mapa de riesgo-UO'!J35</f>
        <v>0</v>
      </c>
      <c r="E34" s="376">
        <f>'01-Mapa de riesgo-UO'!K35</f>
        <v>0</v>
      </c>
      <c r="F34" s="376">
        <f>'01-Mapa de riesgo-UO'!L35</f>
        <v>0</v>
      </c>
      <c r="G34" s="96">
        <f>'01-Mapa de riesgo-UO'!I35</f>
        <v>0</v>
      </c>
      <c r="H34" s="376">
        <f>'01-Mapa de riesgo-UO'!M35</f>
        <v>0</v>
      </c>
      <c r="I34" s="367" t="str">
        <f>'01-Mapa de riesgo-UO'!AT35</f>
        <v>LEVE</v>
      </c>
      <c r="J34" s="376">
        <f>'01-Mapa de riesgo-UO'!AU35</f>
        <v>0</v>
      </c>
      <c r="K34" s="375"/>
      <c r="L34" s="375"/>
      <c r="M34" s="97">
        <f>'01-Mapa de riesgo-UO'!W35</f>
        <v>0</v>
      </c>
      <c r="N34" s="98">
        <f>'01-Mapa de riesgo-UO'!AB35</f>
        <v>0</v>
      </c>
      <c r="O34" s="98">
        <f>'01-Mapa de riesgo-UO'!AF35</f>
        <v>0</v>
      </c>
      <c r="P34" s="99">
        <f>'01-Mapa de riesgo-UO'!AK35</f>
        <v>0</v>
      </c>
      <c r="Q34" s="99">
        <f>'01-Mapa de riesgo-UO'!AP35</f>
        <v>0</v>
      </c>
      <c r="R34" s="367" t="e">
        <f>'01-Mapa de riesgo-UO'!AR35</f>
        <v>#DIV/0!</v>
      </c>
      <c r="S34" s="370"/>
      <c r="T34" s="371"/>
      <c r="U34" s="100">
        <f>'01-Mapa de riesgo-UO'!AW35</f>
        <v>0</v>
      </c>
      <c r="V34" s="100">
        <f>'01-Mapa de riesgo-UO'!AX35</f>
        <v>0</v>
      </c>
      <c r="W34" s="101">
        <f>'01-Mapa de riesgo-UO'!K35</f>
        <v>0</v>
      </c>
      <c r="X34" s="105"/>
      <c r="Y34" s="106"/>
      <c r="Z34" s="107"/>
      <c r="AA34" s="107"/>
      <c r="AB34" s="364"/>
      <c r="AC34" s="110"/>
    </row>
    <row r="35" spans="1:29" ht="12.75" customHeight="1" x14ac:dyDescent="0.2">
      <c r="A35" s="368"/>
      <c r="B35" s="368"/>
      <c r="C35" s="368"/>
      <c r="D35" s="368"/>
      <c r="E35" s="368"/>
      <c r="F35" s="368"/>
      <c r="G35" s="96">
        <f>'01-Mapa de riesgo-UO'!I36</f>
        <v>0</v>
      </c>
      <c r="H35" s="368"/>
      <c r="I35" s="368"/>
      <c r="J35" s="368"/>
      <c r="K35" s="373"/>
      <c r="L35" s="373"/>
      <c r="M35" s="97">
        <f>'01-Mapa de riesgo-UO'!W36</f>
        <v>0</v>
      </c>
      <c r="N35" s="98">
        <f>'01-Mapa de riesgo-UO'!AB36</f>
        <v>0</v>
      </c>
      <c r="O35" s="98">
        <f>'01-Mapa de riesgo-UO'!AF36</f>
        <v>0</v>
      </c>
      <c r="P35" s="99">
        <f>'01-Mapa de riesgo-UO'!AK36</f>
        <v>0</v>
      </c>
      <c r="Q35" s="99">
        <f>'01-Mapa de riesgo-UO'!AP36</f>
        <v>0</v>
      </c>
      <c r="R35" s="368"/>
      <c r="S35" s="370"/>
      <c r="T35" s="371"/>
      <c r="U35" s="100">
        <f>'01-Mapa de riesgo-UO'!AW36</f>
        <v>0</v>
      </c>
      <c r="V35" s="100">
        <f>'01-Mapa de riesgo-UO'!AX36</f>
        <v>0</v>
      </c>
      <c r="W35" s="101">
        <f>'01-Mapa de riesgo-UO'!K36</f>
        <v>0</v>
      </c>
      <c r="X35" s="105"/>
      <c r="Y35" s="106"/>
      <c r="Z35" s="107"/>
      <c r="AA35" s="107"/>
      <c r="AB35" s="365"/>
      <c r="AC35" s="110"/>
    </row>
    <row r="36" spans="1:29" ht="12.75" customHeight="1" x14ac:dyDescent="0.2">
      <c r="A36" s="369"/>
      <c r="B36" s="369"/>
      <c r="C36" s="369"/>
      <c r="D36" s="369"/>
      <c r="E36" s="369"/>
      <c r="F36" s="369"/>
      <c r="G36" s="96">
        <f>'01-Mapa de riesgo-UO'!I37</f>
        <v>0</v>
      </c>
      <c r="H36" s="369"/>
      <c r="I36" s="369"/>
      <c r="J36" s="369"/>
      <c r="K36" s="374"/>
      <c r="L36" s="374"/>
      <c r="M36" s="97">
        <f>'01-Mapa de riesgo-UO'!W37</f>
        <v>0</v>
      </c>
      <c r="N36" s="98">
        <f>'01-Mapa de riesgo-UO'!AB37</f>
        <v>0</v>
      </c>
      <c r="O36" s="98">
        <f>'01-Mapa de riesgo-UO'!AF37</f>
        <v>0</v>
      </c>
      <c r="P36" s="99">
        <f>'01-Mapa de riesgo-UO'!AK37</f>
        <v>0</v>
      </c>
      <c r="Q36" s="99">
        <f>'01-Mapa de riesgo-UO'!AP37</f>
        <v>0</v>
      </c>
      <c r="R36" s="369"/>
      <c r="S36" s="370"/>
      <c r="T36" s="371"/>
      <c r="U36" s="100">
        <f>'01-Mapa de riesgo-UO'!AW37</f>
        <v>0</v>
      </c>
      <c r="V36" s="100">
        <f>'01-Mapa de riesgo-UO'!AX37</f>
        <v>0</v>
      </c>
      <c r="W36" s="101">
        <f>'01-Mapa de riesgo-UO'!K37</f>
        <v>0</v>
      </c>
      <c r="X36" s="105"/>
      <c r="Y36" s="106"/>
      <c r="Z36" s="107"/>
      <c r="AA36" s="107"/>
      <c r="AB36" s="366"/>
      <c r="AC36" s="110"/>
    </row>
    <row r="37" spans="1:29" ht="12.75" customHeight="1" x14ac:dyDescent="0.2">
      <c r="A37" s="377">
        <v>10</v>
      </c>
      <c r="B37" s="377">
        <f>'01-Mapa de riesgo-UO'!D38</f>
        <v>0</v>
      </c>
      <c r="C37" s="376">
        <f>+'01-Mapa de riesgo-UO'!F38</f>
        <v>0</v>
      </c>
      <c r="D37" s="376">
        <f>'01-Mapa de riesgo-UO'!J38</f>
        <v>0</v>
      </c>
      <c r="E37" s="376">
        <f>'01-Mapa de riesgo-UO'!K38</f>
        <v>0</v>
      </c>
      <c r="F37" s="376">
        <f>'01-Mapa de riesgo-UO'!L38</f>
        <v>0</v>
      </c>
      <c r="G37" s="96">
        <f>'01-Mapa de riesgo-UO'!I38</f>
        <v>0</v>
      </c>
      <c r="H37" s="376">
        <f>'01-Mapa de riesgo-UO'!M38</f>
        <v>0</v>
      </c>
      <c r="I37" s="367" t="str">
        <f>'01-Mapa de riesgo-UO'!AT38</f>
        <v>LEVE</v>
      </c>
      <c r="J37" s="376">
        <f>'01-Mapa de riesgo-UO'!AU38</f>
        <v>0</v>
      </c>
      <c r="K37" s="372"/>
      <c r="L37" s="375"/>
      <c r="M37" s="97">
        <f>'01-Mapa de riesgo-UO'!W38</f>
        <v>0</v>
      </c>
      <c r="N37" s="98">
        <f>'01-Mapa de riesgo-UO'!AB38</f>
        <v>0</v>
      </c>
      <c r="O37" s="98">
        <f>'01-Mapa de riesgo-UO'!AF38</f>
        <v>0</v>
      </c>
      <c r="P37" s="99">
        <f>'01-Mapa de riesgo-UO'!AK38</f>
        <v>0</v>
      </c>
      <c r="Q37" s="99">
        <f>'01-Mapa de riesgo-UO'!AP38</f>
        <v>0</v>
      </c>
      <c r="R37" s="367" t="e">
        <f>'01-Mapa de riesgo-UO'!AR38</f>
        <v>#DIV/0!</v>
      </c>
      <c r="S37" s="370"/>
      <c r="T37" s="371"/>
      <c r="U37" s="100">
        <f>'01-Mapa de riesgo-UO'!AW38</f>
        <v>0</v>
      </c>
      <c r="V37" s="100">
        <f>'01-Mapa de riesgo-UO'!AX38</f>
        <v>0</v>
      </c>
      <c r="W37" s="101">
        <f>'01-Mapa de riesgo-UO'!K38</f>
        <v>0</v>
      </c>
      <c r="X37" s="105"/>
      <c r="Y37" s="106"/>
      <c r="Z37" s="107"/>
      <c r="AA37" s="107"/>
      <c r="AB37" s="364"/>
      <c r="AC37" s="110"/>
    </row>
    <row r="38" spans="1:29" ht="12.75" customHeight="1" x14ac:dyDescent="0.2">
      <c r="A38" s="368"/>
      <c r="B38" s="368"/>
      <c r="C38" s="368"/>
      <c r="D38" s="368"/>
      <c r="E38" s="368"/>
      <c r="F38" s="368"/>
      <c r="G38" s="96">
        <f>'01-Mapa de riesgo-UO'!I39</f>
        <v>0</v>
      </c>
      <c r="H38" s="368"/>
      <c r="I38" s="368"/>
      <c r="J38" s="368"/>
      <c r="K38" s="373"/>
      <c r="L38" s="373"/>
      <c r="M38" s="97">
        <f>'01-Mapa de riesgo-UO'!W39</f>
        <v>0</v>
      </c>
      <c r="N38" s="98">
        <f>'01-Mapa de riesgo-UO'!AB39</f>
        <v>0</v>
      </c>
      <c r="O38" s="98">
        <f>'01-Mapa de riesgo-UO'!AF39</f>
        <v>0</v>
      </c>
      <c r="P38" s="99">
        <f>'01-Mapa de riesgo-UO'!AK39</f>
        <v>0</v>
      </c>
      <c r="Q38" s="99">
        <f>'01-Mapa de riesgo-UO'!AP39</f>
        <v>0</v>
      </c>
      <c r="R38" s="368"/>
      <c r="S38" s="370"/>
      <c r="T38" s="371"/>
      <c r="U38" s="100">
        <f>'01-Mapa de riesgo-UO'!AW39</f>
        <v>0</v>
      </c>
      <c r="V38" s="100">
        <f>'01-Mapa de riesgo-UO'!AX39</f>
        <v>0</v>
      </c>
      <c r="W38" s="101">
        <f>'01-Mapa de riesgo-UO'!K39</f>
        <v>0</v>
      </c>
      <c r="X38" s="105"/>
      <c r="Y38" s="106"/>
      <c r="Z38" s="107"/>
      <c r="AA38" s="107"/>
      <c r="AB38" s="365"/>
      <c r="AC38" s="110"/>
    </row>
    <row r="39" spans="1:29" ht="12.75" customHeight="1" x14ac:dyDescent="0.2">
      <c r="A39" s="369"/>
      <c r="B39" s="369"/>
      <c r="C39" s="369"/>
      <c r="D39" s="369"/>
      <c r="E39" s="369"/>
      <c r="F39" s="369"/>
      <c r="G39" s="96">
        <f>'01-Mapa de riesgo-UO'!I40</f>
        <v>0</v>
      </c>
      <c r="H39" s="369"/>
      <c r="I39" s="369"/>
      <c r="J39" s="369"/>
      <c r="K39" s="374"/>
      <c r="L39" s="374"/>
      <c r="M39" s="97">
        <f>'01-Mapa de riesgo-UO'!W40</f>
        <v>0</v>
      </c>
      <c r="N39" s="98">
        <f>'01-Mapa de riesgo-UO'!AB40</f>
        <v>0</v>
      </c>
      <c r="O39" s="98">
        <f>'01-Mapa de riesgo-UO'!AF40</f>
        <v>0</v>
      </c>
      <c r="P39" s="99">
        <f>'01-Mapa de riesgo-UO'!AK40</f>
        <v>0</v>
      </c>
      <c r="Q39" s="99">
        <f>'01-Mapa de riesgo-UO'!AP40</f>
        <v>0</v>
      </c>
      <c r="R39" s="369"/>
      <c r="S39" s="370"/>
      <c r="T39" s="371"/>
      <c r="U39" s="100">
        <f>'01-Mapa de riesgo-UO'!AW40</f>
        <v>0</v>
      </c>
      <c r="V39" s="100">
        <f>'01-Mapa de riesgo-UO'!AX40</f>
        <v>0</v>
      </c>
      <c r="W39" s="101">
        <f>'01-Mapa de riesgo-UO'!K40</f>
        <v>0</v>
      </c>
      <c r="X39" s="105"/>
      <c r="Y39" s="106"/>
      <c r="Z39" s="107"/>
      <c r="AA39" s="107"/>
      <c r="AB39" s="366"/>
      <c r="AC39" s="110"/>
    </row>
    <row r="40" spans="1:29" ht="12.75" customHeight="1" x14ac:dyDescent="0.2">
      <c r="A40" s="377">
        <v>11</v>
      </c>
      <c r="B40" s="377">
        <f>'01-Mapa de riesgo-UO'!D41</f>
        <v>0</v>
      </c>
      <c r="C40" s="376">
        <f>+'01-Mapa de riesgo-UO'!F41</f>
        <v>0</v>
      </c>
      <c r="D40" s="376">
        <f>'01-Mapa de riesgo-UO'!J41</f>
        <v>0</v>
      </c>
      <c r="E40" s="376">
        <f>'01-Mapa de riesgo-UO'!K41</f>
        <v>0</v>
      </c>
      <c r="F40" s="376">
        <f>'01-Mapa de riesgo-UO'!L41</f>
        <v>0</v>
      </c>
      <c r="G40" s="96">
        <f>'01-Mapa de riesgo-UO'!I41</f>
        <v>0</v>
      </c>
      <c r="H40" s="376">
        <f>'01-Mapa de riesgo-UO'!M41</f>
        <v>0</v>
      </c>
      <c r="I40" s="367" t="str">
        <f>'01-Mapa de riesgo-UO'!AT41</f>
        <v>LEVE</v>
      </c>
      <c r="J40" s="376">
        <f>'01-Mapa de riesgo-UO'!AU41</f>
        <v>0</v>
      </c>
      <c r="K40" s="372"/>
      <c r="L40" s="375"/>
      <c r="M40" s="97">
        <f>'01-Mapa de riesgo-UO'!W41</f>
        <v>0</v>
      </c>
      <c r="N40" s="98">
        <f>'01-Mapa de riesgo-UO'!AB41</f>
        <v>0</v>
      </c>
      <c r="O40" s="98">
        <f>'01-Mapa de riesgo-UO'!AF41</f>
        <v>0</v>
      </c>
      <c r="P40" s="99">
        <f>'01-Mapa de riesgo-UO'!AK41</f>
        <v>0</v>
      </c>
      <c r="Q40" s="99">
        <f>'01-Mapa de riesgo-UO'!AP41</f>
        <v>0</v>
      </c>
      <c r="R40" s="367" t="e">
        <f>'01-Mapa de riesgo-UO'!AR41</f>
        <v>#DIV/0!</v>
      </c>
      <c r="S40" s="370"/>
      <c r="T40" s="371"/>
      <c r="U40" s="100">
        <f>'01-Mapa de riesgo-UO'!AW41</f>
        <v>0</v>
      </c>
      <c r="V40" s="100">
        <f>'01-Mapa de riesgo-UO'!AX41</f>
        <v>0</v>
      </c>
      <c r="W40" s="101">
        <f>'01-Mapa de riesgo-UO'!K41</f>
        <v>0</v>
      </c>
      <c r="X40" s="105"/>
      <c r="Y40" s="106"/>
      <c r="Z40" s="107"/>
      <c r="AA40" s="107"/>
      <c r="AB40" s="364"/>
      <c r="AC40" s="110"/>
    </row>
    <row r="41" spans="1:29" ht="12.75" customHeight="1" x14ac:dyDescent="0.2">
      <c r="A41" s="368"/>
      <c r="B41" s="368"/>
      <c r="C41" s="368"/>
      <c r="D41" s="368"/>
      <c r="E41" s="368"/>
      <c r="F41" s="368"/>
      <c r="G41" s="96">
        <f>'01-Mapa de riesgo-UO'!I42</f>
        <v>0</v>
      </c>
      <c r="H41" s="368"/>
      <c r="I41" s="368"/>
      <c r="J41" s="368"/>
      <c r="K41" s="373"/>
      <c r="L41" s="373"/>
      <c r="M41" s="97">
        <f>'01-Mapa de riesgo-UO'!W42</f>
        <v>0</v>
      </c>
      <c r="N41" s="98">
        <f>'01-Mapa de riesgo-UO'!AB42</f>
        <v>0</v>
      </c>
      <c r="O41" s="98">
        <f>'01-Mapa de riesgo-UO'!AF42</f>
        <v>0</v>
      </c>
      <c r="P41" s="99">
        <f>'01-Mapa de riesgo-UO'!AK42</f>
        <v>0</v>
      </c>
      <c r="Q41" s="99">
        <f>'01-Mapa de riesgo-UO'!AP42</f>
        <v>0</v>
      </c>
      <c r="R41" s="368"/>
      <c r="S41" s="370"/>
      <c r="T41" s="371"/>
      <c r="U41" s="100">
        <f>'01-Mapa de riesgo-UO'!AW42</f>
        <v>0</v>
      </c>
      <c r="V41" s="100">
        <f>'01-Mapa de riesgo-UO'!AX42</f>
        <v>0</v>
      </c>
      <c r="W41" s="101">
        <f>'01-Mapa de riesgo-UO'!K42</f>
        <v>0</v>
      </c>
      <c r="X41" s="105"/>
      <c r="Y41" s="106"/>
      <c r="Z41" s="107"/>
      <c r="AA41" s="107"/>
      <c r="AB41" s="365"/>
      <c r="AC41" s="110"/>
    </row>
    <row r="42" spans="1:29" ht="12.75" customHeight="1" x14ac:dyDescent="0.2">
      <c r="A42" s="369"/>
      <c r="B42" s="369"/>
      <c r="C42" s="369"/>
      <c r="D42" s="369"/>
      <c r="E42" s="369"/>
      <c r="F42" s="369"/>
      <c r="G42" s="96">
        <f>'01-Mapa de riesgo-UO'!I43</f>
        <v>0</v>
      </c>
      <c r="H42" s="369"/>
      <c r="I42" s="369"/>
      <c r="J42" s="369"/>
      <c r="K42" s="374"/>
      <c r="L42" s="374"/>
      <c r="M42" s="97">
        <f>'01-Mapa de riesgo-UO'!W43</f>
        <v>0</v>
      </c>
      <c r="N42" s="98">
        <f>'01-Mapa de riesgo-UO'!AB43</f>
        <v>0</v>
      </c>
      <c r="O42" s="98">
        <f>'01-Mapa de riesgo-UO'!AF43</f>
        <v>0</v>
      </c>
      <c r="P42" s="99">
        <f>'01-Mapa de riesgo-UO'!AK43</f>
        <v>0</v>
      </c>
      <c r="Q42" s="99">
        <f>'01-Mapa de riesgo-UO'!AP43</f>
        <v>0</v>
      </c>
      <c r="R42" s="369"/>
      <c r="S42" s="370"/>
      <c r="T42" s="371"/>
      <c r="U42" s="100">
        <f>'01-Mapa de riesgo-UO'!AW43</f>
        <v>0</v>
      </c>
      <c r="V42" s="100">
        <f>'01-Mapa de riesgo-UO'!AX43</f>
        <v>0</v>
      </c>
      <c r="W42" s="101">
        <f>'01-Mapa de riesgo-UO'!K43</f>
        <v>0</v>
      </c>
      <c r="X42" s="105"/>
      <c r="Y42" s="106"/>
      <c r="Z42" s="107"/>
      <c r="AA42" s="107"/>
      <c r="AB42" s="366"/>
      <c r="AC42" s="110"/>
    </row>
    <row r="43" spans="1:29" ht="12.75" customHeight="1" x14ac:dyDescent="0.2">
      <c r="A43" s="377">
        <v>12</v>
      </c>
      <c r="B43" s="377">
        <f>'01-Mapa de riesgo-UO'!D44</f>
        <v>0</v>
      </c>
      <c r="C43" s="376">
        <f>+'01-Mapa de riesgo-UO'!F44</f>
        <v>0</v>
      </c>
      <c r="D43" s="376">
        <f>'01-Mapa de riesgo-UO'!J44</f>
        <v>0</v>
      </c>
      <c r="E43" s="376">
        <f>'01-Mapa de riesgo-UO'!K44</f>
        <v>0</v>
      </c>
      <c r="F43" s="376">
        <f>'01-Mapa de riesgo-UO'!L44</f>
        <v>0</v>
      </c>
      <c r="G43" s="96">
        <f>'01-Mapa de riesgo-UO'!I44</f>
        <v>0</v>
      </c>
      <c r="H43" s="376">
        <f>'01-Mapa de riesgo-UO'!M44</f>
        <v>0</v>
      </c>
      <c r="I43" s="367" t="str">
        <f>'01-Mapa de riesgo-UO'!AT44</f>
        <v>LEVE</v>
      </c>
      <c r="J43" s="376">
        <f>'01-Mapa de riesgo-UO'!AU44</f>
        <v>0</v>
      </c>
      <c r="K43" s="375"/>
      <c r="L43" s="375"/>
      <c r="M43" s="97">
        <f>'01-Mapa de riesgo-UO'!W44</f>
        <v>0</v>
      </c>
      <c r="N43" s="98">
        <f>'01-Mapa de riesgo-UO'!AB44</f>
        <v>0</v>
      </c>
      <c r="O43" s="98">
        <f>'01-Mapa de riesgo-UO'!AF44</f>
        <v>0</v>
      </c>
      <c r="P43" s="99">
        <f>'01-Mapa de riesgo-UO'!AK44</f>
        <v>0</v>
      </c>
      <c r="Q43" s="99">
        <f>'01-Mapa de riesgo-UO'!AP44</f>
        <v>0</v>
      </c>
      <c r="R43" s="367" t="e">
        <f>'01-Mapa de riesgo-UO'!AR44</f>
        <v>#DIV/0!</v>
      </c>
      <c r="S43" s="370"/>
      <c r="T43" s="371"/>
      <c r="U43" s="100">
        <f>'01-Mapa de riesgo-UO'!AW44</f>
        <v>0</v>
      </c>
      <c r="V43" s="100">
        <f>'01-Mapa de riesgo-UO'!AX44</f>
        <v>0</v>
      </c>
      <c r="W43" s="101">
        <f>'01-Mapa de riesgo-UO'!K44</f>
        <v>0</v>
      </c>
      <c r="X43" s="105"/>
      <c r="Y43" s="106"/>
      <c r="Z43" s="107"/>
      <c r="AA43" s="107"/>
      <c r="AB43" s="364"/>
      <c r="AC43" s="110"/>
    </row>
    <row r="44" spans="1:29" ht="12.75" customHeight="1" x14ac:dyDescent="0.2">
      <c r="A44" s="368"/>
      <c r="B44" s="368"/>
      <c r="C44" s="368"/>
      <c r="D44" s="368"/>
      <c r="E44" s="368"/>
      <c r="F44" s="368"/>
      <c r="G44" s="96">
        <f>'01-Mapa de riesgo-UO'!I45</f>
        <v>0</v>
      </c>
      <c r="H44" s="368"/>
      <c r="I44" s="368"/>
      <c r="J44" s="368"/>
      <c r="K44" s="373"/>
      <c r="L44" s="373"/>
      <c r="M44" s="97">
        <f>'01-Mapa de riesgo-UO'!W45</f>
        <v>0</v>
      </c>
      <c r="N44" s="98">
        <f>'01-Mapa de riesgo-UO'!AB45</f>
        <v>0</v>
      </c>
      <c r="O44" s="98">
        <f>'01-Mapa de riesgo-UO'!AF45</f>
        <v>0</v>
      </c>
      <c r="P44" s="99">
        <f>'01-Mapa de riesgo-UO'!AK45</f>
        <v>0</v>
      </c>
      <c r="Q44" s="99">
        <f>'01-Mapa de riesgo-UO'!AP45</f>
        <v>0</v>
      </c>
      <c r="R44" s="368"/>
      <c r="S44" s="370"/>
      <c r="T44" s="371"/>
      <c r="U44" s="100">
        <f>'01-Mapa de riesgo-UO'!AW45</f>
        <v>0</v>
      </c>
      <c r="V44" s="100">
        <f>'01-Mapa de riesgo-UO'!AX45</f>
        <v>0</v>
      </c>
      <c r="W44" s="101">
        <f>'01-Mapa de riesgo-UO'!K45</f>
        <v>0</v>
      </c>
      <c r="X44" s="105"/>
      <c r="Y44" s="106"/>
      <c r="Z44" s="107"/>
      <c r="AA44" s="107"/>
      <c r="AB44" s="365"/>
      <c r="AC44" s="110"/>
    </row>
    <row r="45" spans="1:29" ht="12.75" customHeight="1" x14ac:dyDescent="0.2">
      <c r="A45" s="369"/>
      <c r="B45" s="369"/>
      <c r="C45" s="369"/>
      <c r="D45" s="369"/>
      <c r="E45" s="369"/>
      <c r="F45" s="369"/>
      <c r="G45" s="96">
        <f>'01-Mapa de riesgo-UO'!I46</f>
        <v>0</v>
      </c>
      <c r="H45" s="369"/>
      <c r="I45" s="369"/>
      <c r="J45" s="369"/>
      <c r="K45" s="374"/>
      <c r="L45" s="374"/>
      <c r="M45" s="97">
        <f>'01-Mapa de riesgo-UO'!W46</f>
        <v>0</v>
      </c>
      <c r="N45" s="98">
        <f>'01-Mapa de riesgo-UO'!AB46</f>
        <v>0</v>
      </c>
      <c r="O45" s="98">
        <f>'01-Mapa de riesgo-UO'!AF46</f>
        <v>0</v>
      </c>
      <c r="P45" s="99">
        <f>'01-Mapa de riesgo-UO'!AK46</f>
        <v>0</v>
      </c>
      <c r="Q45" s="99">
        <f>'01-Mapa de riesgo-UO'!AP46</f>
        <v>0</v>
      </c>
      <c r="R45" s="369"/>
      <c r="S45" s="370"/>
      <c r="T45" s="371"/>
      <c r="U45" s="100">
        <f>'01-Mapa de riesgo-UO'!AW46</f>
        <v>0</v>
      </c>
      <c r="V45" s="100">
        <f>'01-Mapa de riesgo-UO'!AX46</f>
        <v>0</v>
      </c>
      <c r="W45" s="101">
        <f>'01-Mapa de riesgo-UO'!K46</f>
        <v>0</v>
      </c>
      <c r="X45" s="105"/>
      <c r="Y45" s="106"/>
      <c r="Z45" s="107"/>
      <c r="AA45" s="107"/>
      <c r="AB45" s="366"/>
      <c r="AC45" s="110"/>
    </row>
    <row r="46" spans="1:29" ht="12.75" customHeight="1" x14ac:dyDescent="0.2">
      <c r="A46" s="377">
        <v>13</v>
      </c>
      <c r="B46" s="377">
        <f>'01-Mapa de riesgo-UO'!D47</f>
        <v>0</v>
      </c>
      <c r="C46" s="376">
        <f>+'01-Mapa de riesgo-UO'!F47</f>
        <v>0</v>
      </c>
      <c r="D46" s="376">
        <f>'01-Mapa de riesgo-UO'!J47</f>
        <v>0</v>
      </c>
      <c r="E46" s="376">
        <f>'01-Mapa de riesgo-UO'!K47</f>
        <v>0</v>
      </c>
      <c r="F46" s="376">
        <f>'01-Mapa de riesgo-UO'!L47</f>
        <v>0</v>
      </c>
      <c r="G46" s="96">
        <f>'01-Mapa de riesgo-UO'!I47</f>
        <v>0</v>
      </c>
      <c r="H46" s="376">
        <f>'01-Mapa de riesgo-UO'!M47</f>
        <v>0</v>
      </c>
      <c r="I46" s="367" t="str">
        <f>'01-Mapa de riesgo-UO'!AT47</f>
        <v>LEVE</v>
      </c>
      <c r="J46" s="376">
        <f>'01-Mapa de riesgo-UO'!AU47</f>
        <v>0</v>
      </c>
      <c r="K46" s="375"/>
      <c r="L46" s="375"/>
      <c r="M46" s="97">
        <f>'01-Mapa de riesgo-UO'!W47</f>
        <v>0</v>
      </c>
      <c r="N46" s="98">
        <f>'01-Mapa de riesgo-UO'!AB47</f>
        <v>0</v>
      </c>
      <c r="O46" s="98">
        <f>'01-Mapa de riesgo-UO'!AF47</f>
        <v>0</v>
      </c>
      <c r="P46" s="99">
        <f>'01-Mapa de riesgo-UO'!AK47</f>
        <v>0</v>
      </c>
      <c r="Q46" s="99">
        <f>'01-Mapa de riesgo-UO'!AP47</f>
        <v>0</v>
      </c>
      <c r="R46" s="367" t="e">
        <f>'01-Mapa de riesgo-UO'!AR47</f>
        <v>#DIV/0!</v>
      </c>
      <c r="S46" s="370"/>
      <c r="T46" s="371"/>
      <c r="U46" s="100">
        <f>'01-Mapa de riesgo-UO'!AW47</f>
        <v>0</v>
      </c>
      <c r="V46" s="100">
        <f>'01-Mapa de riesgo-UO'!AX47</f>
        <v>0</v>
      </c>
      <c r="W46" s="101">
        <f>'01-Mapa de riesgo-UO'!K47</f>
        <v>0</v>
      </c>
      <c r="X46" s="105"/>
      <c r="Y46" s="106"/>
      <c r="Z46" s="107"/>
      <c r="AA46" s="107"/>
      <c r="AB46" s="364"/>
      <c r="AC46" s="110"/>
    </row>
    <row r="47" spans="1:29" ht="12.75" customHeight="1" x14ac:dyDescent="0.2">
      <c r="A47" s="368"/>
      <c r="B47" s="368"/>
      <c r="C47" s="368"/>
      <c r="D47" s="368"/>
      <c r="E47" s="368"/>
      <c r="F47" s="368"/>
      <c r="G47" s="96">
        <f>'01-Mapa de riesgo-UO'!I48</f>
        <v>0</v>
      </c>
      <c r="H47" s="368"/>
      <c r="I47" s="368"/>
      <c r="J47" s="368"/>
      <c r="K47" s="373"/>
      <c r="L47" s="373"/>
      <c r="M47" s="97">
        <f>'01-Mapa de riesgo-UO'!W48</f>
        <v>0</v>
      </c>
      <c r="N47" s="98">
        <f>'01-Mapa de riesgo-UO'!AB48</f>
        <v>0</v>
      </c>
      <c r="O47" s="98">
        <f>'01-Mapa de riesgo-UO'!AF48</f>
        <v>0</v>
      </c>
      <c r="P47" s="99">
        <f>'01-Mapa de riesgo-UO'!AK48</f>
        <v>0</v>
      </c>
      <c r="Q47" s="99">
        <f>'01-Mapa de riesgo-UO'!AP48</f>
        <v>0</v>
      </c>
      <c r="R47" s="368"/>
      <c r="S47" s="370"/>
      <c r="T47" s="371"/>
      <c r="U47" s="100">
        <f>'01-Mapa de riesgo-UO'!AW48</f>
        <v>0</v>
      </c>
      <c r="V47" s="100">
        <f>'01-Mapa de riesgo-UO'!AX48</f>
        <v>0</v>
      </c>
      <c r="W47" s="101">
        <f>'01-Mapa de riesgo-UO'!K48</f>
        <v>0</v>
      </c>
      <c r="X47" s="105"/>
      <c r="Y47" s="106"/>
      <c r="Z47" s="107"/>
      <c r="AA47" s="107"/>
      <c r="AB47" s="365"/>
      <c r="AC47" s="110"/>
    </row>
    <row r="48" spans="1:29" ht="12.75" customHeight="1" x14ac:dyDescent="0.2">
      <c r="A48" s="369"/>
      <c r="B48" s="369"/>
      <c r="C48" s="369"/>
      <c r="D48" s="369"/>
      <c r="E48" s="369"/>
      <c r="F48" s="369"/>
      <c r="G48" s="96">
        <f>'01-Mapa de riesgo-UO'!I49</f>
        <v>0</v>
      </c>
      <c r="H48" s="369"/>
      <c r="I48" s="369"/>
      <c r="J48" s="369"/>
      <c r="K48" s="374"/>
      <c r="L48" s="374"/>
      <c r="M48" s="97">
        <f>'01-Mapa de riesgo-UO'!W49</f>
        <v>0</v>
      </c>
      <c r="N48" s="98">
        <f>'01-Mapa de riesgo-UO'!AB49</f>
        <v>0</v>
      </c>
      <c r="O48" s="98">
        <f>'01-Mapa de riesgo-UO'!AF49</f>
        <v>0</v>
      </c>
      <c r="P48" s="99">
        <f>'01-Mapa de riesgo-UO'!AK49</f>
        <v>0</v>
      </c>
      <c r="Q48" s="99">
        <f>'01-Mapa de riesgo-UO'!AP49</f>
        <v>0</v>
      </c>
      <c r="R48" s="369"/>
      <c r="S48" s="370"/>
      <c r="T48" s="371"/>
      <c r="U48" s="100">
        <f>'01-Mapa de riesgo-UO'!AW49</f>
        <v>0</v>
      </c>
      <c r="V48" s="100">
        <f>'01-Mapa de riesgo-UO'!AX49</f>
        <v>0</v>
      </c>
      <c r="W48" s="101">
        <f>'01-Mapa de riesgo-UO'!K49</f>
        <v>0</v>
      </c>
      <c r="X48" s="105"/>
      <c r="Y48" s="106"/>
      <c r="Z48" s="107"/>
      <c r="AA48" s="107"/>
      <c r="AB48" s="366"/>
      <c r="AC48" s="110"/>
    </row>
    <row r="49" spans="1:29" ht="12.75" customHeight="1" x14ac:dyDescent="0.2">
      <c r="A49" s="377">
        <v>14</v>
      </c>
      <c r="B49" s="377">
        <f>'01-Mapa de riesgo-UO'!D50</f>
        <v>0</v>
      </c>
      <c r="C49" s="376">
        <f>+'01-Mapa de riesgo-UO'!F50</f>
        <v>0</v>
      </c>
      <c r="D49" s="376">
        <f>'01-Mapa de riesgo-UO'!J50</f>
        <v>0</v>
      </c>
      <c r="E49" s="376">
        <f>'01-Mapa de riesgo-UO'!K50</f>
        <v>0</v>
      </c>
      <c r="F49" s="376">
        <f>'01-Mapa de riesgo-UO'!L50</f>
        <v>0</v>
      </c>
      <c r="G49" s="96">
        <f>'01-Mapa de riesgo-UO'!I50</f>
        <v>0</v>
      </c>
      <c r="H49" s="376">
        <f>'01-Mapa de riesgo-UO'!M50</f>
        <v>0</v>
      </c>
      <c r="I49" s="367" t="str">
        <f>'01-Mapa de riesgo-UO'!AT50</f>
        <v>LEVE</v>
      </c>
      <c r="J49" s="376">
        <f>'01-Mapa de riesgo-UO'!AU50</f>
        <v>0</v>
      </c>
      <c r="K49" s="372"/>
      <c r="L49" s="375"/>
      <c r="M49" s="97">
        <f>'01-Mapa de riesgo-UO'!W50</f>
        <v>0</v>
      </c>
      <c r="N49" s="98">
        <f>'01-Mapa de riesgo-UO'!AB50</f>
        <v>0</v>
      </c>
      <c r="O49" s="98">
        <f>'01-Mapa de riesgo-UO'!AF50</f>
        <v>0</v>
      </c>
      <c r="P49" s="99">
        <f>'01-Mapa de riesgo-UO'!AK50</f>
        <v>0</v>
      </c>
      <c r="Q49" s="99">
        <f>'01-Mapa de riesgo-UO'!AP50</f>
        <v>0</v>
      </c>
      <c r="R49" s="367" t="e">
        <f>'01-Mapa de riesgo-UO'!AR50</f>
        <v>#DIV/0!</v>
      </c>
      <c r="S49" s="370"/>
      <c r="T49" s="371"/>
      <c r="U49" s="100">
        <f>'01-Mapa de riesgo-UO'!AW50</f>
        <v>0</v>
      </c>
      <c r="V49" s="100">
        <f>'01-Mapa de riesgo-UO'!AX50</f>
        <v>0</v>
      </c>
      <c r="W49" s="101">
        <f>'01-Mapa de riesgo-UO'!K50</f>
        <v>0</v>
      </c>
      <c r="X49" s="105"/>
      <c r="Y49" s="106"/>
      <c r="Z49" s="107"/>
      <c r="AA49" s="107"/>
      <c r="AB49" s="364"/>
      <c r="AC49" s="110"/>
    </row>
    <row r="50" spans="1:29" ht="12.75" customHeight="1" x14ac:dyDescent="0.2">
      <c r="A50" s="368"/>
      <c r="B50" s="368"/>
      <c r="C50" s="368"/>
      <c r="D50" s="368"/>
      <c r="E50" s="368"/>
      <c r="F50" s="368"/>
      <c r="G50" s="96">
        <f>'01-Mapa de riesgo-UO'!I51</f>
        <v>0</v>
      </c>
      <c r="H50" s="368"/>
      <c r="I50" s="368"/>
      <c r="J50" s="368"/>
      <c r="K50" s="373"/>
      <c r="L50" s="373"/>
      <c r="M50" s="97">
        <f>'01-Mapa de riesgo-UO'!W51</f>
        <v>0</v>
      </c>
      <c r="N50" s="98">
        <f>'01-Mapa de riesgo-UO'!AB51</f>
        <v>0</v>
      </c>
      <c r="O50" s="98">
        <f>'01-Mapa de riesgo-UO'!AF51</f>
        <v>0</v>
      </c>
      <c r="P50" s="99">
        <f>'01-Mapa de riesgo-UO'!AK51</f>
        <v>0</v>
      </c>
      <c r="Q50" s="99">
        <f>'01-Mapa de riesgo-UO'!AP51</f>
        <v>0</v>
      </c>
      <c r="R50" s="368"/>
      <c r="S50" s="370"/>
      <c r="T50" s="371"/>
      <c r="U50" s="100">
        <f>'01-Mapa de riesgo-UO'!AW51</f>
        <v>0</v>
      </c>
      <c r="V50" s="100">
        <f>'01-Mapa de riesgo-UO'!AX51</f>
        <v>0</v>
      </c>
      <c r="W50" s="101">
        <f>'01-Mapa de riesgo-UO'!K51</f>
        <v>0</v>
      </c>
      <c r="X50" s="105"/>
      <c r="Y50" s="106"/>
      <c r="Z50" s="107"/>
      <c r="AA50" s="107"/>
      <c r="AB50" s="365"/>
      <c r="AC50" s="110"/>
    </row>
    <row r="51" spans="1:29" ht="12.75" customHeight="1" x14ac:dyDescent="0.2">
      <c r="A51" s="369"/>
      <c r="B51" s="369"/>
      <c r="C51" s="369"/>
      <c r="D51" s="369"/>
      <c r="E51" s="369"/>
      <c r="F51" s="369"/>
      <c r="G51" s="96">
        <f>'01-Mapa de riesgo-UO'!I52</f>
        <v>0</v>
      </c>
      <c r="H51" s="369"/>
      <c r="I51" s="369"/>
      <c r="J51" s="369"/>
      <c r="K51" s="374"/>
      <c r="L51" s="374"/>
      <c r="M51" s="97">
        <f>'01-Mapa de riesgo-UO'!W52</f>
        <v>0</v>
      </c>
      <c r="N51" s="98">
        <f>'01-Mapa de riesgo-UO'!AB52</f>
        <v>0</v>
      </c>
      <c r="O51" s="98">
        <f>'01-Mapa de riesgo-UO'!AF52</f>
        <v>0</v>
      </c>
      <c r="P51" s="99">
        <f>'01-Mapa de riesgo-UO'!AK52</f>
        <v>0</v>
      </c>
      <c r="Q51" s="99">
        <f>'01-Mapa de riesgo-UO'!AP52</f>
        <v>0</v>
      </c>
      <c r="R51" s="369"/>
      <c r="S51" s="370"/>
      <c r="T51" s="371"/>
      <c r="U51" s="100">
        <f>'01-Mapa de riesgo-UO'!AW52</f>
        <v>0</v>
      </c>
      <c r="V51" s="100">
        <f>'01-Mapa de riesgo-UO'!AX52</f>
        <v>0</v>
      </c>
      <c r="W51" s="101">
        <f>'01-Mapa de riesgo-UO'!K52</f>
        <v>0</v>
      </c>
      <c r="X51" s="105"/>
      <c r="Y51" s="106"/>
      <c r="Z51" s="107"/>
      <c r="AA51" s="107"/>
      <c r="AB51" s="366"/>
      <c r="AC51" s="110"/>
    </row>
    <row r="52" spans="1:29" ht="12.75" customHeight="1" x14ac:dyDescent="0.2">
      <c r="A52" s="377">
        <v>15</v>
      </c>
      <c r="B52" s="377">
        <f>'01-Mapa de riesgo-UO'!D53</f>
        <v>0</v>
      </c>
      <c r="C52" s="376">
        <f>+'01-Mapa de riesgo-UO'!F53</f>
        <v>0</v>
      </c>
      <c r="D52" s="376">
        <f>'01-Mapa de riesgo-UO'!J53</f>
        <v>0</v>
      </c>
      <c r="E52" s="376">
        <f>'01-Mapa de riesgo-UO'!K53</f>
        <v>0</v>
      </c>
      <c r="F52" s="376">
        <f>'01-Mapa de riesgo-UO'!L53</f>
        <v>0</v>
      </c>
      <c r="G52" s="96">
        <f>'01-Mapa de riesgo-UO'!I53</f>
        <v>0</v>
      </c>
      <c r="H52" s="376">
        <f>'01-Mapa de riesgo-UO'!M53</f>
        <v>0</v>
      </c>
      <c r="I52" s="367" t="str">
        <f>'01-Mapa de riesgo-UO'!AT53</f>
        <v>LEVE</v>
      </c>
      <c r="J52" s="376">
        <f>'01-Mapa de riesgo-UO'!AU53</f>
        <v>0</v>
      </c>
      <c r="K52" s="375"/>
      <c r="L52" s="375"/>
      <c r="M52" s="97">
        <f>'01-Mapa de riesgo-UO'!W53</f>
        <v>0</v>
      </c>
      <c r="N52" s="98">
        <f>'01-Mapa de riesgo-UO'!AB53</f>
        <v>0</v>
      </c>
      <c r="O52" s="98">
        <f>'01-Mapa de riesgo-UO'!AF53</f>
        <v>0</v>
      </c>
      <c r="P52" s="99">
        <f>'01-Mapa de riesgo-UO'!AK53</f>
        <v>0</v>
      </c>
      <c r="Q52" s="99">
        <f>'01-Mapa de riesgo-UO'!AP53</f>
        <v>0</v>
      </c>
      <c r="R52" s="367" t="e">
        <f>'01-Mapa de riesgo-UO'!AR53</f>
        <v>#DIV/0!</v>
      </c>
      <c r="S52" s="370"/>
      <c r="T52" s="371"/>
      <c r="U52" s="100">
        <f>'01-Mapa de riesgo-UO'!AW53</f>
        <v>0</v>
      </c>
      <c r="V52" s="100">
        <f>'01-Mapa de riesgo-UO'!AX53</f>
        <v>0</v>
      </c>
      <c r="W52" s="101">
        <f>'01-Mapa de riesgo-UO'!K53</f>
        <v>0</v>
      </c>
      <c r="X52" s="105"/>
      <c r="Y52" s="106"/>
      <c r="Z52" s="107"/>
      <c r="AA52" s="107"/>
      <c r="AB52" s="364"/>
      <c r="AC52" s="110"/>
    </row>
    <row r="53" spans="1:29" ht="12.75" customHeight="1" x14ac:dyDescent="0.2">
      <c r="A53" s="368"/>
      <c r="B53" s="368"/>
      <c r="C53" s="368"/>
      <c r="D53" s="368"/>
      <c r="E53" s="368"/>
      <c r="F53" s="368"/>
      <c r="G53" s="96">
        <f>'01-Mapa de riesgo-UO'!I54</f>
        <v>0</v>
      </c>
      <c r="H53" s="368"/>
      <c r="I53" s="368"/>
      <c r="J53" s="368"/>
      <c r="K53" s="373"/>
      <c r="L53" s="373"/>
      <c r="M53" s="97">
        <f>'01-Mapa de riesgo-UO'!W54</f>
        <v>0</v>
      </c>
      <c r="N53" s="98">
        <f>'01-Mapa de riesgo-UO'!AB54</f>
        <v>0</v>
      </c>
      <c r="O53" s="98">
        <f>'01-Mapa de riesgo-UO'!AF54</f>
        <v>0</v>
      </c>
      <c r="P53" s="99">
        <f>'01-Mapa de riesgo-UO'!AK54</f>
        <v>0</v>
      </c>
      <c r="Q53" s="99">
        <f>'01-Mapa de riesgo-UO'!AP54</f>
        <v>0</v>
      </c>
      <c r="R53" s="368"/>
      <c r="S53" s="370"/>
      <c r="T53" s="371"/>
      <c r="U53" s="100">
        <f>'01-Mapa de riesgo-UO'!AW54</f>
        <v>0</v>
      </c>
      <c r="V53" s="100">
        <f>'01-Mapa de riesgo-UO'!AX54</f>
        <v>0</v>
      </c>
      <c r="W53" s="101">
        <f>'01-Mapa de riesgo-UO'!K54</f>
        <v>0</v>
      </c>
      <c r="X53" s="105"/>
      <c r="Y53" s="106"/>
      <c r="Z53" s="107"/>
      <c r="AA53" s="107"/>
      <c r="AB53" s="365"/>
      <c r="AC53" s="110"/>
    </row>
    <row r="54" spans="1:29" ht="12.75" customHeight="1" x14ac:dyDescent="0.2">
      <c r="A54" s="369"/>
      <c r="B54" s="369"/>
      <c r="C54" s="369"/>
      <c r="D54" s="369"/>
      <c r="E54" s="369"/>
      <c r="F54" s="369"/>
      <c r="G54" s="96">
        <f>'01-Mapa de riesgo-UO'!I55</f>
        <v>0</v>
      </c>
      <c r="H54" s="369"/>
      <c r="I54" s="369"/>
      <c r="J54" s="369"/>
      <c r="K54" s="374"/>
      <c r="L54" s="374"/>
      <c r="M54" s="97">
        <f>'01-Mapa de riesgo-UO'!W55</f>
        <v>0</v>
      </c>
      <c r="N54" s="98">
        <f>'01-Mapa de riesgo-UO'!AB55</f>
        <v>0</v>
      </c>
      <c r="O54" s="98">
        <f>'01-Mapa de riesgo-UO'!AF55</f>
        <v>0</v>
      </c>
      <c r="P54" s="99">
        <f>'01-Mapa de riesgo-UO'!AK55</f>
        <v>0</v>
      </c>
      <c r="Q54" s="99">
        <f>'01-Mapa de riesgo-UO'!AP55</f>
        <v>0</v>
      </c>
      <c r="R54" s="369"/>
      <c r="S54" s="370"/>
      <c r="T54" s="371"/>
      <c r="U54" s="100">
        <f>'01-Mapa de riesgo-UO'!AW55</f>
        <v>0</v>
      </c>
      <c r="V54" s="100">
        <f>'01-Mapa de riesgo-UO'!AX55</f>
        <v>0</v>
      </c>
      <c r="W54" s="101">
        <f>'01-Mapa de riesgo-UO'!K55</f>
        <v>0</v>
      </c>
      <c r="X54" s="105"/>
      <c r="Y54" s="106"/>
      <c r="Z54" s="107"/>
      <c r="AA54" s="107"/>
      <c r="AB54" s="366"/>
      <c r="AC54" s="110"/>
    </row>
    <row r="55" spans="1:29" ht="12.75" customHeight="1" x14ac:dyDescent="0.2">
      <c r="A55" s="377">
        <v>16</v>
      </c>
      <c r="B55" s="377">
        <f>'01-Mapa de riesgo-UO'!D56</f>
        <v>0</v>
      </c>
      <c r="C55" s="376">
        <f>+'01-Mapa de riesgo-UO'!F56</f>
        <v>0</v>
      </c>
      <c r="D55" s="376">
        <f>'01-Mapa de riesgo-UO'!J56</f>
        <v>0</v>
      </c>
      <c r="E55" s="376">
        <f>'01-Mapa de riesgo-UO'!K56</f>
        <v>0</v>
      </c>
      <c r="F55" s="376">
        <f>'01-Mapa de riesgo-UO'!L56</f>
        <v>0</v>
      </c>
      <c r="G55" s="96">
        <f>'01-Mapa de riesgo-UO'!I56</f>
        <v>0</v>
      </c>
      <c r="H55" s="376">
        <f>'01-Mapa de riesgo-UO'!M56</f>
        <v>0</v>
      </c>
      <c r="I55" s="367" t="str">
        <f>'01-Mapa de riesgo-UO'!AT56</f>
        <v>LEVE</v>
      </c>
      <c r="J55" s="376">
        <f>'01-Mapa de riesgo-UO'!AU56</f>
        <v>0</v>
      </c>
      <c r="K55" s="372"/>
      <c r="L55" s="375"/>
      <c r="M55" s="97">
        <f>'01-Mapa de riesgo-UO'!W56</f>
        <v>0</v>
      </c>
      <c r="N55" s="98">
        <f>'01-Mapa de riesgo-UO'!AB56</f>
        <v>0</v>
      </c>
      <c r="O55" s="98">
        <f>'01-Mapa de riesgo-UO'!AF56</f>
        <v>0</v>
      </c>
      <c r="P55" s="99">
        <f>'01-Mapa de riesgo-UO'!AK56</f>
        <v>0</v>
      </c>
      <c r="Q55" s="99">
        <f>'01-Mapa de riesgo-UO'!AP56</f>
        <v>0</v>
      </c>
      <c r="R55" s="367" t="e">
        <f>'01-Mapa de riesgo-UO'!AR56</f>
        <v>#DIV/0!</v>
      </c>
      <c r="S55" s="370"/>
      <c r="T55" s="371"/>
      <c r="U55" s="100">
        <f>'01-Mapa de riesgo-UO'!AW56</f>
        <v>0</v>
      </c>
      <c r="V55" s="100">
        <f>'01-Mapa de riesgo-UO'!AX56</f>
        <v>0</v>
      </c>
      <c r="W55" s="101">
        <f>'01-Mapa de riesgo-UO'!K56</f>
        <v>0</v>
      </c>
      <c r="X55" s="105"/>
      <c r="Y55" s="106"/>
      <c r="Z55" s="107"/>
      <c r="AA55" s="107"/>
      <c r="AB55" s="364"/>
      <c r="AC55" s="110"/>
    </row>
    <row r="56" spans="1:29" ht="12.75" customHeight="1" x14ac:dyDescent="0.2">
      <c r="A56" s="368"/>
      <c r="B56" s="368"/>
      <c r="C56" s="368"/>
      <c r="D56" s="368"/>
      <c r="E56" s="368"/>
      <c r="F56" s="368"/>
      <c r="G56" s="96">
        <f>'01-Mapa de riesgo-UO'!I57</f>
        <v>0</v>
      </c>
      <c r="H56" s="368"/>
      <c r="I56" s="368"/>
      <c r="J56" s="368"/>
      <c r="K56" s="373"/>
      <c r="L56" s="373"/>
      <c r="M56" s="97">
        <f>'01-Mapa de riesgo-UO'!W57</f>
        <v>0</v>
      </c>
      <c r="N56" s="98">
        <f>'01-Mapa de riesgo-UO'!AB57</f>
        <v>0</v>
      </c>
      <c r="O56" s="98">
        <f>'01-Mapa de riesgo-UO'!AF57</f>
        <v>0</v>
      </c>
      <c r="P56" s="99">
        <f>'01-Mapa de riesgo-UO'!AK57</f>
        <v>0</v>
      </c>
      <c r="Q56" s="99">
        <f>'01-Mapa de riesgo-UO'!AP57</f>
        <v>0</v>
      </c>
      <c r="R56" s="368"/>
      <c r="S56" s="370"/>
      <c r="T56" s="371"/>
      <c r="U56" s="100">
        <f>'01-Mapa de riesgo-UO'!AW57</f>
        <v>0</v>
      </c>
      <c r="V56" s="100">
        <f>'01-Mapa de riesgo-UO'!AX57</f>
        <v>0</v>
      </c>
      <c r="W56" s="101">
        <f>'01-Mapa de riesgo-UO'!K57</f>
        <v>0</v>
      </c>
      <c r="X56" s="105"/>
      <c r="Y56" s="106"/>
      <c r="Z56" s="107"/>
      <c r="AA56" s="107"/>
      <c r="AB56" s="365"/>
      <c r="AC56" s="110"/>
    </row>
    <row r="57" spans="1:29" ht="12.75" customHeight="1" x14ac:dyDescent="0.2">
      <c r="A57" s="369"/>
      <c r="B57" s="369"/>
      <c r="C57" s="369"/>
      <c r="D57" s="369"/>
      <c r="E57" s="369"/>
      <c r="F57" s="369"/>
      <c r="G57" s="96">
        <f>'01-Mapa de riesgo-UO'!I58</f>
        <v>0</v>
      </c>
      <c r="H57" s="369"/>
      <c r="I57" s="369"/>
      <c r="J57" s="369"/>
      <c r="K57" s="374"/>
      <c r="L57" s="374"/>
      <c r="M57" s="97">
        <f>'01-Mapa de riesgo-UO'!W58</f>
        <v>0</v>
      </c>
      <c r="N57" s="98">
        <f>'01-Mapa de riesgo-UO'!AB58</f>
        <v>0</v>
      </c>
      <c r="O57" s="98">
        <f>'01-Mapa de riesgo-UO'!AF58</f>
        <v>0</v>
      </c>
      <c r="P57" s="99">
        <f>'01-Mapa de riesgo-UO'!AK58</f>
        <v>0</v>
      </c>
      <c r="Q57" s="99">
        <f>'01-Mapa de riesgo-UO'!AP58</f>
        <v>0</v>
      </c>
      <c r="R57" s="369"/>
      <c r="S57" s="370"/>
      <c r="T57" s="371"/>
      <c r="U57" s="100">
        <f>'01-Mapa de riesgo-UO'!AW58</f>
        <v>0</v>
      </c>
      <c r="V57" s="100">
        <f>'01-Mapa de riesgo-UO'!AX58</f>
        <v>0</v>
      </c>
      <c r="W57" s="101">
        <f>'01-Mapa de riesgo-UO'!K58</f>
        <v>0</v>
      </c>
      <c r="X57" s="105"/>
      <c r="Y57" s="106"/>
      <c r="Z57" s="107"/>
      <c r="AA57" s="107"/>
      <c r="AB57" s="366"/>
      <c r="AC57" s="110"/>
    </row>
    <row r="58" spans="1:29" ht="12.75" customHeight="1" x14ac:dyDescent="0.2">
      <c r="A58" s="377">
        <v>17</v>
      </c>
      <c r="B58" s="377">
        <f>'01-Mapa de riesgo-UO'!D59</f>
        <v>0</v>
      </c>
      <c r="C58" s="376">
        <f>+'01-Mapa de riesgo-UO'!F59</f>
        <v>0</v>
      </c>
      <c r="D58" s="376">
        <f>'01-Mapa de riesgo-UO'!J59</f>
        <v>0</v>
      </c>
      <c r="E58" s="376">
        <f>'01-Mapa de riesgo-UO'!K59</f>
        <v>0</v>
      </c>
      <c r="F58" s="376">
        <f>'01-Mapa de riesgo-UO'!L59</f>
        <v>0</v>
      </c>
      <c r="G58" s="96">
        <f>'01-Mapa de riesgo-UO'!I59</f>
        <v>0</v>
      </c>
      <c r="H58" s="376">
        <f>'01-Mapa de riesgo-UO'!M59</f>
        <v>0</v>
      </c>
      <c r="I58" s="367" t="str">
        <f>'01-Mapa de riesgo-UO'!AT59</f>
        <v>LEVE</v>
      </c>
      <c r="J58" s="376">
        <f>'01-Mapa de riesgo-UO'!AU59</f>
        <v>0</v>
      </c>
      <c r="K58" s="372"/>
      <c r="L58" s="375"/>
      <c r="M58" s="97">
        <f>'01-Mapa de riesgo-UO'!W59</f>
        <v>0</v>
      </c>
      <c r="N58" s="98">
        <f>'01-Mapa de riesgo-UO'!AB59</f>
        <v>0</v>
      </c>
      <c r="O58" s="98">
        <f>'01-Mapa de riesgo-UO'!AF59</f>
        <v>0</v>
      </c>
      <c r="P58" s="99">
        <f>'01-Mapa de riesgo-UO'!AK59</f>
        <v>0</v>
      </c>
      <c r="Q58" s="99">
        <f>'01-Mapa de riesgo-UO'!AP59</f>
        <v>0</v>
      </c>
      <c r="R58" s="367" t="e">
        <f>'01-Mapa de riesgo-UO'!AR59</f>
        <v>#DIV/0!</v>
      </c>
      <c r="S58" s="370"/>
      <c r="T58" s="371"/>
      <c r="U58" s="100">
        <f>'01-Mapa de riesgo-UO'!AW59</f>
        <v>0</v>
      </c>
      <c r="V58" s="100">
        <f>'01-Mapa de riesgo-UO'!AX59</f>
        <v>0</v>
      </c>
      <c r="W58" s="101">
        <f>'01-Mapa de riesgo-UO'!K59</f>
        <v>0</v>
      </c>
      <c r="X58" s="105"/>
      <c r="Y58" s="106"/>
      <c r="Z58" s="107"/>
      <c r="AA58" s="107"/>
      <c r="AB58" s="364"/>
      <c r="AC58" s="110"/>
    </row>
    <row r="59" spans="1:29" ht="12.75" customHeight="1" x14ac:dyDescent="0.2">
      <c r="A59" s="368"/>
      <c r="B59" s="368"/>
      <c r="C59" s="368"/>
      <c r="D59" s="368"/>
      <c r="E59" s="368"/>
      <c r="F59" s="368"/>
      <c r="G59" s="96">
        <f>'01-Mapa de riesgo-UO'!I60</f>
        <v>0</v>
      </c>
      <c r="H59" s="368"/>
      <c r="I59" s="368"/>
      <c r="J59" s="368"/>
      <c r="K59" s="373"/>
      <c r="L59" s="373"/>
      <c r="M59" s="97">
        <f>'01-Mapa de riesgo-UO'!W60</f>
        <v>0</v>
      </c>
      <c r="N59" s="98">
        <f>'01-Mapa de riesgo-UO'!AB60</f>
        <v>0</v>
      </c>
      <c r="O59" s="98">
        <f>'01-Mapa de riesgo-UO'!AF60</f>
        <v>0</v>
      </c>
      <c r="P59" s="99">
        <f>'01-Mapa de riesgo-UO'!AK60</f>
        <v>0</v>
      </c>
      <c r="Q59" s="99">
        <f>'01-Mapa de riesgo-UO'!AP60</f>
        <v>0</v>
      </c>
      <c r="R59" s="368"/>
      <c r="S59" s="370"/>
      <c r="T59" s="371"/>
      <c r="U59" s="100">
        <f>'01-Mapa de riesgo-UO'!AW60</f>
        <v>0</v>
      </c>
      <c r="V59" s="100">
        <f>'01-Mapa de riesgo-UO'!AX60</f>
        <v>0</v>
      </c>
      <c r="W59" s="101">
        <f>'01-Mapa de riesgo-UO'!K60</f>
        <v>0</v>
      </c>
      <c r="X59" s="105"/>
      <c r="Y59" s="106"/>
      <c r="Z59" s="107"/>
      <c r="AA59" s="107"/>
      <c r="AB59" s="365"/>
      <c r="AC59" s="110"/>
    </row>
    <row r="60" spans="1:29" ht="12.75" customHeight="1" x14ac:dyDescent="0.2">
      <c r="A60" s="369"/>
      <c r="B60" s="369"/>
      <c r="C60" s="369"/>
      <c r="D60" s="369"/>
      <c r="E60" s="369"/>
      <c r="F60" s="369"/>
      <c r="G60" s="96">
        <f>'01-Mapa de riesgo-UO'!I61</f>
        <v>0</v>
      </c>
      <c r="H60" s="369"/>
      <c r="I60" s="369"/>
      <c r="J60" s="369"/>
      <c r="K60" s="374"/>
      <c r="L60" s="374"/>
      <c r="M60" s="97">
        <f>'01-Mapa de riesgo-UO'!W61</f>
        <v>0</v>
      </c>
      <c r="N60" s="98">
        <f>'01-Mapa de riesgo-UO'!AB61</f>
        <v>0</v>
      </c>
      <c r="O60" s="98">
        <f>'01-Mapa de riesgo-UO'!AF61</f>
        <v>0</v>
      </c>
      <c r="P60" s="99">
        <f>'01-Mapa de riesgo-UO'!AK61</f>
        <v>0</v>
      </c>
      <c r="Q60" s="99">
        <f>'01-Mapa de riesgo-UO'!AP61</f>
        <v>0</v>
      </c>
      <c r="R60" s="369"/>
      <c r="S60" s="370"/>
      <c r="T60" s="371"/>
      <c r="U60" s="100">
        <f>'01-Mapa de riesgo-UO'!AW61</f>
        <v>0</v>
      </c>
      <c r="V60" s="100">
        <f>'01-Mapa de riesgo-UO'!AX61</f>
        <v>0</v>
      </c>
      <c r="W60" s="101">
        <f>'01-Mapa de riesgo-UO'!K61</f>
        <v>0</v>
      </c>
      <c r="X60" s="105"/>
      <c r="Y60" s="106"/>
      <c r="Z60" s="107"/>
      <c r="AA60" s="107"/>
      <c r="AB60" s="366"/>
      <c r="AC60" s="110"/>
    </row>
    <row r="61" spans="1:29" ht="12.75" customHeight="1" x14ac:dyDescent="0.2">
      <c r="A61" s="377">
        <v>18</v>
      </c>
      <c r="B61" s="377">
        <f>'01-Mapa de riesgo-UO'!D62</f>
        <v>0</v>
      </c>
      <c r="C61" s="376">
        <f>+'01-Mapa de riesgo-UO'!F62</f>
        <v>0</v>
      </c>
      <c r="D61" s="376">
        <f>'01-Mapa de riesgo-UO'!J62</f>
        <v>0</v>
      </c>
      <c r="E61" s="376">
        <f>'01-Mapa de riesgo-UO'!K62</f>
        <v>0</v>
      </c>
      <c r="F61" s="376">
        <f>'01-Mapa de riesgo-UO'!L62</f>
        <v>0</v>
      </c>
      <c r="G61" s="96">
        <f>'01-Mapa de riesgo-UO'!I62</f>
        <v>0</v>
      </c>
      <c r="H61" s="376">
        <f>'01-Mapa de riesgo-UO'!M62</f>
        <v>0</v>
      </c>
      <c r="I61" s="367" t="str">
        <f>'01-Mapa de riesgo-UO'!AT62</f>
        <v>LEVE</v>
      </c>
      <c r="J61" s="376">
        <f>'01-Mapa de riesgo-UO'!AU62</f>
        <v>0</v>
      </c>
      <c r="K61" s="372"/>
      <c r="L61" s="375"/>
      <c r="M61" s="97">
        <f>'01-Mapa de riesgo-UO'!W62</f>
        <v>0</v>
      </c>
      <c r="N61" s="98">
        <f>'01-Mapa de riesgo-UO'!AB62</f>
        <v>0</v>
      </c>
      <c r="O61" s="98">
        <f>'01-Mapa de riesgo-UO'!AF62</f>
        <v>0</v>
      </c>
      <c r="P61" s="99">
        <f>'01-Mapa de riesgo-UO'!AK62</f>
        <v>0</v>
      </c>
      <c r="Q61" s="99">
        <f>'01-Mapa de riesgo-UO'!AP62</f>
        <v>0</v>
      </c>
      <c r="R61" s="367" t="e">
        <f>'01-Mapa de riesgo-UO'!AR62</f>
        <v>#DIV/0!</v>
      </c>
      <c r="S61" s="370"/>
      <c r="T61" s="371"/>
      <c r="U61" s="100">
        <f>'01-Mapa de riesgo-UO'!AW62</f>
        <v>0</v>
      </c>
      <c r="V61" s="100">
        <f>'01-Mapa de riesgo-UO'!AX62</f>
        <v>0</v>
      </c>
      <c r="W61" s="101">
        <f>'01-Mapa de riesgo-UO'!K62</f>
        <v>0</v>
      </c>
      <c r="X61" s="105"/>
      <c r="Y61" s="106"/>
      <c r="Z61" s="107"/>
      <c r="AA61" s="107"/>
      <c r="AB61" s="364"/>
      <c r="AC61" s="110"/>
    </row>
    <row r="62" spans="1:29" ht="12.75" customHeight="1" x14ac:dyDescent="0.2">
      <c r="A62" s="368"/>
      <c r="B62" s="368"/>
      <c r="C62" s="368"/>
      <c r="D62" s="368"/>
      <c r="E62" s="368"/>
      <c r="F62" s="368"/>
      <c r="G62" s="96">
        <f>'01-Mapa de riesgo-UO'!I63</f>
        <v>0</v>
      </c>
      <c r="H62" s="368"/>
      <c r="I62" s="368"/>
      <c r="J62" s="368"/>
      <c r="K62" s="373"/>
      <c r="L62" s="373"/>
      <c r="M62" s="97">
        <f>'01-Mapa de riesgo-UO'!W63</f>
        <v>0</v>
      </c>
      <c r="N62" s="98">
        <f>'01-Mapa de riesgo-UO'!AB63</f>
        <v>0</v>
      </c>
      <c r="O62" s="98">
        <f>'01-Mapa de riesgo-UO'!AF63</f>
        <v>0</v>
      </c>
      <c r="P62" s="99">
        <f>'01-Mapa de riesgo-UO'!AK63</f>
        <v>0</v>
      </c>
      <c r="Q62" s="99">
        <f>'01-Mapa de riesgo-UO'!AP63</f>
        <v>0</v>
      </c>
      <c r="R62" s="368"/>
      <c r="S62" s="370"/>
      <c r="T62" s="371"/>
      <c r="U62" s="100">
        <f>'01-Mapa de riesgo-UO'!AW63</f>
        <v>0</v>
      </c>
      <c r="V62" s="100">
        <f>'01-Mapa de riesgo-UO'!AX63</f>
        <v>0</v>
      </c>
      <c r="W62" s="101">
        <f>'01-Mapa de riesgo-UO'!K63</f>
        <v>0</v>
      </c>
      <c r="X62" s="105"/>
      <c r="Y62" s="106"/>
      <c r="Z62" s="107"/>
      <c r="AA62" s="107"/>
      <c r="AB62" s="365"/>
      <c r="AC62" s="110"/>
    </row>
    <row r="63" spans="1:29" ht="12.75" customHeight="1" x14ac:dyDescent="0.2">
      <c r="A63" s="369"/>
      <c r="B63" s="369"/>
      <c r="C63" s="369"/>
      <c r="D63" s="369"/>
      <c r="E63" s="369"/>
      <c r="F63" s="369"/>
      <c r="G63" s="96">
        <f>'01-Mapa de riesgo-UO'!I64</f>
        <v>0</v>
      </c>
      <c r="H63" s="369"/>
      <c r="I63" s="369"/>
      <c r="J63" s="369"/>
      <c r="K63" s="374"/>
      <c r="L63" s="374"/>
      <c r="M63" s="97">
        <f>'01-Mapa de riesgo-UO'!W64</f>
        <v>0</v>
      </c>
      <c r="N63" s="98">
        <f>'01-Mapa de riesgo-UO'!AB64</f>
        <v>0</v>
      </c>
      <c r="O63" s="98">
        <f>'01-Mapa de riesgo-UO'!AF64</f>
        <v>0</v>
      </c>
      <c r="P63" s="99">
        <f>'01-Mapa de riesgo-UO'!AK64</f>
        <v>0</v>
      </c>
      <c r="Q63" s="99">
        <f>'01-Mapa de riesgo-UO'!AP64</f>
        <v>0</v>
      </c>
      <c r="R63" s="369"/>
      <c r="S63" s="370"/>
      <c r="T63" s="371"/>
      <c r="U63" s="100">
        <f>'01-Mapa de riesgo-UO'!AW64</f>
        <v>0</v>
      </c>
      <c r="V63" s="100">
        <f>'01-Mapa de riesgo-UO'!AX64</f>
        <v>0</v>
      </c>
      <c r="W63" s="101">
        <f>'01-Mapa de riesgo-UO'!K64</f>
        <v>0</v>
      </c>
      <c r="X63" s="105"/>
      <c r="Y63" s="106"/>
      <c r="Z63" s="107"/>
      <c r="AA63" s="107"/>
      <c r="AB63" s="366"/>
      <c r="AC63" s="110"/>
    </row>
    <row r="64" spans="1:29" ht="12.75" customHeight="1" x14ac:dyDescent="0.2">
      <c r="A64" s="377">
        <v>19</v>
      </c>
      <c r="B64" s="377">
        <f>'01-Mapa de riesgo-UO'!D65</f>
        <v>0</v>
      </c>
      <c r="C64" s="376">
        <f>+'01-Mapa de riesgo-UO'!F65</f>
        <v>0</v>
      </c>
      <c r="D64" s="376">
        <f>'01-Mapa de riesgo-UO'!J65</f>
        <v>0</v>
      </c>
      <c r="E64" s="376">
        <f>'01-Mapa de riesgo-UO'!K65</f>
        <v>0</v>
      </c>
      <c r="F64" s="376">
        <f>'01-Mapa de riesgo-UO'!L65</f>
        <v>0</v>
      </c>
      <c r="G64" s="96">
        <f>'01-Mapa de riesgo-UO'!I65</f>
        <v>0</v>
      </c>
      <c r="H64" s="376">
        <f>'01-Mapa de riesgo-UO'!M65</f>
        <v>0</v>
      </c>
      <c r="I64" s="367" t="str">
        <f>'01-Mapa de riesgo-UO'!AT65</f>
        <v>LEVE</v>
      </c>
      <c r="J64" s="376">
        <f>'01-Mapa de riesgo-UO'!AU65</f>
        <v>0</v>
      </c>
      <c r="K64" s="375"/>
      <c r="L64" s="375"/>
      <c r="M64" s="97">
        <f>'01-Mapa de riesgo-UO'!W65</f>
        <v>0</v>
      </c>
      <c r="N64" s="98">
        <f>'01-Mapa de riesgo-UO'!AB65</f>
        <v>0</v>
      </c>
      <c r="O64" s="98">
        <f>'01-Mapa de riesgo-UO'!AF65</f>
        <v>0</v>
      </c>
      <c r="P64" s="99">
        <f>'01-Mapa de riesgo-UO'!AK65</f>
        <v>0</v>
      </c>
      <c r="Q64" s="99">
        <f>'01-Mapa de riesgo-UO'!AP65</f>
        <v>0</v>
      </c>
      <c r="R64" s="367" t="e">
        <f>'01-Mapa de riesgo-UO'!AR65</f>
        <v>#DIV/0!</v>
      </c>
      <c r="S64" s="370"/>
      <c r="T64" s="371"/>
      <c r="U64" s="100">
        <f>'01-Mapa de riesgo-UO'!AW65</f>
        <v>0</v>
      </c>
      <c r="V64" s="100">
        <f>'01-Mapa de riesgo-UO'!AX65</f>
        <v>0</v>
      </c>
      <c r="W64" s="101">
        <f>'01-Mapa de riesgo-UO'!K65</f>
        <v>0</v>
      </c>
      <c r="X64" s="105"/>
      <c r="Y64" s="106"/>
      <c r="Z64" s="107"/>
      <c r="AA64" s="107"/>
      <c r="AB64" s="364"/>
      <c r="AC64" s="110"/>
    </row>
    <row r="65" spans="1:29" ht="12.75" customHeight="1" x14ac:dyDescent="0.2">
      <c r="A65" s="368"/>
      <c r="B65" s="368"/>
      <c r="C65" s="368"/>
      <c r="D65" s="368"/>
      <c r="E65" s="368"/>
      <c r="F65" s="368"/>
      <c r="G65" s="96">
        <f>'01-Mapa de riesgo-UO'!I66</f>
        <v>0</v>
      </c>
      <c r="H65" s="368"/>
      <c r="I65" s="368"/>
      <c r="J65" s="368"/>
      <c r="K65" s="373"/>
      <c r="L65" s="373"/>
      <c r="M65" s="97">
        <f>'01-Mapa de riesgo-UO'!W66</f>
        <v>0</v>
      </c>
      <c r="N65" s="98">
        <f>'01-Mapa de riesgo-UO'!AB66</f>
        <v>0</v>
      </c>
      <c r="O65" s="98">
        <f>'01-Mapa de riesgo-UO'!AF66</f>
        <v>0</v>
      </c>
      <c r="P65" s="99">
        <f>'01-Mapa de riesgo-UO'!AK66</f>
        <v>0</v>
      </c>
      <c r="Q65" s="99">
        <f>'01-Mapa de riesgo-UO'!AP66</f>
        <v>0</v>
      </c>
      <c r="R65" s="368"/>
      <c r="S65" s="370"/>
      <c r="T65" s="371"/>
      <c r="U65" s="100">
        <f>'01-Mapa de riesgo-UO'!AW66</f>
        <v>0</v>
      </c>
      <c r="V65" s="100">
        <f>'01-Mapa de riesgo-UO'!AX66</f>
        <v>0</v>
      </c>
      <c r="W65" s="101">
        <f>'01-Mapa de riesgo-UO'!K66</f>
        <v>0</v>
      </c>
      <c r="X65" s="105"/>
      <c r="Y65" s="106"/>
      <c r="Z65" s="107"/>
      <c r="AA65" s="107"/>
      <c r="AB65" s="365"/>
      <c r="AC65" s="110"/>
    </row>
    <row r="66" spans="1:29" ht="12.75" customHeight="1" x14ac:dyDescent="0.2">
      <c r="A66" s="369"/>
      <c r="B66" s="369"/>
      <c r="C66" s="369"/>
      <c r="D66" s="369"/>
      <c r="E66" s="369"/>
      <c r="F66" s="369"/>
      <c r="G66" s="96">
        <f>'01-Mapa de riesgo-UO'!I67</f>
        <v>0</v>
      </c>
      <c r="H66" s="369"/>
      <c r="I66" s="369"/>
      <c r="J66" s="369"/>
      <c r="K66" s="374"/>
      <c r="L66" s="374"/>
      <c r="M66" s="97">
        <f>'01-Mapa de riesgo-UO'!W67</f>
        <v>0</v>
      </c>
      <c r="N66" s="98">
        <f>'01-Mapa de riesgo-UO'!AB67</f>
        <v>0</v>
      </c>
      <c r="O66" s="98">
        <f>'01-Mapa de riesgo-UO'!AF67</f>
        <v>0</v>
      </c>
      <c r="P66" s="99">
        <f>'01-Mapa de riesgo-UO'!AK67</f>
        <v>0</v>
      </c>
      <c r="Q66" s="99">
        <f>'01-Mapa de riesgo-UO'!AP67</f>
        <v>0</v>
      </c>
      <c r="R66" s="369"/>
      <c r="S66" s="370"/>
      <c r="T66" s="371"/>
      <c r="U66" s="100">
        <f>'01-Mapa de riesgo-UO'!AW67</f>
        <v>0</v>
      </c>
      <c r="V66" s="100">
        <f>'01-Mapa de riesgo-UO'!AX67</f>
        <v>0</v>
      </c>
      <c r="W66" s="101">
        <f>'01-Mapa de riesgo-UO'!K67</f>
        <v>0</v>
      </c>
      <c r="X66" s="105"/>
      <c r="Y66" s="106"/>
      <c r="Z66" s="107"/>
      <c r="AA66" s="107"/>
      <c r="AB66" s="366"/>
      <c r="AC66" s="110"/>
    </row>
    <row r="67" spans="1:29" ht="12.75" customHeight="1" x14ac:dyDescent="0.2">
      <c r="A67" s="377">
        <v>20</v>
      </c>
      <c r="B67" s="377">
        <f>'01-Mapa de riesgo-UO'!D68</f>
        <v>0</v>
      </c>
      <c r="C67" s="376">
        <f>+'01-Mapa de riesgo-UO'!F68</f>
        <v>0</v>
      </c>
      <c r="D67" s="376">
        <f>'01-Mapa de riesgo-UO'!J68</f>
        <v>0</v>
      </c>
      <c r="E67" s="376">
        <f>'01-Mapa de riesgo-UO'!K68</f>
        <v>0</v>
      </c>
      <c r="F67" s="376">
        <f>'01-Mapa de riesgo-UO'!L68</f>
        <v>0</v>
      </c>
      <c r="G67" s="96">
        <f>'01-Mapa de riesgo-UO'!I68</f>
        <v>0</v>
      </c>
      <c r="H67" s="376">
        <f>'01-Mapa de riesgo-UO'!M68</f>
        <v>0</v>
      </c>
      <c r="I67" s="367" t="str">
        <f>'01-Mapa de riesgo-UO'!AT68</f>
        <v>LEVE</v>
      </c>
      <c r="J67" s="376">
        <f>'01-Mapa de riesgo-UO'!AU68</f>
        <v>0</v>
      </c>
      <c r="K67" s="375"/>
      <c r="L67" s="375"/>
      <c r="M67" s="97">
        <f>'01-Mapa de riesgo-UO'!W68</f>
        <v>0</v>
      </c>
      <c r="N67" s="98">
        <f>'01-Mapa de riesgo-UO'!AB68</f>
        <v>0</v>
      </c>
      <c r="O67" s="98">
        <f>'01-Mapa de riesgo-UO'!AF68</f>
        <v>0</v>
      </c>
      <c r="P67" s="99">
        <f>'01-Mapa de riesgo-UO'!AK68</f>
        <v>0</v>
      </c>
      <c r="Q67" s="99">
        <f>'01-Mapa de riesgo-UO'!AP68</f>
        <v>0</v>
      </c>
      <c r="R67" s="367" t="e">
        <f>'01-Mapa de riesgo-UO'!AR68</f>
        <v>#DIV/0!</v>
      </c>
      <c r="S67" s="370"/>
      <c r="T67" s="371"/>
      <c r="U67" s="100">
        <f>'01-Mapa de riesgo-UO'!AW68</f>
        <v>0</v>
      </c>
      <c r="V67" s="100">
        <f>'01-Mapa de riesgo-UO'!AX68</f>
        <v>0</v>
      </c>
      <c r="W67" s="101">
        <f>'01-Mapa de riesgo-UO'!K68</f>
        <v>0</v>
      </c>
      <c r="X67" s="105"/>
      <c r="Y67" s="106"/>
      <c r="Z67" s="107"/>
      <c r="AA67" s="107"/>
      <c r="AB67" s="364"/>
      <c r="AC67" s="110"/>
    </row>
    <row r="68" spans="1:29" ht="12.75" customHeight="1" x14ac:dyDescent="0.2">
      <c r="A68" s="368"/>
      <c r="B68" s="368"/>
      <c r="C68" s="368"/>
      <c r="D68" s="368"/>
      <c r="E68" s="368"/>
      <c r="F68" s="368"/>
      <c r="G68" s="96">
        <f>'01-Mapa de riesgo-UO'!I69</f>
        <v>0</v>
      </c>
      <c r="H68" s="368"/>
      <c r="I68" s="368"/>
      <c r="J68" s="368"/>
      <c r="K68" s="373"/>
      <c r="L68" s="373"/>
      <c r="M68" s="97">
        <f>'01-Mapa de riesgo-UO'!W69</f>
        <v>0</v>
      </c>
      <c r="N68" s="98">
        <f>'01-Mapa de riesgo-UO'!AB69</f>
        <v>0</v>
      </c>
      <c r="O68" s="98">
        <f>'01-Mapa de riesgo-UO'!AF69</f>
        <v>0</v>
      </c>
      <c r="P68" s="99">
        <f>'01-Mapa de riesgo-UO'!AK69</f>
        <v>0</v>
      </c>
      <c r="Q68" s="99">
        <f>'01-Mapa de riesgo-UO'!AP69</f>
        <v>0</v>
      </c>
      <c r="R68" s="368"/>
      <c r="S68" s="370"/>
      <c r="T68" s="371"/>
      <c r="U68" s="100">
        <f>'01-Mapa de riesgo-UO'!AW69</f>
        <v>0</v>
      </c>
      <c r="V68" s="100">
        <f>'01-Mapa de riesgo-UO'!AX69</f>
        <v>0</v>
      </c>
      <c r="W68" s="101">
        <f>'01-Mapa de riesgo-UO'!K69</f>
        <v>0</v>
      </c>
      <c r="X68" s="105"/>
      <c r="Y68" s="106"/>
      <c r="Z68" s="107"/>
      <c r="AA68" s="107"/>
      <c r="AB68" s="365"/>
      <c r="AC68" s="110"/>
    </row>
    <row r="69" spans="1:29" ht="12.75" customHeight="1" x14ac:dyDescent="0.2">
      <c r="A69" s="369"/>
      <c r="B69" s="369"/>
      <c r="C69" s="369"/>
      <c r="D69" s="369"/>
      <c r="E69" s="369"/>
      <c r="F69" s="369"/>
      <c r="G69" s="96">
        <f>'01-Mapa de riesgo-UO'!I70</f>
        <v>0</v>
      </c>
      <c r="H69" s="369"/>
      <c r="I69" s="369"/>
      <c r="J69" s="369"/>
      <c r="K69" s="374"/>
      <c r="L69" s="374"/>
      <c r="M69" s="97">
        <f>'01-Mapa de riesgo-UO'!W70</f>
        <v>0</v>
      </c>
      <c r="N69" s="98">
        <f>'01-Mapa de riesgo-UO'!AB70</f>
        <v>0</v>
      </c>
      <c r="O69" s="98">
        <f>'01-Mapa de riesgo-UO'!AF70</f>
        <v>0</v>
      </c>
      <c r="P69" s="99">
        <f>'01-Mapa de riesgo-UO'!AK70</f>
        <v>0</v>
      </c>
      <c r="Q69" s="99">
        <f>'01-Mapa de riesgo-UO'!AP70</f>
        <v>0</v>
      </c>
      <c r="R69" s="369"/>
      <c r="S69" s="370"/>
      <c r="T69" s="371"/>
      <c r="U69" s="100">
        <f>'01-Mapa de riesgo-UO'!AW70</f>
        <v>0</v>
      </c>
      <c r="V69" s="100">
        <f>'01-Mapa de riesgo-UO'!AX70</f>
        <v>0</v>
      </c>
      <c r="W69" s="101">
        <f>'01-Mapa de riesgo-UO'!K70</f>
        <v>0</v>
      </c>
      <c r="X69" s="105"/>
      <c r="Y69" s="106"/>
      <c r="Z69" s="107"/>
      <c r="AA69" s="107"/>
      <c r="AB69" s="366"/>
      <c r="AC69" s="110"/>
    </row>
    <row r="70" spans="1:29" ht="12.75" customHeight="1" x14ac:dyDescent="0.2">
      <c r="A70" s="377">
        <v>21</v>
      </c>
      <c r="B70" s="377">
        <f>'01-Mapa de riesgo-UO'!D71</f>
        <v>0</v>
      </c>
      <c r="C70" s="376">
        <f>+'01-Mapa de riesgo-UO'!F71</f>
        <v>0</v>
      </c>
      <c r="D70" s="376">
        <f>'01-Mapa de riesgo-UO'!J71</f>
        <v>0</v>
      </c>
      <c r="E70" s="376">
        <f>'01-Mapa de riesgo-UO'!K71</f>
        <v>0</v>
      </c>
      <c r="F70" s="376">
        <f>'01-Mapa de riesgo-UO'!L71</f>
        <v>0</v>
      </c>
      <c r="G70" s="96">
        <f>'01-Mapa de riesgo-UO'!I71</f>
        <v>0</v>
      </c>
      <c r="H70" s="376">
        <f>'01-Mapa de riesgo-UO'!M71</f>
        <v>0</v>
      </c>
      <c r="I70" s="367" t="str">
        <f>'01-Mapa de riesgo-UO'!AT71</f>
        <v>LEVE</v>
      </c>
      <c r="J70" s="376">
        <f>'01-Mapa de riesgo-UO'!AU71</f>
        <v>0</v>
      </c>
      <c r="K70" s="372"/>
      <c r="L70" s="375"/>
      <c r="M70" s="97">
        <f>'01-Mapa de riesgo-UO'!W71</f>
        <v>0</v>
      </c>
      <c r="N70" s="98">
        <f>'01-Mapa de riesgo-UO'!AB71</f>
        <v>0</v>
      </c>
      <c r="O70" s="98">
        <f>'01-Mapa de riesgo-UO'!AF71</f>
        <v>0</v>
      </c>
      <c r="P70" s="99">
        <f>'01-Mapa de riesgo-UO'!AK71</f>
        <v>0</v>
      </c>
      <c r="Q70" s="99">
        <f>'01-Mapa de riesgo-UO'!AP71</f>
        <v>0</v>
      </c>
      <c r="R70" s="367" t="e">
        <f>'01-Mapa de riesgo-UO'!AR71</f>
        <v>#DIV/0!</v>
      </c>
      <c r="S70" s="370"/>
      <c r="T70" s="371"/>
      <c r="U70" s="100">
        <f>'01-Mapa de riesgo-UO'!AW71</f>
        <v>0</v>
      </c>
      <c r="V70" s="100">
        <f>'01-Mapa de riesgo-UO'!AX71</f>
        <v>0</v>
      </c>
      <c r="W70" s="101">
        <f>'01-Mapa de riesgo-UO'!K71</f>
        <v>0</v>
      </c>
      <c r="X70" s="105"/>
      <c r="Y70" s="106"/>
      <c r="Z70" s="107"/>
      <c r="AA70" s="107"/>
      <c r="AB70" s="364"/>
      <c r="AC70" s="110"/>
    </row>
    <row r="71" spans="1:29" ht="12.75" customHeight="1" x14ac:dyDescent="0.2">
      <c r="A71" s="368"/>
      <c r="B71" s="368"/>
      <c r="C71" s="368"/>
      <c r="D71" s="368"/>
      <c r="E71" s="368"/>
      <c r="F71" s="368"/>
      <c r="G71" s="96">
        <f>'01-Mapa de riesgo-UO'!I72</f>
        <v>0</v>
      </c>
      <c r="H71" s="368"/>
      <c r="I71" s="368"/>
      <c r="J71" s="368"/>
      <c r="K71" s="373"/>
      <c r="L71" s="373"/>
      <c r="M71" s="97">
        <f>'01-Mapa de riesgo-UO'!W72</f>
        <v>0</v>
      </c>
      <c r="N71" s="98">
        <f>'01-Mapa de riesgo-UO'!AB72</f>
        <v>0</v>
      </c>
      <c r="O71" s="98">
        <f>'01-Mapa de riesgo-UO'!AF72</f>
        <v>0</v>
      </c>
      <c r="P71" s="99">
        <f>'01-Mapa de riesgo-UO'!AK72</f>
        <v>0</v>
      </c>
      <c r="Q71" s="99">
        <f>'01-Mapa de riesgo-UO'!AP72</f>
        <v>0</v>
      </c>
      <c r="R71" s="368"/>
      <c r="S71" s="370"/>
      <c r="T71" s="371"/>
      <c r="U71" s="100">
        <f>'01-Mapa de riesgo-UO'!AW72</f>
        <v>0</v>
      </c>
      <c r="V71" s="100">
        <f>'01-Mapa de riesgo-UO'!AX72</f>
        <v>0</v>
      </c>
      <c r="W71" s="101">
        <f>'01-Mapa de riesgo-UO'!K72</f>
        <v>0</v>
      </c>
      <c r="X71" s="105"/>
      <c r="Y71" s="106"/>
      <c r="Z71" s="107"/>
      <c r="AA71" s="107"/>
      <c r="AB71" s="365"/>
      <c r="AC71" s="110"/>
    </row>
    <row r="72" spans="1:29" ht="12.75" customHeight="1" x14ac:dyDescent="0.2">
      <c r="A72" s="369"/>
      <c r="B72" s="369"/>
      <c r="C72" s="369"/>
      <c r="D72" s="369"/>
      <c r="E72" s="369"/>
      <c r="F72" s="369"/>
      <c r="G72" s="96">
        <f>'01-Mapa de riesgo-UO'!I73</f>
        <v>0</v>
      </c>
      <c r="H72" s="369"/>
      <c r="I72" s="369"/>
      <c r="J72" s="369"/>
      <c r="K72" s="374"/>
      <c r="L72" s="374"/>
      <c r="M72" s="97">
        <f>'01-Mapa de riesgo-UO'!W73</f>
        <v>0</v>
      </c>
      <c r="N72" s="98">
        <f>'01-Mapa de riesgo-UO'!AB73</f>
        <v>0</v>
      </c>
      <c r="O72" s="98">
        <f>'01-Mapa de riesgo-UO'!AF73</f>
        <v>0</v>
      </c>
      <c r="P72" s="99">
        <f>'01-Mapa de riesgo-UO'!AK73</f>
        <v>0</v>
      </c>
      <c r="Q72" s="99">
        <f>'01-Mapa de riesgo-UO'!AP73</f>
        <v>0</v>
      </c>
      <c r="R72" s="369"/>
      <c r="S72" s="370"/>
      <c r="T72" s="371"/>
      <c r="U72" s="100">
        <f>'01-Mapa de riesgo-UO'!AW73</f>
        <v>0</v>
      </c>
      <c r="V72" s="100">
        <f>'01-Mapa de riesgo-UO'!AX73</f>
        <v>0</v>
      </c>
      <c r="W72" s="101">
        <f>'01-Mapa de riesgo-UO'!K73</f>
        <v>0</v>
      </c>
      <c r="X72" s="105"/>
      <c r="Y72" s="106"/>
      <c r="Z72" s="107"/>
      <c r="AA72" s="107"/>
      <c r="AB72" s="366"/>
      <c r="AC72" s="110"/>
    </row>
    <row r="73" spans="1:29" ht="12.75" customHeight="1" x14ac:dyDescent="0.2">
      <c r="A73" s="377">
        <v>22</v>
      </c>
      <c r="B73" s="377">
        <f>'01-Mapa de riesgo-UO'!D74</f>
        <v>0</v>
      </c>
      <c r="C73" s="376">
        <f>+'01-Mapa de riesgo-UO'!F74</f>
        <v>0</v>
      </c>
      <c r="D73" s="376">
        <f>'01-Mapa de riesgo-UO'!J74</f>
        <v>0</v>
      </c>
      <c r="E73" s="376">
        <f>'01-Mapa de riesgo-UO'!K74</f>
        <v>0</v>
      </c>
      <c r="F73" s="376">
        <f>'01-Mapa de riesgo-UO'!L74</f>
        <v>0</v>
      </c>
      <c r="G73" s="96">
        <f>'01-Mapa de riesgo-UO'!I74</f>
        <v>0</v>
      </c>
      <c r="H73" s="376">
        <f>'01-Mapa de riesgo-UO'!M74</f>
        <v>0</v>
      </c>
      <c r="I73" s="367" t="str">
        <f>'01-Mapa de riesgo-UO'!AT74</f>
        <v>LEVE</v>
      </c>
      <c r="J73" s="376">
        <f>'01-Mapa de riesgo-UO'!AU74</f>
        <v>0</v>
      </c>
      <c r="K73" s="372"/>
      <c r="L73" s="375"/>
      <c r="M73" s="97">
        <f>'01-Mapa de riesgo-UO'!W74</f>
        <v>0</v>
      </c>
      <c r="N73" s="98">
        <f>'01-Mapa de riesgo-UO'!AB74</f>
        <v>0</v>
      </c>
      <c r="O73" s="98">
        <f>'01-Mapa de riesgo-UO'!AF74</f>
        <v>0</v>
      </c>
      <c r="P73" s="99">
        <f>'01-Mapa de riesgo-UO'!AK74</f>
        <v>0</v>
      </c>
      <c r="Q73" s="99">
        <f>'01-Mapa de riesgo-UO'!AP74</f>
        <v>0</v>
      </c>
      <c r="R73" s="367" t="e">
        <f>'01-Mapa de riesgo-UO'!AR74</f>
        <v>#DIV/0!</v>
      </c>
      <c r="S73" s="370"/>
      <c r="T73" s="371"/>
      <c r="U73" s="100">
        <f>'01-Mapa de riesgo-UO'!AW74</f>
        <v>0</v>
      </c>
      <c r="V73" s="100">
        <f>'01-Mapa de riesgo-UO'!AX74</f>
        <v>0</v>
      </c>
      <c r="W73" s="101">
        <f>'01-Mapa de riesgo-UO'!K74</f>
        <v>0</v>
      </c>
      <c r="X73" s="105"/>
      <c r="Y73" s="106"/>
      <c r="Z73" s="107"/>
      <c r="AA73" s="107"/>
      <c r="AB73" s="364"/>
      <c r="AC73" s="110"/>
    </row>
    <row r="74" spans="1:29" ht="12.75" customHeight="1" x14ac:dyDescent="0.2">
      <c r="A74" s="368"/>
      <c r="B74" s="368"/>
      <c r="C74" s="368"/>
      <c r="D74" s="368"/>
      <c r="E74" s="368"/>
      <c r="F74" s="368"/>
      <c r="G74" s="96">
        <f>'01-Mapa de riesgo-UO'!I75</f>
        <v>0</v>
      </c>
      <c r="H74" s="368"/>
      <c r="I74" s="368"/>
      <c r="J74" s="368"/>
      <c r="K74" s="373"/>
      <c r="L74" s="373"/>
      <c r="M74" s="97">
        <f>'01-Mapa de riesgo-UO'!W75</f>
        <v>0</v>
      </c>
      <c r="N74" s="98">
        <f>'01-Mapa de riesgo-UO'!AB75</f>
        <v>0</v>
      </c>
      <c r="O74" s="98">
        <f>'01-Mapa de riesgo-UO'!AF75</f>
        <v>0</v>
      </c>
      <c r="P74" s="99">
        <f>'01-Mapa de riesgo-UO'!AK75</f>
        <v>0</v>
      </c>
      <c r="Q74" s="99">
        <f>'01-Mapa de riesgo-UO'!AP75</f>
        <v>0</v>
      </c>
      <c r="R74" s="368"/>
      <c r="S74" s="370"/>
      <c r="T74" s="371"/>
      <c r="U74" s="100">
        <f>'01-Mapa de riesgo-UO'!AW75</f>
        <v>0</v>
      </c>
      <c r="V74" s="100">
        <f>'01-Mapa de riesgo-UO'!AX75</f>
        <v>0</v>
      </c>
      <c r="W74" s="101">
        <f>'01-Mapa de riesgo-UO'!K75</f>
        <v>0</v>
      </c>
      <c r="X74" s="105"/>
      <c r="Y74" s="106"/>
      <c r="Z74" s="107"/>
      <c r="AA74" s="107"/>
      <c r="AB74" s="365"/>
      <c r="AC74" s="110"/>
    </row>
    <row r="75" spans="1:29" ht="12.75" customHeight="1" x14ac:dyDescent="0.2">
      <c r="A75" s="369"/>
      <c r="B75" s="369"/>
      <c r="C75" s="369"/>
      <c r="D75" s="369"/>
      <c r="E75" s="369"/>
      <c r="F75" s="369"/>
      <c r="G75" s="96">
        <f>'01-Mapa de riesgo-UO'!I76</f>
        <v>0</v>
      </c>
      <c r="H75" s="369"/>
      <c r="I75" s="369"/>
      <c r="J75" s="369"/>
      <c r="K75" s="374"/>
      <c r="L75" s="374"/>
      <c r="M75" s="97">
        <f>'01-Mapa de riesgo-UO'!W76</f>
        <v>0</v>
      </c>
      <c r="N75" s="98">
        <f>'01-Mapa de riesgo-UO'!AB76</f>
        <v>0</v>
      </c>
      <c r="O75" s="98">
        <f>'01-Mapa de riesgo-UO'!AF76</f>
        <v>0</v>
      </c>
      <c r="P75" s="99">
        <f>'01-Mapa de riesgo-UO'!AK76</f>
        <v>0</v>
      </c>
      <c r="Q75" s="99">
        <f>'01-Mapa de riesgo-UO'!AP76</f>
        <v>0</v>
      </c>
      <c r="R75" s="369"/>
      <c r="S75" s="370"/>
      <c r="T75" s="371"/>
      <c r="U75" s="100">
        <f>'01-Mapa de riesgo-UO'!AW76</f>
        <v>0</v>
      </c>
      <c r="V75" s="100">
        <f>'01-Mapa de riesgo-UO'!AX76</f>
        <v>0</v>
      </c>
      <c r="W75" s="101">
        <f>'01-Mapa de riesgo-UO'!K76</f>
        <v>0</v>
      </c>
      <c r="X75" s="105"/>
      <c r="Y75" s="106"/>
      <c r="Z75" s="107"/>
      <c r="AA75" s="107"/>
      <c r="AB75" s="366"/>
      <c r="AC75" s="110"/>
    </row>
    <row r="76" spans="1:29" ht="12.75" customHeight="1" x14ac:dyDescent="0.2">
      <c r="A76" s="377">
        <v>23</v>
      </c>
      <c r="B76" s="377">
        <f>'01-Mapa de riesgo-UO'!D77</f>
        <v>0</v>
      </c>
      <c r="C76" s="376">
        <f>+'01-Mapa de riesgo-UO'!F77</f>
        <v>0</v>
      </c>
      <c r="D76" s="376">
        <f>'01-Mapa de riesgo-UO'!J77</f>
        <v>0</v>
      </c>
      <c r="E76" s="376">
        <f>'01-Mapa de riesgo-UO'!K77</f>
        <v>0</v>
      </c>
      <c r="F76" s="376">
        <f>'01-Mapa de riesgo-UO'!L77</f>
        <v>0</v>
      </c>
      <c r="G76" s="96">
        <f>'01-Mapa de riesgo-UO'!I77</f>
        <v>0</v>
      </c>
      <c r="H76" s="376">
        <f>'01-Mapa de riesgo-UO'!M77</f>
        <v>0</v>
      </c>
      <c r="I76" s="367" t="str">
        <f>'01-Mapa de riesgo-UO'!AT77</f>
        <v>LEVE</v>
      </c>
      <c r="J76" s="376">
        <f>'01-Mapa de riesgo-UO'!AU77</f>
        <v>0</v>
      </c>
      <c r="K76" s="372"/>
      <c r="L76" s="375"/>
      <c r="M76" s="97">
        <f>'01-Mapa de riesgo-UO'!W77</f>
        <v>0</v>
      </c>
      <c r="N76" s="98">
        <f>'01-Mapa de riesgo-UO'!AB77</f>
        <v>0</v>
      </c>
      <c r="O76" s="98">
        <f>'01-Mapa de riesgo-UO'!AF77</f>
        <v>0</v>
      </c>
      <c r="P76" s="99">
        <f>'01-Mapa de riesgo-UO'!AK77</f>
        <v>0</v>
      </c>
      <c r="Q76" s="99">
        <f>'01-Mapa de riesgo-UO'!AP77</f>
        <v>0</v>
      </c>
      <c r="R76" s="367" t="e">
        <f>'01-Mapa de riesgo-UO'!AR77</f>
        <v>#DIV/0!</v>
      </c>
      <c r="S76" s="370"/>
      <c r="T76" s="371"/>
      <c r="U76" s="100">
        <f>'01-Mapa de riesgo-UO'!AW77</f>
        <v>0</v>
      </c>
      <c r="V76" s="100">
        <f>'01-Mapa de riesgo-UO'!AX77</f>
        <v>0</v>
      </c>
      <c r="W76" s="101">
        <f>'01-Mapa de riesgo-UO'!K77</f>
        <v>0</v>
      </c>
      <c r="X76" s="105"/>
      <c r="Y76" s="106"/>
      <c r="Z76" s="107"/>
      <c r="AA76" s="107"/>
      <c r="AB76" s="364"/>
      <c r="AC76" s="110"/>
    </row>
    <row r="77" spans="1:29" ht="12.75" customHeight="1" x14ac:dyDescent="0.2">
      <c r="A77" s="368"/>
      <c r="B77" s="368"/>
      <c r="C77" s="368"/>
      <c r="D77" s="368"/>
      <c r="E77" s="368"/>
      <c r="F77" s="368"/>
      <c r="G77" s="96">
        <f>'01-Mapa de riesgo-UO'!I78</f>
        <v>0</v>
      </c>
      <c r="H77" s="368"/>
      <c r="I77" s="368"/>
      <c r="J77" s="368"/>
      <c r="K77" s="373"/>
      <c r="L77" s="373"/>
      <c r="M77" s="97">
        <f>'01-Mapa de riesgo-UO'!W78</f>
        <v>0</v>
      </c>
      <c r="N77" s="98">
        <f>'01-Mapa de riesgo-UO'!AB78</f>
        <v>0</v>
      </c>
      <c r="O77" s="98">
        <f>'01-Mapa de riesgo-UO'!AF78</f>
        <v>0</v>
      </c>
      <c r="P77" s="99">
        <f>'01-Mapa de riesgo-UO'!AK78</f>
        <v>0</v>
      </c>
      <c r="Q77" s="99">
        <f>'01-Mapa de riesgo-UO'!AP78</f>
        <v>0</v>
      </c>
      <c r="R77" s="368"/>
      <c r="S77" s="370"/>
      <c r="T77" s="371"/>
      <c r="U77" s="100">
        <f>'01-Mapa de riesgo-UO'!AW78</f>
        <v>0</v>
      </c>
      <c r="V77" s="100">
        <f>'01-Mapa de riesgo-UO'!AX78</f>
        <v>0</v>
      </c>
      <c r="W77" s="101">
        <f>'01-Mapa de riesgo-UO'!K78</f>
        <v>0</v>
      </c>
      <c r="X77" s="105"/>
      <c r="Y77" s="106"/>
      <c r="Z77" s="107"/>
      <c r="AA77" s="107"/>
      <c r="AB77" s="365"/>
      <c r="AC77" s="110"/>
    </row>
    <row r="78" spans="1:29" ht="12.75" customHeight="1" x14ac:dyDescent="0.2">
      <c r="A78" s="369"/>
      <c r="B78" s="369"/>
      <c r="C78" s="369"/>
      <c r="D78" s="369"/>
      <c r="E78" s="369"/>
      <c r="F78" s="369"/>
      <c r="G78" s="96">
        <f>'01-Mapa de riesgo-UO'!I79</f>
        <v>0</v>
      </c>
      <c r="H78" s="369"/>
      <c r="I78" s="369"/>
      <c r="J78" s="369"/>
      <c r="K78" s="374"/>
      <c r="L78" s="374"/>
      <c r="M78" s="97">
        <f>'01-Mapa de riesgo-UO'!W79</f>
        <v>0</v>
      </c>
      <c r="N78" s="98">
        <f>'01-Mapa de riesgo-UO'!AB79</f>
        <v>0</v>
      </c>
      <c r="O78" s="98">
        <f>'01-Mapa de riesgo-UO'!AF79</f>
        <v>0</v>
      </c>
      <c r="P78" s="99">
        <f>'01-Mapa de riesgo-UO'!AK79</f>
        <v>0</v>
      </c>
      <c r="Q78" s="99">
        <f>'01-Mapa de riesgo-UO'!AP79</f>
        <v>0</v>
      </c>
      <c r="R78" s="369"/>
      <c r="S78" s="370"/>
      <c r="T78" s="371"/>
      <c r="U78" s="100">
        <f>'01-Mapa de riesgo-UO'!AW79</f>
        <v>0</v>
      </c>
      <c r="V78" s="100">
        <f>'01-Mapa de riesgo-UO'!AX79</f>
        <v>0</v>
      </c>
      <c r="W78" s="101">
        <f>'01-Mapa de riesgo-UO'!K79</f>
        <v>0</v>
      </c>
      <c r="X78" s="105"/>
      <c r="Y78" s="106"/>
      <c r="Z78" s="107"/>
      <c r="AA78" s="107"/>
      <c r="AB78" s="366"/>
      <c r="AC78" s="110"/>
    </row>
    <row r="79" spans="1:29" ht="12.75" customHeight="1" x14ac:dyDescent="0.2">
      <c r="A79" s="377">
        <v>24</v>
      </c>
      <c r="B79" s="377">
        <f>'01-Mapa de riesgo-UO'!D80</f>
        <v>0</v>
      </c>
      <c r="C79" s="376">
        <f>+'01-Mapa de riesgo-UO'!F80</f>
        <v>0</v>
      </c>
      <c r="D79" s="376">
        <f>'01-Mapa de riesgo-UO'!J80</f>
        <v>0</v>
      </c>
      <c r="E79" s="376">
        <f>'01-Mapa de riesgo-UO'!K80</f>
        <v>0</v>
      </c>
      <c r="F79" s="376">
        <f>'01-Mapa de riesgo-UO'!L80</f>
        <v>0</v>
      </c>
      <c r="G79" s="96">
        <f>'01-Mapa de riesgo-UO'!I80</f>
        <v>0</v>
      </c>
      <c r="H79" s="376">
        <f>'01-Mapa de riesgo-UO'!M80</f>
        <v>0</v>
      </c>
      <c r="I79" s="367" t="str">
        <f>'01-Mapa de riesgo-UO'!AT80</f>
        <v>LEVE</v>
      </c>
      <c r="J79" s="376">
        <f>'01-Mapa de riesgo-UO'!AU80</f>
        <v>0</v>
      </c>
      <c r="K79" s="372"/>
      <c r="L79" s="375"/>
      <c r="M79" s="97">
        <f>'01-Mapa de riesgo-UO'!W80</f>
        <v>0</v>
      </c>
      <c r="N79" s="98">
        <f>'01-Mapa de riesgo-UO'!AB80</f>
        <v>0</v>
      </c>
      <c r="O79" s="98">
        <f>'01-Mapa de riesgo-UO'!AF80</f>
        <v>0</v>
      </c>
      <c r="P79" s="99">
        <f>'01-Mapa de riesgo-UO'!AK80</f>
        <v>0</v>
      </c>
      <c r="Q79" s="99">
        <f>'01-Mapa de riesgo-UO'!AP80</f>
        <v>0</v>
      </c>
      <c r="R79" s="367" t="e">
        <f>'01-Mapa de riesgo-UO'!AR80</f>
        <v>#DIV/0!</v>
      </c>
      <c r="S79" s="370"/>
      <c r="T79" s="371"/>
      <c r="U79" s="100">
        <f>'01-Mapa de riesgo-UO'!AW80</f>
        <v>0</v>
      </c>
      <c r="V79" s="100">
        <f>'01-Mapa de riesgo-UO'!AX80</f>
        <v>0</v>
      </c>
      <c r="W79" s="101">
        <f>'01-Mapa de riesgo-UO'!K80</f>
        <v>0</v>
      </c>
      <c r="X79" s="105"/>
      <c r="Y79" s="106"/>
      <c r="Z79" s="107"/>
      <c r="AA79" s="107"/>
      <c r="AB79" s="364"/>
      <c r="AC79" s="110"/>
    </row>
    <row r="80" spans="1:29" ht="12.75" customHeight="1" x14ac:dyDescent="0.2">
      <c r="A80" s="368"/>
      <c r="B80" s="368"/>
      <c r="C80" s="368"/>
      <c r="D80" s="368"/>
      <c r="E80" s="368"/>
      <c r="F80" s="368"/>
      <c r="G80" s="96">
        <f>'01-Mapa de riesgo-UO'!I81</f>
        <v>0</v>
      </c>
      <c r="H80" s="368"/>
      <c r="I80" s="368"/>
      <c r="J80" s="368"/>
      <c r="K80" s="373"/>
      <c r="L80" s="373"/>
      <c r="M80" s="97">
        <f>'01-Mapa de riesgo-UO'!W81</f>
        <v>0</v>
      </c>
      <c r="N80" s="98">
        <f>'01-Mapa de riesgo-UO'!AB81</f>
        <v>0</v>
      </c>
      <c r="O80" s="98">
        <f>'01-Mapa de riesgo-UO'!AF81</f>
        <v>0</v>
      </c>
      <c r="P80" s="99">
        <f>'01-Mapa de riesgo-UO'!AK81</f>
        <v>0</v>
      </c>
      <c r="Q80" s="99">
        <f>'01-Mapa de riesgo-UO'!AP81</f>
        <v>0</v>
      </c>
      <c r="R80" s="368"/>
      <c r="S80" s="370"/>
      <c r="T80" s="371"/>
      <c r="U80" s="100">
        <f>'01-Mapa de riesgo-UO'!AW81</f>
        <v>0</v>
      </c>
      <c r="V80" s="100">
        <f>'01-Mapa de riesgo-UO'!AX81</f>
        <v>0</v>
      </c>
      <c r="W80" s="101">
        <f>'01-Mapa de riesgo-UO'!K81</f>
        <v>0</v>
      </c>
      <c r="X80" s="105"/>
      <c r="Y80" s="106"/>
      <c r="Z80" s="107"/>
      <c r="AA80" s="107"/>
      <c r="AB80" s="365"/>
      <c r="AC80" s="110"/>
    </row>
    <row r="81" spans="1:29" ht="12.75" customHeight="1" x14ac:dyDescent="0.2">
      <c r="A81" s="369"/>
      <c r="B81" s="369"/>
      <c r="C81" s="369"/>
      <c r="D81" s="369"/>
      <c r="E81" s="369"/>
      <c r="F81" s="369"/>
      <c r="G81" s="96">
        <f>'01-Mapa de riesgo-UO'!I82</f>
        <v>0</v>
      </c>
      <c r="H81" s="369"/>
      <c r="I81" s="369"/>
      <c r="J81" s="369"/>
      <c r="K81" s="374"/>
      <c r="L81" s="374"/>
      <c r="M81" s="97">
        <f>'01-Mapa de riesgo-UO'!W82</f>
        <v>0</v>
      </c>
      <c r="N81" s="98">
        <f>'01-Mapa de riesgo-UO'!AB82</f>
        <v>0</v>
      </c>
      <c r="O81" s="98">
        <f>'01-Mapa de riesgo-UO'!AF82</f>
        <v>0</v>
      </c>
      <c r="P81" s="99">
        <f>'01-Mapa de riesgo-UO'!AK82</f>
        <v>0</v>
      </c>
      <c r="Q81" s="99">
        <f>'01-Mapa de riesgo-UO'!AP82</f>
        <v>0</v>
      </c>
      <c r="R81" s="369"/>
      <c r="S81" s="370"/>
      <c r="T81" s="371"/>
      <c r="U81" s="100">
        <f>'01-Mapa de riesgo-UO'!AW82</f>
        <v>0</v>
      </c>
      <c r="V81" s="100">
        <f>'01-Mapa de riesgo-UO'!AX82</f>
        <v>0</v>
      </c>
      <c r="W81" s="101">
        <f>'01-Mapa de riesgo-UO'!K82</f>
        <v>0</v>
      </c>
      <c r="X81" s="105"/>
      <c r="Y81" s="106"/>
      <c r="Z81" s="107"/>
      <c r="AA81" s="107"/>
      <c r="AB81" s="366"/>
      <c r="AC81" s="110"/>
    </row>
    <row r="82" spans="1:29" ht="12.75" customHeight="1" x14ac:dyDescent="0.2">
      <c r="A82" s="377">
        <v>25</v>
      </c>
      <c r="B82" s="377">
        <f>'01-Mapa de riesgo-UO'!D83</f>
        <v>0</v>
      </c>
      <c r="C82" s="376">
        <f>+'01-Mapa de riesgo-UO'!F83</f>
        <v>0</v>
      </c>
      <c r="D82" s="376">
        <f>'01-Mapa de riesgo-UO'!J83</f>
        <v>0</v>
      </c>
      <c r="E82" s="376">
        <f>'01-Mapa de riesgo-UO'!K83</f>
        <v>0</v>
      </c>
      <c r="F82" s="376">
        <f>'01-Mapa de riesgo-UO'!L83</f>
        <v>0</v>
      </c>
      <c r="G82" s="96">
        <f>'01-Mapa de riesgo-UO'!I83</f>
        <v>0</v>
      </c>
      <c r="H82" s="376">
        <f>'01-Mapa de riesgo-UO'!M83</f>
        <v>0</v>
      </c>
      <c r="I82" s="367" t="str">
        <f>'01-Mapa de riesgo-UO'!AT83</f>
        <v>LEVE</v>
      </c>
      <c r="J82" s="376">
        <f>'01-Mapa de riesgo-UO'!AU83</f>
        <v>0</v>
      </c>
      <c r="K82" s="372"/>
      <c r="L82" s="375"/>
      <c r="M82" s="97">
        <f>'01-Mapa de riesgo-UO'!W83</f>
        <v>0</v>
      </c>
      <c r="N82" s="98">
        <f>'01-Mapa de riesgo-UO'!AB83</f>
        <v>0</v>
      </c>
      <c r="O82" s="98">
        <f>'01-Mapa de riesgo-UO'!AF83</f>
        <v>0</v>
      </c>
      <c r="P82" s="99">
        <f>'01-Mapa de riesgo-UO'!AK83</f>
        <v>0</v>
      </c>
      <c r="Q82" s="99">
        <f>'01-Mapa de riesgo-UO'!AP83</f>
        <v>0</v>
      </c>
      <c r="R82" s="367" t="e">
        <f>'01-Mapa de riesgo-UO'!AR83</f>
        <v>#DIV/0!</v>
      </c>
      <c r="S82" s="370"/>
      <c r="T82" s="371"/>
      <c r="U82" s="100">
        <f>'01-Mapa de riesgo-UO'!AW83</f>
        <v>0</v>
      </c>
      <c r="V82" s="100">
        <f>'01-Mapa de riesgo-UO'!AX83</f>
        <v>0</v>
      </c>
      <c r="W82" s="101">
        <f>'01-Mapa de riesgo-UO'!K83</f>
        <v>0</v>
      </c>
      <c r="X82" s="105"/>
      <c r="Y82" s="106"/>
      <c r="Z82" s="107"/>
      <c r="AA82" s="107"/>
      <c r="AB82" s="364"/>
      <c r="AC82" s="110"/>
    </row>
    <row r="83" spans="1:29" ht="12.75" customHeight="1" x14ac:dyDescent="0.2">
      <c r="A83" s="368"/>
      <c r="B83" s="368"/>
      <c r="C83" s="368"/>
      <c r="D83" s="368"/>
      <c r="E83" s="368"/>
      <c r="F83" s="368"/>
      <c r="G83" s="96">
        <f>'01-Mapa de riesgo-UO'!I84</f>
        <v>0</v>
      </c>
      <c r="H83" s="368"/>
      <c r="I83" s="368"/>
      <c r="J83" s="368"/>
      <c r="K83" s="373"/>
      <c r="L83" s="373"/>
      <c r="M83" s="97">
        <f>'01-Mapa de riesgo-UO'!W84</f>
        <v>0</v>
      </c>
      <c r="N83" s="98">
        <f>'01-Mapa de riesgo-UO'!AB84</f>
        <v>0</v>
      </c>
      <c r="O83" s="98">
        <f>'01-Mapa de riesgo-UO'!AF84</f>
        <v>0</v>
      </c>
      <c r="P83" s="99">
        <f>'01-Mapa de riesgo-UO'!AK84</f>
        <v>0</v>
      </c>
      <c r="Q83" s="99">
        <f>'01-Mapa de riesgo-UO'!AP84</f>
        <v>0</v>
      </c>
      <c r="R83" s="368"/>
      <c r="S83" s="370"/>
      <c r="T83" s="371"/>
      <c r="U83" s="100">
        <f>'01-Mapa de riesgo-UO'!AW84</f>
        <v>0</v>
      </c>
      <c r="V83" s="100">
        <f>'01-Mapa de riesgo-UO'!AX84</f>
        <v>0</v>
      </c>
      <c r="W83" s="101">
        <f>'01-Mapa de riesgo-UO'!K84</f>
        <v>0</v>
      </c>
      <c r="X83" s="105"/>
      <c r="Y83" s="106"/>
      <c r="Z83" s="107"/>
      <c r="AA83" s="107"/>
      <c r="AB83" s="365"/>
      <c r="AC83" s="110"/>
    </row>
    <row r="84" spans="1:29" ht="12.75" customHeight="1" x14ac:dyDescent="0.2">
      <c r="A84" s="369"/>
      <c r="B84" s="369"/>
      <c r="C84" s="369"/>
      <c r="D84" s="369"/>
      <c r="E84" s="369"/>
      <c r="F84" s="369"/>
      <c r="G84" s="96">
        <f>'01-Mapa de riesgo-UO'!I85</f>
        <v>0</v>
      </c>
      <c r="H84" s="369"/>
      <c r="I84" s="369"/>
      <c r="J84" s="369"/>
      <c r="K84" s="374"/>
      <c r="L84" s="374"/>
      <c r="M84" s="97">
        <f>'01-Mapa de riesgo-UO'!W85</f>
        <v>0</v>
      </c>
      <c r="N84" s="98">
        <f>'01-Mapa de riesgo-UO'!AB85</f>
        <v>0</v>
      </c>
      <c r="O84" s="98">
        <f>'01-Mapa de riesgo-UO'!AF85</f>
        <v>0</v>
      </c>
      <c r="P84" s="99">
        <f>'01-Mapa de riesgo-UO'!AK85</f>
        <v>0</v>
      </c>
      <c r="Q84" s="99">
        <f>'01-Mapa de riesgo-UO'!AP85</f>
        <v>0</v>
      </c>
      <c r="R84" s="369"/>
      <c r="S84" s="370"/>
      <c r="T84" s="371"/>
      <c r="U84" s="100">
        <f>'01-Mapa de riesgo-UO'!AW85</f>
        <v>0</v>
      </c>
      <c r="V84" s="100">
        <f>'01-Mapa de riesgo-UO'!AX85</f>
        <v>0</v>
      </c>
      <c r="W84" s="101">
        <f>'01-Mapa de riesgo-UO'!K85</f>
        <v>0</v>
      </c>
      <c r="X84" s="105"/>
      <c r="Y84" s="106"/>
      <c r="Z84" s="107"/>
      <c r="AA84" s="107"/>
      <c r="AB84" s="366"/>
      <c r="AC84" s="110"/>
    </row>
    <row r="85" spans="1:29" ht="12.75" customHeight="1" x14ac:dyDescent="0.2">
      <c r="A85" s="377">
        <v>26</v>
      </c>
      <c r="B85" s="377">
        <f>'01-Mapa de riesgo-UO'!D86</f>
        <v>0</v>
      </c>
      <c r="C85" s="376">
        <f>+'01-Mapa de riesgo-UO'!F86</f>
        <v>0</v>
      </c>
      <c r="D85" s="376">
        <f>'01-Mapa de riesgo-UO'!J86</f>
        <v>0</v>
      </c>
      <c r="E85" s="376">
        <f>'01-Mapa de riesgo-UO'!K86</f>
        <v>0</v>
      </c>
      <c r="F85" s="376">
        <f>'01-Mapa de riesgo-UO'!L86</f>
        <v>0</v>
      </c>
      <c r="G85" s="96">
        <f>'01-Mapa de riesgo-UO'!I86</f>
        <v>0</v>
      </c>
      <c r="H85" s="376">
        <f>'01-Mapa de riesgo-UO'!M86</f>
        <v>0</v>
      </c>
      <c r="I85" s="367" t="str">
        <f>'01-Mapa de riesgo-UO'!AT86</f>
        <v>LEVE</v>
      </c>
      <c r="J85" s="376">
        <f>'01-Mapa de riesgo-UO'!AU86</f>
        <v>0</v>
      </c>
      <c r="K85" s="372"/>
      <c r="L85" s="375"/>
      <c r="M85" s="97">
        <f>'01-Mapa de riesgo-UO'!W86</f>
        <v>0</v>
      </c>
      <c r="N85" s="98">
        <f>'01-Mapa de riesgo-UO'!AB86</f>
        <v>0</v>
      </c>
      <c r="O85" s="98">
        <f>'01-Mapa de riesgo-UO'!AF86</f>
        <v>0</v>
      </c>
      <c r="P85" s="99">
        <f>'01-Mapa de riesgo-UO'!AK86</f>
        <v>0</v>
      </c>
      <c r="Q85" s="99">
        <f>'01-Mapa de riesgo-UO'!AP86</f>
        <v>0</v>
      </c>
      <c r="R85" s="367" t="e">
        <f>'01-Mapa de riesgo-UO'!AR86</f>
        <v>#DIV/0!</v>
      </c>
      <c r="S85" s="370"/>
      <c r="T85" s="371"/>
      <c r="U85" s="100">
        <f>'01-Mapa de riesgo-UO'!AW86</f>
        <v>0</v>
      </c>
      <c r="V85" s="100">
        <f>'01-Mapa de riesgo-UO'!AX86</f>
        <v>0</v>
      </c>
      <c r="W85" s="101">
        <f>'01-Mapa de riesgo-UO'!K86</f>
        <v>0</v>
      </c>
      <c r="X85" s="105"/>
      <c r="Y85" s="106"/>
      <c r="Z85" s="107"/>
      <c r="AA85" s="107"/>
      <c r="AB85" s="364"/>
      <c r="AC85" s="110"/>
    </row>
    <row r="86" spans="1:29" ht="12.75" customHeight="1" x14ac:dyDescent="0.2">
      <c r="A86" s="368"/>
      <c r="B86" s="368"/>
      <c r="C86" s="368"/>
      <c r="D86" s="368"/>
      <c r="E86" s="368"/>
      <c r="F86" s="368"/>
      <c r="G86" s="96">
        <f>'01-Mapa de riesgo-UO'!I87</f>
        <v>0</v>
      </c>
      <c r="H86" s="368"/>
      <c r="I86" s="368"/>
      <c r="J86" s="368"/>
      <c r="K86" s="373"/>
      <c r="L86" s="373"/>
      <c r="M86" s="97">
        <f>'01-Mapa de riesgo-UO'!W87</f>
        <v>0</v>
      </c>
      <c r="N86" s="98">
        <f>'01-Mapa de riesgo-UO'!AB87</f>
        <v>0</v>
      </c>
      <c r="O86" s="98">
        <f>'01-Mapa de riesgo-UO'!AF87</f>
        <v>0</v>
      </c>
      <c r="P86" s="99">
        <f>'01-Mapa de riesgo-UO'!AK87</f>
        <v>0</v>
      </c>
      <c r="Q86" s="99">
        <f>'01-Mapa de riesgo-UO'!AP87</f>
        <v>0</v>
      </c>
      <c r="R86" s="368"/>
      <c r="S86" s="370"/>
      <c r="T86" s="371"/>
      <c r="U86" s="100">
        <f>'01-Mapa de riesgo-UO'!AW87</f>
        <v>0</v>
      </c>
      <c r="V86" s="100">
        <f>'01-Mapa de riesgo-UO'!AX87</f>
        <v>0</v>
      </c>
      <c r="W86" s="101">
        <f>'01-Mapa de riesgo-UO'!K87</f>
        <v>0</v>
      </c>
      <c r="X86" s="105"/>
      <c r="Y86" s="106"/>
      <c r="Z86" s="107"/>
      <c r="AA86" s="107"/>
      <c r="AB86" s="365"/>
      <c r="AC86" s="110"/>
    </row>
    <row r="87" spans="1:29" ht="12.75" customHeight="1" x14ac:dyDescent="0.2">
      <c r="A87" s="369"/>
      <c r="B87" s="369"/>
      <c r="C87" s="369"/>
      <c r="D87" s="369"/>
      <c r="E87" s="369"/>
      <c r="F87" s="369"/>
      <c r="G87" s="96">
        <f>'01-Mapa de riesgo-UO'!I88</f>
        <v>0</v>
      </c>
      <c r="H87" s="369"/>
      <c r="I87" s="369"/>
      <c r="J87" s="369"/>
      <c r="K87" s="374"/>
      <c r="L87" s="374"/>
      <c r="M87" s="97">
        <f>'01-Mapa de riesgo-UO'!W88</f>
        <v>0</v>
      </c>
      <c r="N87" s="98">
        <f>'01-Mapa de riesgo-UO'!AB88</f>
        <v>0</v>
      </c>
      <c r="O87" s="98">
        <f>'01-Mapa de riesgo-UO'!AF88</f>
        <v>0</v>
      </c>
      <c r="P87" s="99">
        <f>'01-Mapa de riesgo-UO'!AK88</f>
        <v>0</v>
      </c>
      <c r="Q87" s="99">
        <f>'01-Mapa de riesgo-UO'!AP88</f>
        <v>0</v>
      </c>
      <c r="R87" s="369"/>
      <c r="S87" s="370"/>
      <c r="T87" s="371"/>
      <c r="U87" s="100">
        <f>'01-Mapa de riesgo-UO'!AW88</f>
        <v>0</v>
      </c>
      <c r="V87" s="100">
        <f>'01-Mapa de riesgo-UO'!AX88</f>
        <v>0</v>
      </c>
      <c r="W87" s="101">
        <f>'01-Mapa de riesgo-UO'!K88</f>
        <v>0</v>
      </c>
      <c r="X87" s="105"/>
      <c r="Y87" s="106"/>
      <c r="Z87" s="107"/>
      <c r="AA87" s="107"/>
      <c r="AB87" s="366"/>
      <c r="AC87" s="110"/>
    </row>
    <row r="88" spans="1:29" ht="12.75" customHeight="1" x14ac:dyDescent="0.2">
      <c r="A88" s="377">
        <v>27</v>
      </c>
      <c r="B88" s="377">
        <f>'01-Mapa de riesgo-UO'!D89</f>
        <v>0</v>
      </c>
      <c r="C88" s="376">
        <f>+'01-Mapa de riesgo-UO'!F89</f>
        <v>0</v>
      </c>
      <c r="D88" s="376">
        <f>'01-Mapa de riesgo-UO'!J89</f>
        <v>0</v>
      </c>
      <c r="E88" s="376">
        <f>'01-Mapa de riesgo-UO'!K89</f>
        <v>0</v>
      </c>
      <c r="F88" s="376">
        <f>'01-Mapa de riesgo-UO'!L89</f>
        <v>0</v>
      </c>
      <c r="G88" s="96">
        <f>'01-Mapa de riesgo-UO'!I89</f>
        <v>0</v>
      </c>
      <c r="H88" s="376">
        <f>'01-Mapa de riesgo-UO'!M89</f>
        <v>0</v>
      </c>
      <c r="I88" s="367" t="str">
        <f>'01-Mapa de riesgo-UO'!AT89</f>
        <v>LEVE</v>
      </c>
      <c r="J88" s="376">
        <f>'01-Mapa de riesgo-UO'!AU89</f>
        <v>0</v>
      </c>
      <c r="K88" s="372"/>
      <c r="L88" s="375"/>
      <c r="M88" s="97">
        <f>'01-Mapa de riesgo-UO'!W89</f>
        <v>0</v>
      </c>
      <c r="N88" s="98">
        <f>'01-Mapa de riesgo-UO'!AB89</f>
        <v>0</v>
      </c>
      <c r="O88" s="98">
        <f>'01-Mapa de riesgo-UO'!AF89</f>
        <v>0</v>
      </c>
      <c r="P88" s="99">
        <f>'01-Mapa de riesgo-UO'!AK89</f>
        <v>0</v>
      </c>
      <c r="Q88" s="99">
        <f>'01-Mapa de riesgo-UO'!AP89</f>
        <v>0</v>
      </c>
      <c r="R88" s="367" t="e">
        <f>'01-Mapa de riesgo-UO'!AR89</f>
        <v>#DIV/0!</v>
      </c>
      <c r="S88" s="370"/>
      <c r="T88" s="371"/>
      <c r="U88" s="100">
        <f>'01-Mapa de riesgo-UO'!AW89</f>
        <v>0</v>
      </c>
      <c r="V88" s="100">
        <f>'01-Mapa de riesgo-UO'!AX89</f>
        <v>0</v>
      </c>
      <c r="W88" s="101">
        <f>'01-Mapa de riesgo-UO'!K89</f>
        <v>0</v>
      </c>
      <c r="X88" s="105"/>
      <c r="Y88" s="106"/>
      <c r="Z88" s="107"/>
      <c r="AA88" s="107"/>
      <c r="AB88" s="364"/>
      <c r="AC88" s="110"/>
    </row>
    <row r="89" spans="1:29" ht="12.75" customHeight="1" x14ac:dyDescent="0.2">
      <c r="A89" s="368"/>
      <c r="B89" s="368"/>
      <c r="C89" s="368"/>
      <c r="D89" s="368"/>
      <c r="E89" s="368"/>
      <c r="F89" s="368"/>
      <c r="G89" s="96">
        <f>'01-Mapa de riesgo-UO'!I90</f>
        <v>0</v>
      </c>
      <c r="H89" s="368"/>
      <c r="I89" s="368"/>
      <c r="J89" s="368"/>
      <c r="K89" s="373"/>
      <c r="L89" s="373"/>
      <c r="M89" s="97">
        <f>'01-Mapa de riesgo-UO'!W90</f>
        <v>0</v>
      </c>
      <c r="N89" s="98">
        <f>'01-Mapa de riesgo-UO'!AB90</f>
        <v>0</v>
      </c>
      <c r="O89" s="98">
        <f>'01-Mapa de riesgo-UO'!AF90</f>
        <v>0</v>
      </c>
      <c r="P89" s="99">
        <f>'01-Mapa de riesgo-UO'!AK90</f>
        <v>0</v>
      </c>
      <c r="Q89" s="99">
        <f>'01-Mapa de riesgo-UO'!AP90</f>
        <v>0</v>
      </c>
      <c r="R89" s="368"/>
      <c r="S89" s="370"/>
      <c r="T89" s="371"/>
      <c r="U89" s="100">
        <f>'01-Mapa de riesgo-UO'!AW90</f>
        <v>0</v>
      </c>
      <c r="V89" s="100">
        <f>'01-Mapa de riesgo-UO'!AX90</f>
        <v>0</v>
      </c>
      <c r="W89" s="101">
        <f>'01-Mapa de riesgo-UO'!K90</f>
        <v>0</v>
      </c>
      <c r="X89" s="105"/>
      <c r="Y89" s="106"/>
      <c r="Z89" s="107"/>
      <c r="AA89" s="107"/>
      <c r="AB89" s="365"/>
      <c r="AC89" s="110"/>
    </row>
    <row r="90" spans="1:29" ht="12.75" customHeight="1" x14ac:dyDescent="0.2">
      <c r="A90" s="369"/>
      <c r="B90" s="369"/>
      <c r="C90" s="369"/>
      <c r="D90" s="369"/>
      <c r="E90" s="369"/>
      <c r="F90" s="369"/>
      <c r="G90" s="96">
        <f>'01-Mapa de riesgo-UO'!I91</f>
        <v>0</v>
      </c>
      <c r="H90" s="369"/>
      <c r="I90" s="369"/>
      <c r="J90" s="369"/>
      <c r="K90" s="374"/>
      <c r="L90" s="374"/>
      <c r="M90" s="97">
        <f>'01-Mapa de riesgo-UO'!W91</f>
        <v>0</v>
      </c>
      <c r="N90" s="98">
        <f>'01-Mapa de riesgo-UO'!AB91</f>
        <v>0</v>
      </c>
      <c r="O90" s="98">
        <f>'01-Mapa de riesgo-UO'!AF91</f>
        <v>0</v>
      </c>
      <c r="P90" s="99">
        <f>'01-Mapa de riesgo-UO'!AK91</f>
        <v>0</v>
      </c>
      <c r="Q90" s="99">
        <f>'01-Mapa de riesgo-UO'!AP91</f>
        <v>0</v>
      </c>
      <c r="R90" s="369"/>
      <c r="S90" s="370"/>
      <c r="T90" s="371"/>
      <c r="U90" s="100">
        <f>'01-Mapa de riesgo-UO'!AW91</f>
        <v>0</v>
      </c>
      <c r="V90" s="100">
        <f>'01-Mapa de riesgo-UO'!AX91</f>
        <v>0</v>
      </c>
      <c r="W90" s="101">
        <f>'01-Mapa de riesgo-UO'!K91</f>
        <v>0</v>
      </c>
      <c r="X90" s="105"/>
      <c r="Y90" s="106"/>
      <c r="Z90" s="107"/>
      <c r="AA90" s="107"/>
      <c r="AB90" s="366"/>
      <c r="AC90" s="110"/>
    </row>
    <row r="91" spans="1:29" ht="12.75" customHeight="1" x14ac:dyDescent="0.2">
      <c r="A91" s="377">
        <v>28</v>
      </c>
      <c r="B91" s="377">
        <f>'01-Mapa de riesgo-UO'!D92</f>
        <v>0</v>
      </c>
      <c r="C91" s="376">
        <f>+'01-Mapa de riesgo-UO'!F92</f>
        <v>0</v>
      </c>
      <c r="D91" s="376">
        <f>'01-Mapa de riesgo-UO'!J92</f>
        <v>0</v>
      </c>
      <c r="E91" s="376">
        <f>'01-Mapa de riesgo-UO'!K92</f>
        <v>0</v>
      </c>
      <c r="F91" s="376">
        <f>'01-Mapa de riesgo-UO'!L92</f>
        <v>0</v>
      </c>
      <c r="G91" s="96">
        <f>'01-Mapa de riesgo-UO'!I92</f>
        <v>0</v>
      </c>
      <c r="H91" s="376">
        <f>'01-Mapa de riesgo-UO'!M92</f>
        <v>0</v>
      </c>
      <c r="I91" s="367" t="str">
        <f>'01-Mapa de riesgo-UO'!AT92</f>
        <v>LEVE</v>
      </c>
      <c r="J91" s="376">
        <f>'01-Mapa de riesgo-UO'!AU92</f>
        <v>0</v>
      </c>
      <c r="K91" s="372"/>
      <c r="L91" s="375"/>
      <c r="M91" s="97">
        <f>'01-Mapa de riesgo-UO'!W92</f>
        <v>0</v>
      </c>
      <c r="N91" s="98">
        <f>'01-Mapa de riesgo-UO'!AB92</f>
        <v>0</v>
      </c>
      <c r="O91" s="98">
        <f>'01-Mapa de riesgo-UO'!AF92</f>
        <v>0</v>
      </c>
      <c r="P91" s="99">
        <f>'01-Mapa de riesgo-UO'!AK92</f>
        <v>0</v>
      </c>
      <c r="Q91" s="99">
        <f>'01-Mapa de riesgo-UO'!AP92</f>
        <v>0</v>
      </c>
      <c r="R91" s="367" t="e">
        <f>'01-Mapa de riesgo-UO'!AR92</f>
        <v>#DIV/0!</v>
      </c>
      <c r="S91" s="370"/>
      <c r="T91" s="371"/>
      <c r="U91" s="100">
        <f>'01-Mapa de riesgo-UO'!AW92</f>
        <v>0</v>
      </c>
      <c r="V91" s="100">
        <f>'01-Mapa de riesgo-UO'!AX92</f>
        <v>0</v>
      </c>
      <c r="W91" s="101">
        <f>'01-Mapa de riesgo-UO'!K92</f>
        <v>0</v>
      </c>
      <c r="X91" s="105"/>
      <c r="Y91" s="106"/>
      <c r="Z91" s="107"/>
      <c r="AA91" s="107"/>
      <c r="AB91" s="364"/>
      <c r="AC91" s="110"/>
    </row>
    <row r="92" spans="1:29" ht="12.75" customHeight="1" x14ac:dyDescent="0.2">
      <c r="A92" s="368"/>
      <c r="B92" s="368"/>
      <c r="C92" s="368"/>
      <c r="D92" s="368"/>
      <c r="E92" s="368"/>
      <c r="F92" s="368"/>
      <c r="G92" s="96">
        <f>'01-Mapa de riesgo-UO'!I93</f>
        <v>0</v>
      </c>
      <c r="H92" s="368"/>
      <c r="I92" s="368"/>
      <c r="J92" s="368"/>
      <c r="K92" s="373"/>
      <c r="L92" s="373"/>
      <c r="M92" s="97">
        <f>'01-Mapa de riesgo-UO'!W93</f>
        <v>0</v>
      </c>
      <c r="N92" s="98">
        <f>'01-Mapa de riesgo-UO'!AB93</f>
        <v>0</v>
      </c>
      <c r="O92" s="98">
        <f>'01-Mapa de riesgo-UO'!AF93</f>
        <v>0</v>
      </c>
      <c r="P92" s="99">
        <f>'01-Mapa de riesgo-UO'!AK93</f>
        <v>0</v>
      </c>
      <c r="Q92" s="99">
        <f>'01-Mapa de riesgo-UO'!AP93</f>
        <v>0</v>
      </c>
      <c r="R92" s="368"/>
      <c r="S92" s="370"/>
      <c r="T92" s="371"/>
      <c r="U92" s="100">
        <f>'01-Mapa de riesgo-UO'!AW93</f>
        <v>0</v>
      </c>
      <c r="V92" s="100">
        <f>'01-Mapa de riesgo-UO'!AX93</f>
        <v>0</v>
      </c>
      <c r="W92" s="101">
        <f>'01-Mapa de riesgo-UO'!K93</f>
        <v>0</v>
      </c>
      <c r="X92" s="105"/>
      <c r="Y92" s="106"/>
      <c r="Z92" s="107"/>
      <c r="AA92" s="107"/>
      <c r="AB92" s="365"/>
      <c r="AC92" s="110"/>
    </row>
    <row r="93" spans="1:29" ht="12.75" customHeight="1" x14ac:dyDescent="0.2">
      <c r="A93" s="369"/>
      <c r="B93" s="369"/>
      <c r="C93" s="369"/>
      <c r="D93" s="369"/>
      <c r="E93" s="369"/>
      <c r="F93" s="369"/>
      <c r="G93" s="96">
        <f>'01-Mapa de riesgo-UO'!I94</f>
        <v>0</v>
      </c>
      <c r="H93" s="369"/>
      <c r="I93" s="369"/>
      <c r="J93" s="369"/>
      <c r="K93" s="374"/>
      <c r="L93" s="374"/>
      <c r="M93" s="97">
        <f>'01-Mapa de riesgo-UO'!W94</f>
        <v>0</v>
      </c>
      <c r="N93" s="98">
        <f>'01-Mapa de riesgo-UO'!AB94</f>
        <v>0</v>
      </c>
      <c r="O93" s="98">
        <f>'01-Mapa de riesgo-UO'!AF94</f>
        <v>0</v>
      </c>
      <c r="P93" s="99">
        <f>'01-Mapa de riesgo-UO'!AK94</f>
        <v>0</v>
      </c>
      <c r="Q93" s="99">
        <f>'01-Mapa de riesgo-UO'!AP94</f>
        <v>0</v>
      </c>
      <c r="R93" s="369"/>
      <c r="S93" s="370"/>
      <c r="T93" s="371"/>
      <c r="U93" s="100">
        <f>'01-Mapa de riesgo-UO'!AW94</f>
        <v>0</v>
      </c>
      <c r="V93" s="100">
        <f>'01-Mapa de riesgo-UO'!AX94</f>
        <v>0</v>
      </c>
      <c r="W93" s="101">
        <f>'01-Mapa de riesgo-UO'!K94</f>
        <v>0</v>
      </c>
      <c r="X93" s="105"/>
      <c r="Y93" s="106"/>
      <c r="Z93" s="107"/>
      <c r="AA93" s="107"/>
      <c r="AB93" s="366"/>
      <c r="AC93" s="110"/>
    </row>
    <row r="94" spans="1:29" ht="12.75" customHeight="1" x14ac:dyDescent="0.2">
      <c r="A94" s="377">
        <v>29</v>
      </c>
      <c r="B94" s="377">
        <f>'01-Mapa de riesgo-UO'!D95</f>
        <v>0</v>
      </c>
      <c r="C94" s="376">
        <f>+'01-Mapa de riesgo-UO'!F95</f>
        <v>0</v>
      </c>
      <c r="D94" s="376">
        <f>'01-Mapa de riesgo-UO'!J95</f>
        <v>0</v>
      </c>
      <c r="E94" s="376">
        <f>'01-Mapa de riesgo-UO'!K95</f>
        <v>0</v>
      </c>
      <c r="F94" s="376">
        <f>'01-Mapa de riesgo-UO'!L95</f>
        <v>0</v>
      </c>
      <c r="G94" s="96">
        <f>'01-Mapa de riesgo-UO'!I95</f>
        <v>0</v>
      </c>
      <c r="H94" s="376">
        <f>'01-Mapa de riesgo-UO'!M95</f>
        <v>0</v>
      </c>
      <c r="I94" s="367" t="str">
        <f>'01-Mapa de riesgo-UO'!AT95</f>
        <v>LEVE</v>
      </c>
      <c r="J94" s="376">
        <f>'01-Mapa de riesgo-UO'!AU95</f>
        <v>0</v>
      </c>
      <c r="K94" s="372"/>
      <c r="L94" s="375"/>
      <c r="M94" s="97">
        <f>'01-Mapa de riesgo-UO'!W95</f>
        <v>0</v>
      </c>
      <c r="N94" s="98">
        <f>'01-Mapa de riesgo-UO'!AB95</f>
        <v>0</v>
      </c>
      <c r="O94" s="98">
        <f>'01-Mapa de riesgo-UO'!AF95</f>
        <v>0</v>
      </c>
      <c r="P94" s="99">
        <f>'01-Mapa de riesgo-UO'!AK95</f>
        <v>0</v>
      </c>
      <c r="Q94" s="99">
        <f>'01-Mapa de riesgo-UO'!AP95</f>
        <v>0</v>
      </c>
      <c r="R94" s="367" t="e">
        <f>'01-Mapa de riesgo-UO'!AR95</f>
        <v>#DIV/0!</v>
      </c>
      <c r="S94" s="370"/>
      <c r="T94" s="371"/>
      <c r="U94" s="100">
        <f>'01-Mapa de riesgo-UO'!AW95</f>
        <v>0</v>
      </c>
      <c r="V94" s="100">
        <f>'01-Mapa de riesgo-UO'!AX95</f>
        <v>0</v>
      </c>
      <c r="W94" s="101">
        <f>'01-Mapa de riesgo-UO'!K95</f>
        <v>0</v>
      </c>
      <c r="X94" s="105"/>
      <c r="Y94" s="106"/>
      <c r="Z94" s="107"/>
      <c r="AA94" s="107"/>
      <c r="AB94" s="364"/>
      <c r="AC94" s="110"/>
    </row>
    <row r="95" spans="1:29" ht="12.75" customHeight="1" x14ac:dyDescent="0.2">
      <c r="A95" s="368"/>
      <c r="B95" s="368"/>
      <c r="C95" s="368"/>
      <c r="D95" s="368"/>
      <c r="E95" s="368"/>
      <c r="F95" s="368"/>
      <c r="G95" s="96">
        <f>'01-Mapa de riesgo-UO'!I96</f>
        <v>0</v>
      </c>
      <c r="H95" s="368"/>
      <c r="I95" s="368"/>
      <c r="J95" s="368"/>
      <c r="K95" s="373"/>
      <c r="L95" s="373"/>
      <c r="M95" s="97">
        <f>'01-Mapa de riesgo-UO'!W96</f>
        <v>0</v>
      </c>
      <c r="N95" s="98">
        <f>'01-Mapa de riesgo-UO'!AB96</f>
        <v>0</v>
      </c>
      <c r="O95" s="98">
        <f>'01-Mapa de riesgo-UO'!AF96</f>
        <v>0</v>
      </c>
      <c r="P95" s="99">
        <f>'01-Mapa de riesgo-UO'!AK96</f>
        <v>0</v>
      </c>
      <c r="Q95" s="99">
        <f>'01-Mapa de riesgo-UO'!AP96</f>
        <v>0</v>
      </c>
      <c r="R95" s="368"/>
      <c r="S95" s="370"/>
      <c r="T95" s="371"/>
      <c r="U95" s="100">
        <f>'01-Mapa de riesgo-UO'!AW96</f>
        <v>0</v>
      </c>
      <c r="V95" s="100">
        <f>'01-Mapa de riesgo-UO'!AX96</f>
        <v>0</v>
      </c>
      <c r="W95" s="101">
        <f>'01-Mapa de riesgo-UO'!K96</f>
        <v>0</v>
      </c>
      <c r="X95" s="105"/>
      <c r="Y95" s="106"/>
      <c r="Z95" s="107"/>
      <c r="AA95" s="107"/>
      <c r="AB95" s="365"/>
      <c r="AC95" s="110"/>
    </row>
    <row r="96" spans="1:29" ht="12.75" customHeight="1" x14ac:dyDescent="0.2">
      <c r="A96" s="369"/>
      <c r="B96" s="369"/>
      <c r="C96" s="369"/>
      <c r="D96" s="369"/>
      <c r="E96" s="369"/>
      <c r="F96" s="369"/>
      <c r="G96" s="96">
        <f>'01-Mapa de riesgo-UO'!I97</f>
        <v>0</v>
      </c>
      <c r="H96" s="369"/>
      <c r="I96" s="369"/>
      <c r="J96" s="369"/>
      <c r="K96" s="374"/>
      <c r="L96" s="374"/>
      <c r="M96" s="97">
        <f>'01-Mapa de riesgo-UO'!W97</f>
        <v>0</v>
      </c>
      <c r="N96" s="98">
        <f>'01-Mapa de riesgo-UO'!AB97</f>
        <v>0</v>
      </c>
      <c r="O96" s="98">
        <f>'01-Mapa de riesgo-UO'!AF97</f>
        <v>0</v>
      </c>
      <c r="P96" s="99">
        <f>'01-Mapa de riesgo-UO'!AK97</f>
        <v>0</v>
      </c>
      <c r="Q96" s="99">
        <f>'01-Mapa de riesgo-UO'!AP97</f>
        <v>0</v>
      </c>
      <c r="R96" s="369"/>
      <c r="S96" s="370"/>
      <c r="T96" s="371"/>
      <c r="U96" s="100">
        <f>'01-Mapa de riesgo-UO'!AW97</f>
        <v>0</v>
      </c>
      <c r="V96" s="100">
        <f>'01-Mapa de riesgo-UO'!AX97</f>
        <v>0</v>
      </c>
      <c r="W96" s="101">
        <f>'01-Mapa de riesgo-UO'!K97</f>
        <v>0</v>
      </c>
      <c r="X96" s="105"/>
      <c r="Y96" s="106"/>
      <c r="Z96" s="107"/>
      <c r="AA96" s="107"/>
      <c r="AB96" s="366"/>
      <c r="AC96" s="110"/>
    </row>
    <row r="97" spans="1:29" ht="12.75" customHeight="1" x14ac:dyDescent="0.2">
      <c r="A97" s="377">
        <v>30</v>
      </c>
      <c r="B97" s="377">
        <f>'01-Mapa de riesgo-UO'!D98</f>
        <v>0</v>
      </c>
      <c r="C97" s="376">
        <f>+'01-Mapa de riesgo-UO'!F98</f>
        <v>0</v>
      </c>
      <c r="D97" s="376">
        <f>'01-Mapa de riesgo-UO'!J98</f>
        <v>0</v>
      </c>
      <c r="E97" s="376">
        <f>'01-Mapa de riesgo-UO'!K98</f>
        <v>0</v>
      </c>
      <c r="F97" s="376">
        <f>'01-Mapa de riesgo-UO'!L98</f>
        <v>0</v>
      </c>
      <c r="G97" s="96">
        <f>'01-Mapa de riesgo-UO'!I98</f>
        <v>0</v>
      </c>
      <c r="H97" s="376">
        <f>'01-Mapa de riesgo-UO'!M98</f>
        <v>0</v>
      </c>
      <c r="I97" s="367" t="str">
        <f>'01-Mapa de riesgo-UO'!AT98</f>
        <v>LEVE</v>
      </c>
      <c r="J97" s="376">
        <f>'01-Mapa de riesgo-UO'!AU98</f>
        <v>0</v>
      </c>
      <c r="K97" s="372"/>
      <c r="L97" s="375"/>
      <c r="M97" s="97">
        <f>'01-Mapa de riesgo-UO'!W98</f>
        <v>0</v>
      </c>
      <c r="N97" s="98">
        <f>'01-Mapa de riesgo-UO'!AB98</f>
        <v>0</v>
      </c>
      <c r="O97" s="98">
        <f>'01-Mapa de riesgo-UO'!AF98</f>
        <v>0</v>
      </c>
      <c r="P97" s="99">
        <f>'01-Mapa de riesgo-UO'!AK98</f>
        <v>0</v>
      </c>
      <c r="Q97" s="99">
        <f>'01-Mapa de riesgo-UO'!AP98</f>
        <v>0</v>
      </c>
      <c r="R97" s="367" t="e">
        <f>'01-Mapa de riesgo-UO'!AR98</f>
        <v>#DIV/0!</v>
      </c>
      <c r="S97" s="370"/>
      <c r="T97" s="371"/>
      <c r="U97" s="100">
        <f>'01-Mapa de riesgo-UO'!AW98</f>
        <v>0</v>
      </c>
      <c r="V97" s="100">
        <f>'01-Mapa de riesgo-UO'!AX98</f>
        <v>0</v>
      </c>
      <c r="W97" s="101">
        <f>'01-Mapa de riesgo-UO'!K98</f>
        <v>0</v>
      </c>
      <c r="X97" s="105"/>
      <c r="Y97" s="106"/>
      <c r="Z97" s="107"/>
      <c r="AA97" s="107"/>
      <c r="AB97" s="364"/>
      <c r="AC97" s="110"/>
    </row>
    <row r="98" spans="1:29" ht="12.75" customHeight="1" x14ac:dyDescent="0.2">
      <c r="A98" s="368"/>
      <c r="B98" s="368"/>
      <c r="C98" s="368"/>
      <c r="D98" s="368"/>
      <c r="E98" s="368"/>
      <c r="F98" s="368"/>
      <c r="G98" s="96">
        <f>'01-Mapa de riesgo-UO'!I99</f>
        <v>0</v>
      </c>
      <c r="H98" s="368"/>
      <c r="I98" s="368"/>
      <c r="J98" s="368"/>
      <c r="K98" s="373"/>
      <c r="L98" s="373"/>
      <c r="M98" s="97">
        <f>'01-Mapa de riesgo-UO'!W99</f>
        <v>0</v>
      </c>
      <c r="N98" s="98">
        <f>'01-Mapa de riesgo-UO'!AB99</f>
        <v>0</v>
      </c>
      <c r="O98" s="98">
        <f>'01-Mapa de riesgo-UO'!AF99</f>
        <v>0</v>
      </c>
      <c r="P98" s="99">
        <f>'01-Mapa de riesgo-UO'!AK99</f>
        <v>0</v>
      </c>
      <c r="Q98" s="99">
        <f>'01-Mapa de riesgo-UO'!AP99</f>
        <v>0</v>
      </c>
      <c r="R98" s="368"/>
      <c r="S98" s="370"/>
      <c r="T98" s="371"/>
      <c r="U98" s="100">
        <f>'01-Mapa de riesgo-UO'!AW99</f>
        <v>0</v>
      </c>
      <c r="V98" s="100">
        <f>'01-Mapa de riesgo-UO'!AX99</f>
        <v>0</v>
      </c>
      <c r="W98" s="101">
        <f>'01-Mapa de riesgo-UO'!K99</f>
        <v>0</v>
      </c>
      <c r="X98" s="105"/>
      <c r="Y98" s="106"/>
      <c r="Z98" s="107"/>
      <c r="AA98" s="107"/>
      <c r="AB98" s="365"/>
      <c r="AC98" s="110"/>
    </row>
    <row r="99" spans="1:29" ht="12.75" customHeight="1" x14ac:dyDescent="0.2">
      <c r="A99" s="369"/>
      <c r="B99" s="369"/>
      <c r="C99" s="369"/>
      <c r="D99" s="369"/>
      <c r="E99" s="369"/>
      <c r="F99" s="369"/>
      <c r="G99" s="96">
        <f>'01-Mapa de riesgo-UO'!I100</f>
        <v>0</v>
      </c>
      <c r="H99" s="369"/>
      <c r="I99" s="369"/>
      <c r="J99" s="369"/>
      <c r="K99" s="374"/>
      <c r="L99" s="374"/>
      <c r="M99" s="97">
        <f>'01-Mapa de riesgo-UO'!W100</f>
        <v>0</v>
      </c>
      <c r="N99" s="98">
        <f>'01-Mapa de riesgo-UO'!AB100</f>
        <v>0</v>
      </c>
      <c r="O99" s="98">
        <f>'01-Mapa de riesgo-UO'!AF100</f>
        <v>0</v>
      </c>
      <c r="P99" s="99">
        <f>'01-Mapa de riesgo-UO'!AK100</f>
        <v>0</v>
      </c>
      <c r="Q99" s="99">
        <f>'01-Mapa de riesgo-UO'!AP100</f>
        <v>0</v>
      </c>
      <c r="R99" s="369"/>
      <c r="S99" s="370"/>
      <c r="T99" s="371"/>
      <c r="U99" s="100">
        <f>'01-Mapa de riesgo-UO'!AW100</f>
        <v>0</v>
      </c>
      <c r="V99" s="100">
        <f>'01-Mapa de riesgo-UO'!AX100</f>
        <v>0</v>
      </c>
      <c r="W99" s="101">
        <f>'01-Mapa de riesgo-UO'!K100</f>
        <v>0</v>
      </c>
      <c r="X99" s="105"/>
      <c r="Y99" s="106"/>
      <c r="Z99" s="107"/>
      <c r="AA99" s="107"/>
      <c r="AB99" s="366"/>
      <c r="AC99" s="110"/>
    </row>
    <row r="100" spans="1:29" ht="12.75" customHeight="1" x14ac:dyDescent="0.2">
      <c r="A100" s="377">
        <v>31</v>
      </c>
      <c r="B100" s="377">
        <f>'01-Mapa de riesgo-UO'!D101</f>
        <v>0</v>
      </c>
      <c r="C100" s="376">
        <f>+'01-Mapa de riesgo-UO'!F101</f>
        <v>0</v>
      </c>
      <c r="D100" s="376">
        <f>'01-Mapa de riesgo-UO'!J101</f>
        <v>0</v>
      </c>
      <c r="E100" s="376">
        <f>'01-Mapa de riesgo-UO'!K101</f>
        <v>0</v>
      </c>
      <c r="F100" s="376">
        <f>'01-Mapa de riesgo-UO'!L101</f>
        <v>0</v>
      </c>
      <c r="G100" s="96">
        <f>'01-Mapa de riesgo-UO'!I101</f>
        <v>0</v>
      </c>
      <c r="H100" s="376">
        <f>'01-Mapa de riesgo-UO'!M101</f>
        <v>0</v>
      </c>
      <c r="I100" s="367" t="str">
        <f>'01-Mapa de riesgo-UO'!AT101</f>
        <v>LEVE</v>
      </c>
      <c r="J100" s="376">
        <f>'01-Mapa de riesgo-UO'!AU101</f>
        <v>0</v>
      </c>
      <c r="K100" s="372"/>
      <c r="L100" s="375"/>
      <c r="M100" s="97">
        <f>'01-Mapa de riesgo-UO'!W101</f>
        <v>0</v>
      </c>
      <c r="N100" s="98">
        <f>'01-Mapa de riesgo-UO'!AB101</f>
        <v>0</v>
      </c>
      <c r="O100" s="98">
        <f>'01-Mapa de riesgo-UO'!AF101</f>
        <v>0</v>
      </c>
      <c r="P100" s="99">
        <f>'01-Mapa de riesgo-UO'!AK101</f>
        <v>0</v>
      </c>
      <c r="Q100" s="99">
        <f>'01-Mapa de riesgo-UO'!AP101</f>
        <v>0</v>
      </c>
      <c r="R100" s="367" t="e">
        <f>'01-Mapa de riesgo-UO'!AR101</f>
        <v>#DIV/0!</v>
      </c>
      <c r="S100" s="370"/>
      <c r="T100" s="371"/>
      <c r="U100" s="100">
        <f>'01-Mapa de riesgo-UO'!AW101</f>
        <v>0</v>
      </c>
      <c r="V100" s="100">
        <f>'01-Mapa de riesgo-UO'!AX101</f>
        <v>0</v>
      </c>
      <c r="W100" s="101">
        <f>'01-Mapa de riesgo-UO'!K101</f>
        <v>0</v>
      </c>
      <c r="X100" s="105"/>
      <c r="Y100" s="106"/>
      <c r="Z100" s="107"/>
      <c r="AA100" s="107"/>
      <c r="AB100" s="364"/>
      <c r="AC100" s="110"/>
    </row>
    <row r="101" spans="1:29" ht="12.75" customHeight="1" x14ac:dyDescent="0.2">
      <c r="A101" s="368"/>
      <c r="B101" s="368"/>
      <c r="C101" s="368"/>
      <c r="D101" s="368"/>
      <c r="E101" s="368"/>
      <c r="F101" s="368"/>
      <c r="G101" s="96">
        <f>'01-Mapa de riesgo-UO'!I102</f>
        <v>0</v>
      </c>
      <c r="H101" s="368"/>
      <c r="I101" s="368"/>
      <c r="J101" s="368"/>
      <c r="K101" s="373"/>
      <c r="L101" s="373"/>
      <c r="M101" s="97">
        <f>'01-Mapa de riesgo-UO'!W102</f>
        <v>0</v>
      </c>
      <c r="N101" s="98">
        <f>'01-Mapa de riesgo-UO'!AB102</f>
        <v>0</v>
      </c>
      <c r="O101" s="98">
        <f>'01-Mapa de riesgo-UO'!AF102</f>
        <v>0</v>
      </c>
      <c r="P101" s="99">
        <f>'01-Mapa de riesgo-UO'!AK102</f>
        <v>0</v>
      </c>
      <c r="Q101" s="99">
        <f>'01-Mapa de riesgo-UO'!AP102</f>
        <v>0</v>
      </c>
      <c r="R101" s="368"/>
      <c r="S101" s="370"/>
      <c r="T101" s="371"/>
      <c r="U101" s="100">
        <f>'01-Mapa de riesgo-UO'!AW102</f>
        <v>0</v>
      </c>
      <c r="V101" s="100">
        <f>'01-Mapa de riesgo-UO'!AX102</f>
        <v>0</v>
      </c>
      <c r="W101" s="101">
        <f>'01-Mapa de riesgo-UO'!K102</f>
        <v>0</v>
      </c>
      <c r="X101" s="105"/>
      <c r="Y101" s="106"/>
      <c r="Z101" s="107"/>
      <c r="AA101" s="107"/>
      <c r="AB101" s="365"/>
      <c r="AC101" s="110"/>
    </row>
    <row r="102" spans="1:29" ht="12.75" customHeight="1" x14ac:dyDescent="0.2">
      <c r="A102" s="369"/>
      <c r="B102" s="369"/>
      <c r="C102" s="369"/>
      <c r="D102" s="369"/>
      <c r="E102" s="369"/>
      <c r="F102" s="369"/>
      <c r="G102" s="96">
        <f>'01-Mapa de riesgo-UO'!I103</f>
        <v>0</v>
      </c>
      <c r="H102" s="369"/>
      <c r="I102" s="369"/>
      <c r="J102" s="369"/>
      <c r="K102" s="374"/>
      <c r="L102" s="374"/>
      <c r="M102" s="97">
        <f>'01-Mapa de riesgo-UO'!W103</f>
        <v>0</v>
      </c>
      <c r="N102" s="98">
        <f>'01-Mapa de riesgo-UO'!AB103</f>
        <v>0</v>
      </c>
      <c r="O102" s="98">
        <f>'01-Mapa de riesgo-UO'!AF103</f>
        <v>0</v>
      </c>
      <c r="P102" s="99">
        <f>'01-Mapa de riesgo-UO'!AK103</f>
        <v>0</v>
      </c>
      <c r="Q102" s="99">
        <f>'01-Mapa de riesgo-UO'!AP103</f>
        <v>0</v>
      </c>
      <c r="R102" s="369"/>
      <c r="S102" s="370"/>
      <c r="T102" s="371"/>
      <c r="U102" s="100">
        <f>'01-Mapa de riesgo-UO'!AW103</f>
        <v>0</v>
      </c>
      <c r="V102" s="100">
        <f>'01-Mapa de riesgo-UO'!AX103</f>
        <v>0</v>
      </c>
      <c r="W102" s="101">
        <f>'01-Mapa de riesgo-UO'!K103</f>
        <v>0</v>
      </c>
      <c r="X102" s="105"/>
      <c r="Y102" s="106"/>
      <c r="Z102" s="107"/>
      <c r="AA102" s="107"/>
      <c r="AB102" s="366"/>
      <c r="AC102" s="110"/>
    </row>
    <row r="103" spans="1:29" ht="12.75" customHeight="1" x14ac:dyDescent="0.2">
      <c r="A103" s="377">
        <v>32</v>
      </c>
      <c r="B103" s="377">
        <f>'01-Mapa de riesgo-UO'!D104</f>
        <v>0</v>
      </c>
      <c r="C103" s="376">
        <f>+'01-Mapa de riesgo-UO'!F104</f>
        <v>0</v>
      </c>
      <c r="D103" s="376">
        <f>'01-Mapa de riesgo-UO'!J104</f>
        <v>0</v>
      </c>
      <c r="E103" s="376">
        <f>'01-Mapa de riesgo-UO'!K104</f>
        <v>0</v>
      </c>
      <c r="F103" s="376">
        <f>'01-Mapa de riesgo-UO'!L104</f>
        <v>0</v>
      </c>
      <c r="G103" s="96">
        <f>'01-Mapa de riesgo-UO'!I104</f>
        <v>0</v>
      </c>
      <c r="H103" s="376">
        <f>'01-Mapa de riesgo-UO'!M104</f>
        <v>0</v>
      </c>
      <c r="I103" s="367" t="str">
        <f>'01-Mapa de riesgo-UO'!AT104</f>
        <v>LEVE</v>
      </c>
      <c r="J103" s="376">
        <f>'01-Mapa de riesgo-UO'!AU104</f>
        <v>0</v>
      </c>
      <c r="K103" s="372"/>
      <c r="L103" s="375"/>
      <c r="M103" s="97">
        <f>'01-Mapa de riesgo-UO'!W104</f>
        <v>0</v>
      </c>
      <c r="N103" s="98">
        <f>'01-Mapa de riesgo-UO'!AB104</f>
        <v>0</v>
      </c>
      <c r="O103" s="98">
        <f>'01-Mapa de riesgo-UO'!AF104</f>
        <v>0</v>
      </c>
      <c r="P103" s="99">
        <f>'01-Mapa de riesgo-UO'!AK104</f>
        <v>0</v>
      </c>
      <c r="Q103" s="99">
        <f>'01-Mapa de riesgo-UO'!AP104</f>
        <v>0</v>
      </c>
      <c r="R103" s="367" t="e">
        <f>'01-Mapa de riesgo-UO'!AR104</f>
        <v>#DIV/0!</v>
      </c>
      <c r="S103" s="370"/>
      <c r="T103" s="371"/>
      <c r="U103" s="100">
        <f>'01-Mapa de riesgo-UO'!AW104</f>
        <v>0</v>
      </c>
      <c r="V103" s="100">
        <f>'01-Mapa de riesgo-UO'!AX104</f>
        <v>0</v>
      </c>
      <c r="W103" s="101">
        <f>'01-Mapa de riesgo-UO'!K104</f>
        <v>0</v>
      </c>
      <c r="X103" s="105"/>
      <c r="Y103" s="106"/>
      <c r="Z103" s="107"/>
      <c r="AA103" s="107"/>
      <c r="AB103" s="364"/>
      <c r="AC103" s="110"/>
    </row>
    <row r="104" spans="1:29" ht="12.75" customHeight="1" x14ac:dyDescent="0.2">
      <c r="A104" s="368"/>
      <c r="B104" s="368"/>
      <c r="C104" s="368"/>
      <c r="D104" s="368"/>
      <c r="E104" s="368"/>
      <c r="F104" s="368"/>
      <c r="G104" s="96">
        <f>'01-Mapa de riesgo-UO'!I105</f>
        <v>0</v>
      </c>
      <c r="H104" s="368"/>
      <c r="I104" s="368"/>
      <c r="J104" s="368"/>
      <c r="K104" s="373"/>
      <c r="L104" s="373"/>
      <c r="M104" s="97">
        <f>'01-Mapa de riesgo-UO'!W105</f>
        <v>0</v>
      </c>
      <c r="N104" s="98">
        <f>'01-Mapa de riesgo-UO'!AB105</f>
        <v>0</v>
      </c>
      <c r="O104" s="98">
        <f>'01-Mapa de riesgo-UO'!AF105</f>
        <v>0</v>
      </c>
      <c r="P104" s="99">
        <f>'01-Mapa de riesgo-UO'!AK105</f>
        <v>0</v>
      </c>
      <c r="Q104" s="99">
        <f>'01-Mapa de riesgo-UO'!AP105</f>
        <v>0</v>
      </c>
      <c r="R104" s="368"/>
      <c r="S104" s="370"/>
      <c r="T104" s="371"/>
      <c r="U104" s="100">
        <f>'01-Mapa de riesgo-UO'!AW105</f>
        <v>0</v>
      </c>
      <c r="V104" s="100">
        <f>'01-Mapa de riesgo-UO'!AX105</f>
        <v>0</v>
      </c>
      <c r="W104" s="101">
        <f>'01-Mapa de riesgo-UO'!K105</f>
        <v>0</v>
      </c>
      <c r="X104" s="105"/>
      <c r="Y104" s="106"/>
      <c r="Z104" s="107"/>
      <c r="AA104" s="107"/>
      <c r="AB104" s="365"/>
      <c r="AC104" s="110"/>
    </row>
    <row r="105" spans="1:29" ht="12.75" customHeight="1" x14ac:dyDescent="0.2">
      <c r="A105" s="369"/>
      <c r="B105" s="369"/>
      <c r="C105" s="369"/>
      <c r="D105" s="369"/>
      <c r="E105" s="369"/>
      <c r="F105" s="369"/>
      <c r="G105" s="96">
        <f>'01-Mapa de riesgo-UO'!I106</f>
        <v>0</v>
      </c>
      <c r="H105" s="369"/>
      <c r="I105" s="369"/>
      <c r="J105" s="369"/>
      <c r="K105" s="374"/>
      <c r="L105" s="374"/>
      <c r="M105" s="97">
        <f>'01-Mapa de riesgo-UO'!W106</f>
        <v>0</v>
      </c>
      <c r="N105" s="98">
        <f>'01-Mapa de riesgo-UO'!AB106</f>
        <v>0</v>
      </c>
      <c r="O105" s="98">
        <f>'01-Mapa de riesgo-UO'!AF106</f>
        <v>0</v>
      </c>
      <c r="P105" s="99">
        <f>'01-Mapa de riesgo-UO'!AK106</f>
        <v>0</v>
      </c>
      <c r="Q105" s="99">
        <f>'01-Mapa de riesgo-UO'!AP106</f>
        <v>0</v>
      </c>
      <c r="R105" s="369"/>
      <c r="S105" s="370"/>
      <c r="T105" s="371"/>
      <c r="U105" s="100">
        <f>'01-Mapa de riesgo-UO'!AW106</f>
        <v>0</v>
      </c>
      <c r="V105" s="100">
        <f>'01-Mapa de riesgo-UO'!AX106</f>
        <v>0</v>
      </c>
      <c r="W105" s="101">
        <f>'01-Mapa de riesgo-UO'!K106</f>
        <v>0</v>
      </c>
      <c r="X105" s="105"/>
      <c r="Y105" s="106"/>
      <c r="Z105" s="107"/>
      <c r="AA105" s="107"/>
      <c r="AB105" s="366"/>
      <c r="AC105" s="110"/>
    </row>
    <row r="106" spans="1:29" ht="12.75" customHeight="1" x14ac:dyDescent="0.2">
      <c r="A106" s="377">
        <v>33</v>
      </c>
      <c r="B106" s="377">
        <f>'01-Mapa de riesgo-UO'!D107</f>
        <v>0</v>
      </c>
      <c r="C106" s="376">
        <f>+'01-Mapa de riesgo-UO'!F107</f>
        <v>0</v>
      </c>
      <c r="D106" s="376">
        <f>'01-Mapa de riesgo-UO'!J107</f>
        <v>0</v>
      </c>
      <c r="E106" s="376">
        <f>'01-Mapa de riesgo-UO'!K107</f>
        <v>0</v>
      </c>
      <c r="F106" s="376">
        <f>'01-Mapa de riesgo-UO'!L107</f>
        <v>0</v>
      </c>
      <c r="G106" s="96">
        <f>'01-Mapa de riesgo-UO'!I107</f>
        <v>0</v>
      </c>
      <c r="H106" s="376">
        <f>'01-Mapa de riesgo-UO'!M107</f>
        <v>0</v>
      </c>
      <c r="I106" s="367" t="str">
        <f>'01-Mapa de riesgo-UO'!AT107</f>
        <v>LEVE</v>
      </c>
      <c r="J106" s="376">
        <f>'01-Mapa de riesgo-UO'!AU107</f>
        <v>0</v>
      </c>
      <c r="K106" s="372"/>
      <c r="L106" s="375"/>
      <c r="M106" s="97">
        <f>'01-Mapa de riesgo-UO'!W107</f>
        <v>0</v>
      </c>
      <c r="N106" s="98">
        <f>'01-Mapa de riesgo-UO'!AB107</f>
        <v>0</v>
      </c>
      <c r="O106" s="98">
        <f>'01-Mapa de riesgo-UO'!AF107</f>
        <v>0</v>
      </c>
      <c r="P106" s="99">
        <f>'01-Mapa de riesgo-UO'!AK107</f>
        <v>0</v>
      </c>
      <c r="Q106" s="99">
        <f>'01-Mapa de riesgo-UO'!AP107</f>
        <v>0</v>
      </c>
      <c r="R106" s="367" t="e">
        <f>'01-Mapa de riesgo-UO'!AR107</f>
        <v>#DIV/0!</v>
      </c>
      <c r="S106" s="370"/>
      <c r="T106" s="371"/>
      <c r="U106" s="100">
        <f>'01-Mapa de riesgo-UO'!AW107</f>
        <v>0</v>
      </c>
      <c r="V106" s="100">
        <f>'01-Mapa de riesgo-UO'!AX107</f>
        <v>0</v>
      </c>
      <c r="W106" s="101">
        <f>'01-Mapa de riesgo-UO'!K107</f>
        <v>0</v>
      </c>
      <c r="X106" s="105"/>
      <c r="Y106" s="106"/>
      <c r="Z106" s="107"/>
      <c r="AA106" s="107"/>
      <c r="AB106" s="364"/>
      <c r="AC106" s="110"/>
    </row>
    <row r="107" spans="1:29" ht="12.75" customHeight="1" x14ac:dyDescent="0.2">
      <c r="A107" s="368"/>
      <c r="B107" s="368"/>
      <c r="C107" s="368"/>
      <c r="D107" s="368"/>
      <c r="E107" s="368"/>
      <c r="F107" s="368"/>
      <c r="G107" s="96">
        <f>'01-Mapa de riesgo-UO'!I108</f>
        <v>0</v>
      </c>
      <c r="H107" s="368"/>
      <c r="I107" s="368"/>
      <c r="J107" s="368"/>
      <c r="K107" s="373"/>
      <c r="L107" s="373"/>
      <c r="M107" s="97">
        <f>'01-Mapa de riesgo-UO'!W108</f>
        <v>0</v>
      </c>
      <c r="N107" s="98">
        <f>'01-Mapa de riesgo-UO'!AB108</f>
        <v>0</v>
      </c>
      <c r="O107" s="98">
        <f>'01-Mapa de riesgo-UO'!AF108</f>
        <v>0</v>
      </c>
      <c r="P107" s="99">
        <f>'01-Mapa de riesgo-UO'!AK108</f>
        <v>0</v>
      </c>
      <c r="Q107" s="99">
        <f>'01-Mapa de riesgo-UO'!AP108</f>
        <v>0</v>
      </c>
      <c r="R107" s="368"/>
      <c r="S107" s="370"/>
      <c r="T107" s="371"/>
      <c r="U107" s="100">
        <f>'01-Mapa de riesgo-UO'!AW108</f>
        <v>0</v>
      </c>
      <c r="V107" s="100">
        <f>'01-Mapa de riesgo-UO'!AX108</f>
        <v>0</v>
      </c>
      <c r="W107" s="101">
        <f>'01-Mapa de riesgo-UO'!K108</f>
        <v>0</v>
      </c>
      <c r="X107" s="105"/>
      <c r="Y107" s="106"/>
      <c r="Z107" s="107"/>
      <c r="AA107" s="107"/>
      <c r="AB107" s="365"/>
      <c r="AC107" s="110"/>
    </row>
    <row r="108" spans="1:29" ht="12.75" customHeight="1" x14ac:dyDescent="0.2">
      <c r="A108" s="369"/>
      <c r="B108" s="369"/>
      <c r="C108" s="369"/>
      <c r="D108" s="369"/>
      <c r="E108" s="369"/>
      <c r="F108" s="369"/>
      <c r="G108" s="96">
        <f>'01-Mapa de riesgo-UO'!I109</f>
        <v>0</v>
      </c>
      <c r="H108" s="369"/>
      <c r="I108" s="369"/>
      <c r="J108" s="369"/>
      <c r="K108" s="374"/>
      <c r="L108" s="374"/>
      <c r="M108" s="97">
        <f>'01-Mapa de riesgo-UO'!W109</f>
        <v>0</v>
      </c>
      <c r="N108" s="98">
        <f>'01-Mapa de riesgo-UO'!AB109</f>
        <v>0</v>
      </c>
      <c r="O108" s="98">
        <f>'01-Mapa de riesgo-UO'!AF109</f>
        <v>0</v>
      </c>
      <c r="P108" s="99">
        <f>'01-Mapa de riesgo-UO'!AK109</f>
        <v>0</v>
      </c>
      <c r="Q108" s="99">
        <f>'01-Mapa de riesgo-UO'!AP109</f>
        <v>0</v>
      </c>
      <c r="R108" s="369"/>
      <c r="S108" s="370"/>
      <c r="T108" s="371"/>
      <c r="U108" s="100">
        <f>'01-Mapa de riesgo-UO'!AW109</f>
        <v>0</v>
      </c>
      <c r="V108" s="100">
        <f>'01-Mapa de riesgo-UO'!AX109</f>
        <v>0</v>
      </c>
      <c r="W108" s="101">
        <f>'01-Mapa de riesgo-UO'!K109</f>
        <v>0</v>
      </c>
      <c r="X108" s="105"/>
      <c r="Y108" s="106"/>
      <c r="Z108" s="107"/>
      <c r="AA108" s="107"/>
      <c r="AB108" s="366"/>
      <c r="AC108" s="110"/>
    </row>
    <row r="109" spans="1:29" ht="12.75" customHeight="1" x14ac:dyDescent="0.2">
      <c r="A109" s="377">
        <v>34</v>
      </c>
      <c r="B109" s="377">
        <f>'01-Mapa de riesgo-UO'!D110</f>
        <v>0</v>
      </c>
      <c r="C109" s="376">
        <f>+'01-Mapa de riesgo-UO'!F110</f>
        <v>0</v>
      </c>
      <c r="D109" s="376">
        <f>'01-Mapa de riesgo-UO'!J110</f>
        <v>0</v>
      </c>
      <c r="E109" s="376">
        <f>'01-Mapa de riesgo-UO'!K110</f>
        <v>0</v>
      </c>
      <c r="F109" s="376">
        <f>'01-Mapa de riesgo-UO'!L110</f>
        <v>0</v>
      </c>
      <c r="G109" s="96">
        <f>'01-Mapa de riesgo-UO'!I110</f>
        <v>0</v>
      </c>
      <c r="H109" s="376">
        <f>'01-Mapa de riesgo-UO'!M110</f>
        <v>0</v>
      </c>
      <c r="I109" s="367" t="str">
        <f>'01-Mapa de riesgo-UO'!AT110</f>
        <v>LEVE</v>
      </c>
      <c r="J109" s="376">
        <f>'01-Mapa de riesgo-UO'!AU110</f>
        <v>0</v>
      </c>
      <c r="K109" s="372"/>
      <c r="L109" s="375"/>
      <c r="M109" s="97">
        <f>'01-Mapa de riesgo-UO'!W110</f>
        <v>0</v>
      </c>
      <c r="N109" s="98">
        <f>'01-Mapa de riesgo-UO'!AB110</f>
        <v>0</v>
      </c>
      <c r="O109" s="98">
        <f>'01-Mapa de riesgo-UO'!AF110</f>
        <v>0</v>
      </c>
      <c r="P109" s="99">
        <f>'01-Mapa de riesgo-UO'!AK110</f>
        <v>0</v>
      </c>
      <c r="Q109" s="99">
        <f>'01-Mapa de riesgo-UO'!AP110</f>
        <v>0</v>
      </c>
      <c r="R109" s="367" t="e">
        <f>'01-Mapa de riesgo-UO'!AR110</f>
        <v>#DIV/0!</v>
      </c>
      <c r="S109" s="370"/>
      <c r="T109" s="371"/>
      <c r="U109" s="100">
        <f>'01-Mapa de riesgo-UO'!AW110</f>
        <v>0</v>
      </c>
      <c r="V109" s="100">
        <f>'01-Mapa de riesgo-UO'!AX110</f>
        <v>0</v>
      </c>
      <c r="W109" s="101">
        <f>'01-Mapa de riesgo-UO'!K110</f>
        <v>0</v>
      </c>
      <c r="X109" s="105"/>
      <c r="Y109" s="106"/>
      <c r="Z109" s="107"/>
      <c r="AA109" s="107"/>
      <c r="AB109" s="364"/>
      <c r="AC109" s="110"/>
    </row>
    <row r="110" spans="1:29" ht="12.75" customHeight="1" x14ac:dyDescent="0.2">
      <c r="A110" s="368"/>
      <c r="B110" s="368"/>
      <c r="C110" s="368"/>
      <c r="D110" s="368"/>
      <c r="E110" s="368"/>
      <c r="F110" s="368"/>
      <c r="G110" s="96">
        <f>'01-Mapa de riesgo-UO'!I111</f>
        <v>0</v>
      </c>
      <c r="H110" s="368"/>
      <c r="I110" s="368"/>
      <c r="J110" s="368"/>
      <c r="K110" s="373"/>
      <c r="L110" s="373"/>
      <c r="M110" s="97">
        <f>'01-Mapa de riesgo-UO'!W111</f>
        <v>0</v>
      </c>
      <c r="N110" s="98">
        <f>'01-Mapa de riesgo-UO'!AB111</f>
        <v>0</v>
      </c>
      <c r="O110" s="98">
        <f>'01-Mapa de riesgo-UO'!AF111</f>
        <v>0</v>
      </c>
      <c r="P110" s="99">
        <f>'01-Mapa de riesgo-UO'!AK111</f>
        <v>0</v>
      </c>
      <c r="Q110" s="99">
        <f>'01-Mapa de riesgo-UO'!AP111</f>
        <v>0</v>
      </c>
      <c r="R110" s="368"/>
      <c r="S110" s="370"/>
      <c r="T110" s="371"/>
      <c r="U110" s="100">
        <f>'01-Mapa de riesgo-UO'!AW111</f>
        <v>0</v>
      </c>
      <c r="V110" s="100">
        <f>'01-Mapa de riesgo-UO'!AX111</f>
        <v>0</v>
      </c>
      <c r="W110" s="101">
        <f>'01-Mapa de riesgo-UO'!K111</f>
        <v>0</v>
      </c>
      <c r="X110" s="105"/>
      <c r="Y110" s="106"/>
      <c r="Z110" s="107"/>
      <c r="AA110" s="107"/>
      <c r="AB110" s="365"/>
      <c r="AC110" s="110"/>
    </row>
    <row r="111" spans="1:29" ht="12.75" customHeight="1" x14ac:dyDescent="0.2">
      <c r="A111" s="369"/>
      <c r="B111" s="369"/>
      <c r="C111" s="369"/>
      <c r="D111" s="369"/>
      <c r="E111" s="369"/>
      <c r="F111" s="369"/>
      <c r="G111" s="96">
        <f>'01-Mapa de riesgo-UO'!I112</f>
        <v>0</v>
      </c>
      <c r="H111" s="369"/>
      <c r="I111" s="369"/>
      <c r="J111" s="369"/>
      <c r="K111" s="374"/>
      <c r="L111" s="374"/>
      <c r="M111" s="97">
        <f>'01-Mapa de riesgo-UO'!W112</f>
        <v>0</v>
      </c>
      <c r="N111" s="98">
        <f>'01-Mapa de riesgo-UO'!AB112</f>
        <v>0</v>
      </c>
      <c r="O111" s="98">
        <f>'01-Mapa de riesgo-UO'!AF112</f>
        <v>0</v>
      </c>
      <c r="P111" s="99">
        <f>'01-Mapa de riesgo-UO'!AK112</f>
        <v>0</v>
      </c>
      <c r="Q111" s="99">
        <f>'01-Mapa de riesgo-UO'!AP112</f>
        <v>0</v>
      </c>
      <c r="R111" s="369"/>
      <c r="S111" s="370"/>
      <c r="T111" s="371"/>
      <c r="U111" s="100">
        <f>'01-Mapa de riesgo-UO'!AW112</f>
        <v>0</v>
      </c>
      <c r="V111" s="100">
        <f>'01-Mapa de riesgo-UO'!AX112</f>
        <v>0</v>
      </c>
      <c r="W111" s="101">
        <f>'01-Mapa de riesgo-UO'!K112</f>
        <v>0</v>
      </c>
      <c r="X111" s="105"/>
      <c r="Y111" s="106"/>
      <c r="Z111" s="107"/>
      <c r="AA111" s="107"/>
      <c r="AB111" s="366"/>
      <c r="AC111" s="110"/>
    </row>
    <row r="112" spans="1:29" ht="12.75" customHeight="1" x14ac:dyDescent="0.2">
      <c r="A112" s="377">
        <v>35</v>
      </c>
      <c r="B112" s="377">
        <f>'01-Mapa de riesgo-UO'!D113</f>
        <v>0</v>
      </c>
      <c r="C112" s="376">
        <f>+'01-Mapa de riesgo-UO'!F113</f>
        <v>0</v>
      </c>
      <c r="D112" s="376">
        <f>'01-Mapa de riesgo-UO'!J113</f>
        <v>0</v>
      </c>
      <c r="E112" s="376">
        <f>'01-Mapa de riesgo-UO'!K113</f>
        <v>0</v>
      </c>
      <c r="F112" s="376">
        <f>'01-Mapa de riesgo-UO'!L113</f>
        <v>0</v>
      </c>
      <c r="G112" s="96">
        <f>'01-Mapa de riesgo-UO'!I113</f>
        <v>0</v>
      </c>
      <c r="H112" s="376">
        <f>'01-Mapa de riesgo-UO'!M113</f>
        <v>0</v>
      </c>
      <c r="I112" s="367" t="str">
        <f>'01-Mapa de riesgo-UO'!AT113</f>
        <v>LEVE</v>
      </c>
      <c r="J112" s="376">
        <f>'01-Mapa de riesgo-UO'!AU113</f>
        <v>0</v>
      </c>
      <c r="K112" s="372"/>
      <c r="L112" s="375"/>
      <c r="M112" s="97">
        <f>'01-Mapa de riesgo-UO'!W113</f>
        <v>0</v>
      </c>
      <c r="N112" s="98">
        <f>'01-Mapa de riesgo-UO'!AB113</f>
        <v>0</v>
      </c>
      <c r="O112" s="98">
        <f>'01-Mapa de riesgo-UO'!AF113</f>
        <v>0</v>
      </c>
      <c r="P112" s="99">
        <f>'01-Mapa de riesgo-UO'!AK113</f>
        <v>0</v>
      </c>
      <c r="Q112" s="99">
        <f>'01-Mapa de riesgo-UO'!AP113</f>
        <v>0</v>
      </c>
      <c r="R112" s="367" t="e">
        <f>'01-Mapa de riesgo-UO'!AR113</f>
        <v>#DIV/0!</v>
      </c>
      <c r="S112" s="370"/>
      <c r="T112" s="371"/>
      <c r="U112" s="100">
        <f>'01-Mapa de riesgo-UO'!AW113</f>
        <v>0</v>
      </c>
      <c r="V112" s="100">
        <f>'01-Mapa de riesgo-UO'!AX113</f>
        <v>0</v>
      </c>
      <c r="W112" s="101">
        <f>'01-Mapa de riesgo-UO'!K113</f>
        <v>0</v>
      </c>
      <c r="X112" s="105"/>
      <c r="Y112" s="106"/>
      <c r="Z112" s="107"/>
      <c r="AA112" s="107"/>
      <c r="AB112" s="364"/>
      <c r="AC112" s="110"/>
    </row>
    <row r="113" spans="1:29" ht="12.75" customHeight="1" x14ac:dyDescent="0.2">
      <c r="A113" s="368"/>
      <c r="B113" s="368"/>
      <c r="C113" s="368"/>
      <c r="D113" s="368"/>
      <c r="E113" s="368"/>
      <c r="F113" s="368"/>
      <c r="G113" s="96">
        <f>'01-Mapa de riesgo-UO'!I114</f>
        <v>0</v>
      </c>
      <c r="H113" s="368"/>
      <c r="I113" s="368"/>
      <c r="J113" s="368"/>
      <c r="K113" s="373"/>
      <c r="L113" s="373"/>
      <c r="M113" s="97">
        <f>'01-Mapa de riesgo-UO'!W114</f>
        <v>0</v>
      </c>
      <c r="N113" s="98">
        <f>'01-Mapa de riesgo-UO'!AB114</f>
        <v>0</v>
      </c>
      <c r="O113" s="98">
        <f>'01-Mapa de riesgo-UO'!AF114</f>
        <v>0</v>
      </c>
      <c r="P113" s="99">
        <f>'01-Mapa de riesgo-UO'!AK114</f>
        <v>0</v>
      </c>
      <c r="Q113" s="99">
        <f>'01-Mapa de riesgo-UO'!AP114</f>
        <v>0</v>
      </c>
      <c r="R113" s="368"/>
      <c r="S113" s="370"/>
      <c r="T113" s="371"/>
      <c r="U113" s="100">
        <f>'01-Mapa de riesgo-UO'!AW114</f>
        <v>0</v>
      </c>
      <c r="V113" s="100">
        <f>'01-Mapa de riesgo-UO'!AX114</f>
        <v>0</v>
      </c>
      <c r="W113" s="101">
        <f>'01-Mapa de riesgo-UO'!K114</f>
        <v>0</v>
      </c>
      <c r="X113" s="105"/>
      <c r="Y113" s="106"/>
      <c r="Z113" s="107"/>
      <c r="AA113" s="107"/>
      <c r="AB113" s="365"/>
      <c r="AC113" s="110"/>
    </row>
    <row r="114" spans="1:29" ht="12.75" customHeight="1" x14ac:dyDescent="0.2">
      <c r="A114" s="369"/>
      <c r="B114" s="369"/>
      <c r="C114" s="369"/>
      <c r="D114" s="369"/>
      <c r="E114" s="369"/>
      <c r="F114" s="369"/>
      <c r="G114" s="96">
        <f>'01-Mapa de riesgo-UO'!I115</f>
        <v>0</v>
      </c>
      <c r="H114" s="369"/>
      <c r="I114" s="369"/>
      <c r="J114" s="369"/>
      <c r="K114" s="374"/>
      <c r="L114" s="374"/>
      <c r="M114" s="97">
        <f>'01-Mapa de riesgo-UO'!W115</f>
        <v>0</v>
      </c>
      <c r="N114" s="98">
        <f>'01-Mapa de riesgo-UO'!AB115</f>
        <v>0</v>
      </c>
      <c r="O114" s="98">
        <f>'01-Mapa de riesgo-UO'!AF115</f>
        <v>0</v>
      </c>
      <c r="P114" s="99">
        <f>'01-Mapa de riesgo-UO'!AK115</f>
        <v>0</v>
      </c>
      <c r="Q114" s="99">
        <f>'01-Mapa de riesgo-UO'!AP115</f>
        <v>0</v>
      </c>
      <c r="R114" s="369"/>
      <c r="S114" s="370"/>
      <c r="T114" s="371"/>
      <c r="U114" s="100">
        <f>'01-Mapa de riesgo-UO'!AW115</f>
        <v>0</v>
      </c>
      <c r="V114" s="100">
        <f>'01-Mapa de riesgo-UO'!AX115</f>
        <v>0</v>
      </c>
      <c r="W114" s="101">
        <f>'01-Mapa de riesgo-UO'!K115</f>
        <v>0</v>
      </c>
      <c r="X114" s="105"/>
      <c r="Y114" s="106"/>
      <c r="Z114" s="107"/>
      <c r="AA114" s="107"/>
      <c r="AB114" s="366"/>
      <c r="AC114" s="110"/>
    </row>
    <row r="115" spans="1:29" ht="12.75" customHeight="1" x14ac:dyDescent="0.2">
      <c r="A115" s="377">
        <v>36</v>
      </c>
      <c r="B115" s="377">
        <f>'01-Mapa de riesgo-UO'!D116</f>
        <v>0</v>
      </c>
      <c r="C115" s="376">
        <f>+'01-Mapa de riesgo-UO'!F116</f>
        <v>0</v>
      </c>
      <c r="D115" s="376">
        <f>'01-Mapa de riesgo-UO'!J116</f>
        <v>0</v>
      </c>
      <c r="E115" s="376">
        <f>'01-Mapa de riesgo-UO'!K116</f>
        <v>0</v>
      </c>
      <c r="F115" s="376">
        <f>'01-Mapa de riesgo-UO'!L116</f>
        <v>0</v>
      </c>
      <c r="G115" s="96">
        <f>'01-Mapa de riesgo-UO'!I116</f>
        <v>0</v>
      </c>
      <c r="H115" s="376">
        <f>'01-Mapa de riesgo-UO'!M116</f>
        <v>0</v>
      </c>
      <c r="I115" s="367" t="str">
        <f>'01-Mapa de riesgo-UO'!AT116</f>
        <v>LEVE</v>
      </c>
      <c r="J115" s="376">
        <f>'01-Mapa de riesgo-UO'!AU116</f>
        <v>0</v>
      </c>
      <c r="K115" s="372"/>
      <c r="L115" s="375"/>
      <c r="M115" s="97">
        <f>'01-Mapa de riesgo-UO'!W116</f>
        <v>0</v>
      </c>
      <c r="N115" s="98">
        <f>'01-Mapa de riesgo-UO'!AB116</f>
        <v>0</v>
      </c>
      <c r="O115" s="98">
        <f>'01-Mapa de riesgo-UO'!AF116</f>
        <v>0</v>
      </c>
      <c r="P115" s="99">
        <f>'01-Mapa de riesgo-UO'!AK116</f>
        <v>0</v>
      </c>
      <c r="Q115" s="99">
        <f>'01-Mapa de riesgo-UO'!AP116</f>
        <v>0</v>
      </c>
      <c r="R115" s="367" t="e">
        <f>'01-Mapa de riesgo-UO'!AR116</f>
        <v>#DIV/0!</v>
      </c>
      <c r="S115" s="370"/>
      <c r="T115" s="371"/>
      <c r="U115" s="100">
        <f>'01-Mapa de riesgo-UO'!AW116</f>
        <v>0</v>
      </c>
      <c r="V115" s="100">
        <f>'01-Mapa de riesgo-UO'!AX116</f>
        <v>0</v>
      </c>
      <c r="W115" s="101">
        <f>'01-Mapa de riesgo-UO'!K116</f>
        <v>0</v>
      </c>
      <c r="X115" s="105"/>
      <c r="Y115" s="106"/>
      <c r="Z115" s="107"/>
      <c r="AA115" s="107"/>
      <c r="AB115" s="364"/>
      <c r="AC115" s="110"/>
    </row>
    <row r="116" spans="1:29" ht="12.75" customHeight="1" x14ac:dyDescent="0.2">
      <c r="A116" s="368"/>
      <c r="B116" s="368"/>
      <c r="C116" s="368"/>
      <c r="D116" s="368"/>
      <c r="E116" s="368"/>
      <c r="F116" s="368"/>
      <c r="G116" s="96">
        <f>'01-Mapa de riesgo-UO'!I117</f>
        <v>0</v>
      </c>
      <c r="H116" s="368"/>
      <c r="I116" s="368"/>
      <c r="J116" s="368"/>
      <c r="K116" s="373"/>
      <c r="L116" s="373"/>
      <c r="M116" s="97">
        <f>'01-Mapa de riesgo-UO'!W117</f>
        <v>0</v>
      </c>
      <c r="N116" s="98">
        <f>'01-Mapa de riesgo-UO'!AB117</f>
        <v>0</v>
      </c>
      <c r="O116" s="98">
        <f>'01-Mapa de riesgo-UO'!AF117</f>
        <v>0</v>
      </c>
      <c r="P116" s="99">
        <f>'01-Mapa de riesgo-UO'!AK117</f>
        <v>0</v>
      </c>
      <c r="Q116" s="99">
        <f>'01-Mapa de riesgo-UO'!AP117</f>
        <v>0</v>
      </c>
      <c r="R116" s="368"/>
      <c r="S116" s="370"/>
      <c r="T116" s="371"/>
      <c r="U116" s="100">
        <f>'01-Mapa de riesgo-UO'!AW117</f>
        <v>0</v>
      </c>
      <c r="V116" s="100">
        <f>'01-Mapa de riesgo-UO'!AX117</f>
        <v>0</v>
      </c>
      <c r="W116" s="101">
        <f>'01-Mapa de riesgo-UO'!K117</f>
        <v>0</v>
      </c>
      <c r="X116" s="105"/>
      <c r="Y116" s="106"/>
      <c r="Z116" s="107"/>
      <c r="AA116" s="107"/>
      <c r="AB116" s="365"/>
      <c r="AC116" s="110"/>
    </row>
    <row r="117" spans="1:29" ht="12.75" customHeight="1" x14ac:dyDescent="0.2">
      <c r="A117" s="369"/>
      <c r="B117" s="369"/>
      <c r="C117" s="369"/>
      <c r="D117" s="369"/>
      <c r="E117" s="369"/>
      <c r="F117" s="369"/>
      <c r="G117" s="96">
        <f>'01-Mapa de riesgo-UO'!I118</f>
        <v>0</v>
      </c>
      <c r="H117" s="369"/>
      <c r="I117" s="369"/>
      <c r="J117" s="369"/>
      <c r="K117" s="374"/>
      <c r="L117" s="374"/>
      <c r="M117" s="97">
        <f>'01-Mapa de riesgo-UO'!W118</f>
        <v>0</v>
      </c>
      <c r="N117" s="98">
        <f>'01-Mapa de riesgo-UO'!AB118</f>
        <v>0</v>
      </c>
      <c r="O117" s="98">
        <f>'01-Mapa de riesgo-UO'!AF118</f>
        <v>0</v>
      </c>
      <c r="P117" s="99">
        <f>'01-Mapa de riesgo-UO'!AK118</f>
        <v>0</v>
      </c>
      <c r="Q117" s="99">
        <f>'01-Mapa de riesgo-UO'!AP118</f>
        <v>0</v>
      </c>
      <c r="R117" s="369"/>
      <c r="S117" s="370"/>
      <c r="T117" s="371"/>
      <c r="U117" s="100">
        <f>'01-Mapa de riesgo-UO'!AW118</f>
        <v>0</v>
      </c>
      <c r="V117" s="100">
        <f>'01-Mapa de riesgo-UO'!AX118</f>
        <v>0</v>
      </c>
      <c r="W117" s="101">
        <f>'01-Mapa de riesgo-UO'!K118</f>
        <v>0</v>
      </c>
      <c r="X117" s="105"/>
      <c r="Y117" s="106"/>
      <c r="Z117" s="107"/>
      <c r="AA117" s="107"/>
      <c r="AB117" s="366"/>
      <c r="AC117" s="110"/>
    </row>
    <row r="118" spans="1:29" ht="12.75" customHeight="1" x14ac:dyDescent="0.2">
      <c r="A118" s="377">
        <v>37</v>
      </c>
      <c r="B118" s="377">
        <f>'01-Mapa de riesgo-UO'!D119</f>
        <v>0</v>
      </c>
      <c r="C118" s="376">
        <f>+'01-Mapa de riesgo-UO'!F119</f>
        <v>0</v>
      </c>
      <c r="D118" s="376">
        <f>'01-Mapa de riesgo-UO'!J119</f>
        <v>0</v>
      </c>
      <c r="E118" s="376">
        <f>'01-Mapa de riesgo-UO'!K119</f>
        <v>0</v>
      </c>
      <c r="F118" s="376">
        <f>'01-Mapa de riesgo-UO'!L119</f>
        <v>0</v>
      </c>
      <c r="G118" s="96">
        <f>'01-Mapa de riesgo-UO'!I119</f>
        <v>0</v>
      </c>
      <c r="H118" s="376">
        <f>'01-Mapa de riesgo-UO'!M119</f>
        <v>0</v>
      </c>
      <c r="I118" s="367" t="str">
        <f>'01-Mapa de riesgo-UO'!AT119</f>
        <v>LEVE</v>
      </c>
      <c r="J118" s="376">
        <f>'01-Mapa de riesgo-UO'!AU119</f>
        <v>0</v>
      </c>
      <c r="K118" s="372"/>
      <c r="L118" s="375"/>
      <c r="M118" s="97">
        <f>'01-Mapa de riesgo-UO'!W119</f>
        <v>0</v>
      </c>
      <c r="N118" s="98">
        <f>'01-Mapa de riesgo-UO'!AB119</f>
        <v>0</v>
      </c>
      <c r="O118" s="98">
        <f>'01-Mapa de riesgo-UO'!AF119</f>
        <v>0</v>
      </c>
      <c r="P118" s="99">
        <f>'01-Mapa de riesgo-UO'!AK119</f>
        <v>0</v>
      </c>
      <c r="Q118" s="99">
        <f>'01-Mapa de riesgo-UO'!AP119</f>
        <v>0</v>
      </c>
      <c r="R118" s="367" t="e">
        <f>'01-Mapa de riesgo-UO'!AR119</f>
        <v>#DIV/0!</v>
      </c>
      <c r="S118" s="370"/>
      <c r="T118" s="371"/>
      <c r="U118" s="100">
        <f>'01-Mapa de riesgo-UO'!AW119</f>
        <v>0</v>
      </c>
      <c r="V118" s="100">
        <f>'01-Mapa de riesgo-UO'!AX119</f>
        <v>0</v>
      </c>
      <c r="W118" s="101">
        <f>'01-Mapa de riesgo-UO'!K119</f>
        <v>0</v>
      </c>
      <c r="X118" s="105"/>
      <c r="Y118" s="106"/>
      <c r="Z118" s="107"/>
      <c r="AA118" s="107"/>
      <c r="AB118" s="364"/>
      <c r="AC118" s="110"/>
    </row>
    <row r="119" spans="1:29" ht="12.75" customHeight="1" x14ac:dyDescent="0.2">
      <c r="A119" s="368"/>
      <c r="B119" s="368"/>
      <c r="C119" s="368"/>
      <c r="D119" s="368"/>
      <c r="E119" s="368"/>
      <c r="F119" s="368"/>
      <c r="G119" s="96">
        <f>'01-Mapa de riesgo-UO'!I120</f>
        <v>0</v>
      </c>
      <c r="H119" s="368"/>
      <c r="I119" s="368"/>
      <c r="J119" s="368"/>
      <c r="K119" s="373"/>
      <c r="L119" s="373"/>
      <c r="M119" s="97">
        <f>'01-Mapa de riesgo-UO'!W120</f>
        <v>0</v>
      </c>
      <c r="N119" s="98">
        <f>'01-Mapa de riesgo-UO'!AB120</f>
        <v>0</v>
      </c>
      <c r="O119" s="98">
        <f>'01-Mapa de riesgo-UO'!AF120</f>
        <v>0</v>
      </c>
      <c r="P119" s="99">
        <f>'01-Mapa de riesgo-UO'!AK120</f>
        <v>0</v>
      </c>
      <c r="Q119" s="99">
        <f>'01-Mapa de riesgo-UO'!AP120</f>
        <v>0</v>
      </c>
      <c r="R119" s="368"/>
      <c r="S119" s="370"/>
      <c r="T119" s="371"/>
      <c r="U119" s="100">
        <f>'01-Mapa de riesgo-UO'!AW120</f>
        <v>0</v>
      </c>
      <c r="V119" s="100">
        <f>'01-Mapa de riesgo-UO'!AX120</f>
        <v>0</v>
      </c>
      <c r="W119" s="101">
        <f>'01-Mapa de riesgo-UO'!K120</f>
        <v>0</v>
      </c>
      <c r="X119" s="105"/>
      <c r="Y119" s="106"/>
      <c r="Z119" s="107"/>
      <c r="AA119" s="107"/>
      <c r="AB119" s="365"/>
      <c r="AC119" s="110"/>
    </row>
    <row r="120" spans="1:29" ht="12.75" customHeight="1" x14ac:dyDescent="0.2">
      <c r="A120" s="369"/>
      <c r="B120" s="369"/>
      <c r="C120" s="369"/>
      <c r="D120" s="369"/>
      <c r="E120" s="369"/>
      <c r="F120" s="369"/>
      <c r="G120" s="96">
        <f>'01-Mapa de riesgo-UO'!I121</f>
        <v>0</v>
      </c>
      <c r="H120" s="369"/>
      <c r="I120" s="369"/>
      <c r="J120" s="369"/>
      <c r="K120" s="374"/>
      <c r="L120" s="374"/>
      <c r="M120" s="97">
        <f>'01-Mapa de riesgo-UO'!W121</f>
        <v>0</v>
      </c>
      <c r="N120" s="98">
        <f>'01-Mapa de riesgo-UO'!AB121</f>
        <v>0</v>
      </c>
      <c r="O120" s="98">
        <f>'01-Mapa de riesgo-UO'!AF121</f>
        <v>0</v>
      </c>
      <c r="P120" s="99">
        <f>'01-Mapa de riesgo-UO'!AK121</f>
        <v>0</v>
      </c>
      <c r="Q120" s="99">
        <f>'01-Mapa de riesgo-UO'!AP121</f>
        <v>0</v>
      </c>
      <c r="R120" s="369"/>
      <c r="S120" s="370"/>
      <c r="T120" s="371"/>
      <c r="U120" s="100">
        <f>'01-Mapa de riesgo-UO'!AW121</f>
        <v>0</v>
      </c>
      <c r="V120" s="100">
        <f>'01-Mapa de riesgo-UO'!AX121</f>
        <v>0</v>
      </c>
      <c r="W120" s="101">
        <f>'01-Mapa de riesgo-UO'!K121</f>
        <v>0</v>
      </c>
      <c r="X120" s="105"/>
      <c r="Y120" s="106"/>
      <c r="Z120" s="107"/>
      <c r="AA120" s="107"/>
      <c r="AB120" s="366"/>
      <c r="AC120" s="110"/>
    </row>
    <row r="121" spans="1:29" ht="12.75" customHeight="1" x14ac:dyDescent="0.2">
      <c r="A121" s="377">
        <v>38</v>
      </c>
      <c r="B121" s="377">
        <f>'01-Mapa de riesgo-UO'!D122</f>
        <v>0</v>
      </c>
      <c r="C121" s="376">
        <f>+'01-Mapa de riesgo-UO'!F122</f>
        <v>0</v>
      </c>
      <c r="D121" s="376">
        <f>'01-Mapa de riesgo-UO'!J122</f>
        <v>0</v>
      </c>
      <c r="E121" s="376">
        <f>'01-Mapa de riesgo-UO'!K122</f>
        <v>0</v>
      </c>
      <c r="F121" s="376">
        <f>'01-Mapa de riesgo-UO'!L122</f>
        <v>0</v>
      </c>
      <c r="G121" s="96">
        <f>'01-Mapa de riesgo-UO'!I122</f>
        <v>0</v>
      </c>
      <c r="H121" s="376">
        <f>'01-Mapa de riesgo-UO'!M122</f>
        <v>0</v>
      </c>
      <c r="I121" s="367" t="str">
        <f>'01-Mapa de riesgo-UO'!AT122</f>
        <v>LEVE</v>
      </c>
      <c r="J121" s="376">
        <f>'01-Mapa de riesgo-UO'!AU122</f>
        <v>0</v>
      </c>
      <c r="K121" s="372"/>
      <c r="L121" s="375"/>
      <c r="M121" s="97">
        <f>'01-Mapa de riesgo-UO'!W122</f>
        <v>0</v>
      </c>
      <c r="N121" s="98">
        <f>'01-Mapa de riesgo-UO'!AB122</f>
        <v>0</v>
      </c>
      <c r="O121" s="98">
        <f>'01-Mapa de riesgo-UO'!AF122</f>
        <v>0</v>
      </c>
      <c r="P121" s="99">
        <f>'01-Mapa de riesgo-UO'!AK122</f>
        <v>0</v>
      </c>
      <c r="Q121" s="99">
        <f>'01-Mapa de riesgo-UO'!AP122</f>
        <v>0</v>
      </c>
      <c r="R121" s="367" t="e">
        <f>'01-Mapa de riesgo-UO'!AR122</f>
        <v>#DIV/0!</v>
      </c>
      <c r="S121" s="370"/>
      <c r="T121" s="371"/>
      <c r="U121" s="100">
        <f>'01-Mapa de riesgo-UO'!AW122</f>
        <v>0</v>
      </c>
      <c r="V121" s="100">
        <f>'01-Mapa de riesgo-UO'!AX122</f>
        <v>0</v>
      </c>
      <c r="W121" s="101">
        <f>'01-Mapa de riesgo-UO'!K122</f>
        <v>0</v>
      </c>
      <c r="X121" s="105"/>
      <c r="Y121" s="106"/>
      <c r="Z121" s="107"/>
      <c r="AA121" s="107"/>
      <c r="AB121" s="364"/>
      <c r="AC121" s="110"/>
    </row>
    <row r="122" spans="1:29" ht="12.75" customHeight="1" x14ac:dyDescent="0.2">
      <c r="A122" s="368"/>
      <c r="B122" s="368"/>
      <c r="C122" s="368"/>
      <c r="D122" s="368"/>
      <c r="E122" s="368"/>
      <c r="F122" s="368"/>
      <c r="G122" s="96">
        <f>'01-Mapa de riesgo-UO'!I123</f>
        <v>0</v>
      </c>
      <c r="H122" s="368"/>
      <c r="I122" s="368"/>
      <c r="J122" s="368"/>
      <c r="K122" s="373"/>
      <c r="L122" s="373"/>
      <c r="M122" s="97">
        <f>'01-Mapa de riesgo-UO'!W123</f>
        <v>0</v>
      </c>
      <c r="N122" s="98">
        <f>'01-Mapa de riesgo-UO'!AB123</f>
        <v>0</v>
      </c>
      <c r="O122" s="98">
        <f>'01-Mapa de riesgo-UO'!AF123</f>
        <v>0</v>
      </c>
      <c r="P122" s="99">
        <f>'01-Mapa de riesgo-UO'!AK123</f>
        <v>0</v>
      </c>
      <c r="Q122" s="99">
        <f>'01-Mapa de riesgo-UO'!AP123</f>
        <v>0</v>
      </c>
      <c r="R122" s="368"/>
      <c r="S122" s="370"/>
      <c r="T122" s="371"/>
      <c r="U122" s="100">
        <f>'01-Mapa de riesgo-UO'!AW123</f>
        <v>0</v>
      </c>
      <c r="V122" s="100">
        <f>'01-Mapa de riesgo-UO'!AX123</f>
        <v>0</v>
      </c>
      <c r="W122" s="101">
        <f>'01-Mapa de riesgo-UO'!K123</f>
        <v>0</v>
      </c>
      <c r="X122" s="105"/>
      <c r="Y122" s="106"/>
      <c r="Z122" s="107"/>
      <c r="AA122" s="107"/>
      <c r="AB122" s="365"/>
      <c r="AC122" s="110"/>
    </row>
    <row r="123" spans="1:29" ht="12.75" customHeight="1" x14ac:dyDescent="0.2">
      <c r="A123" s="369"/>
      <c r="B123" s="369"/>
      <c r="C123" s="369"/>
      <c r="D123" s="369"/>
      <c r="E123" s="369"/>
      <c r="F123" s="369"/>
      <c r="G123" s="96">
        <f>'01-Mapa de riesgo-UO'!I124</f>
        <v>0</v>
      </c>
      <c r="H123" s="369"/>
      <c r="I123" s="369"/>
      <c r="J123" s="369"/>
      <c r="K123" s="374"/>
      <c r="L123" s="374"/>
      <c r="M123" s="97">
        <f>'01-Mapa de riesgo-UO'!W124</f>
        <v>0</v>
      </c>
      <c r="N123" s="98">
        <f>'01-Mapa de riesgo-UO'!AB124</f>
        <v>0</v>
      </c>
      <c r="O123" s="98">
        <f>'01-Mapa de riesgo-UO'!AF124</f>
        <v>0</v>
      </c>
      <c r="P123" s="99">
        <f>'01-Mapa de riesgo-UO'!AK124</f>
        <v>0</v>
      </c>
      <c r="Q123" s="99">
        <f>'01-Mapa de riesgo-UO'!AP124</f>
        <v>0</v>
      </c>
      <c r="R123" s="369"/>
      <c r="S123" s="370"/>
      <c r="T123" s="371"/>
      <c r="U123" s="100">
        <f>'01-Mapa de riesgo-UO'!AW124</f>
        <v>0</v>
      </c>
      <c r="V123" s="100">
        <f>'01-Mapa de riesgo-UO'!AX124</f>
        <v>0</v>
      </c>
      <c r="W123" s="101">
        <f>'01-Mapa de riesgo-UO'!K124</f>
        <v>0</v>
      </c>
      <c r="X123" s="105"/>
      <c r="Y123" s="106"/>
      <c r="Z123" s="107"/>
      <c r="AA123" s="107"/>
      <c r="AB123" s="366"/>
      <c r="AC123" s="110"/>
    </row>
    <row r="124" spans="1:29" ht="12.75" customHeight="1" x14ac:dyDescent="0.2">
      <c r="A124" s="377">
        <v>39</v>
      </c>
      <c r="B124" s="377">
        <f>'01-Mapa de riesgo-UO'!D125</f>
        <v>0</v>
      </c>
      <c r="C124" s="376">
        <f>+'01-Mapa de riesgo-UO'!F125</f>
        <v>0</v>
      </c>
      <c r="D124" s="376">
        <f>'01-Mapa de riesgo-UO'!J125</f>
        <v>0</v>
      </c>
      <c r="E124" s="376">
        <f>'01-Mapa de riesgo-UO'!K125</f>
        <v>0</v>
      </c>
      <c r="F124" s="376">
        <f>'01-Mapa de riesgo-UO'!L125</f>
        <v>0</v>
      </c>
      <c r="G124" s="96">
        <f>'01-Mapa de riesgo-UO'!I125</f>
        <v>0</v>
      </c>
      <c r="H124" s="376">
        <f>'01-Mapa de riesgo-UO'!M125</f>
        <v>0</v>
      </c>
      <c r="I124" s="367" t="str">
        <f>'01-Mapa de riesgo-UO'!AT125</f>
        <v>LEVE</v>
      </c>
      <c r="J124" s="376">
        <f>'01-Mapa de riesgo-UO'!AU125</f>
        <v>0</v>
      </c>
      <c r="K124" s="372"/>
      <c r="L124" s="375"/>
      <c r="M124" s="97">
        <f>'01-Mapa de riesgo-UO'!W125</f>
        <v>0</v>
      </c>
      <c r="N124" s="98">
        <f>'01-Mapa de riesgo-UO'!AB125</f>
        <v>0</v>
      </c>
      <c r="O124" s="98">
        <f>'01-Mapa de riesgo-UO'!AF125</f>
        <v>0</v>
      </c>
      <c r="P124" s="99">
        <f>'01-Mapa de riesgo-UO'!AK125</f>
        <v>0</v>
      </c>
      <c r="Q124" s="99">
        <f>'01-Mapa de riesgo-UO'!AP125</f>
        <v>0</v>
      </c>
      <c r="R124" s="367" t="e">
        <f>'01-Mapa de riesgo-UO'!AR125</f>
        <v>#DIV/0!</v>
      </c>
      <c r="S124" s="370"/>
      <c r="T124" s="371"/>
      <c r="U124" s="100">
        <f>'01-Mapa de riesgo-UO'!AW125</f>
        <v>0</v>
      </c>
      <c r="V124" s="100">
        <f>'01-Mapa de riesgo-UO'!AX125</f>
        <v>0</v>
      </c>
      <c r="W124" s="101">
        <f>'01-Mapa de riesgo-UO'!K125</f>
        <v>0</v>
      </c>
      <c r="X124" s="105"/>
      <c r="Y124" s="106"/>
      <c r="Z124" s="107"/>
      <c r="AA124" s="107"/>
      <c r="AB124" s="364"/>
      <c r="AC124" s="110"/>
    </row>
    <row r="125" spans="1:29" ht="12.75" customHeight="1" x14ac:dyDescent="0.2">
      <c r="A125" s="368"/>
      <c r="B125" s="368"/>
      <c r="C125" s="368"/>
      <c r="D125" s="368"/>
      <c r="E125" s="368"/>
      <c r="F125" s="368"/>
      <c r="G125" s="96">
        <f>'01-Mapa de riesgo-UO'!I126</f>
        <v>0</v>
      </c>
      <c r="H125" s="368"/>
      <c r="I125" s="368"/>
      <c r="J125" s="368"/>
      <c r="K125" s="373"/>
      <c r="L125" s="373"/>
      <c r="M125" s="97">
        <f>'01-Mapa de riesgo-UO'!W126</f>
        <v>0</v>
      </c>
      <c r="N125" s="98">
        <f>'01-Mapa de riesgo-UO'!AB126</f>
        <v>0</v>
      </c>
      <c r="O125" s="98">
        <f>'01-Mapa de riesgo-UO'!AF126</f>
        <v>0</v>
      </c>
      <c r="P125" s="99">
        <f>'01-Mapa de riesgo-UO'!AK126</f>
        <v>0</v>
      </c>
      <c r="Q125" s="99">
        <f>'01-Mapa de riesgo-UO'!AP126</f>
        <v>0</v>
      </c>
      <c r="R125" s="368"/>
      <c r="S125" s="370"/>
      <c r="T125" s="371"/>
      <c r="U125" s="100">
        <f>'01-Mapa de riesgo-UO'!AW126</f>
        <v>0</v>
      </c>
      <c r="V125" s="100">
        <f>'01-Mapa de riesgo-UO'!AX126</f>
        <v>0</v>
      </c>
      <c r="W125" s="101">
        <f>'01-Mapa de riesgo-UO'!K126</f>
        <v>0</v>
      </c>
      <c r="X125" s="105"/>
      <c r="Y125" s="106"/>
      <c r="Z125" s="107"/>
      <c r="AA125" s="107"/>
      <c r="AB125" s="365"/>
      <c r="AC125" s="110"/>
    </row>
    <row r="126" spans="1:29" ht="12.75" customHeight="1" x14ac:dyDescent="0.2">
      <c r="A126" s="369"/>
      <c r="B126" s="369"/>
      <c r="C126" s="369"/>
      <c r="D126" s="369"/>
      <c r="E126" s="369"/>
      <c r="F126" s="369"/>
      <c r="G126" s="96">
        <f>'01-Mapa de riesgo-UO'!I127</f>
        <v>0</v>
      </c>
      <c r="H126" s="369"/>
      <c r="I126" s="369"/>
      <c r="J126" s="369"/>
      <c r="K126" s="374"/>
      <c r="L126" s="374"/>
      <c r="M126" s="97">
        <f>'01-Mapa de riesgo-UO'!W127</f>
        <v>0</v>
      </c>
      <c r="N126" s="98">
        <f>'01-Mapa de riesgo-UO'!AB127</f>
        <v>0</v>
      </c>
      <c r="O126" s="98">
        <f>'01-Mapa de riesgo-UO'!AF127</f>
        <v>0</v>
      </c>
      <c r="P126" s="99">
        <f>'01-Mapa de riesgo-UO'!AK127</f>
        <v>0</v>
      </c>
      <c r="Q126" s="99">
        <f>'01-Mapa de riesgo-UO'!AP127</f>
        <v>0</v>
      </c>
      <c r="R126" s="369"/>
      <c r="S126" s="370"/>
      <c r="T126" s="371"/>
      <c r="U126" s="100">
        <f>'01-Mapa de riesgo-UO'!AW127</f>
        <v>0</v>
      </c>
      <c r="V126" s="100">
        <f>'01-Mapa de riesgo-UO'!AX127</f>
        <v>0</v>
      </c>
      <c r="W126" s="101">
        <f>'01-Mapa de riesgo-UO'!K127</f>
        <v>0</v>
      </c>
      <c r="X126" s="105"/>
      <c r="Y126" s="106"/>
      <c r="Z126" s="107"/>
      <c r="AA126" s="107"/>
      <c r="AB126" s="366"/>
      <c r="AC126" s="110"/>
    </row>
    <row r="127" spans="1:29" ht="12.75" customHeight="1" x14ac:dyDescent="0.2">
      <c r="A127" s="377">
        <v>40</v>
      </c>
      <c r="B127" s="377">
        <f>'01-Mapa de riesgo-UO'!D128</f>
        <v>0</v>
      </c>
      <c r="C127" s="376">
        <f>+'01-Mapa de riesgo-UO'!F128</f>
        <v>0</v>
      </c>
      <c r="D127" s="376">
        <f>'01-Mapa de riesgo-UO'!J128</f>
        <v>0</v>
      </c>
      <c r="E127" s="376">
        <f>'01-Mapa de riesgo-UO'!K128</f>
        <v>0</v>
      </c>
      <c r="F127" s="376">
        <f>'01-Mapa de riesgo-UO'!L128</f>
        <v>0</v>
      </c>
      <c r="G127" s="96">
        <f>'01-Mapa de riesgo-UO'!I128</f>
        <v>0</v>
      </c>
      <c r="H127" s="376">
        <f>'01-Mapa de riesgo-UO'!M128</f>
        <v>0</v>
      </c>
      <c r="I127" s="367" t="str">
        <f>'01-Mapa de riesgo-UO'!AT128</f>
        <v>LEVE</v>
      </c>
      <c r="J127" s="376">
        <f>'01-Mapa de riesgo-UO'!AU128</f>
        <v>0</v>
      </c>
      <c r="K127" s="372"/>
      <c r="L127" s="375"/>
      <c r="M127" s="97">
        <f>'01-Mapa de riesgo-UO'!W128</f>
        <v>0</v>
      </c>
      <c r="N127" s="98">
        <f>'01-Mapa de riesgo-UO'!AB128</f>
        <v>0</v>
      </c>
      <c r="O127" s="98">
        <f>'01-Mapa de riesgo-UO'!AF128</f>
        <v>0</v>
      </c>
      <c r="P127" s="99">
        <f>'01-Mapa de riesgo-UO'!AK128</f>
        <v>0</v>
      </c>
      <c r="Q127" s="99">
        <f>'01-Mapa de riesgo-UO'!AP128</f>
        <v>0</v>
      </c>
      <c r="R127" s="367" t="e">
        <f>'01-Mapa de riesgo-UO'!AR128</f>
        <v>#DIV/0!</v>
      </c>
      <c r="S127" s="370"/>
      <c r="T127" s="371"/>
      <c r="U127" s="100">
        <f>'01-Mapa de riesgo-UO'!AW128</f>
        <v>0</v>
      </c>
      <c r="V127" s="100">
        <f>'01-Mapa de riesgo-UO'!AX128</f>
        <v>0</v>
      </c>
      <c r="W127" s="101">
        <f>'01-Mapa de riesgo-UO'!K128</f>
        <v>0</v>
      </c>
      <c r="X127" s="105"/>
      <c r="Y127" s="106"/>
      <c r="Z127" s="107"/>
      <c r="AA127" s="107"/>
      <c r="AB127" s="364"/>
      <c r="AC127" s="110"/>
    </row>
    <row r="128" spans="1:29" ht="12.75" customHeight="1" x14ac:dyDescent="0.2">
      <c r="A128" s="368"/>
      <c r="B128" s="368"/>
      <c r="C128" s="368"/>
      <c r="D128" s="368"/>
      <c r="E128" s="368"/>
      <c r="F128" s="368"/>
      <c r="G128" s="96">
        <f>'01-Mapa de riesgo-UO'!I129</f>
        <v>0</v>
      </c>
      <c r="H128" s="368"/>
      <c r="I128" s="368"/>
      <c r="J128" s="368"/>
      <c r="K128" s="373"/>
      <c r="L128" s="373"/>
      <c r="M128" s="97">
        <f>'01-Mapa de riesgo-UO'!W129</f>
        <v>0</v>
      </c>
      <c r="N128" s="98">
        <f>'01-Mapa de riesgo-UO'!AB129</f>
        <v>0</v>
      </c>
      <c r="O128" s="98">
        <f>'01-Mapa de riesgo-UO'!AF129</f>
        <v>0</v>
      </c>
      <c r="P128" s="99">
        <f>'01-Mapa de riesgo-UO'!AK129</f>
        <v>0</v>
      </c>
      <c r="Q128" s="99">
        <f>'01-Mapa de riesgo-UO'!AP129</f>
        <v>0</v>
      </c>
      <c r="R128" s="368"/>
      <c r="S128" s="370"/>
      <c r="T128" s="371"/>
      <c r="U128" s="100">
        <f>'01-Mapa de riesgo-UO'!AW129</f>
        <v>0</v>
      </c>
      <c r="V128" s="100">
        <f>'01-Mapa de riesgo-UO'!AX129</f>
        <v>0</v>
      </c>
      <c r="W128" s="101">
        <f>'01-Mapa de riesgo-UO'!K129</f>
        <v>0</v>
      </c>
      <c r="X128" s="105"/>
      <c r="Y128" s="106"/>
      <c r="Z128" s="107"/>
      <c r="AA128" s="107"/>
      <c r="AB128" s="365"/>
      <c r="AC128" s="110"/>
    </row>
    <row r="129" spans="1:29" ht="12.75" customHeight="1" x14ac:dyDescent="0.2">
      <c r="A129" s="369"/>
      <c r="B129" s="369"/>
      <c r="C129" s="369"/>
      <c r="D129" s="369"/>
      <c r="E129" s="369"/>
      <c r="F129" s="369"/>
      <c r="G129" s="96">
        <f>'01-Mapa de riesgo-UO'!I130</f>
        <v>0</v>
      </c>
      <c r="H129" s="369"/>
      <c r="I129" s="369"/>
      <c r="J129" s="369"/>
      <c r="K129" s="374"/>
      <c r="L129" s="374"/>
      <c r="M129" s="97">
        <f>'01-Mapa de riesgo-UO'!W130</f>
        <v>0</v>
      </c>
      <c r="N129" s="98">
        <f>'01-Mapa de riesgo-UO'!AB130</f>
        <v>0</v>
      </c>
      <c r="O129" s="98">
        <f>'01-Mapa de riesgo-UO'!AF130</f>
        <v>0</v>
      </c>
      <c r="P129" s="99">
        <f>'01-Mapa de riesgo-UO'!AK130</f>
        <v>0</v>
      </c>
      <c r="Q129" s="99">
        <f>'01-Mapa de riesgo-UO'!AP130</f>
        <v>0</v>
      </c>
      <c r="R129" s="369"/>
      <c r="S129" s="370"/>
      <c r="T129" s="371"/>
      <c r="U129" s="100">
        <f>'01-Mapa de riesgo-UO'!AW130</f>
        <v>0</v>
      </c>
      <c r="V129" s="100">
        <f>'01-Mapa de riesgo-UO'!AX130</f>
        <v>0</v>
      </c>
      <c r="W129" s="101">
        <f>'01-Mapa de riesgo-UO'!K130</f>
        <v>0</v>
      </c>
      <c r="X129" s="105"/>
      <c r="Y129" s="106"/>
      <c r="Z129" s="107"/>
      <c r="AA129" s="107"/>
      <c r="AB129" s="366"/>
      <c r="AC129" s="110"/>
    </row>
    <row r="130" spans="1:29" ht="12.75" customHeight="1" x14ac:dyDescent="0.2">
      <c r="A130" s="377">
        <v>41</v>
      </c>
      <c r="B130" s="377">
        <f>'01-Mapa de riesgo-UO'!D131</f>
        <v>0</v>
      </c>
      <c r="C130" s="376">
        <f>+'01-Mapa de riesgo-UO'!F131</f>
        <v>0</v>
      </c>
      <c r="D130" s="376">
        <f>'01-Mapa de riesgo-UO'!J131</f>
        <v>0</v>
      </c>
      <c r="E130" s="376">
        <f>'01-Mapa de riesgo-UO'!K131</f>
        <v>0</v>
      </c>
      <c r="F130" s="376">
        <f>'01-Mapa de riesgo-UO'!L131</f>
        <v>0</v>
      </c>
      <c r="G130" s="96">
        <f>'01-Mapa de riesgo-UO'!I131</f>
        <v>0</v>
      </c>
      <c r="H130" s="376">
        <f>'01-Mapa de riesgo-UO'!M131</f>
        <v>0</v>
      </c>
      <c r="I130" s="367" t="str">
        <f>'01-Mapa de riesgo-UO'!AT131</f>
        <v>LEVE</v>
      </c>
      <c r="J130" s="376">
        <f>'01-Mapa de riesgo-UO'!AU131</f>
        <v>0</v>
      </c>
      <c r="K130" s="372"/>
      <c r="L130" s="375"/>
      <c r="M130" s="97">
        <f>'01-Mapa de riesgo-UO'!W131</f>
        <v>0</v>
      </c>
      <c r="N130" s="98">
        <f>'01-Mapa de riesgo-UO'!AB131</f>
        <v>0</v>
      </c>
      <c r="O130" s="98">
        <f>'01-Mapa de riesgo-UO'!AF131</f>
        <v>0</v>
      </c>
      <c r="P130" s="99">
        <f>'01-Mapa de riesgo-UO'!AK131</f>
        <v>0</v>
      </c>
      <c r="Q130" s="99">
        <f>'01-Mapa de riesgo-UO'!AP131</f>
        <v>0</v>
      </c>
      <c r="R130" s="367" t="e">
        <f>'01-Mapa de riesgo-UO'!AR131</f>
        <v>#DIV/0!</v>
      </c>
      <c r="S130" s="370"/>
      <c r="T130" s="371"/>
      <c r="U130" s="100">
        <f>'01-Mapa de riesgo-UO'!AW131</f>
        <v>0</v>
      </c>
      <c r="V130" s="100">
        <f>'01-Mapa de riesgo-UO'!AX131</f>
        <v>0</v>
      </c>
      <c r="W130" s="101">
        <f>'01-Mapa de riesgo-UO'!K131</f>
        <v>0</v>
      </c>
      <c r="X130" s="105"/>
      <c r="Y130" s="106"/>
      <c r="Z130" s="107"/>
      <c r="AA130" s="107"/>
      <c r="AB130" s="364"/>
      <c r="AC130" s="110"/>
    </row>
    <row r="131" spans="1:29" ht="12.75" customHeight="1" x14ac:dyDescent="0.2">
      <c r="A131" s="368"/>
      <c r="B131" s="368"/>
      <c r="C131" s="368"/>
      <c r="D131" s="368"/>
      <c r="E131" s="368"/>
      <c r="F131" s="368"/>
      <c r="G131" s="96">
        <f>'01-Mapa de riesgo-UO'!I132</f>
        <v>0</v>
      </c>
      <c r="H131" s="368"/>
      <c r="I131" s="368"/>
      <c r="J131" s="368"/>
      <c r="K131" s="373"/>
      <c r="L131" s="373"/>
      <c r="M131" s="97">
        <f>'01-Mapa de riesgo-UO'!W132</f>
        <v>0</v>
      </c>
      <c r="N131" s="98">
        <f>'01-Mapa de riesgo-UO'!AB132</f>
        <v>0</v>
      </c>
      <c r="O131" s="98">
        <f>'01-Mapa de riesgo-UO'!AF132</f>
        <v>0</v>
      </c>
      <c r="P131" s="99">
        <f>'01-Mapa de riesgo-UO'!AK132</f>
        <v>0</v>
      </c>
      <c r="Q131" s="99">
        <f>'01-Mapa de riesgo-UO'!AP132</f>
        <v>0</v>
      </c>
      <c r="R131" s="368"/>
      <c r="S131" s="370"/>
      <c r="T131" s="371"/>
      <c r="U131" s="100">
        <f>'01-Mapa de riesgo-UO'!AW132</f>
        <v>0</v>
      </c>
      <c r="V131" s="100">
        <f>'01-Mapa de riesgo-UO'!AX132</f>
        <v>0</v>
      </c>
      <c r="W131" s="101">
        <f>'01-Mapa de riesgo-UO'!K132</f>
        <v>0</v>
      </c>
      <c r="X131" s="105"/>
      <c r="Y131" s="106"/>
      <c r="Z131" s="107"/>
      <c r="AA131" s="107"/>
      <c r="AB131" s="365"/>
      <c r="AC131" s="110"/>
    </row>
    <row r="132" spans="1:29" ht="12.75" customHeight="1" x14ac:dyDescent="0.2">
      <c r="A132" s="369"/>
      <c r="B132" s="369"/>
      <c r="C132" s="369"/>
      <c r="D132" s="369"/>
      <c r="E132" s="369"/>
      <c r="F132" s="369"/>
      <c r="G132" s="96">
        <f>'01-Mapa de riesgo-UO'!I133</f>
        <v>0</v>
      </c>
      <c r="H132" s="369"/>
      <c r="I132" s="369"/>
      <c r="J132" s="369"/>
      <c r="K132" s="374"/>
      <c r="L132" s="374"/>
      <c r="M132" s="97">
        <f>'01-Mapa de riesgo-UO'!W133</f>
        <v>0</v>
      </c>
      <c r="N132" s="98">
        <f>'01-Mapa de riesgo-UO'!AB133</f>
        <v>0</v>
      </c>
      <c r="O132" s="98">
        <f>'01-Mapa de riesgo-UO'!AF133</f>
        <v>0</v>
      </c>
      <c r="P132" s="99">
        <f>'01-Mapa de riesgo-UO'!AK133</f>
        <v>0</v>
      </c>
      <c r="Q132" s="99">
        <f>'01-Mapa de riesgo-UO'!AP133</f>
        <v>0</v>
      </c>
      <c r="R132" s="369"/>
      <c r="S132" s="370"/>
      <c r="T132" s="371"/>
      <c r="U132" s="100">
        <f>'01-Mapa de riesgo-UO'!AW133</f>
        <v>0</v>
      </c>
      <c r="V132" s="100">
        <f>'01-Mapa de riesgo-UO'!AX133</f>
        <v>0</v>
      </c>
      <c r="W132" s="101">
        <f>'01-Mapa de riesgo-UO'!K133</f>
        <v>0</v>
      </c>
      <c r="X132" s="105"/>
      <c r="Y132" s="106"/>
      <c r="Z132" s="107"/>
      <c r="AA132" s="107"/>
      <c r="AB132" s="366"/>
      <c r="AC132" s="110"/>
    </row>
    <row r="133" spans="1:29" ht="12.75" customHeight="1" x14ac:dyDescent="0.2">
      <c r="A133" s="377">
        <v>42</v>
      </c>
      <c r="B133" s="377">
        <f>'01-Mapa de riesgo-UO'!D134</f>
        <v>0</v>
      </c>
      <c r="C133" s="376">
        <f>+'01-Mapa de riesgo-UO'!F134</f>
        <v>0</v>
      </c>
      <c r="D133" s="376">
        <f>'01-Mapa de riesgo-UO'!J134</f>
        <v>0</v>
      </c>
      <c r="E133" s="376">
        <f>'01-Mapa de riesgo-UO'!K134</f>
        <v>0</v>
      </c>
      <c r="F133" s="376">
        <f>'01-Mapa de riesgo-UO'!L134</f>
        <v>0</v>
      </c>
      <c r="G133" s="96">
        <f>'01-Mapa de riesgo-UO'!I134</f>
        <v>0</v>
      </c>
      <c r="H133" s="376">
        <f>'01-Mapa de riesgo-UO'!M134</f>
        <v>0</v>
      </c>
      <c r="I133" s="367" t="str">
        <f>'01-Mapa de riesgo-UO'!AT134</f>
        <v>LEVE</v>
      </c>
      <c r="J133" s="376">
        <f>'01-Mapa de riesgo-UO'!AU134</f>
        <v>0</v>
      </c>
      <c r="K133" s="372"/>
      <c r="L133" s="375"/>
      <c r="M133" s="97">
        <f>'01-Mapa de riesgo-UO'!W134</f>
        <v>0</v>
      </c>
      <c r="N133" s="98">
        <f>'01-Mapa de riesgo-UO'!AB134</f>
        <v>0</v>
      </c>
      <c r="O133" s="98">
        <f>'01-Mapa de riesgo-UO'!AF134</f>
        <v>0</v>
      </c>
      <c r="P133" s="99">
        <f>'01-Mapa de riesgo-UO'!AK134</f>
        <v>0</v>
      </c>
      <c r="Q133" s="99">
        <f>'01-Mapa de riesgo-UO'!AP134</f>
        <v>0</v>
      </c>
      <c r="R133" s="367" t="e">
        <f>'01-Mapa de riesgo-UO'!AR134</f>
        <v>#DIV/0!</v>
      </c>
      <c r="S133" s="370"/>
      <c r="T133" s="371"/>
      <c r="U133" s="100">
        <f>'01-Mapa de riesgo-UO'!AW134</f>
        <v>0</v>
      </c>
      <c r="V133" s="100">
        <f>'01-Mapa de riesgo-UO'!AX134</f>
        <v>0</v>
      </c>
      <c r="W133" s="101">
        <f>'01-Mapa de riesgo-UO'!K134</f>
        <v>0</v>
      </c>
      <c r="X133" s="105"/>
      <c r="Y133" s="106"/>
      <c r="Z133" s="107"/>
      <c r="AA133" s="107"/>
      <c r="AB133" s="364"/>
      <c r="AC133" s="110"/>
    </row>
    <row r="134" spans="1:29" ht="12.75" customHeight="1" x14ac:dyDescent="0.2">
      <c r="A134" s="368"/>
      <c r="B134" s="368"/>
      <c r="C134" s="368"/>
      <c r="D134" s="368"/>
      <c r="E134" s="368"/>
      <c r="F134" s="368"/>
      <c r="G134" s="96">
        <f>'01-Mapa de riesgo-UO'!I135</f>
        <v>0</v>
      </c>
      <c r="H134" s="368"/>
      <c r="I134" s="368"/>
      <c r="J134" s="368"/>
      <c r="K134" s="373"/>
      <c r="L134" s="373"/>
      <c r="M134" s="97">
        <f>'01-Mapa de riesgo-UO'!W135</f>
        <v>0</v>
      </c>
      <c r="N134" s="98">
        <f>'01-Mapa de riesgo-UO'!AB135</f>
        <v>0</v>
      </c>
      <c r="O134" s="98">
        <f>'01-Mapa de riesgo-UO'!AF135</f>
        <v>0</v>
      </c>
      <c r="P134" s="99">
        <f>'01-Mapa de riesgo-UO'!AK135</f>
        <v>0</v>
      </c>
      <c r="Q134" s="99">
        <f>'01-Mapa de riesgo-UO'!AP135</f>
        <v>0</v>
      </c>
      <c r="R134" s="368"/>
      <c r="S134" s="370"/>
      <c r="T134" s="371"/>
      <c r="U134" s="100">
        <f>'01-Mapa de riesgo-UO'!AW135</f>
        <v>0</v>
      </c>
      <c r="V134" s="100">
        <f>'01-Mapa de riesgo-UO'!AX135</f>
        <v>0</v>
      </c>
      <c r="W134" s="101">
        <f>'01-Mapa de riesgo-UO'!K135</f>
        <v>0</v>
      </c>
      <c r="X134" s="105"/>
      <c r="Y134" s="106"/>
      <c r="Z134" s="107"/>
      <c r="AA134" s="107"/>
      <c r="AB134" s="365"/>
      <c r="AC134" s="110"/>
    </row>
    <row r="135" spans="1:29" ht="12.75" customHeight="1" x14ac:dyDescent="0.2">
      <c r="A135" s="369"/>
      <c r="B135" s="369"/>
      <c r="C135" s="369"/>
      <c r="D135" s="369"/>
      <c r="E135" s="369"/>
      <c r="F135" s="369"/>
      <c r="G135" s="96">
        <f>'01-Mapa de riesgo-UO'!I136</f>
        <v>0</v>
      </c>
      <c r="H135" s="369"/>
      <c r="I135" s="369"/>
      <c r="J135" s="369"/>
      <c r="K135" s="374"/>
      <c r="L135" s="374"/>
      <c r="M135" s="97">
        <f>'01-Mapa de riesgo-UO'!W136</f>
        <v>0</v>
      </c>
      <c r="N135" s="98">
        <f>'01-Mapa de riesgo-UO'!AB136</f>
        <v>0</v>
      </c>
      <c r="O135" s="98">
        <f>'01-Mapa de riesgo-UO'!AF136</f>
        <v>0</v>
      </c>
      <c r="P135" s="99">
        <f>'01-Mapa de riesgo-UO'!AK136</f>
        <v>0</v>
      </c>
      <c r="Q135" s="99">
        <f>'01-Mapa de riesgo-UO'!AP136</f>
        <v>0</v>
      </c>
      <c r="R135" s="369"/>
      <c r="S135" s="370"/>
      <c r="T135" s="371"/>
      <c r="U135" s="100">
        <f>'01-Mapa de riesgo-UO'!AW136</f>
        <v>0</v>
      </c>
      <c r="V135" s="100">
        <f>'01-Mapa de riesgo-UO'!AX136</f>
        <v>0</v>
      </c>
      <c r="W135" s="101">
        <f>'01-Mapa de riesgo-UO'!K136</f>
        <v>0</v>
      </c>
      <c r="X135" s="105"/>
      <c r="Y135" s="106"/>
      <c r="Z135" s="107"/>
      <c r="AA135" s="107"/>
      <c r="AB135" s="366"/>
      <c r="AC135" s="110"/>
    </row>
    <row r="136" spans="1:29" ht="12.75" customHeight="1" x14ac:dyDescent="0.2">
      <c r="A136" s="377">
        <v>43</v>
      </c>
      <c r="B136" s="377">
        <f>'01-Mapa de riesgo-UO'!D137</f>
        <v>0</v>
      </c>
      <c r="C136" s="376">
        <f>+'01-Mapa de riesgo-UO'!F137</f>
        <v>0</v>
      </c>
      <c r="D136" s="376">
        <f>'01-Mapa de riesgo-UO'!J137</f>
        <v>0</v>
      </c>
      <c r="E136" s="376">
        <f>'01-Mapa de riesgo-UO'!K137</f>
        <v>0</v>
      </c>
      <c r="F136" s="376">
        <f>'01-Mapa de riesgo-UO'!L137</f>
        <v>0</v>
      </c>
      <c r="G136" s="96">
        <f>'01-Mapa de riesgo-UO'!I137</f>
        <v>0</v>
      </c>
      <c r="H136" s="376">
        <f>'01-Mapa de riesgo-UO'!M137</f>
        <v>0</v>
      </c>
      <c r="I136" s="367" t="str">
        <f>'01-Mapa de riesgo-UO'!AT137</f>
        <v>LEVE</v>
      </c>
      <c r="J136" s="376">
        <f>'01-Mapa de riesgo-UO'!AU137</f>
        <v>0</v>
      </c>
      <c r="K136" s="372"/>
      <c r="L136" s="375"/>
      <c r="M136" s="97">
        <f>'01-Mapa de riesgo-UO'!W137</f>
        <v>0</v>
      </c>
      <c r="N136" s="98">
        <f>'01-Mapa de riesgo-UO'!AB137</f>
        <v>0</v>
      </c>
      <c r="O136" s="98">
        <f>'01-Mapa de riesgo-UO'!AF137</f>
        <v>0</v>
      </c>
      <c r="P136" s="99">
        <f>'01-Mapa de riesgo-UO'!AK137</f>
        <v>0</v>
      </c>
      <c r="Q136" s="99">
        <f>'01-Mapa de riesgo-UO'!AP137</f>
        <v>0</v>
      </c>
      <c r="R136" s="367" t="e">
        <f>'01-Mapa de riesgo-UO'!AR137</f>
        <v>#DIV/0!</v>
      </c>
      <c r="S136" s="370"/>
      <c r="T136" s="371"/>
      <c r="U136" s="100">
        <f>'01-Mapa de riesgo-UO'!AW137</f>
        <v>0</v>
      </c>
      <c r="V136" s="100">
        <f>'01-Mapa de riesgo-UO'!AX137</f>
        <v>0</v>
      </c>
      <c r="W136" s="101">
        <f>'01-Mapa de riesgo-UO'!K137</f>
        <v>0</v>
      </c>
      <c r="X136" s="105"/>
      <c r="Y136" s="106"/>
      <c r="Z136" s="107"/>
      <c r="AA136" s="107"/>
      <c r="AB136" s="364"/>
      <c r="AC136" s="110"/>
    </row>
    <row r="137" spans="1:29" ht="12.75" customHeight="1" x14ac:dyDescent="0.2">
      <c r="A137" s="368"/>
      <c r="B137" s="368"/>
      <c r="C137" s="368"/>
      <c r="D137" s="368"/>
      <c r="E137" s="368"/>
      <c r="F137" s="368"/>
      <c r="G137" s="96">
        <f>'01-Mapa de riesgo-UO'!I138</f>
        <v>0</v>
      </c>
      <c r="H137" s="368"/>
      <c r="I137" s="368"/>
      <c r="J137" s="368"/>
      <c r="K137" s="373"/>
      <c r="L137" s="373"/>
      <c r="M137" s="97">
        <f>'01-Mapa de riesgo-UO'!W138</f>
        <v>0</v>
      </c>
      <c r="N137" s="98">
        <f>'01-Mapa de riesgo-UO'!AB138</f>
        <v>0</v>
      </c>
      <c r="O137" s="98">
        <f>'01-Mapa de riesgo-UO'!AF138</f>
        <v>0</v>
      </c>
      <c r="P137" s="99">
        <f>'01-Mapa de riesgo-UO'!AK138</f>
        <v>0</v>
      </c>
      <c r="Q137" s="99">
        <f>'01-Mapa de riesgo-UO'!AP138</f>
        <v>0</v>
      </c>
      <c r="R137" s="368"/>
      <c r="S137" s="370"/>
      <c r="T137" s="371"/>
      <c r="U137" s="100">
        <f>'01-Mapa de riesgo-UO'!AW138</f>
        <v>0</v>
      </c>
      <c r="V137" s="100">
        <f>'01-Mapa de riesgo-UO'!AX138</f>
        <v>0</v>
      </c>
      <c r="W137" s="101">
        <f>'01-Mapa de riesgo-UO'!K138</f>
        <v>0</v>
      </c>
      <c r="X137" s="105"/>
      <c r="Y137" s="106"/>
      <c r="Z137" s="107"/>
      <c r="AA137" s="107"/>
      <c r="AB137" s="365"/>
      <c r="AC137" s="110"/>
    </row>
    <row r="138" spans="1:29" ht="12.75" customHeight="1" x14ac:dyDescent="0.2">
      <c r="A138" s="369"/>
      <c r="B138" s="369"/>
      <c r="C138" s="369"/>
      <c r="D138" s="369"/>
      <c r="E138" s="369"/>
      <c r="F138" s="369"/>
      <c r="G138" s="96">
        <f>'01-Mapa de riesgo-UO'!I139</f>
        <v>0</v>
      </c>
      <c r="H138" s="369"/>
      <c r="I138" s="369"/>
      <c r="J138" s="369"/>
      <c r="K138" s="374"/>
      <c r="L138" s="374"/>
      <c r="M138" s="97">
        <f>'01-Mapa de riesgo-UO'!W139</f>
        <v>0</v>
      </c>
      <c r="N138" s="98">
        <f>'01-Mapa de riesgo-UO'!AB139</f>
        <v>0</v>
      </c>
      <c r="O138" s="98">
        <f>'01-Mapa de riesgo-UO'!AF139</f>
        <v>0</v>
      </c>
      <c r="P138" s="99">
        <f>'01-Mapa de riesgo-UO'!AK139</f>
        <v>0</v>
      </c>
      <c r="Q138" s="99">
        <f>'01-Mapa de riesgo-UO'!AP139</f>
        <v>0</v>
      </c>
      <c r="R138" s="369"/>
      <c r="S138" s="370"/>
      <c r="T138" s="371"/>
      <c r="U138" s="100">
        <f>'01-Mapa de riesgo-UO'!AW139</f>
        <v>0</v>
      </c>
      <c r="V138" s="100">
        <f>'01-Mapa de riesgo-UO'!AX139</f>
        <v>0</v>
      </c>
      <c r="W138" s="101">
        <f>'01-Mapa de riesgo-UO'!K139</f>
        <v>0</v>
      </c>
      <c r="X138" s="105"/>
      <c r="Y138" s="106"/>
      <c r="Z138" s="107"/>
      <c r="AA138" s="107"/>
      <c r="AB138" s="366"/>
      <c r="AC138" s="110"/>
    </row>
    <row r="139" spans="1:29" ht="12.75" customHeight="1" x14ac:dyDescent="0.2">
      <c r="A139" s="377">
        <v>44</v>
      </c>
      <c r="B139" s="377">
        <f>'01-Mapa de riesgo-UO'!D140</f>
        <v>0</v>
      </c>
      <c r="C139" s="376">
        <f>+'01-Mapa de riesgo-UO'!F140</f>
        <v>0</v>
      </c>
      <c r="D139" s="376">
        <f>'01-Mapa de riesgo-UO'!J140</f>
        <v>0</v>
      </c>
      <c r="E139" s="376">
        <f>'01-Mapa de riesgo-UO'!K140</f>
        <v>0</v>
      </c>
      <c r="F139" s="376">
        <f>'01-Mapa de riesgo-UO'!L140</f>
        <v>0</v>
      </c>
      <c r="G139" s="96">
        <f>'01-Mapa de riesgo-UO'!I140</f>
        <v>0</v>
      </c>
      <c r="H139" s="376">
        <f>'01-Mapa de riesgo-UO'!M140</f>
        <v>0</v>
      </c>
      <c r="I139" s="367" t="str">
        <f>'01-Mapa de riesgo-UO'!AT140</f>
        <v>LEVE</v>
      </c>
      <c r="J139" s="376">
        <f>'01-Mapa de riesgo-UO'!AU140</f>
        <v>0</v>
      </c>
      <c r="K139" s="372"/>
      <c r="L139" s="375"/>
      <c r="M139" s="97">
        <f>'01-Mapa de riesgo-UO'!W140</f>
        <v>0</v>
      </c>
      <c r="N139" s="98">
        <f>'01-Mapa de riesgo-UO'!AB140</f>
        <v>0</v>
      </c>
      <c r="O139" s="98">
        <f>'01-Mapa de riesgo-UO'!AF140</f>
        <v>0</v>
      </c>
      <c r="P139" s="99">
        <f>'01-Mapa de riesgo-UO'!AK140</f>
        <v>0</v>
      </c>
      <c r="Q139" s="99">
        <f>'01-Mapa de riesgo-UO'!AP140</f>
        <v>0</v>
      </c>
      <c r="R139" s="367" t="e">
        <f>'01-Mapa de riesgo-UO'!AR140</f>
        <v>#DIV/0!</v>
      </c>
      <c r="S139" s="370"/>
      <c r="T139" s="371"/>
      <c r="U139" s="100">
        <f>'01-Mapa de riesgo-UO'!AW140</f>
        <v>0</v>
      </c>
      <c r="V139" s="100">
        <f>'01-Mapa de riesgo-UO'!AX140</f>
        <v>0</v>
      </c>
      <c r="W139" s="101">
        <f>'01-Mapa de riesgo-UO'!K140</f>
        <v>0</v>
      </c>
      <c r="X139" s="105"/>
      <c r="Y139" s="106"/>
      <c r="Z139" s="107"/>
      <c r="AA139" s="107"/>
      <c r="AB139" s="364"/>
      <c r="AC139" s="110"/>
    </row>
    <row r="140" spans="1:29" ht="12.75" customHeight="1" x14ac:dyDescent="0.2">
      <c r="A140" s="368"/>
      <c r="B140" s="368"/>
      <c r="C140" s="368"/>
      <c r="D140" s="368"/>
      <c r="E140" s="368"/>
      <c r="F140" s="368"/>
      <c r="G140" s="96">
        <f>'01-Mapa de riesgo-UO'!I141</f>
        <v>0</v>
      </c>
      <c r="H140" s="368"/>
      <c r="I140" s="368"/>
      <c r="J140" s="368"/>
      <c r="K140" s="373"/>
      <c r="L140" s="373"/>
      <c r="M140" s="97">
        <f>'01-Mapa de riesgo-UO'!W141</f>
        <v>0</v>
      </c>
      <c r="N140" s="98">
        <f>'01-Mapa de riesgo-UO'!AB141</f>
        <v>0</v>
      </c>
      <c r="O140" s="98">
        <f>'01-Mapa de riesgo-UO'!AF141</f>
        <v>0</v>
      </c>
      <c r="P140" s="99">
        <f>'01-Mapa de riesgo-UO'!AK141</f>
        <v>0</v>
      </c>
      <c r="Q140" s="99">
        <f>'01-Mapa de riesgo-UO'!AP141</f>
        <v>0</v>
      </c>
      <c r="R140" s="368"/>
      <c r="S140" s="370"/>
      <c r="T140" s="371"/>
      <c r="U140" s="100">
        <f>'01-Mapa de riesgo-UO'!AW141</f>
        <v>0</v>
      </c>
      <c r="V140" s="100">
        <f>'01-Mapa de riesgo-UO'!AX141</f>
        <v>0</v>
      </c>
      <c r="W140" s="101">
        <f>'01-Mapa de riesgo-UO'!K141</f>
        <v>0</v>
      </c>
      <c r="X140" s="105"/>
      <c r="Y140" s="106"/>
      <c r="Z140" s="107"/>
      <c r="AA140" s="107"/>
      <c r="AB140" s="365"/>
      <c r="AC140" s="110"/>
    </row>
    <row r="141" spans="1:29" ht="12.75" customHeight="1" x14ac:dyDescent="0.2">
      <c r="A141" s="369"/>
      <c r="B141" s="369"/>
      <c r="C141" s="369"/>
      <c r="D141" s="369"/>
      <c r="E141" s="369"/>
      <c r="F141" s="369"/>
      <c r="G141" s="96">
        <f>'01-Mapa de riesgo-UO'!I142</f>
        <v>0</v>
      </c>
      <c r="H141" s="369"/>
      <c r="I141" s="369"/>
      <c r="J141" s="369"/>
      <c r="K141" s="374"/>
      <c r="L141" s="374"/>
      <c r="M141" s="97">
        <f>'01-Mapa de riesgo-UO'!W142</f>
        <v>0</v>
      </c>
      <c r="N141" s="98">
        <f>'01-Mapa de riesgo-UO'!AB142</f>
        <v>0</v>
      </c>
      <c r="O141" s="98">
        <f>'01-Mapa de riesgo-UO'!AF142</f>
        <v>0</v>
      </c>
      <c r="P141" s="99">
        <f>'01-Mapa de riesgo-UO'!AK142</f>
        <v>0</v>
      </c>
      <c r="Q141" s="99">
        <f>'01-Mapa de riesgo-UO'!AP142</f>
        <v>0</v>
      </c>
      <c r="R141" s="369"/>
      <c r="S141" s="370"/>
      <c r="T141" s="371"/>
      <c r="U141" s="100">
        <f>'01-Mapa de riesgo-UO'!AW142</f>
        <v>0</v>
      </c>
      <c r="V141" s="100">
        <f>'01-Mapa de riesgo-UO'!AX142</f>
        <v>0</v>
      </c>
      <c r="W141" s="101">
        <f>'01-Mapa de riesgo-UO'!K142</f>
        <v>0</v>
      </c>
      <c r="X141" s="105"/>
      <c r="Y141" s="106"/>
      <c r="Z141" s="107"/>
      <c r="AA141" s="107"/>
      <c r="AB141" s="366"/>
      <c r="AC141" s="110"/>
    </row>
    <row r="142" spans="1:29" ht="12.75" customHeight="1" x14ac:dyDescent="0.2">
      <c r="A142" s="377">
        <v>45</v>
      </c>
      <c r="B142" s="377">
        <f>'01-Mapa de riesgo-UO'!D143</f>
        <v>0</v>
      </c>
      <c r="C142" s="376">
        <f>+'01-Mapa de riesgo-UO'!F143</f>
        <v>0</v>
      </c>
      <c r="D142" s="376">
        <f>'01-Mapa de riesgo-UO'!J143</f>
        <v>0</v>
      </c>
      <c r="E142" s="376">
        <f>'01-Mapa de riesgo-UO'!K143</f>
        <v>0</v>
      </c>
      <c r="F142" s="376">
        <f>'01-Mapa de riesgo-UO'!L143</f>
        <v>0</v>
      </c>
      <c r="G142" s="96">
        <f>'01-Mapa de riesgo-UO'!I143</f>
        <v>0</v>
      </c>
      <c r="H142" s="376">
        <f>'01-Mapa de riesgo-UO'!M143</f>
        <v>0</v>
      </c>
      <c r="I142" s="367" t="str">
        <f>'01-Mapa de riesgo-UO'!AT143</f>
        <v>LEVE</v>
      </c>
      <c r="J142" s="376">
        <f>'01-Mapa de riesgo-UO'!AU143</f>
        <v>0</v>
      </c>
      <c r="K142" s="372"/>
      <c r="L142" s="375"/>
      <c r="M142" s="97">
        <f>'01-Mapa de riesgo-UO'!W143</f>
        <v>0</v>
      </c>
      <c r="N142" s="98">
        <f>'01-Mapa de riesgo-UO'!AB143</f>
        <v>0</v>
      </c>
      <c r="O142" s="98">
        <f>'01-Mapa de riesgo-UO'!AF143</f>
        <v>0</v>
      </c>
      <c r="P142" s="99">
        <f>'01-Mapa de riesgo-UO'!AK143</f>
        <v>0</v>
      </c>
      <c r="Q142" s="99">
        <f>'01-Mapa de riesgo-UO'!AP143</f>
        <v>0</v>
      </c>
      <c r="R142" s="367" t="e">
        <f>'01-Mapa de riesgo-UO'!AR143</f>
        <v>#DIV/0!</v>
      </c>
      <c r="S142" s="370"/>
      <c r="T142" s="371"/>
      <c r="U142" s="100">
        <f>'01-Mapa de riesgo-UO'!AW143</f>
        <v>0</v>
      </c>
      <c r="V142" s="100">
        <f>'01-Mapa de riesgo-UO'!AX143</f>
        <v>0</v>
      </c>
      <c r="W142" s="101">
        <f>'01-Mapa de riesgo-UO'!K143</f>
        <v>0</v>
      </c>
      <c r="X142" s="105"/>
      <c r="Y142" s="106"/>
      <c r="Z142" s="107"/>
      <c r="AA142" s="107"/>
      <c r="AB142" s="364"/>
      <c r="AC142" s="110"/>
    </row>
    <row r="143" spans="1:29" ht="12.75" customHeight="1" x14ac:dyDescent="0.2">
      <c r="A143" s="368"/>
      <c r="B143" s="368"/>
      <c r="C143" s="368"/>
      <c r="D143" s="368"/>
      <c r="E143" s="368"/>
      <c r="F143" s="368"/>
      <c r="G143" s="96">
        <f>'01-Mapa de riesgo-UO'!I144</f>
        <v>0</v>
      </c>
      <c r="H143" s="368"/>
      <c r="I143" s="368"/>
      <c r="J143" s="368"/>
      <c r="K143" s="373"/>
      <c r="L143" s="373"/>
      <c r="M143" s="97">
        <f>'01-Mapa de riesgo-UO'!W144</f>
        <v>0</v>
      </c>
      <c r="N143" s="98">
        <f>'01-Mapa de riesgo-UO'!AB144</f>
        <v>0</v>
      </c>
      <c r="O143" s="98">
        <f>'01-Mapa de riesgo-UO'!AF144</f>
        <v>0</v>
      </c>
      <c r="P143" s="99">
        <f>'01-Mapa de riesgo-UO'!AK144</f>
        <v>0</v>
      </c>
      <c r="Q143" s="99">
        <f>'01-Mapa de riesgo-UO'!AP144</f>
        <v>0</v>
      </c>
      <c r="R143" s="368"/>
      <c r="S143" s="370"/>
      <c r="T143" s="371"/>
      <c r="U143" s="100">
        <f>'01-Mapa de riesgo-UO'!AW144</f>
        <v>0</v>
      </c>
      <c r="V143" s="100">
        <f>'01-Mapa de riesgo-UO'!AX144</f>
        <v>0</v>
      </c>
      <c r="W143" s="101">
        <f>'01-Mapa de riesgo-UO'!K144</f>
        <v>0</v>
      </c>
      <c r="X143" s="105"/>
      <c r="Y143" s="106"/>
      <c r="Z143" s="107"/>
      <c r="AA143" s="107"/>
      <c r="AB143" s="365"/>
      <c r="AC143" s="110"/>
    </row>
    <row r="144" spans="1:29" ht="12.75" customHeight="1" x14ac:dyDescent="0.2">
      <c r="A144" s="369"/>
      <c r="B144" s="369"/>
      <c r="C144" s="369"/>
      <c r="D144" s="369"/>
      <c r="E144" s="369"/>
      <c r="F144" s="369"/>
      <c r="G144" s="96">
        <f>'01-Mapa de riesgo-UO'!I145</f>
        <v>0</v>
      </c>
      <c r="H144" s="369"/>
      <c r="I144" s="369"/>
      <c r="J144" s="369"/>
      <c r="K144" s="374"/>
      <c r="L144" s="374"/>
      <c r="M144" s="97">
        <f>'01-Mapa de riesgo-UO'!W145</f>
        <v>0</v>
      </c>
      <c r="N144" s="98">
        <f>'01-Mapa de riesgo-UO'!AB145</f>
        <v>0</v>
      </c>
      <c r="O144" s="98">
        <f>'01-Mapa de riesgo-UO'!AF145</f>
        <v>0</v>
      </c>
      <c r="P144" s="99">
        <f>'01-Mapa de riesgo-UO'!AK145</f>
        <v>0</v>
      </c>
      <c r="Q144" s="99">
        <f>'01-Mapa de riesgo-UO'!AP145</f>
        <v>0</v>
      </c>
      <c r="R144" s="369"/>
      <c r="S144" s="370"/>
      <c r="T144" s="371"/>
      <c r="U144" s="100">
        <f>'01-Mapa de riesgo-UO'!AW145</f>
        <v>0</v>
      </c>
      <c r="V144" s="100">
        <f>'01-Mapa de riesgo-UO'!AX145</f>
        <v>0</v>
      </c>
      <c r="W144" s="101">
        <f>'01-Mapa de riesgo-UO'!K145</f>
        <v>0</v>
      </c>
      <c r="X144" s="105"/>
      <c r="Y144" s="106"/>
      <c r="Z144" s="107"/>
      <c r="AA144" s="107"/>
      <c r="AB144" s="366"/>
      <c r="AC144" s="110"/>
    </row>
    <row r="145" spans="1:29" ht="12.75" customHeight="1" x14ac:dyDescent="0.2">
      <c r="A145" s="377">
        <v>46</v>
      </c>
      <c r="B145" s="377">
        <f>'01-Mapa de riesgo-UO'!D146</f>
        <v>0</v>
      </c>
      <c r="C145" s="376">
        <f>+'01-Mapa de riesgo-UO'!F146</f>
        <v>0</v>
      </c>
      <c r="D145" s="376">
        <f>'01-Mapa de riesgo-UO'!J146</f>
        <v>0</v>
      </c>
      <c r="E145" s="376">
        <f>'01-Mapa de riesgo-UO'!K146</f>
        <v>0</v>
      </c>
      <c r="F145" s="376">
        <f>'01-Mapa de riesgo-UO'!L146</f>
        <v>0</v>
      </c>
      <c r="G145" s="96">
        <f>'01-Mapa de riesgo-UO'!I146</f>
        <v>0</v>
      </c>
      <c r="H145" s="376">
        <f>'01-Mapa de riesgo-UO'!M146</f>
        <v>0</v>
      </c>
      <c r="I145" s="367" t="str">
        <f>'01-Mapa de riesgo-UO'!AT146</f>
        <v>LEVE</v>
      </c>
      <c r="J145" s="376">
        <f>'01-Mapa de riesgo-UO'!AU146</f>
        <v>0</v>
      </c>
      <c r="K145" s="372"/>
      <c r="L145" s="375"/>
      <c r="M145" s="97">
        <f>'01-Mapa de riesgo-UO'!W146</f>
        <v>0</v>
      </c>
      <c r="N145" s="98">
        <f>'01-Mapa de riesgo-UO'!AB146</f>
        <v>0</v>
      </c>
      <c r="O145" s="98">
        <f>'01-Mapa de riesgo-UO'!AF146</f>
        <v>0</v>
      </c>
      <c r="P145" s="99">
        <f>'01-Mapa de riesgo-UO'!AK146</f>
        <v>0</v>
      </c>
      <c r="Q145" s="99">
        <f>'01-Mapa de riesgo-UO'!AP146</f>
        <v>0</v>
      </c>
      <c r="R145" s="367" t="e">
        <f>'01-Mapa de riesgo-UO'!AR146</f>
        <v>#DIV/0!</v>
      </c>
      <c r="S145" s="370"/>
      <c r="T145" s="371"/>
      <c r="U145" s="100">
        <f>'01-Mapa de riesgo-UO'!AW146</f>
        <v>0</v>
      </c>
      <c r="V145" s="100">
        <f>'01-Mapa de riesgo-UO'!AX146</f>
        <v>0</v>
      </c>
      <c r="W145" s="101">
        <f>'01-Mapa de riesgo-UO'!K146</f>
        <v>0</v>
      </c>
      <c r="X145" s="105"/>
      <c r="Y145" s="106"/>
      <c r="Z145" s="107"/>
      <c r="AA145" s="107"/>
      <c r="AB145" s="364"/>
      <c r="AC145" s="110"/>
    </row>
    <row r="146" spans="1:29" ht="12.75" customHeight="1" x14ac:dyDescent="0.2">
      <c r="A146" s="368"/>
      <c r="B146" s="368"/>
      <c r="C146" s="368"/>
      <c r="D146" s="368"/>
      <c r="E146" s="368"/>
      <c r="F146" s="368"/>
      <c r="G146" s="96">
        <f>'01-Mapa de riesgo-UO'!I147</f>
        <v>0</v>
      </c>
      <c r="H146" s="368"/>
      <c r="I146" s="368"/>
      <c r="J146" s="368"/>
      <c r="K146" s="373"/>
      <c r="L146" s="373"/>
      <c r="M146" s="97">
        <f>'01-Mapa de riesgo-UO'!W147</f>
        <v>0</v>
      </c>
      <c r="N146" s="98">
        <f>'01-Mapa de riesgo-UO'!AB147</f>
        <v>0</v>
      </c>
      <c r="O146" s="98">
        <f>'01-Mapa de riesgo-UO'!AF147</f>
        <v>0</v>
      </c>
      <c r="P146" s="99">
        <f>'01-Mapa de riesgo-UO'!AK147</f>
        <v>0</v>
      </c>
      <c r="Q146" s="99">
        <f>'01-Mapa de riesgo-UO'!AP147</f>
        <v>0</v>
      </c>
      <c r="R146" s="368"/>
      <c r="S146" s="370"/>
      <c r="T146" s="371"/>
      <c r="U146" s="100">
        <f>'01-Mapa de riesgo-UO'!AW147</f>
        <v>0</v>
      </c>
      <c r="V146" s="100">
        <f>'01-Mapa de riesgo-UO'!AX147</f>
        <v>0</v>
      </c>
      <c r="W146" s="101">
        <f>'01-Mapa de riesgo-UO'!K147</f>
        <v>0</v>
      </c>
      <c r="X146" s="105"/>
      <c r="Y146" s="106"/>
      <c r="Z146" s="107"/>
      <c r="AA146" s="107"/>
      <c r="AB146" s="365"/>
      <c r="AC146" s="110"/>
    </row>
    <row r="147" spans="1:29" ht="12.75" customHeight="1" x14ac:dyDescent="0.2">
      <c r="A147" s="369"/>
      <c r="B147" s="369"/>
      <c r="C147" s="369"/>
      <c r="D147" s="369"/>
      <c r="E147" s="369"/>
      <c r="F147" s="369"/>
      <c r="G147" s="96">
        <f>'01-Mapa de riesgo-UO'!I148</f>
        <v>0</v>
      </c>
      <c r="H147" s="369"/>
      <c r="I147" s="369"/>
      <c r="J147" s="369"/>
      <c r="K147" s="374"/>
      <c r="L147" s="374"/>
      <c r="M147" s="97">
        <f>'01-Mapa de riesgo-UO'!W148</f>
        <v>0</v>
      </c>
      <c r="N147" s="98">
        <f>'01-Mapa de riesgo-UO'!AB148</f>
        <v>0</v>
      </c>
      <c r="O147" s="98">
        <f>'01-Mapa de riesgo-UO'!AF148</f>
        <v>0</v>
      </c>
      <c r="P147" s="99">
        <f>'01-Mapa de riesgo-UO'!AK148</f>
        <v>0</v>
      </c>
      <c r="Q147" s="99">
        <f>'01-Mapa de riesgo-UO'!AP148</f>
        <v>0</v>
      </c>
      <c r="R147" s="369"/>
      <c r="S147" s="370"/>
      <c r="T147" s="371"/>
      <c r="U147" s="100">
        <f>'01-Mapa de riesgo-UO'!AW148</f>
        <v>0</v>
      </c>
      <c r="V147" s="100">
        <f>'01-Mapa de riesgo-UO'!AX148</f>
        <v>0</v>
      </c>
      <c r="W147" s="101">
        <f>'01-Mapa de riesgo-UO'!K148</f>
        <v>0</v>
      </c>
      <c r="X147" s="105"/>
      <c r="Y147" s="106"/>
      <c r="Z147" s="107"/>
      <c r="AA147" s="107"/>
      <c r="AB147" s="366"/>
      <c r="AC147" s="110"/>
    </row>
    <row r="148" spans="1:29" ht="12.75" customHeight="1" x14ac:dyDescent="0.2">
      <c r="A148" s="377">
        <v>47</v>
      </c>
      <c r="B148" s="377">
        <f>'01-Mapa de riesgo-UO'!D149</f>
        <v>0</v>
      </c>
      <c r="C148" s="376">
        <f>+'01-Mapa de riesgo-UO'!F149</f>
        <v>0</v>
      </c>
      <c r="D148" s="376">
        <f>'01-Mapa de riesgo-UO'!J149</f>
        <v>0</v>
      </c>
      <c r="E148" s="376">
        <f>'01-Mapa de riesgo-UO'!K149</f>
        <v>0</v>
      </c>
      <c r="F148" s="376">
        <f>'01-Mapa de riesgo-UO'!L149</f>
        <v>0</v>
      </c>
      <c r="G148" s="96">
        <f>'01-Mapa de riesgo-UO'!I149</f>
        <v>0</v>
      </c>
      <c r="H148" s="376">
        <f>'01-Mapa de riesgo-UO'!M149</f>
        <v>0</v>
      </c>
      <c r="I148" s="367" t="str">
        <f>'01-Mapa de riesgo-UO'!AT149</f>
        <v>LEVE</v>
      </c>
      <c r="J148" s="376">
        <f>'01-Mapa de riesgo-UO'!AU149</f>
        <v>0</v>
      </c>
      <c r="K148" s="372"/>
      <c r="L148" s="375"/>
      <c r="M148" s="97">
        <f>'01-Mapa de riesgo-UO'!W149</f>
        <v>0</v>
      </c>
      <c r="N148" s="98">
        <f>'01-Mapa de riesgo-UO'!AB149</f>
        <v>0</v>
      </c>
      <c r="O148" s="98">
        <f>'01-Mapa de riesgo-UO'!AF149</f>
        <v>0</v>
      </c>
      <c r="P148" s="99">
        <f>'01-Mapa de riesgo-UO'!AK149</f>
        <v>0</v>
      </c>
      <c r="Q148" s="99">
        <f>'01-Mapa de riesgo-UO'!AP149</f>
        <v>0</v>
      </c>
      <c r="R148" s="367" t="e">
        <f>'01-Mapa de riesgo-UO'!AR149</f>
        <v>#DIV/0!</v>
      </c>
      <c r="S148" s="370"/>
      <c r="T148" s="371"/>
      <c r="U148" s="100">
        <f>'01-Mapa de riesgo-UO'!AW149</f>
        <v>0</v>
      </c>
      <c r="V148" s="100">
        <f>'01-Mapa de riesgo-UO'!AX149</f>
        <v>0</v>
      </c>
      <c r="W148" s="101">
        <f>'01-Mapa de riesgo-UO'!K149</f>
        <v>0</v>
      </c>
      <c r="X148" s="105"/>
      <c r="Y148" s="106"/>
      <c r="Z148" s="107"/>
      <c r="AA148" s="107"/>
      <c r="AB148" s="364"/>
      <c r="AC148" s="110"/>
    </row>
    <row r="149" spans="1:29" ht="12.75" customHeight="1" x14ac:dyDescent="0.2">
      <c r="A149" s="368"/>
      <c r="B149" s="368"/>
      <c r="C149" s="368"/>
      <c r="D149" s="368"/>
      <c r="E149" s="368"/>
      <c r="F149" s="368"/>
      <c r="G149" s="96">
        <f>'01-Mapa de riesgo-UO'!I150</f>
        <v>0</v>
      </c>
      <c r="H149" s="368"/>
      <c r="I149" s="368"/>
      <c r="J149" s="368"/>
      <c r="K149" s="373"/>
      <c r="L149" s="373"/>
      <c r="M149" s="97">
        <f>'01-Mapa de riesgo-UO'!W150</f>
        <v>0</v>
      </c>
      <c r="N149" s="98">
        <f>'01-Mapa de riesgo-UO'!AB150</f>
        <v>0</v>
      </c>
      <c r="O149" s="98">
        <f>'01-Mapa de riesgo-UO'!AF150</f>
        <v>0</v>
      </c>
      <c r="P149" s="99">
        <f>'01-Mapa de riesgo-UO'!AK150</f>
        <v>0</v>
      </c>
      <c r="Q149" s="99">
        <f>'01-Mapa de riesgo-UO'!AP150</f>
        <v>0</v>
      </c>
      <c r="R149" s="368"/>
      <c r="S149" s="370"/>
      <c r="T149" s="371"/>
      <c r="U149" s="100">
        <f>'01-Mapa de riesgo-UO'!AW150</f>
        <v>0</v>
      </c>
      <c r="V149" s="100">
        <f>'01-Mapa de riesgo-UO'!AX150</f>
        <v>0</v>
      </c>
      <c r="W149" s="101">
        <f>'01-Mapa de riesgo-UO'!K150</f>
        <v>0</v>
      </c>
      <c r="X149" s="105"/>
      <c r="Y149" s="106"/>
      <c r="Z149" s="107"/>
      <c r="AA149" s="107"/>
      <c r="AB149" s="365"/>
      <c r="AC149" s="110"/>
    </row>
    <row r="150" spans="1:29" ht="12.75" customHeight="1" x14ac:dyDescent="0.2">
      <c r="A150" s="369"/>
      <c r="B150" s="369"/>
      <c r="C150" s="369"/>
      <c r="D150" s="369"/>
      <c r="E150" s="369"/>
      <c r="F150" s="369"/>
      <c r="G150" s="96">
        <f>'01-Mapa de riesgo-UO'!I151</f>
        <v>0</v>
      </c>
      <c r="H150" s="369"/>
      <c r="I150" s="369"/>
      <c r="J150" s="369"/>
      <c r="K150" s="374"/>
      <c r="L150" s="374"/>
      <c r="M150" s="97">
        <f>'01-Mapa de riesgo-UO'!W151</f>
        <v>0</v>
      </c>
      <c r="N150" s="98">
        <f>'01-Mapa de riesgo-UO'!AB151</f>
        <v>0</v>
      </c>
      <c r="O150" s="98">
        <f>'01-Mapa de riesgo-UO'!AF151</f>
        <v>0</v>
      </c>
      <c r="P150" s="99">
        <f>'01-Mapa de riesgo-UO'!AK151</f>
        <v>0</v>
      </c>
      <c r="Q150" s="99">
        <f>'01-Mapa de riesgo-UO'!AP151</f>
        <v>0</v>
      </c>
      <c r="R150" s="369"/>
      <c r="S150" s="370"/>
      <c r="T150" s="371"/>
      <c r="U150" s="100">
        <f>'01-Mapa de riesgo-UO'!AW151</f>
        <v>0</v>
      </c>
      <c r="V150" s="100">
        <f>'01-Mapa de riesgo-UO'!AX151</f>
        <v>0</v>
      </c>
      <c r="W150" s="101">
        <f>'01-Mapa de riesgo-UO'!K151</f>
        <v>0</v>
      </c>
      <c r="X150" s="105"/>
      <c r="Y150" s="106"/>
      <c r="Z150" s="107"/>
      <c r="AA150" s="107"/>
      <c r="AB150" s="366"/>
      <c r="AC150" s="110"/>
    </row>
    <row r="151" spans="1:29" ht="12.75" customHeight="1" x14ac:dyDescent="0.2">
      <c r="A151" s="377">
        <v>48</v>
      </c>
      <c r="B151" s="377">
        <f>'01-Mapa de riesgo-UO'!D152</f>
        <v>0</v>
      </c>
      <c r="C151" s="376">
        <f>+'01-Mapa de riesgo-UO'!F152</f>
        <v>0</v>
      </c>
      <c r="D151" s="376">
        <f>'01-Mapa de riesgo-UO'!J152</f>
        <v>0</v>
      </c>
      <c r="E151" s="376">
        <f>'01-Mapa de riesgo-UO'!K152</f>
        <v>0</v>
      </c>
      <c r="F151" s="376">
        <f>'01-Mapa de riesgo-UO'!L152</f>
        <v>0</v>
      </c>
      <c r="G151" s="96">
        <f>'01-Mapa de riesgo-UO'!I152</f>
        <v>0</v>
      </c>
      <c r="H151" s="376">
        <f>'01-Mapa de riesgo-UO'!M152</f>
        <v>0</v>
      </c>
      <c r="I151" s="367" t="str">
        <f>'01-Mapa de riesgo-UO'!AT152</f>
        <v>LEVE</v>
      </c>
      <c r="J151" s="376">
        <f>'01-Mapa de riesgo-UO'!AU152</f>
        <v>0</v>
      </c>
      <c r="K151" s="372"/>
      <c r="L151" s="375"/>
      <c r="M151" s="97">
        <f>'01-Mapa de riesgo-UO'!W152</f>
        <v>0</v>
      </c>
      <c r="N151" s="98">
        <f>'01-Mapa de riesgo-UO'!AB152</f>
        <v>0</v>
      </c>
      <c r="O151" s="98">
        <f>'01-Mapa de riesgo-UO'!AF152</f>
        <v>0</v>
      </c>
      <c r="P151" s="99">
        <f>'01-Mapa de riesgo-UO'!AK152</f>
        <v>0</v>
      </c>
      <c r="Q151" s="99">
        <f>'01-Mapa de riesgo-UO'!AP152</f>
        <v>0</v>
      </c>
      <c r="R151" s="367" t="e">
        <f>'01-Mapa de riesgo-UO'!AR152</f>
        <v>#DIV/0!</v>
      </c>
      <c r="S151" s="370"/>
      <c r="T151" s="371"/>
      <c r="U151" s="100">
        <f>'01-Mapa de riesgo-UO'!AW152</f>
        <v>0</v>
      </c>
      <c r="V151" s="100">
        <f>'01-Mapa de riesgo-UO'!AX152</f>
        <v>0</v>
      </c>
      <c r="W151" s="101">
        <f>'01-Mapa de riesgo-UO'!K152</f>
        <v>0</v>
      </c>
      <c r="X151" s="105"/>
      <c r="Y151" s="106"/>
      <c r="Z151" s="107"/>
      <c r="AA151" s="107"/>
      <c r="AB151" s="364"/>
      <c r="AC151" s="110"/>
    </row>
    <row r="152" spans="1:29" ht="12.75" customHeight="1" x14ac:dyDescent="0.2">
      <c r="A152" s="368"/>
      <c r="B152" s="368"/>
      <c r="C152" s="368"/>
      <c r="D152" s="368"/>
      <c r="E152" s="368"/>
      <c r="F152" s="368"/>
      <c r="G152" s="96">
        <f>'01-Mapa de riesgo-UO'!I153</f>
        <v>0</v>
      </c>
      <c r="H152" s="368"/>
      <c r="I152" s="368"/>
      <c r="J152" s="368"/>
      <c r="K152" s="373"/>
      <c r="L152" s="373"/>
      <c r="M152" s="97">
        <f>'01-Mapa de riesgo-UO'!W153</f>
        <v>0</v>
      </c>
      <c r="N152" s="98">
        <f>'01-Mapa de riesgo-UO'!AB153</f>
        <v>0</v>
      </c>
      <c r="O152" s="98">
        <f>'01-Mapa de riesgo-UO'!AF153</f>
        <v>0</v>
      </c>
      <c r="P152" s="99">
        <f>'01-Mapa de riesgo-UO'!AK153</f>
        <v>0</v>
      </c>
      <c r="Q152" s="99">
        <f>'01-Mapa de riesgo-UO'!AP153</f>
        <v>0</v>
      </c>
      <c r="R152" s="368"/>
      <c r="S152" s="370"/>
      <c r="T152" s="371"/>
      <c r="U152" s="100">
        <f>'01-Mapa de riesgo-UO'!AW153</f>
        <v>0</v>
      </c>
      <c r="V152" s="100">
        <f>'01-Mapa de riesgo-UO'!AX153</f>
        <v>0</v>
      </c>
      <c r="W152" s="101">
        <f>'01-Mapa de riesgo-UO'!K153</f>
        <v>0</v>
      </c>
      <c r="X152" s="105"/>
      <c r="Y152" s="106"/>
      <c r="Z152" s="107"/>
      <c r="AA152" s="107"/>
      <c r="AB152" s="365"/>
      <c r="AC152" s="110"/>
    </row>
    <row r="153" spans="1:29" ht="12.75" customHeight="1" x14ac:dyDescent="0.2">
      <c r="A153" s="369"/>
      <c r="B153" s="369"/>
      <c r="C153" s="369"/>
      <c r="D153" s="369"/>
      <c r="E153" s="369"/>
      <c r="F153" s="369"/>
      <c r="G153" s="96">
        <f>'01-Mapa de riesgo-UO'!I154</f>
        <v>0</v>
      </c>
      <c r="H153" s="369"/>
      <c r="I153" s="369"/>
      <c r="J153" s="369"/>
      <c r="K153" s="374"/>
      <c r="L153" s="374"/>
      <c r="M153" s="97">
        <f>'01-Mapa de riesgo-UO'!W154</f>
        <v>0</v>
      </c>
      <c r="N153" s="98">
        <f>'01-Mapa de riesgo-UO'!AB154</f>
        <v>0</v>
      </c>
      <c r="O153" s="98">
        <f>'01-Mapa de riesgo-UO'!AF154</f>
        <v>0</v>
      </c>
      <c r="P153" s="99">
        <f>'01-Mapa de riesgo-UO'!AK154</f>
        <v>0</v>
      </c>
      <c r="Q153" s="99">
        <f>'01-Mapa de riesgo-UO'!AP154</f>
        <v>0</v>
      </c>
      <c r="R153" s="369"/>
      <c r="S153" s="370"/>
      <c r="T153" s="371"/>
      <c r="U153" s="100">
        <f>'01-Mapa de riesgo-UO'!AW154</f>
        <v>0</v>
      </c>
      <c r="V153" s="100">
        <f>'01-Mapa de riesgo-UO'!AX154</f>
        <v>0</v>
      </c>
      <c r="W153" s="101">
        <f>'01-Mapa de riesgo-UO'!K154</f>
        <v>0</v>
      </c>
      <c r="X153" s="105"/>
      <c r="Y153" s="106"/>
      <c r="Z153" s="107"/>
      <c r="AA153" s="107"/>
      <c r="AB153" s="366"/>
      <c r="AC153" s="110"/>
    </row>
    <row r="154" spans="1:29" ht="12.75" customHeight="1" x14ac:dyDescent="0.2">
      <c r="A154" s="377">
        <v>49</v>
      </c>
      <c r="B154" s="377">
        <f>'01-Mapa de riesgo-UO'!D155</f>
        <v>0</v>
      </c>
      <c r="C154" s="376">
        <f>+'01-Mapa de riesgo-UO'!F155</f>
        <v>0</v>
      </c>
      <c r="D154" s="376">
        <f>'01-Mapa de riesgo-UO'!J155</f>
        <v>0</v>
      </c>
      <c r="E154" s="376">
        <f>'01-Mapa de riesgo-UO'!K155</f>
        <v>0</v>
      </c>
      <c r="F154" s="376">
        <f>'01-Mapa de riesgo-UO'!L155</f>
        <v>0</v>
      </c>
      <c r="G154" s="96">
        <f>'01-Mapa de riesgo-UO'!I155</f>
        <v>0</v>
      </c>
      <c r="H154" s="376">
        <f>'01-Mapa de riesgo-UO'!M155</f>
        <v>0</v>
      </c>
      <c r="I154" s="367" t="str">
        <f>'01-Mapa de riesgo-UO'!AT155</f>
        <v>LEVE</v>
      </c>
      <c r="J154" s="376">
        <f>'01-Mapa de riesgo-UO'!AU155</f>
        <v>0</v>
      </c>
      <c r="K154" s="372"/>
      <c r="L154" s="375"/>
      <c r="M154" s="97">
        <f>'01-Mapa de riesgo-UO'!W155</f>
        <v>0</v>
      </c>
      <c r="N154" s="98">
        <f>'01-Mapa de riesgo-UO'!AB155</f>
        <v>0</v>
      </c>
      <c r="O154" s="98">
        <f>'01-Mapa de riesgo-UO'!AF155</f>
        <v>0</v>
      </c>
      <c r="P154" s="99">
        <f>'01-Mapa de riesgo-UO'!AK155</f>
        <v>0</v>
      </c>
      <c r="Q154" s="99">
        <f>'01-Mapa de riesgo-UO'!AP155</f>
        <v>0</v>
      </c>
      <c r="R154" s="367" t="e">
        <f>'01-Mapa de riesgo-UO'!AR155</f>
        <v>#DIV/0!</v>
      </c>
      <c r="S154" s="370"/>
      <c r="T154" s="371"/>
      <c r="U154" s="100">
        <f>'01-Mapa de riesgo-UO'!AW155</f>
        <v>0</v>
      </c>
      <c r="V154" s="100">
        <f>'01-Mapa de riesgo-UO'!AX155</f>
        <v>0</v>
      </c>
      <c r="W154" s="101">
        <f>'01-Mapa de riesgo-UO'!K155</f>
        <v>0</v>
      </c>
      <c r="X154" s="105"/>
      <c r="Y154" s="106"/>
      <c r="Z154" s="107"/>
      <c r="AA154" s="107"/>
      <c r="AB154" s="364"/>
      <c r="AC154" s="110"/>
    </row>
    <row r="155" spans="1:29" ht="12.75" customHeight="1" x14ac:dyDescent="0.2">
      <c r="A155" s="368"/>
      <c r="B155" s="368"/>
      <c r="C155" s="368"/>
      <c r="D155" s="368"/>
      <c r="E155" s="368"/>
      <c r="F155" s="368"/>
      <c r="G155" s="96">
        <f>'01-Mapa de riesgo-UO'!I156</f>
        <v>0</v>
      </c>
      <c r="H155" s="368"/>
      <c r="I155" s="368"/>
      <c r="J155" s="368"/>
      <c r="K155" s="373"/>
      <c r="L155" s="373"/>
      <c r="M155" s="97">
        <f>'01-Mapa de riesgo-UO'!W156</f>
        <v>0</v>
      </c>
      <c r="N155" s="98">
        <f>'01-Mapa de riesgo-UO'!AB156</f>
        <v>0</v>
      </c>
      <c r="O155" s="98">
        <f>'01-Mapa de riesgo-UO'!AF156</f>
        <v>0</v>
      </c>
      <c r="P155" s="99">
        <f>'01-Mapa de riesgo-UO'!AK156</f>
        <v>0</v>
      </c>
      <c r="Q155" s="99">
        <f>'01-Mapa de riesgo-UO'!AP156</f>
        <v>0</v>
      </c>
      <c r="R155" s="368"/>
      <c r="S155" s="370"/>
      <c r="T155" s="371"/>
      <c r="U155" s="100">
        <f>'01-Mapa de riesgo-UO'!AW156</f>
        <v>0</v>
      </c>
      <c r="V155" s="100">
        <f>'01-Mapa de riesgo-UO'!AX156</f>
        <v>0</v>
      </c>
      <c r="W155" s="101">
        <f>'01-Mapa de riesgo-UO'!K156</f>
        <v>0</v>
      </c>
      <c r="X155" s="105"/>
      <c r="Y155" s="106"/>
      <c r="Z155" s="107"/>
      <c r="AA155" s="107"/>
      <c r="AB155" s="365"/>
      <c r="AC155" s="110"/>
    </row>
    <row r="156" spans="1:29" ht="12.75" customHeight="1" x14ac:dyDescent="0.2">
      <c r="A156" s="369"/>
      <c r="B156" s="369"/>
      <c r="C156" s="369"/>
      <c r="D156" s="369"/>
      <c r="E156" s="369"/>
      <c r="F156" s="369"/>
      <c r="G156" s="96">
        <f>'01-Mapa de riesgo-UO'!I157</f>
        <v>0</v>
      </c>
      <c r="H156" s="369"/>
      <c r="I156" s="369"/>
      <c r="J156" s="369"/>
      <c r="K156" s="374"/>
      <c r="L156" s="374"/>
      <c r="M156" s="97">
        <f>'01-Mapa de riesgo-UO'!W157</f>
        <v>0</v>
      </c>
      <c r="N156" s="98">
        <f>'01-Mapa de riesgo-UO'!AB157</f>
        <v>0</v>
      </c>
      <c r="O156" s="98">
        <f>'01-Mapa de riesgo-UO'!AF157</f>
        <v>0</v>
      </c>
      <c r="P156" s="99">
        <f>'01-Mapa de riesgo-UO'!AK157</f>
        <v>0</v>
      </c>
      <c r="Q156" s="99">
        <f>'01-Mapa de riesgo-UO'!AP157</f>
        <v>0</v>
      </c>
      <c r="R156" s="369"/>
      <c r="S156" s="370"/>
      <c r="T156" s="371"/>
      <c r="U156" s="100">
        <f>'01-Mapa de riesgo-UO'!AW157</f>
        <v>0</v>
      </c>
      <c r="V156" s="100">
        <f>'01-Mapa de riesgo-UO'!AX157</f>
        <v>0</v>
      </c>
      <c r="W156" s="101">
        <f>'01-Mapa de riesgo-UO'!K157</f>
        <v>0</v>
      </c>
      <c r="X156" s="105"/>
      <c r="Y156" s="106"/>
      <c r="Z156" s="107"/>
      <c r="AA156" s="107"/>
      <c r="AB156" s="366"/>
      <c r="AC156" s="110"/>
    </row>
    <row r="157" spans="1:29" ht="12.75" customHeight="1" x14ac:dyDescent="0.2">
      <c r="A157" s="377">
        <v>50</v>
      </c>
      <c r="B157" s="377">
        <f>'01-Mapa de riesgo-UO'!D158</f>
        <v>0</v>
      </c>
      <c r="C157" s="376">
        <f>+'01-Mapa de riesgo-UO'!F158</f>
        <v>0</v>
      </c>
      <c r="D157" s="376">
        <f>'01-Mapa de riesgo-UO'!J158</f>
        <v>0</v>
      </c>
      <c r="E157" s="376">
        <f>'01-Mapa de riesgo-UO'!K158</f>
        <v>0</v>
      </c>
      <c r="F157" s="376">
        <f>'01-Mapa de riesgo-UO'!L158</f>
        <v>0</v>
      </c>
      <c r="G157" s="96">
        <f>'01-Mapa de riesgo-UO'!I158</f>
        <v>0</v>
      </c>
      <c r="H157" s="376">
        <f>'01-Mapa de riesgo-UO'!M158</f>
        <v>0</v>
      </c>
      <c r="I157" s="367" t="str">
        <f>'01-Mapa de riesgo-UO'!AT158</f>
        <v>LEVE</v>
      </c>
      <c r="J157" s="376">
        <f>'01-Mapa de riesgo-UO'!AU158</f>
        <v>0</v>
      </c>
      <c r="K157" s="372"/>
      <c r="L157" s="375"/>
      <c r="M157" s="97">
        <f>'01-Mapa de riesgo-UO'!W158</f>
        <v>0</v>
      </c>
      <c r="N157" s="98">
        <f>'01-Mapa de riesgo-UO'!AB158</f>
        <v>0</v>
      </c>
      <c r="O157" s="98">
        <f>'01-Mapa de riesgo-UO'!AF158</f>
        <v>0</v>
      </c>
      <c r="P157" s="99">
        <f>'01-Mapa de riesgo-UO'!AK158</f>
        <v>0</v>
      </c>
      <c r="Q157" s="99">
        <f>'01-Mapa de riesgo-UO'!AP158</f>
        <v>0</v>
      </c>
      <c r="R157" s="367" t="e">
        <f>'01-Mapa de riesgo-UO'!AR158</f>
        <v>#DIV/0!</v>
      </c>
      <c r="S157" s="370"/>
      <c r="T157" s="371"/>
      <c r="U157" s="100">
        <f>'01-Mapa de riesgo-UO'!AW158</f>
        <v>0</v>
      </c>
      <c r="V157" s="100">
        <f>'01-Mapa de riesgo-UO'!AX158</f>
        <v>0</v>
      </c>
      <c r="W157" s="101">
        <f>'01-Mapa de riesgo-UO'!K158</f>
        <v>0</v>
      </c>
      <c r="X157" s="105"/>
      <c r="Y157" s="106"/>
      <c r="Z157" s="107"/>
      <c r="AA157" s="107"/>
      <c r="AB157" s="364"/>
      <c r="AC157" s="110"/>
    </row>
    <row r="158" spans="1:29" ht="12.75" customHeight="1" x14ac:dyDescent="0.2">
      <c r="A158" s="368"/>
      <c r="B158" s="368"/>
      <c r="C158" s="368"/>
      <c r="D158" s="368"/>
      <c r="E158" s="368"/>
      <c r="F158" s="368"/>
      <c r="G158" s="96">
        <f>'01-Mapa de riesgo-UO'!I159</f>
        <v>0</v>
      </c>
      <c r="H158" s="368"/>
      <c r="I158" s="368"/>
      <c r="J158" s="368"/>
      <c r="K158" s="373"/>
      <c r="L158" s="373"/>
      <c r="M158" s="97">
        <f>'01-Mapa de riesgo-UO'!W159</f>
        <v>0</v>
      </c>
      <c r="N158" s="98">
        <f>'01-Mapa de riesgo-UO'!AB159</f>
        <v>0</v>
      </c>
      <c r="O158" s="98">
        <f>'01-Mapa de riesgo-UO'!AF159</f>
        <v>0</v>
      </c>
      <c r="P158" s="99">
        <f>'01-Mapa de riesgo-UO'!AK159</f>
        <v>0</v>
      </c>
      <c r="Q158" s="99">
        <f>'01-Mapa de riesgo-UO'!AP159</f>
        <v>0</v>
      </c>
      <c r="R158" s="368"/>
      <c r="S158" s="370"/>
      <c r="T158" s="371"/>
      <c r="U158" s="100">
        <f>'01-Mapa de riesgo-UO'!AW159</f>
        <v>0</v>
      </c>
      <c r="V158" s="100">
        <f>'01-Mapa de riesgo-UO'!AX159</f>
        <v>0</v>
      </c>
      <c r="W158" s="101">
        <f>'01-Mapa de riesgo-UO'!K159</f>
        <v>0</v>
      </c>
      <c r="X158" s="105"/>
      <c r="Y158" s="106"/>
      <c r="Z158" s="107"/>
      <c r="AA158" s="107"/>
      <c r="AB158" s="365"/>
      <c r="AC158" s="110"/>
    </row>
    <row r="159" spans="1:29" ht="12.75" customHeight="1" x14ac:dyDescent="0.2">
      <c r="A159" s="369"/>
      <c r="B159" s="369"/>
      <c r="C159" s="369"/>
      <c r="D159" s="369"/>
      <c r="E159" s="369"/>
      <c r="F159" s="369"/>
      <c r="G159" s="96">
        <f>'01-Mapa de riesgo-UO'!I160</f>
        <v>0</v>
      </c>
      <c r="H159" s="369"/>
      <c r="I159" s="369"/>
      <c r="J159" s="369"/>
      <c r="K159" s="374"/>
      <c r="L159" s="374"/>
      <c r="M159" s="97">
        <f>'01-Mapa de riesgo-UO'!W160</f>
        <v>0</v>
      </c>
      <c r="N159" s="98">
        <f>'01-Mapa de riesgo-UO'!AB160</f>
        <v>0</v>
      </c>
      <c r="O159" s="98">
        <f>'01-Mapa de riesgo-UO'!AF160</f>
        <v>0</v>
      </c>
      <c r="P159" s="99">
        <f>'01-Mapa de riesgo-UO'!AK160</f>
        <v>0</v>
      </c>
      <c r="Q159" s="99">
        <f>'01-Mapa de riesgo-UO'!AP160</f>
        <v>0</v>
      </c>
      <c r="R159" s="369"/>
      <c r="S159" s="370"/>
      <c r="T159" s="371"/>
      <c r="U159" s="100">
        <f>'01-Mapa de riesgo-UO'!AW160</f>
        <v>0</v>
      </c>
      <c r="V159" s="100">
        <f>'01-Mapa de riesgo-UO'!AX160</f>
        <v>0</v>
      </c>
      <c r="W159" s="101">
        <f>'01-Mapa de riesgo-UO'!K160</f>
        <v>0</v>
      </c>
      <c r="X159" s="105"/>
      <c r="Y159" s="106"/>
      <c r="Z159" s="107"/>
      <c r="AA159" s="107"/>
      <c r="AB159" s="366"/>
      <c r="AC159" s="110"/>
    </row>
    <row r="160" spans="1:29" ht="12.75" customHeight="1" x14ac:dyDescent="0.2">
      <c r="A160" s="377">
        <v>51</v>
      </c>
      <c r="B160" s="377">
        <f>'01-Mapa de riesgo-UO'!D161</f>
        <v>0</v>
      </c>
      <c r="C160" s="376">
        <f>+'01-Mapa de riesgo-UO'!F161</f>
        <v>0</v>
      </c>
      <c r="D160" s="376">
        <f>'01-Mapa de riesgo-UO'!J161</f>
        <v>0</v>
      </c>
      <c r="E160" s="376">
        <f>'01-Mapa de riesgo-UO'!K161</f>
        <v>0</v>
      </c>
      <c r="F160" s="376">
        <f>'01-Mapa de riesgo-UO'!L161</f>
        <v>0</v>
      </c>
      <c r="G160" s="96">
        <f>'01-Mapa de riesgo-UO'!I161</f>
        <v>0</v>
      </c>
      <c r="H160" s="376">
        <f>'01-Mapa de riesgo-UO'!M161</f>
        <v>0</v>
      </c>
      <c r="I160" s="367" t="str">
        <f>'01-Mapa de riesgo-UO'!AT161</f>
        <v>LEVE</v>
      </c>
      <c r="J160" s="376">
        <f>'01-Mapa de riesgo-UO'!AU161</f>
        <v>0</v>
      </c>
      <c r="K160" s="372"/>
      <c r="L160" s="375"/>
      <c r="M160" s="97">
        <f>'01-Mapa de riesgo-UO'!W161</f>
        <v>0</v>
      </c>
      <c r="N160" s="98">
        <f>'01-Mapa de riesgo-UO'!AB161</f>
        <v>0</v>
      </c>
      <c r="O160" s="98">
        <f>'01-Mapa de riesgo-UO'!AF161</f>
        <v>0</v>
      </c>
      <c r="P160" s="99">
        <f>'01-Mapa de riesgo-UO'!AK161</f>
        <v>0</v>
      </c>
      <c r="Q160" s="99">
        <f>'01-Mapa de riesgo-UO'!AP161</f>
        <v>0</v>
      </c>
      <c r="R160" s="367" t="e">
        <f>'01-Mapa de riesgo-UO'!AR161</f>
        <v>#DIV/0!</v>
      </c>
      <c r="S160" s="370"/>
      <c r="T160" s="371"/>
      <c r="U160" s="100">
        <f>'01-Mapa de riesgo-UO'!AW161</f>
        <v>0</v>
      </c>
      <c r="V160" s="100">
        <f>'01-Mapa de riesgo-UO'!AX161</f>
        <v>0</v>
      </c>
      <c r="W160" s="101">
        <f>'01-Mapa de riesgo-UO'!K161</f>
        <v>0</v>
      </c>
      <c r="X160" s="105"/>
      <c r="Y160" s="106"/>
      <c r="Z160" s="107"/>
      <c r="AA160" s="107"/>
      <c r="AB160" s="364"/>
      <c r="AC160" s="110"/>
    </row>
    <row r="161" spans="1:29" ht="12.75" customHeight="1" x14ac:dyDescent="0.2">
      <c r="A161" s="368"/>
      <c r="B161" s="368"/>
      <c r="C161" s="368"/>
      <c r="D161" s="368"/>
      <c r="E161" s="368"/>
      <c r="F161" s="368"/>
      <c r="G161" s="96">
        <f>'01-Mapa de riesgo-UO'!I162</f>
        <v>0</v>
      </c>
      <c r="H161" s="368"/>
      <c r="I161" s="368"/>
      <c r="J161" s="368"/>
      <c r="K161" s="373"/>
      <c r="L161" s="373"/>
      <c r="M161" s="97">
        <f>'01-Mapa de riesgo-UO'!W162</f>
        <v>0</v>
      </c>
      <c r="N161" s="98">
        <f>'01-Mapa de riesgo-UO'!AB162</f>
        <v>0</v>
      </c>
      <c r="O161" s="98">
        <f>'01-Mapa de riesgo-UO'!AF162</f>
        <v>0</v>
      </c>
      <c r="P161" s="99">
        <f>'01-Mapa de riesgo-UO'!AK162</f>
        <v>0</v>
      </c>
      <c r="Q161" s="99">
        <f>'01-Mapa de riesgo-UO'!AP162</f>
        <v>0</v>
      </c>
      <c r="R161" s="368"/>
      <c r="S161" s="370"/>
      <c r="T161" s="371"/>
      <c r="U161" s="100">
        <f>'01-Mapa de riesgo-UO'!AW162</f>
        <v>0</v>
      </c>
      <c r="V161" s="100">
        <f>'01-Mapa de riesgo-UO'!AX162</f>
        <v>0</v>
      </c>
      <c r="W161" s="101">
        <f>'01-Mapa de riesgo-UO'!K162</f>
        <v>0</v>
      </c>
      <c r="X161" s="105"/>
      <c r="Y161" s="106"/>
      <c r="Z161" s="107"/>
      <c r="AA161" s="107"/>
      <c r="AB161" s="365"/>
      <c r="AC161" s="110"/>
    </row>
    <row r="162" spans="1:29" ht="12.75" customHeight="1" x14ac:dyDescent="0.2">
      <c r="A162" s="369"/>
      <c r="B162" s="369"/>
      <c r="C162" s="369"/>
      <c r="D162" s="369"/>
      <c r="E162" s="369"/>
      <c r="F162" s="369"/>
      <c r="G162" s="96">
        <f>'01-Mapa de riesgo-UO'!I163</f>
        <v>0</v>
      </c>
      <c r="H162" s="369"/>
      <c r="I162" s="369"/>
      <c r="J162" s="369"/>
      <c r="K162" s="374"/>
      <c r="L162" s="374"/>
      <c r="M162" s="97">
        <f>'01-Mapa de riesgo-UO'!W163</f>
        <v>0</v>
      </c>
      <c r="N162" s="98">
        <f>'01-Mapa de riesgo-UO'!AB163</f>
        <v>0</v>
      </c>
      <c r="O162" s="98">
        <f>'01-Mapa de riesgo-UO'!AF163</f>
        <v>0</v>
      </c>
      <c r="P162" s="99">
        <f>'01-Mapa de riesgo-UO'!AK163</f>
        <v>0</v>
      </c>
      <c r="Q162" s="99">
        <f>'01-Mapa de riesgo-UO'!AP163</f>
        <v>0</v>
      </c>
      <c r="R162" s="369"/>
      <c r="S162" s="370"/>
      <c r="T162" s="371"/>
      <c r="U162" s="100">
        <f>'01-Mapa de riesgo-UO'!AW163</f>
        <v>0</v>
      </c>
      <c r="V162" s="100">
        <f>'01-Mapa de riesgo-UO'!AX163</f>
        <v>0</v>
      </c>
      <c r="W162" s="101">
        <f>'01-Mapa de riesgo-UO'!K163</f>
        <v>0</v>
      </c>
      <c r="X162" s="105"/>
      <c r="Y162" s="106"/>
      <c r="Z162" s="107"/>
      <c r="AA162" s="107"/>
      <c r="AB162" s="366"/>
      <c r="AC162" s="110"/>
    </row>
    <row r="163" spans="1:29" ht="12.75" customHeight="1" x14ac:dyDescent="0.2">
      <c r="A163" s="377">
        <v>52</v>
      </c>
      <c r="B163" s="377">
        <f>'01-Mapa de riesgo-UO'!D164</f>
        <v>0</v>
      </c>
      <c r="C163" s="376">
        <f>+'01-Mapa de riesgo-UO'!F164</f>
        <v>0</v>
      </c>
      <c r="D163" s="376">
        <f>'01-Mapa de riesgo-UO'!J164</f>
        <v>0</v>
      </c>
      <c r="E163" s="376">
        <f>'01-Mapa de riesgo-UO'!K164</f>
        <v>0</v>
      </c>
      <c r="F163" s="376">
        <f>'01-Mapa de riesgo-UO'!L164</f>
        <v>0</v>
      </c>
      <c r="G163" s="96">
        <f>'01-Mapa de riesgo-UO'!I164</f>
        <v>0</v>
      </c>
      <c r="H163" s="376">
        <f>'01-Mapa de riesgo-UO'!M164</f>
        <v>0</v>
      </c>
      <c r="I163" s="367" t="str">
        <f>'01-Mapa de riesgo-UO'!AT164</f>
        <v>LEVE</v>
      </c>
      <c r="J163" s="376">
        <f>'01-Mapa de riesgo-UO'!AU164</f>
        <v>0</v>
      </c>
      <c r="K163" s="372"/>
      <c r="L163" s="375"/>
      <c r="M163" s="97">
        <f>'01-Mapa de riesgo-UO'!W164</f>
        <v>0</v>
      </c>
      <c r="N163" s="98">
        <f>'01-Mapa de riesgo-UO'!AB164</f>
        <v>0</v>
      </c>
      <c r="O163" s="98">
        <f>'01-Mapa de riesgo-UO'!AF164</f>
        <v>0</v>
      </c>
      <c r="P163" s="99">
        <f>'01-Mapa de riesgo-UO'!AK164</f>
        <v>0</v>
      </c>
      <c r="Q163" s="99">
        <f>'01-Mapa de riesgo-UO'!AP164</f>
        <v>0</v>
      </c>
      <c r="R163" s="367" t="e">
        <f>'01-Mapa de riesgo-UO'!AR164</f>
        <v>#DIV/0!</v>
      </c>
      <c r="S163" s="370"/>
      <c r="T163" s="371"/>
      <c r="U163" s="100">
        <f>'01-Mapa de riesgo-UO'!AW164</f>
        <v>0</v>
      </c>
      <c r="V163" s="100">
        <f>'01-Mapa de riesgo-UO'!AX164</f>
        <v>0</v>
      </c>
      <c r="W163" s="101">
        <f>'01-Mapa de riesgo-UO'!K164</f>
        <v>0</v>
      </c>
      <c r="X163" s="105"/>
      <c r="Y163" s="106"/>
      <c r="Z163" s="107"/>
      <c r="AA163" s="107"/>
      <c r="AB163" s="364"/>
      <c r="AC163" s="110"/>
    </row>
    <row r="164" spans="1:29" ht="12.75" customHeight="1" x14ac:dyDescent="0.2">
      <c r="A164" s="368"/>
      <c r="B164" s="368"/>
      <c r="C164" s="368"/>
      <c r="D164" s="368"/>
      <c r="E164" s="368"/>
      <c r="F164" s="368"/>
      <c r="G164" s="96">
        <f>'01-Mapa de riesgo-UO'!I165</f>
        <v>0</v>
      </c>
      <c r="H164" s="368"/>
      <c r="I164" s="368"/>
      <c r="J164" s="368"/>
      <c r="K164" s="373"/>
      <c r="L164" s="373"/>
      <c r="M164" s="97">
        <f>'01-Mapa de riesgo-UO'!W165</f>
        <v>0</v>
      </c>
      <c r="N164" s="98">
        <f>'01-Mapa de riesgo-UO'!AB165</f>
        <v>0</v>
      </c>
      <c r="O164" s="98">
        <f>'01-Mapa de riesgo-UO'!AF165</f>
        <v>0</v>
      </c>
      <c r="P164" s="99">
        <f>'01-Mapa de riesgo-UO'!AK165</f>
        <v>0</v>
      </c>
      <c r="Q164" s="99">
        <f>'01-Mapa de riesgo-UO'!AP165</f>
        <v>0</v>
      </c>
      <c r="R164" s="368"/>
      <c r="S164" s="370"/>
      <c r="T164" s="371"/>
      <c r="U164" s="100">
        <f>'01-Mapa de riesgo-UO'!AW165</f>
        <v>0</v>
      </c>
      <c r="V164" s="100">
        <f>'01-Mapa de riesgo-UO'!AX165</f>
        <v>0</v>
      </c>
      <c r="W164" s="101">
        <f>'01-Mapa de riesgo-UO'!K165</f>
        <v>0</v>
      </c>
      <c r="X164" s="105"/>
      <c r="Y164" s="106"/>
      <c r="Z164" s="107"/>
      <c r="AA164" s="107"/>
      <c r="AB164" s="365"/>
      <c r="AC164" s="110"/>
    </row>
    <row r="165" spans="1:29" ht="12.75" customHeight="1" x14ac:dyDescent="0.2">
      <c r="A165" s="369"/>
      <c r="B165" s="369"/>
      <c r="C165" s="369"/>
      <c r="D165" s="369"/>
      <c r="E165" s="369"/>
      <c r="F165" s="369"/>
      <c r="G165" s="96">
        <f>'01-Mapa de riesgo-UO'!I166</f>
        <v>0</v>
      </c>
      <c r="H165" s="369"/>
      <c r="I165" s="369"/>
      <c r="J165" s="369"/>
      <c r="K165" s="374"/>
      <c r="L165" s="374"/>
      <c r="M165" s="97">
        <f>'01-Mapa de riesgo-UO'!W166</f>
        <v>0</v>
      </c>
      <c r="N165" s="98">
        <f>'01-Mapa de riesgo-UO'!AB166</f>
        <v>0</v>
      </c>
      <c r="O165" s="98">
        <f>'01-Mapa de riesgo-UO'!AF166</f>
        <v>0</v>
      </c>
      <c r="P165" s="99">
        <f>'01-Mapa de riesgo-UO'!AK166</f>
        <v>0</v>
      </c>
      <c r="Q165" s="99">
        <f>'01-Mapa de riesgo-UO'!AP166</f>
        <v>0</v>
      </c>
      <c r="R165" s="369"/>
      <c r="S165" s="370"/>
      <c r="T165" s="371"/>
      <c r="U165" s="100">
        <f>'01-Mapa de riesgo-UO'!AW166</f>
        <v>0</v>
      </c>
      <c r="V165" s="100">
        <f>'01-Mapa de riesgo-UO'!AX166</f>
        <v>0</v>
      </c>
      <c r="W165" s="101">
        <f>'01-Mapa de riesgo-UO'!K166</f>
        <v>0</v>
      </c>
      <c r="X165" s="105"/>
      <c r="Y165" s="106"/>
      <c r="Z165" s="107"/>
      <c r="AA165" s="107"/>
      <c r="AB165" s="366"/>
      <c r="AC165" s="110"/>
    </row>
    <row r="166" spans="1:29" ht="12.75" customHeight="1" x14ac:dyDescent="0.2">
      <c r="A166" s="377">
        <v>53</v>
      </c>
      <c r="B166" s="377">
        <f>'01-Mapa de riesgo-UO'!D167</f>
        <v>0</v>
      </c>
      <c r="C166" s="376">
        <f>+'01-Mapa de riesgo-UO'!F167</f>
        <v>0</v>
      </c>
      <c r="D166" s="376">
        <f>'01-Mapa de riesgo-UO'!J167</f>
        <v>0</v>
      </c>
      <c r="E166" s="376">
        <f>'01-Mapa de riesgo-UO'!K167</f>
        <v>0</v>
      </c>
      <c r="F166" s="376">
        <f>'01-Mapa de riesgo-UO'!L167</f>
        <v>0</v>
      </c>
      <c r="G166" s="96">
        <f>'01-Mapa de riesgo-UO'!I167</f>
        <v>0</v>
      </c>
      <c r="H166" s="376">
        <f>'01-Mapa de riesgo-UO'!M167</f>
        <v>0</v>
      </c>
      <c r="I166" s="367" t="str">
        <f>'01-Mapa de riesgo-UO'!AT167</f>
        <v>LEVE</v>
      </c>
      <c r="J166" s="376">
        <f>'01-Mapa de riesgo-UO'!AU167</f>
        <v>0</v>
      </c>
      <c r="K166" s="372"/>
      <c r="L166" s="375"/>
      <c r="M166" s="97">
        <f>'01-Mapa de riesgo-UO'!W167</f>
        <v>0</v>
      </c>
      <c r="N166" s="98">
        <f>'01-Mapa de riesgo-UO'!AB167</f>
        <v>0</v>
      </c>
      <c r="O166" s="98">
        <f>'01-Mapa de riesgo-UO'!AF167</f>
        <v>0</v>
      </c>
      <c r="P166" s="99">
        <f>'01-Mapa de riesgo-UO'!AK167</f>
        <v>0</v>
      </c>
      <c r="Q166" s="99">
        <f>'01-Mapa de riesgo-UO'!AP167</f>
        <v>0</v>
      </c>
      <c r="R166" s="367" t="e">
        <f>'01-Mapa de riesgo-UO'!AR167</f>
        <v>#DIV/0!</v>
      </c>
      <c r="S166" s="370"/>
      <c r="T166" s="371"/>
      <c r="U166" s="100">
        <f>'01-Mapa de riesgo-UO'!AW167</f>
        <v>0</v>
      </c>
      <c r="V166" s="100">
        <f>'01-Mapa de riesgo-UO'!AX167</f>
        <v>0</v>
      </c>
      <c r="W166" s="101">
        <f>'01-Mapa de riesgo-UO'!K167</f>
        <v>0</v>
      </c>
      <c r="X166" s="105"/>
      <c r="Y166" s="106"/>
      <c r="Z166" s="107"/>
      <c r="AA166" s="107"/>
      <c r="AB166" s="364"/>
      <c r="AC166" s="110"/>
    </row>
    <row r="167" spans="1:29" ht="12.75" customHeight="1" x14ac:dyDescent="0.2">
      <c r="A167" s="368"/>
      <c r="B167" s="368"/>
      <c r="C167" s="368"/>
      <c r="D167" s="368"/>
      <c r="E167" s="368"/>
      <c r="F167" s="368"/>
      <c r="G167" s="96">
        <f>'01-Mapa de riesgo-UO'!I168</f>
        <v>0</v>
      </c>
      <c r="H167" s="368"/>
      <c r="I167" s="368"/>
      <c r="J167" s="368"/>
      <c r="K167" s="373"/>
      <c r="L167" s="373"/>
      <c r="M167" s="97">
        <f>'01-Mapa de riesgo-UO'!W168</f>
        <v>0</v>
      </c>
      <c r="N167" s="98">
        <f>'01-Mapa de riesgo-UO'!AB168</f>
        <v>0</v>
      </c>
      <c r="O167" s="98">
        <f>'01-Mapa de riesgo-UO'!AF168</f>
        <v>0</v>
      </c>
      <c r="P167" s="99">
        <f>'01-Mapa de riesgo-UO'!AK168</f>
        <v>0</v>
      </c>
      <c r="Q167" s="99">
        <f>'01-Mapa de riesgo-UO'!AP168</f>
        <v>0</v>
      </c>
      <c r="R167" s="368"/>
      <c r="S167" s="370"/>
      <c r="T167" s="371"/>
      <c r="U167" s="100">
        <f>'01-Mapa de riesgo-UO'!AW168</f>
        <v>0</v>
      </c>
      <c r="V167" s="100">
        <f>'01-Mapa de riesgo-UO'!AX168</f>
        <v>0</v>
      </c>
      <c r="W167" s="101">
        <f>'01-Mapa de riesgo-UO'!K168</f>
        <v>0</v>
      </c>
      <c r="X167" s="105"/>
      <c r="Y167" s="106"/>
      <c r="Z167" s="107"/>
      <c r="AA167" s="107"/>
      <c r="AB167" s="365"/>
      <c r="AC167" s="110"/>
    </row>
    <row r="168" spans="1:29" ht="12.75" customHeight="1" x14ac:dyDescent="0.2">
      <c r="A168" s="369"/>
      <c r="B168" s="369"/>
      <c r="C168" s="369"/>
      <c r="D168" s="369"/>
      <c r="E168" s="369"/>
      <c r="F168" s="369"/>
      <c r="G168" s="96">
        <f>'01-Mapa de riesgo-UO'!I169</f>
        <v>0</v>
      </c>
      <c r="H168" s="369"/>
      <c r="I168" s="369"/>
      <c r="J168" s="369"/>
      <c r="K168" s="374"/>
      <c r="L168" s="374"/>
      <c r="M168" s="97">
        <f>'01-Mapa de riesgo-UO'!W169</f>
        <v>0</v>
      </c>
      <c r="N168" s="98">
        <f>'01-Mapa de riesgo-UO'!AB169</f>
        <v>0</v>
      </c>
      <c r="O168" s="98">
        <f>'01-Mapa de riesgo-UO'!AF169</f>
        <v>0</v>
      </c>
      <c r="P168" s="99">
        <f>'01-Mapa de riesgo-UO'!AK169</f>
        <v>0</v>
      </c>
      <c r="Q168" s="99">
        <f>'01-Mapa de riesgo-UO'!AP169</f>
        <v>0</v>
      </c>
      <c r="R168" s="369"/>
      <c r="S168" s="370"/>
      <c r="T168" s="371"/>
      <c r="U168" s="100">
        <f>'01-Mapa de riesgo-UO'!AW169</f>
        <v>0</v>
      </c>
      <c r="V168" s="100">
        <f>'01-Mapa de riesgo-UO'!AX169</f>
        <v>0</v>
      </c>
      <c r="W168" s="101">
        <f>'01-Mapa de riesgo-UO'!K169</f>
        <v>0</v>
      </c>
      <c r="X168" s="105"/>
      <c r="Y168" s="106"/>
      <c r="Z168" s="107"/>
      <c r="AA168" s="107"/>
      <c r="AB168" s="366"/>
      <c r="AC168" s="110"/>
    </row>
    <row r="169" spans="1:29" ht="12.75" customHeight="1" x14ac:dyDescent="0.2">
      <c r="A169" s="377">
        <v>54</v>
      </c>
      <c r="B169" s="377">
        <f>'01-Mapa de riesgo-UO'!D170</f>
        <v>0</v>
      </c>
      <c r="C169" s="376">
        <f>+'01-Mapa de riesgo-UO'!F170</f>
        <v>0</v>
      </c>
      <c r="D169" s="376">
        <f>'01-Mapa de riesgo-UO'!J170</f>
        <v>0</v>
      </c>
      <c r="E169" s="376">
        <f>'01-Mapa de riesgo-UO'!K170</f>
        <v>0</v>
      </c>
      <c r="F169" s="376">
        <f>'01-Mapa de riesgo-UO'!L170</f>
        <v>0</v>
      </c>
      <c r="G169" s="96">
        <f>'01-Mapa de riesgo-UO'!I170</f>
        <v>0</v>
      </c>
      <c r="H169" s="376">
        <f>'01-Mapa de riesgo-UO'!M170</f>
        <v>0</v>
      </c>
      <c r="I169" s="367" t="str">
        <f>'01-Mapa de riesgo-UO'!AT170</f>
        <v>LEVE</v>
      </c>
      <c r="J169" s="376">
        <f>'01-Mapa de riesgo-UO'!AU170</f>
        <v>0</v>
      </c>
      <c r="K169" s="372"/>
      <c r="L169" s="375"/>
      <c r="M169" s="97">
        <f>'01-Mapa de riesgo-UO'!W170</f>
        <v>0</v>
      </c>
      <c r="N169" s="98">
        <f>'01-Mapa de riesgo-UO'!AB170</f>
        <v>0</v>
      </c>
      <c r="O169" s="98">
        <f>'01-Mapa de riesgo-UO'!AF170</f>
        <v>0</v>
      </c>
      <c r="P169" s="99">
        <f>'01-Mapa de riesgo-UO'!AK170</f>
        <v>0</v>
      </c>
      <c r="Q169" s="99">
        <f>'01-Mapa de riesgo-UO'!AP170</f>
        <v>0</v>
      </c>
      <c r="R169" s="367" t="e">
        <f>'01-Mapa de riesgo-UO'!AR170</f>
        <v>#DIV/0!</v>
      </c>
      <c r="S169" s="370"/>
      <c r="T169" s="371"/>
      <c r="U169" s="100">
        <f>'01-Mapa de riesgo-UO'!AW170</f>
        <v>0</v>
      </c>
      <c r="V169" s="100">
        <f>'01-Mapa de riesgo-UO'!AX170</f>
        <v>0</v>
      </c>
      <c r="W169" s="101">
        <f>'01-Mapa de riesgo-UO'!K170</f>
        <v>0</v>
      </c>
      <c r="X169" s="105"/>
      <c r="Y169" s="106"/>
      <c r="Z169" s="107"/>
      <c r="AA169" s="107"/>
      <c r="AB169" s="364"/>
      <c r="AC169" s="110"/>
    </row>
    <row r="170" spans="1:29" ht="12.75" customHeight="1" x14ac:dyDescent="0.2">
      <c r="A170" s="368"/>
      <c r="B170" s="368"/>
      <c r="C170" s="368"/>
      <c r="D170" s="368"/>
      <c r="E170" s="368"/>
      <c r="F170" s="368"/>
      <c r="G170" s="96">
        <f>'01-Mapa de riesgo-UO'!I171</f>
        <v>0</v>
      </c>
      <c r="H170" s="368"/>
      <c r="I170" s="368"/>
      <c r="J170" s="368"/>
      <c r="K170" s="373"/>
      <c r="L170" s="373"/>
      <c r="M170" s="97">
        <f>'01-Mapa de riesgo-UO'!W171</f>
        <v>0</v>
      </c>
      <c r="N170" s="98">
        <f>'01-Mapa de riesgo-UO'!AB171</f>
        <v>0</v>
      </c>
      <c r="O170" s="98">
        <f>'01-Mapa de riesgo-UO'!AF171</f>
        <v>0</v>
      </c>
      <c r="P170" s="99">
        <f>'01-Mapa de riesgo-UO'!AK171</f>
        <v>0</v>
      </c>
      <c r="Q170" s="99">
        <f>'01-Mapa de riesgo-UO'!AP171</f>
        <v>0</v>
      </c>
      <c r="R170" s="368"/>
      <c r="S170" s="370"/>
      <c r="T170" s="371"/>
      <c r="U170" s="100">
        <f>'01-Mapa de riesgo-UO'!AW171</f>
        <v>0</v>
      </c>
      <c r="V170" s="100">
        <f>'01-Mapa de riesgo-UO'!AX171</f>
        <v>0</v>
      </c>
      <c r="W170" s="101">
        <f>'01-Mapa de riesgo-UO'!K171</f>
        <v>0</v>
      </c>
      <c r="X170" s="105"/>
      <c r="Y170" s="106"/>
      <c r="Z170" s="107"/>
      <c r="AA170" s="107"/>
      <c r="AB170" s="365"/>
      <c r="AC170" s="110"/>
    </row>
    <row r="171" spans="1:29" ht="12.75" customHeight="1" x14ac:dyDescent="0.2">
      <c r="A171" s="369"/>
      <c r="B171" s="369"/>
      <c r="C171" s="369"/>
      <c r="D171" s="369"/>
      <c r="E171" s="369"/>
      <c r="F171" s="369"/>
      <c r="G171" s="96">
        <f>'01-Mapa de riesgo-UO'!I172</f>
        <v>0</v>
      </c>
      <c r="H171" s="369"/>
      <c r="I171" s="369"/>
      <c r="J171" s="369"/>
      <c r="K171" s="374"/>
      <c r="L171" s="374"/>
      <c r="M171" s="97">
        <f>'01-Mapa de riesgo-UO'!W172</f>
        <v>0</v>
      </c>
      <c r="N171" s="98">
        <f>'01-Mapa de riesgo-UO'!AB172</f>
        <v>0</v>
      </c>
      <c r="O171" s="98">
        <f>'01-Mapa de riesgo-UO'!AF172</f>
        <v>0</v>
      </c>
      <c r="P171" s="99">
        <f>'01-Mapa de riesgo-UO'!AK172</f>
        <v>0</v>
      </c>
      <c r="Q171" s="99">
        <f>'01-Mapa de riesgo-UO'!AP172</f>
        <v>0</v>
      </c>
      <c r="R171" s="369"/>
      <c r="S171" s="370"/>
      <c r="T171" s="371"/>
      <c r="U171" s="100">
        <f>'01-Mapa de riesgo-UO'!AW172</f>
        <v>0</v>
      </c>
      <c r="V171" s="100">
        <f>'01-Mapa de riesgo-UO'!AX172</f>
        <v>0</v>
      </c>
      <c r="W171" s="101">
        <f>'01-Mapa de riesgo-UO'!K172</f>
        <v>0</v>
      </c>
      <c r="X171" s="105"/>
      <c r="Y171" s="106"/>
      <c r="Z171" s="107"/>
      <c r="AA171" s="107"/>
      <c r="AB171" s="366"/>
      <c r="AC171" s="110"/>
    </row>
    <row r="172" spans="1:29" ht="12.75" customHeight="1" x14ac:dyDescent="0.2">
      <c r="A172" s="377">
        <v>55</v>
      </c>
      <c r="B172" s="377">
        <f>'01-Mapa de riesgo-UO'!D173</f>
        <v>0</v>
      </c>
      <c r="C172" s="376">
        <f>+'01-Mapa de riesgo-UO'!F173</f>
        <v>0</v>
      </c>
      <c r="D172" s="376">
        <f>'01-Mapa de riesgo-UO'!J173</f>
        <v>0</v>
      </c>
      <c r="E172" s="376">
        <f>'01-Mapa de riesgo-UO'!K173</f>
        <v>0</v>
      </c>
      <c r="F172" s="376">
        <f>'01-Mapa de riesgo-UO'!L173</f>
        <v>0</v>
      </c>
      <c r="G172" s="96">
        <f>'01-Mapa de riesgo-UO'!I173</f>
        <v>0</v>
      </c>
      <c r="H172" s="376">
        <f>'01-Mapa de riesgo-UO'!M173</f>
        <v>0</v>
      </c>
      <c r="I172" s="367" t="str">
        <f>'01-Mapa de riesgo-UO'!AT173</f>
        <v>LEVE</v>
      </c>
      <c r="J172" s="376">
        <f>'01-Mapa de riesgo-UO'!AU173</f>
        <v>0</v>
      </c>
      <c r="K172" s="372"/>
      <c r="L172" s="375"/>
      <c r="M172" s="97">
        <f>'01-Mapa de riesgo-UO'!W173</f>
        <v>0</v>
      </c>
      <c r="N172" s="98">
        <f>'01-Mapa de riesgo-UO'!AB173</f>
        <v>0</v>
      </c>
      <c r="O172" s="98">
        <f>'01-Mapa de riesgo-UO'!AF173</f>
        <v>0</v>
      </c>
      <c r="P172" s="99">
        <f>'01-Mapa de riesgo-UO'!AK173</f>
        <v>0</v>
      </c>
      <c r="Q172" s="99">
        <f>'01-Mapa de riesgo-UO'!AP173</f>
        <v>0</v>
      </c>
      <c r="R172" s="367" t="e">
        <f>'01-Mapa de riesgo-UO'!AR173</f>
        <v>#DIV/0!</v>
      </c>
      <c r="S172" s="370"/>
      <c r="T172" s="371"/>
      <c r="U172" s="100">
        <f>'01-Mapa de riesgo-UO'!AW173</f>
        <v>0</v>
      </c>
      <c r="V172" s="100">
        <f>'01-Mapa de riesgo-UO'!AX173</f>
        <v>0</v>
      </c>
      <c r="W172" s="101">
        <f>'01-Mapa de riesgo-UO'!K173</f>
        <v>0</v>
      </c>
      <c r="X172" s="105"/>
      <c r="Y172" s="106"/>
      <c r="Z172" s="107"/>
      <c r="AA172" s="107"/>
      <c r="AB172" s="364"/>
      <c r="AC172" s="110"/>
    </row>
    <row r="173" spans="1:29" ht="12.75" customHeight="1" x14ac:dyDescent="0.2">
      <c r="A173" s="368"/>
      <c r="B173" s="368"/>
      <c r="C173" s="368"/>
      <c r="D173" s="368"/>
      <c r="E173" s="368"/>
      <c r="F173" s="368"/>
      <c r="G173" s="96">
        <f>'01-Mapa de riesgo-UO'!I174</f>
        <v>0</v>
      </c>
      <c r="H173" s="368"/>
      <c r="I173" s="368"/>
      <c r="J173" s="368"/>
      <c r="K173" s="373"/>
      <c r="L173" s="373"/>
      <c r="M173" s="97">
        <f>'01-Mapa de riesgo-UO'!W174</f>
        <v>0</v>
      </c>
      <c r="N173" s="98">
        <f>'01-Mapa de riesgo-UO'!AB174</f>
        <v>0</v>
      </c>
      <c r="O173" s="98">
        <f>'01-Mapa de riesgo-UO'!AF174</f>
        <v>0</v>
      </c>
      <c r="P173" s="99">
        <f>'01-Mapa de riesgo-UO'!AK174</f>
        <v>0</v>
      </c>
      <c r="Q173" s="99">
        <f>'01-Mapa de riesgo-UO'!AP174</f>
        <v>0</v>
      </c>
      <c r="R173" s="368"/>
      <c r="S173" s="370"/>
      <c r="T173" s="371"/>
      <c r="U173" s="100">
        <f>'01-Mapa de riesgo-UO'!AW174</f>
        <v>0</v>
      </c>
      <c r="V173" s="100">
        <f>'01-Mapa de riesgo-UO'!AX174</f>
        <v>0</v>
      </c>
      <c r="W173" s="101">
        <f>'01-Mapa de riesgo-UO'!K174</f>
        <v>0</v>
      </c>
      <c r="X173" s="105"/>
      <c r="Y173" s="106"/>
      <c r="Z173" s="107"/>
      <c r="AA173" s="107"/>
      <c r="AB173" s="365"/>
      <c r="AC173" s="110"/>
    </row>
    <row r="174" spans="1:29" ht="12.75" customHeight="1" x14ac:dyDescent="0.2">
      <c r="A174" s="369"/>
      <c r="B174" s="369"/>
      <c r="C174" s="369"/>
      <c r="D174" s="369"/>
      <c r="E174" s="369"/>
      <c r="F174" s="369"/>
      <c r="G174" s="96">
        <f>'01-Mapa de riesgo-UO'!I175</f>
        <v>0</v>
      </c>
      <c r="H174" s="369"/>
      <c r="I174" s="369"/>
      <c r="J174" s="369"/>
      <c r="K174" s="374"/>
      <c r="L174" s="374"/>
      <c r="M174" s="97">
        <f>'01-Mapa de riesgo-UO'!W175</f>
        <v>0</v>
      </c>
      <c r="N174" s="98">
        <f>'01-Mapa de riesgo-UO'!AB175</f>
        <v>0</v>
      </c>
      <c r="O174" s="98">
        <f>'01-Mapa de riesgo-UO'!AF175</f>
        <v>0</v>
      </c>
      <c r="P174" s="99">
        <f>'01-Mapa de riesgo-UO'!AK175</f>
        <v>0</v>
      </c>
      <c r="Q174" s="99">
        <f>'01-Mapa de riesgo-UO'!AP175</f>
        <v>0</v>
      </c>
      <c r="R174" s="369"/>
      <c r="S174" s="370"/>
      <c r="T174" s="371"/>
      <c r="U174" s="100">
        <f>'01-Mapa de riesgo-UO'!AW175</f>
        <v>0</v>
      </c>
      <c r="V174" s="100">
        <f>'01-Mapa de riesgo-UO'!AX175</f>
        <v>0</v>
      </c>
      <c r="W174" s="101">
        <f>'01-Mapa de riesgo-UO'!K175</f>
        <v>0</v>
      </c>
      <c r="X174" s="105"/>
      <c r="Y174" s="106"/>
      <c r="Z174" s="107"/>
      <c r="AA174" s="107"/>
      <c r="AB174" s="366"/>
      <c r="AC174" s="110"/>
    </row>
    <row r="175" spans="1:29" ht="12.75" customHeight="1" x14ac:dyDescent="0.2">
      <c r="A175" s="377">
        <v>56</v>
      </c>
      <c r="B175" s="377">
        <f>'01-Mapa de riesgo-UO'!D176</f>
        <v>0</v>
      </c>
      <c r="C175" s="376">
        <f>+'01-Mapa de riesgo-UO'!F176</f>
        <v>0</v>
      </c>
      <c r="D175" s="376">
        <f>'01-Mapa de riesgo-UO'!J176</f>
        <v>0</v>
      </c>
      <c r="E175" s="376">
        <f>'01-Mapa de riesgo-UO'!K176</f>
        <v>0</v>
      </c>
      <c r="F175" s="376">
        <f>'01-Mapa de riesgo-UO'!L176</f>
        <v>0</v>
      </c>
      <c r="G175" s="96">
        <f>'01-Mapa de riesgo-UO'!I176</f>
        <v>0</v>
      </c>
      <c r="H175" s="376">
        <f>'01-Mapa de riesgo-UO'!M176</f>
        <v>0</v>
      </c>
      <c r="I175" s="367" t="str">
        <f>'01-Mapa de riesgo-UO'!AT176</f>
        <v>LEVE</v>
      </c>
      <c r="J175" s="376">
        <f>'01-Mapa de riesgo-UO'!AU176</f>
        <v>0</v>
      </c>
      <c r="K175" s="372"/>
      <c r="L175" s="375"/>
      <c r="M175" s="97">
        <f>'01-Mapa de riesgo-UO'!W176</f>
        <v>0</v>
      </c>
      <c r="N175" s="98">
        <f>'01-Mapa de riesgo-UO'!AB176</f>
        <v>0</v>
      </c>
      <c r="O175" s="98">
        <f>'01-Mapa de riesgo-UO'!AF176</f>
        <v>0</v>
      </c>
      <c r="P175" s="99">
        <f>'01-Mapa de riesgo-UO'!AK176</f>
        <v>0</v>
      </c>
      <c r="Q175" s="99">
        <f>'01-Mapa de riesgo-UO'!AP176</f>
        <v>0</v>
      </c>
      <c r="R175" s="367" t="e">
        <f>'01-Mapa de riesgo-UO'!AR176</f>
        <v>#DIV/0!</v>
      </c>
      <c r="S175" s="370"/>
      <c r="T175" s="371"/>
      <c r="U175" s="100">
        <f>'01-Mapa de riesgo-UO'!AW176</f>
        <v>0</v>
      </c>
      <c r="V175" s="100">
        <f>'01-Mapa de riesgo-UO'!AX176</f>
        <v>0</v>
      </c>
      <c r="W175" s="101">
        <f>'01-Mapa de riesgo-UO'!K176</f>
        <v>0</v>
      </c>
      <c r="X175" s="105"/>
      <c r="Y175" s="106"/>
      <c r="Z175" s="107"/>
      <c r="AA175" s="107"/>
      <c r="AB175" s="364"/>
      <c r="AC175" s="110"/>
    </row>
    <row r="176" spans="1:29" ht="12.75" customHeight="1" x14ac:dyDescent="0.2">
      <c r="A176" s="368"/>
      <c r="B176" s="368"/>
      <c r="C176" s="368"/>
      <c r="D176" s="368"/>
      <c r="E176" s="368"/>
      <c r="F176" s="368"/>
      <c r="G176" s="96">
        <f>'01-Mapa de riesgo-UO'!I177</f>
        <v>0</v>
      </c>
      <c r="H176" s="368"/>
      <c r="I176" s="368"/>
      <c r="J176" s="368"/>
      <c r="K176" s="373"/>
      <c r="L176" s="373"/>
      <c r="M176" s="97">
        <f>'01-Mapa de riesgo-UO'!W177</f>
        <v>0</v>
      </c>
      <c r="N176" s="98">
        <f>'01-Mapa de riesgo-UO'!AB177</f>
        <v>0</v>
      </c>
      <c r="O176" s="98">
        <f>'01-Mapa de riesgo-UO'!AF177</f>
        <v>0</v>
      </c>
      <c r="P176" s="99">
        <f>'01-Mapa de riesgo-UO'!AK177</f>
        <v>0</v>
      </c>
      <c r="Q176" s="99">
        <f>'01-Mapa de riesgo-UO'!AP177</f>
        <v>0</v>
      </c>
      <c r="R176" s="368"/>
      <c r="S176" s="370"/>
      <c r="T176" s="371"/>
      <c r="U176" s="100">
        <f>'01-Mapa de riesgo-UO'!AW177</f>
        <v>0</v>
      </c>
      <c r="V176" s="100">
        <f>'01-Mapa de riesgo-UO'!AX177</f>
        <v>0</v>
      </c>
      <c r="W176" s="101">
        <f>'01-Mapa de riesgo-UO'!K177</f>
        <v>0</v>
      </c>
      <c r="X176" s="105"/>
      <c r="Y176" s="106"/>
      <c r="Z176" s="107"/>
      <c r="AA176" s="107"/>
      <c r="AB176" s="365"/>
      <c r="AC176" s="110"/>
    </row>
    <row r="177" spans="1:29" ht="12.75" customHeight="1" x14ac:dyDescent="0.2">
      <c r="A177" s="369"/>
      <c r="B177" s="369"/>
      <c r="C177" s="369"/>
      <c r="D177" s="369"/>
      <c r="E177" s="369"/>
      <c r="F177" s="369"/>
      <c r="G177" s="96">
        <f>'01-Mapa de riesgo-UO'!I178</f>
        <v>0</v>
      </c>
      <c r="H177" s="369"/>
      <c r="I177" s="369"/>
      <c r="J177" s="369"/>
      <c r="K177" s="374"/>
      <c r="L177" s="374"/>
      <c r="M177" s="97">
        <f>'01-Mapa de riesgo-UO'!W178</f>
        <v>0</v>
      </c>
      <c r="N177" s="98">
        <f>'01-Mapa de riesgo-UO'!AB178</f>
        <v>0</v>
      </c>
      <c r="O177" s="98">
        <f>'01-Mapa de riesgo-UO'!AF178</f>
        <v>0</v>
      </c>
      <c r="P177" s="99">
        <f>'01-Mapa de riesgo-UO'!AK178</f>
        <v>0</v>
      </c>
      <c r="Q177" s="99">
        <f>'01-Mapa de riesgo-UO'!AP178</f>
        <v>0</v>
      </c>
      <c r="R177" s="369"/>
      <c r="S177" s="370"/>
      <c r="T177" s="371"/>
      <c r="U177" s="100">
        <f>'01-Mapa de riesgo-UO'!AW178</f>
        <v>0</v>
      </c>
      <c r="V177" s="100">
        <f>'01-Mapa de riesgo-UO'!AX178</f>
        <v>0</v>
      </c>
      <c r="W177" s="101">
        <f>'01-Mapa de riesgo-UO'!K178</f>
        <v>0</v>
      </c>
      <c r="X177" s="105"/>
      <c r="Y177" s="106"/>
      <c r="Z177" s="107"/>
      <c r="AA177" s="107"/>
      <c r="AB177" s="366"/>
      <c r="AC177" s="110"/>
    </row>
    <row r="178" spans="1:29" ht="12.75" customHeight="1" x14ac:dyDescent="0.2">
      <c r="A178" s="377">
        <v>57</v>
      </c>
      <c r="B178" s="377">
        <f>'01-Mapa de riesgo-UO'!D179</f>
        <v>0</v>
      </c>
      <c r="C178" s="376">
        <f>+'01-Mapa de riesgo-UO'!F179</f>
        <v>0</v>
      </c>
      <c r="D178" s="376">
        <f>'01-Mapa de riesgo-UO'!J179</f>
        <v>0</v>
      </c>
      <c r="E178" s="376">
        <f>'01-Mapa de riesgo-UO'!K179</f>
        <v>0</v>
      </c>
      <c r="F178" s="376">
        <f>'01-Mapa de riesgo-UO'!L179</f>
        <v>0</v>
      </c>
      <c r="G178" s="96">
        <f>'01-Mapa de riesgo-UO'!I179</f>
        <v>0</v>
      </c>
      <c r="H178" s="376">
        <f>'01-Mapa de riesgo-UO'!M179</f>
        <v>0</v>
      </c>
      <c r="I178" s="367" t="str">
        <f>'01-Mapa de riesgo-UO'!AT179</f>
        <v>LEVE</v>
      </c>
      <c r="J178" s="376">
        <f>'01-Mapa de riesgo-UO'!AU179</f>
        <v>0</v>
      </c>
      <c r="K178" s="372"/>
      <c r="L178" s="375"/>
      <c r="M178" s="97">
        <f>'01-Mapa de riesgo-UO'!W179</f>
        <v>0</v>
      </c>
      <c r="N178" s="98">
        <f>'01-Mapa de riesgo-UO'!AB179</f>
        <v>0</v>
      </c>
      <c r="O178" s="98">
        <f>'01-Mapa de riesgo-UO'!AF179</f>
        <v>0</v>
      </c>
      <c r="P178" s="99">
        <f>'01-Mapa de riesgo-UO'!AK179</f>
        <v>0</v>
      </c>
      <c r="Q178" s="99">
        <f>'01-Mapa de riesgo-UO'!AP179</f>
        <v>0</v>
      </c>
      <c r="R178" s="367" t="e">
        <f>'01-Mapa de riesgo-UO'!AR179</f>
        <v>#DIV/0!</v>
      </c>
      <c r="S178" s="370"/>
      <c r="T178" s="371"/>
      <c r="U178" s="100">
        <f>'01-Mapa de riesgo-UO'!AW179</f>
        <v>0</v>
      </c>
      <c r="V178" s="100">
        <f>'01-Mapa de riesgo-UO'!AX179</f>
        <v>0</v>
      </c>
      <c r="W178" s="101">
        <f>'01-Mapa de riesgo-UO'!K179</f>
        <v>0</v>
      </c>
      <c r="X178" s="105"/>
      <c r="Y178" s="106"/>
      <c r="Z178" s="107"/>
      <c r="AA178" s="107"/>
      <c r="AB178" s="364"/>
      <c r="AC178" s="110"/>
    </row>
    <row r="179" spans="1:29" ht="12.75" customHeight="1" x14ac:dyDescent="0.2">
      <c r="A179" s="368"/>
      <c r="B179" s="368"/>
      <c r="C179" s="368"/>
      <c r="D179" s="368"/>
      <c r="E179" s="368"/>
      <c r="F179" s="368"/>
      <c r="G179" s="96">
        <f>'01-Mapa de riesgo-UO'!I180</f>
        <v>0</v>
      </c>
      <c r="H179" s="368"/>
      <c r="I179" s="368"/>
      <c r="J179" s="368"/>
      <c r="K179" s="373"/>
      <c r="L179" s="373"/>
      <c r="M179" s="97">
        <f>'01-Mapa de riesgo-UO'!W180</f>
        <v>0</v>
      </c>
      <c r="N179" s="98">
        <f>'01-Mapa de riesgo-UO'!AB180</f>
        <v>0</v>
      </c>
      <c r="O179" s="98">
        <f>'01-Mapa de riesgo-UO'!AF180</f>
        <v>0</v>
      </c>
      <c r="P179" s="99">
        <f>'01-Mapa de riesgo-UO'!AK180</f>
        <v>0</v>
      </c>
      <c r="Q179" s="99">
        <f>'01-Mapa de riesgo-UO'!AP180</f>
        <v>0</v>
      </c>
      <c r="R179" s="368"/>
      <c r="S179" s="370"/>
      <c r="T179" s="371"/>
      <c r="U179" s="100">
        <f>'01-Mapa de riesgo-UO'!AW180</f>
        <v>0</v>
      </c>
      <c r="V179" s="100">
        <f>'01-Mapa de riesgo-UO'!AX180</f>
        <v>0</v>
      </c>
      <c r="W179" s="101">
        <f>'01-Mapa de riesgo-UO'!K180</f>
        <v>0</v>
      </c>
      <c r="X179" s="105"/>
      <c r="Y179" s="106"/>
      <c r="Z179" s="107"/>
      <c r="AA179" s="107"/>
      <c r="AB179" s="365"/>
      <c r="AC179" s="110"/>
    </row>
    <row r="180" spans="1:29" ht="12.75" customHeight="1" x14ac:dyDescent="0.2">
      <c r="A180" s="369"/>
      <c r="B180" s="369"/>
      <c r="C180" s="369"/>
      <c r="D180" s="369"/>
      <c r="E180" s="369"/>
      <c r="F180" s="369"/>
      <c r="G180" s="96">
        <f>'01-Mapa de riesgo-UO'!I181</f>
        <v>0</v>
      </c>
      <c r="H180" s="369"/>
      <c r="I180" s="369"/>
      <c r="J180" s="369"/>
      <c r="K180" s="374"/>
      <c r="L180" s="374"/>
      <c r="M180" s="97">
        <f>'01-Mapa de riesgo-UO'!W181</f>
        <v>0</v>
      </c>
      <c r="N180" s="98">
        <f>'01-Mapa de riesgo-UO'!AB181</f>
        <v>0</v>
      </c>
      <c r="O180" s="98">
        <f>'01-Mapa de riesgo-UO'!AF181</f>
        <v>0</v>
      </c>
      <c r="P180" s="99">
        <f>'01-Mapa de riesgo-UO'!AK181</f>
        <v>0</v>
      </c>
      <c r="Q180" s="99">
        <f>'01-Mapa de riesgo-UO'!AP181</f>
        <v>0</v>
      </c>
      <c r="R180" s="369"/>
      <c r="S180" s="370"/>
      <c r="T180" s="371"/>
      <c r="U180" s="100">
        <f>'01-Mapa de riesgo-UO'!AW181</f>
        <v>0</v>
      </c>
      <c r="V180" s="100">
        <f>'01-Mapa de riesgo-UO'!AX181</f>
        <v>0</v>
      </c>
      <c r="W180" s="101">
        <f>'01-Mapa de riesgo-UO'!K181</f>
        <v>0</v>
      </c>
      <c r="X180" s="105"/>
      <c r="Y180" s="106"/>
      <c r="Z180" s="107"/>
      <c r="AA180" s="107"/>
      <c r="AB180" s="366"/>
      <c r="AC180" s="110"/>
    </row>
    <row r="181" spans="1:29" ht="12.75" customHeight="1" x14ac:dyDescent="0.2">
      <c r="A181" s="377">
        <v>58</v>
      </c>
      <c r="B181" s="377">
        <f>'01-Mapa de riesgo-UO'!D182</f>
        <v>0</v>
      </c>
      <c r="C181" s="376">
        <f>+'01-Mapa de riesgo-UO'!F182</f>
        <v>0</v>
      </c>
      <c r="D181" s="376">
        <f>'01-Mapa de riesgo-UO'!J182</f>
        <v>0</v>
      </c>
      <c r="E181" s="376">
        <f>'01-Mapa de riesgo-UO'!K182</f>
        <v>0</v>
      </c>
      <c r="F181" s="376">
        <f>'01-Mapa de riesgo-UO'!L182</f>
        <v>0</v>
      </c>
      <c r="G181" s="96">
        <f>'01-Mapa de riesgo-UO'!I182</f>
        <v>0</v>
      </c>
      <c r="H181" s="376">
        <f>'01-Mapa de riesgo-UO'!M182</f>
        <v>0</v>
      </c>
      <c r="I181" s="367" t="str">
        <f>'01-Mapa de riesgo-UO'!AT182</f>
        <v>LEVE</v>
      </c>
      <c r="J181" s="376">
        <f>'01-Mapa de riesgo-UO'!AU182</f>
        <v>0</v>
      </c>
      <c r="K181" s="372"/>
      <c r="L181" s="375"/>
      <c r="M181" s="97">
        <f>'01-Mapa de riesgo-UO'!W182</f>
        <v>0</v>
      </c>
      <c r="N181" s="98">
        <f>'01-Mapa de riesgo-UO'!AB182</f>
        <v>0</v>
      </c>
      <c r="O181" s="98">
        <f>'01-Mapa de riesgo-UO'!AF182</f>
        <v>0</v>
      </c>
      <c r="P181" s="99">
        <f>'01-Mapa de riesgo-UO'!AK182</f>
        <v>0</v>
      </c>
      <c r="Q181" s="99">
        <f>'01-Mapa de riesgo-UO'!AP182</f>
        <v>0</v>
      </c>
      <c r="R181" s="367" t="e">
        <f>'01-Mapa de riesgo-UO'!AR182</f>
        <v>#DIV/0!</v>
      </c>
      <c r="S181" s="370"/>
      <c r="T181" s="371"/>
      <c r="U181" s="100">
        <f>'01-Mapa de riesgo-UO'!AW182</f>
        <v>0</v>
      </c>
      <c r="V181" s="100">
        <f>'01-Mapa de riesgo-UO'!AX182</f>
        <v>0</v>
      </c>
      <c r="W181" s="101">
        <f>'01-Mapa de riesgo-UO'!K182</f>
        <v>0</v>
      </c>
      <c r="X181" s="105"/>
      <c r="Y181" s="106"/>
      <c r="Z181" s="107"/>
      <c r="AA181" s="107"/>
      <c r="AB181" s="364"/>
      <c r="AC181" s="110"/>
    </row>
    <row r="182" spans="1:29" ht="12.75" customHeight="1" x14ac:dyDescent="0.2">
      <c r="A182" s="368"/>
      <c r="B182" s="368"/>
      <c r="C182" s="368"/>
      <c r="D182" s="368"/>
      <c r="E182" s="368"/>
      <c r="F182" s="368"/>
      <c r="G182" s="96">
        <f>'01-Mapa de riesgo-UO'!I183</f>
        <v>0</v>
      </c>
      <c r="H182" s="368"/>
      <c r="I182" s="368"/>
      <c r="J182" s="368"/>
      <c r="K182" s="373"/>
      <c r="L182" s="373"/>
      <c r="M182" s="97">
        <f>'01-Mapa de riesgo-UO'!W183</f>
        <v>0</v>
      </c>
      <c r="N182" s="98">
        <f>'01-Mapa de riesgo-UO'!AB183</f>
        <v>0</v>
      </c>
      <c r="O182" s="98">
        <f>'01-Mapa de riesgo-UO'!AF183</f>
        <v>0</v>
      </c>
      <c r="P182" s="99">
        <f>'01-Mapa de riesgo-UO'!AK183</f>
        <v>0</v>
      </c>
      <c r="Q182" s="99">
        <f>'01-Mapa de riesgo-UO'!AP183</f>
        <v>0</v>
      </c>
      <c r="R182" s="368"/>
      <c r="S182" s="370"/>
      <c r="T182" s="371"/>
      <c r="U182" s="100">
        <f>'01-Mapa de riesgo-UO'!AW183</f>
        <v>0</v>
      </c>
      <c r="V182" s="100">
        <f>'01-Mapa de riesgo-UO'!AX183</f>
        <v>0</v>
      </c>
      <c r="W182" s="101">
        <f>'01-Mapa de riesgo-UO'!K183</f>
        <v>0</v>
      </c>
      <c r="X182" s="105"/>
      <c r="Y182" s="106"/>
      <c r="Z182" s="107"/>
      <c r="AA182" s="107"/>
      <c r="AB182" s="365"/>
      <c r="AC182" s="110"/>
    </row>
    <row r="183" spans="1:29" ht="12.75" customHeight="1" x14ac:dyDescent="0.2">
      <c r="A183" s="369"/>
      <c r="B183" s="369"/>
      <c r="C183" s="369"/>
      <c r="D183" s="369"/>
      <c r="E183" s="369"/>
      <c r="F183" s="369"/>
      <c r="G183" s="96">
        <f>'01-Mapa de riesgo-UO'!I184</f>
        <v>0</v>
      </c>
      <c r="H183" s="369"/>
      <c r="I183" s="369"/>
      <c r="J183" s="369"/>
      <c r="K183" s="374"/>
      <c r="L183" s="374"/>
      <c r="M183" s="97">
        <f>'01-Mapa de riesgo-UO'!W184</f>
        <v>0</v>
      </c>
      <c r="N183" s="98">
        <f>'01-Mapa de riesgo-UO'!AB184</f>
        <v>0</v>
      </c>
      <c r="O183" s="98">
        <f>'01-Mapa de riesgo-UO'!AF184</f>
        <v>0</v>
      </c>
      <c r="P183" s="99">
        <f>'01-Mapa de riesgo-UO'!AK184</f>
        <v>0</v>
      </c>
      <c r="Q183" s="99">
        <f>'01-Mapa de riesgo-UO'!AP184</f>
        <v>0</v>
      </c>
      <c r="R183" s="369"/>
      <c r="S183" s="370"/>
      <c r="T183" s="371"/>
      <c r="U183" s="100">
        <f>'01-Mapa de riesgo-UO'!AW184</f>
        <v>0</v>
      </c>
      <c r="V183" s="100">
        <f>'01-Mapa de riesgo-UO'!AX184</f>
        <v>0</v>
      </c>
      <c r="W183" s="101">
        <f>'01-Mapa de riesgo-UO'!K184</f>
        <v>0</v>
      </c>
      <c r="X183" s="105"/>
      <c r="Y183" s="106"/>
      <c r="Z183" s="107"/>
      <c r="AA183" s="107"/>
      <c r="AB183" s="366"/>
      <c r="AC183" s="110"/>
    </row>
    <row r="184" spans="1:29" ht="12.75" customHeight="1" x14ac:dyDescent="0.2">
      <c r="A184" s="377">
        <v>59</v>
      </c>
      <c r="B184" s="377">
        <f>'01-Mapa de riesgo-UO'!D185</f>
        <v>0</v>
      </c>
      <c r="C184" s="376">
        <f>+'01-Mapa de riesgo-UO'!F185</f>
        <v>0</v>
      </c>
      <c r="D184" s="376">
        <f>'01-Mapa de riesgo-UO'!J185</f>
        <v>0</v>
      </c>
      <c r="E184" s="376">
        <f>'01-Mapa de riesgo-UO'!K185</f>
        <v>0</v>
      </c>
      <c r="F184" s="376">
        <f>'01-Mapa de riesgo-UO'!L185</f>
        <v>0</v>
      </c>
      <c r="G184" s="96">
        <f>'01-Mapa de riesgo-UO'!I185</f>
        <v>0</v>
      </c>
      <c r="H184" s="376">
        <f>'01-Mapa de riesgo-UO'!M185</f>
        <v>0</v>
      </c>
      <c r="I184" s="367" t="str">
        <f>'01-Mapa de riesgo-UO'!AT185</f>
        <v>LEVE</v>
      </c>
      <c r="J184" s="376">
        <f>'01-Mapa de riesgo-UO'!AU185</f>
        <v>0</v>
      </c>
      <c r="K184" s="372"/>
      <c r="L184" s="375"/>
      <c r="M184" s="97">
        <f>'01-Mapa de riesgo-UO'!W185</f>
        <v>0</v>
      </c>
      <c r="N184" s="98">
        <f>'01-Mapa de riesgo-UO'!AB185</f>
        <v>0</v>
      </c>
      <c r="O184" s="98">
        <f>'01-Mapa de riesgo-UO'!AF185</f>
        <v>0</v>
      </c>
      <c r="P184" s="99">
        <f>'01-Mapa de riesgo-UO'!AK185</f>
        <v>0</v>
      </c>
      <c r="Q184" s="99">
        <f>'01-Mapa de riesgo-UO'!AP185</f>
        <v>0</v>
      </c>
      <c r="R184" s="367" t="e">
        <f>'01-Mapa de riesgo-UO'!AR185</f>
        <v>#DIV/0!</v>
      </c>
      <c r="S184" s="370"/>
      <c r="T184" s="371"/>
      <c r="U184" s="100">
        <f>'01-Mapa de riesgo-UO'!AW185</f>
        <v>0</v>
      </c>
      <c r="V184" s="100">
        <f>'01-Mapa de riesgo-UO'!AX185</f>
        <v>0</v>
      </c>
      <c r="W184" s="101">
        <f>'01-Mapa de riesgo-UO'!K185</f>
        <v>0</v>
      </c>
      <c r="X184" s="105"/>
      <c r="Y184" s="106"/>
      <c r="Z184" s="107"/>
      <c r="AA184" s="107"/>
      <c r="AB184" s="364"/>
      <c r="AC184" s="110"/>
    </row>
    <row r="185" spans="1:29" ht="12.75" customHeight="1" x14ac:dyDescent="0.2">
      <c r="A185" s="368"/>
      <c r="B185" s="368"/>
      <c r="C185" s="368"/>
      <c r="D185" s="368"/>
      <c r="E185" s="368"/>
      <c r="F185" s="368"/>
      <c r="G185" s="96">
        <f>'01-Mapa de riesgo-UO'!I186</f>
        <v>0</v>
      </c>
      <c r="H185" s="368"/>
      <c r="I185" s="368"/>
      <c r="J185" s="368"/>
      <c r="K185" s="373"/>
      <c r="L185" s="373"/>
      <c r="M185" s="97">
        <f>'01-Mapa de riesgo-UO'!W186</f>
        <v>0</v>
      </c>
      <c r="N185" s="98">
        <f>'01-Mapa de riesgo-UO'!AB186</f>
        <v>0</v>
      </c>
      <c r="O185" s="98">
        <f>'01-Mapa de riesgo-UO'!AF186</f>
        <v>0</v>
      </c>
      <c r="P185" s="99">
        <f>'01-Mapa de riesgo-UO'!AK186</f>
        <v>0</v>
      </c>
      <c r="Q185" s="99">
        <f>'01-Mapa de riesgo-UO'!AP186</f>
        <v>0</v>
      </c>
      <c r="R185" s="368"/>
      <c r="S185" s="370"/>
      <c r="T185" s="371"/>
      <c r="U185" s="100">
        <f>'01-Mapa de riesgo-UO'!AW186</f>
        <v>0</v>
      </c>
      <c r="V185" s="100">
        <f>'01-Mapa de riesgo-UO'!AX186</f>
        <v>0</v>
      </c>
      <c r="W185" s="101">
        <f>'01-Mapa de riesgo-UO'!K186</f>
        <v>0</v>
      </c>
      <c r="X185" s="105"/>
      <c r="Y185" s="106"/>
      <c r="Z185" s="107"/>
      <c r="AA185" s="107"/>
      <c r="AB185" s="365"/>
      <c r="AC185" s="110"/>
    </row>
    <row r="186" spans="1:29" ht="12.75" customHeight="1" x14ac:dyDescent="0.2">
      <c r="A186" s="369"/>
      <c r="B186" s="369"/>
      <c r="C186" s="369"/>
      <c r="D186" s="369"/>
      <c r="E186" s="369"/>
      <c r="F186" s="369"/>
      <c r="G186" s="96">
        <f>'01-Mapa de riesgo-UO'!I187</f>
        <v>0</v>
      </c>
      <c r="H186" s="369"/>
      <c r="I186" s="369"/>
      <c r="J186" s="369"/>
      <c r="K186" s="374"/>
      <c r="L186" s="374"/>
      <c r="M186" s="97">
        <f>'01-Mapa de riesgo-UO'!W187</f>
        <v>0</v>
      </c>
      <c r="N186" s="98">
        <f>'01-Mapa de riesgo-UO'!AB187</f>
        <v>0</v>
      </c>
      <c r="O186" s="98">
        <f>'01-Mapa de riesgo-UO'!AF187</f>
        <v>0</v>
      </c>
      <c r="P186" s="99">
        <f>'01-Mapa de riesgo-UO'!AK187</f>
        <v>0</v>
      </c>
      <c r="Q186" s="99">
        <f>'01-Mapa de riesgo-UO'!AP187</f>
        <v>0</v>
      </c>
      <c r="R186" s="369"/>
      <c r="S186" s="370"/>
      <c r="T186" s="371"/>
      <c r="U186" s="100">
        <f>'01-Mapa de riesgo-UO'!AW187</f>
        <v>0</v>
      </c>
      <c r="V186" s="100">
        <f>'01-Mapa de riesgo-UO'!AX187</f>
        <v>0</v>
      </c>
      <c r="W186" s="101">
        <f>'01-Mapa de riesgo-UO'!K187</f>
        <v>0</v>
      </c>
      <c r="X186" s="105"/>
      <c r="Y186" s="106"/>
      <c r="Z186" s="107"/>
      <c r="AA186" s="107"/>
      <c r="AB186" s="366"/>
      <c r="AC186" s="110"/>
    </row>
    <row r="187" spans="1:29" ht="12.75" customHeight="1" x14ac:dyDescent="0.2">
      <c r="A187" s="377">
        <v>60</v>
      </c>
      <c r="B187" s="377">
        <f>'01-Mapa de riesgo-UO'!D188</f>
        <v>0</v>
      </c>
      <c r="C187" s="376">
        <f>+'01-Mapa de riesgo-UO'!F188</f>
        <v>0</v>
      </c>
      <c r="D187" s="376">
        <f>'01-Mapa de riesgo-UO'!J188</f>
        <v>0</v>
      </c>
      <c r="E187" s="376">
        <f>'01-Mapa de riesgo-UO'!K188</f>
        <v>0</v>
      </c>
      <c r="F187" s="376">
        <f>'01-Mapa de riesgo-UO'!L188</f>
        <v>0</v>
      </c>
      <c r="G187" s="96">
        <f>'01-Mapa de riesgo-UO'!I188</f>
        <v>0</v>
      </c>
      <c r="H187" s="376">
        <f>'01-Mapa de riesgo-UO'!M188</f>
        <v>0</v>
      </c>
      <c r="I187" s="367" t="str">
        <f>'01-Mapa de riesgo-UO'!AT188</f>
        <v>LEVE</v>
      </c>
      <c r="J187" s="376">
        <f>'01-Mapa de riesgo-UO'!AU188</f>
        <v>0</v>
      </c>
      <c r="K187" s="372"/>
      <c r="L187" s="375"/>
      <c r="M187" s="97">
        <f>'01-Mapa de riesgo-UO'!W188</f>
        <v>0</v>
      </c>
      <c r="N187" s="98">
        <f>'01-Mapa de riesgo-UO'!AB188</f>
        <v>0</v>
      </c>
      <c r="O187" s="98">
        <f>'01-Mapa de riesgo-UO'!AF188</f>
        <v>0</v>
      </c>
      <c r="P187" s="99">
        <f>'01-Mapa de riesgo-UO'!AK188</f>
        <v>0</v>
      </c>
      <c r="Q187" s="99">
        <f>'01-Mapa de riesgo-UO'!AP188</f>
        <v>0</v>
      </c>
      <c r="R187" s="367" t="e">
        <f>'01-Mapa de riesgo-UO'!AR188</f>
        <v>#DIV/0!</v>
      </c>
      <c r="S187" s="370"/>
      <c r="T187" s="371"/>
      <c r="U187" s="100">
        <f>'01-Mapa de riesgo-UO'!AW188</f>
        <v>0</v>
      </c>
      <c r="V187" s="100">
        <f>'01-Mapa de riesgo-UO'!AX188</f>
        <v>0</v>
      </c>
      <c r="W187" s="101">
        <f>'01-Mapa de riesgo-UO'!K188</f>
        <v>0</v>
      </c>
      <c r="X187" s="105"/>
      <c r="Y187" s="106"/>
      <c r="Z187" s="107"/>
      <c r="AA187" s="107"/>
      <c r="AB187" s="364"/>
      <c r="AC187" s="110"/>
    </row>
    <row r="188" spans="1:29" ht="12.75" customHeight="1" x14ac:dyDescent="0.2">
      <c r="A188" s="368"/>
      <c r="B188" s="368"/>
      <c r="C188" s="368"/>
      <c r="D188" s="368"/>
      <c r="E188" s="368"/>
      <c r="F188" s="368"/>
      <c r="G188" s="96">
        <f>'01-Mapa de riesgo-UO'!I189</f>
        <v>0</v>
      </c>
      <c r="H188" s="368"/>
      <c r="I188" s="368"/>
      <c r="J188" s="368"/>
      <c r="K188" s="373"/>
      <c r="L188" s="373"/>
      <c r="M188" s="97">
        <f>'01-Mapa de riesgo-UO'!W189</f>
        <v>0</v>
      </c>
      <c r="N188" s="98">
        <f>'01-Mapa de riesgo-UO'!AB189</f>
        <v>0</v>
      </c>
      <c r="O188" s="98">
        <f>'01-Mapa de riesgo-UO'!AF189</f>
        <v>0</v>
      </c>
      <c r="P188" s="99">
        <f>'01-Mapa de riesgo-UO'!AK189</f>
        <v>0</v>
      </c>
      <c r="Q188" s="99">
        <f>'01-Mapa de riesgo-UO'!AP189</f>
        <v>0</v>
      </c>
      <c r="R188" s="368"/>
      <c r="S188" s="370"/>
      <c r="T188" s="371"/>
      <c r="U188" s="100">
        <f>'01-Mapa de riesgo-UO'!AW189</f>
        <v>0</v>
      </c>
      <c r="V188" s="100">
        <f>'01-Mapa de riesgo-UO'!AX189</f>
        <v>0</v>
      </c>
      <c r="W188" s="101">
        <f>'01-Mapa de riesgo-UO'!K189</f>
        <v>0</v>
      </c>
      <c r="X188" s="105"/>
      <c r="Y188" s="106"/>
      <c r="Z188" s="107"/>
      <c r="AA188" s="107"/>
      <c r="AB188" s="365"/>
      <c r="AC188" s="110"/>
    </row>
    <row r="189" spans="1:29" ht="12.75" customHeight="1" x14ac:dyDescent="0.2">
      <c r="A189" s="369"/>
      <c r="B189" s="369"/>
      <c r="C189" s="369"/>
      <c r="D189" s="369"/>
      <c r="E189" s="369"/>
      <c r="F189" s="369"/>
      <c r="G189" s="96">
        <f>'01-Mapa de riesgo-UO'!I190</f>
        <v>0</v>
      </c>
      <c r="H189" s="369"/>
      <c r="I189" s="369"/>
      <c r="J189" s="369"/>
      <c r="K189" s="374"/>
      <c r="L189" s="374"/>
      <c r="M189" s="97">
        <f>'01-Mapa de riesgo-UO'!W190</f>
        <v>0</v>
      </c>
      <c r="N189" s="98">
        <f>'01-Mapa de riesgo-UO'!AB190</f>
        <v>0</v>
      </c>
      <c r="O189" s="98">
        <f>'01-Mapa de riesgo-UO'!AF190</f>
        <v>0</v>
      </c>
      <c r="P189" s="99">
        <f>'01-Mapa de riesgo-UO'!AK190</f>
        <v>0</v>
      </c>
      <c r="Q189" s="99">
        <f>'01-Mapa de riesgo-UO'!AP190</f>
        <v>0</v>
      </c>
      <c r="R189" s="369"/>
      <c r="S189" s="370"/>
      <c r="T189" s="371"/>
      <c r="U189" s="100">
        <f>'01-Mapa de riesgo-UO'!AW190</f>
        <v>0</v>
      </c>
      <c r="V189" s="100">
        <f>'01-Mapa de riesgo-UO'!AX190</f>
        <v>0</v>
      </c>
      <c r="W189" s="101">
        <f>'01-Mapa de riesgo-UO'!K190</f>
        <v>0</v>
      </c>
      <c r="X189" s="105"/>
      <c r="Y189" s="106"/>
      <c r="Z189" s="107"/>
      <c r="AA189" s="107"/>
      <c r="AB189" s="366"/>
      <c r="AC189" s="110"/>
    </row>
    <row r="190" spans="1:29" ht="12.75" customHeight="1" x14ac:dyDescent="0.2">
      <c r="A190" s="377">
        <v>61</v>
      </c>
      <c r="B190" s="377">
        <f>'01-Mapa de riesgo-UO'!D191</f>
        <v>0</v>
      </c>
      <c r="C190" s="376">
        <f>+'01-Mapa de riesgo-UO'!F191</f>
        <v>0</v>
      </c>
      <c r="D190" s="376">
        <f>'01-Mapa de riesgo-UO'!J191</f>
        <v>0</v>
      </c>
      <c r="E190" s="376">
        <f>'01-Mapa de riesgo-UO'!K191</f>
        <v>0</v>
      </c>
      <c r="F190" s="376">
        <f>'01-Mapa de riesgo-UO'!L191</f>
        <v>0</v>
      </c>
      <c r="G190" s="96">
        <f>'01-Mapa de riesgo-UO'!I191</f>
        <v>0</v>
      </c>
      <c r="H190" s="376">
        <f>'01-Mapa de riesgo-UO'!M191</f>
        <v>0</v>
      </c>
      <c r="I190" s="367" t="str">
        <f>'01-Mapa de riesgo-UO'!AT191</f>
        <v>LEVE</v>
      </c>
      <c r="J190" s="376">
        <f>'01-Mapa de riesgo-UO'!AU191</f>
        <v>0</v>
      </c>
      <c r="K190" s="372"/>
      <c r="L190" s="375"/>
      <c r="M190" s="97">
        <f>'01-Mapa de riesgo-UO'!W191</f>
        <v>0</v>
      </c>
      <c r="N190" s="98">
        <f>'01-Mapa de riesgo-UO'!AB191</f>
        <v>0</v>
      </c>
      <c r="O190" s="98">
        <f>'01-Mapa de riesgo-UO'!AF191</f>
        <v>0</v>
      </c>
      <c r="P190" s="99">
        <f>'01-Mapa de riesgo-UO'!AK191</f>
        <v>0</v>
      </c>
      <c r="Q190" s="99">
        <f>'01-Mapa de riesgo-UO'!AP191</f>
        <v>0</v>
      </c>
      <c r="R190" s="367" t="e">
        <f>'01-Mapa de riesgo-UO'!AR191</f>
        <v>#DIV/0!</v>
      </c>
      <c r="S190" s="370"/>
      <c r="T190" s="371"/>
      <c r="U190" s="100">
        <f>'01-Mapa de riesgo-UO'!AW191</f>
        <v>0</v>
      </c>
      <c r="V190" s="100">
        <f>'01-Mapa de riesgo-UO'!AX191</f>
        <v>0</v>
      </c>
      <c r="W190" s="101">
        <f>'01-Mapa de riesgo-UO'!K191</f>
        <v>0</v>
      </c>
      <c r="X190" s="105"/>
      <c r="Y190" s="106"/>
      <c r="Z190" s="107"/>
      <c r="AA190" s="107"/>
      <c r="AB190" s="364"/>
      <c r="AC190" s="110"/>
    </row>
    <row r="191" spans="1:29" ht="12.75" customHeight="1" x14ac:dyDescent="0.2">
      <c r="A191" s="368"/>
      <c r="B191" s="368"/>
      <c r="C191" s="368"/>
      <c r="D191" s="368"/>
      <c r="E191" s="368"/>
      <c r="F191" s="368"/>
      <c r="G191" s="96">
        <f>'01-Mapa de riesgo-UO'!I192</f>
        <v>0</v>
      </c>
      <c r="H191" s="368"/>
      <c r="I191" s="368"/>
      <c r="J191" s="368"/>
      <c r="K191" s="373"/>
      <c r="L191" s="373"/>
      <c r="M191" s="97">
        <f>'01-Mapa de riesgo-UO'!W192</f>
        <v>0</v>
      </c>
      <c r="N191" s="98">
        <f>'01-Mapa de riesgo-UO'!AB192</f>
        <v>0</v>
      </c>
      <c r="O191" s="98">
        <f>'01-Mapa de riesgo-UO'!AF192</f>
        <v>0</v>
      </c>
      <c r="P191" s="99">
        <f>'01-Mapa de riesgo-UO'!AK192</f>
        <v>0</v>
      </c>
      <c r="Q191" s="99">
        <f>'01-Mapa de riesgo-UO'!AP192</f>
        <v>0</v>
      </c>
      <c r="R191" s="368"/>
      <c r="S191" s="370"/>
      <c r="T191" s="371"/>
      <c r="U191" s="100">
        <f>'01-Mapa de riesgo-UO'!AW192</f>
        <v>0</v>
      </c>
      <c r="V191" s="100">
        <f>'01-Mapa de riesgo-UO'!AX192</f>
        <v>0</v>
      </c>
      <c r="W191" s="101">
        <f>'01-Mapa de riesgo-UO'!K192</f>
        <v>0</v>
      </c>
      <c r="X191" s="105"/>
      <c r="Y191" s="106"/>
      <c r="Z191" s="107"/>
      <c r="AA191" s="107"/>
      <c r="AB191" s="365"/>
      <c r="AC191" s="110"/>
    </row>
    <row r="192" spans="1:29" ht="12.75" customHeight="1" x14ac:dyDescent="0.2">
      <c r="A192" s="369"/>
      <c r="B192" s="369"/>
      <c r="C192" s="369"/>
      <c r="D192" s="369"/>
      <c r="E192" s="369"/>
      <c r="F192" s="369"/>
      <c r="G192" s="96">
        <f>'01-Mapa de riesgo-UO'!I193</f>
        <v>0</v>
      </c>
      <c r="H192" s="369"/>
      <c r="I192" s="369"/>
      <c r="J192" s="369"/>
      <c r="K192" s="374"/>
      <c r="L192" s="374"/>
      <c r="M192" s="97">
        <f>'01-Mapa de riesgo-UO'!W193</f>
        <v>0</v>
      </c>
      <c r="N192" s="98">
        <f>'01-Mapa de riesgo-UO'!AB193</f>
        <v>0</v>
      </c>
      <c r="O192" s="98">
        <f>'01-Mapa de riesgo-UO'!AF193</f>
        <v>0</v>
      </c>
      <c r="P192" s="99">
        <f>'01-Mapa de riesgo-UO'!AK193</f>
        <v>0</v>
      </c>
      <c r="Q192" s="99">
        <f>'01-Mapa de riesgo-UO'!AP193</f>
        <v>0</v>
      </c>
      <c r="R192" s="369"/>
      <c r="S192" s="370"/>
      <c r="T192" s="371"/>
      <c r="U192" s="100">
        <f>'01-Mapa de riesgo-UO'!AW193</f>
        <v>0</v>
      </c>
      <c r="V192" s="100">
        <f>'01-Mapa de riesgo-UO'!AX193</f>
        <v>0</v>
      </c>
      <c r="W192" s="101">
        <f>'01-Mapa de riesgo-UO'!K193</f>
        <v>0</v>
      </c>
      <c r="X192" s="105"/>
      <c r="Y192" s="106"/>
      <c r="Z192" s="107"/>
      <c r="AA192" s="107"/>
      <c r="AB192" s="366"/>
      <c r="AC192" s="110"/>
    </row>
    <row r="193" spans="1:29" ht="12.75" customHeight="1" x14ac:dyDescent="0.2">
      <c r="A193" s="377">
        <v>62</v>
      </c>
      <c r="B193" s="377">
        <f>'01-Mapa de riesgo-UO'!D194</f>
        <v>0</v>
      </c>
      <c r="C193" s="376">
        <f>+'01-Mapa de riesgo-UO'!F194</f>
        <v>0</v>
      </c>
      <c r="D193" s="376">
        <f>'01-Mapa de riesgo-UO'!J194</f>
        <v>0</v>
      </c>
      <c r="E193" s="376">
        <f>'01-Mapa de riesgo-UO'!K194</f>
        <v>0</v>
      </c>
      <c r="F193" s="376">
        <f>'01-Mapa de riesgo-UO'!L194</f>
        <v>0</v>
      </c>
      <c r="G193" s="96">
        <f>'01-Mapa de riesgo-UO'!I194</f>
        <v>0</v>
      </c>
      <c r="H193" s="376">
        <f>'01-Mapa de riesgo-UO'!M194</f>
        <v>0</v>
      </c>
      <c r="I193" s="367" t="str">
        <f>'01-Mapa de riesgo-UO'!AT194</f>
        <v>LEVE</v>
      </c>
      <c r="J193" s="376">
        <f>'01-Mapa de riesgo-UO'!AU194</f>
        <v>0</v>
      </c>
      <c r="K193" s="372"/>
      <c r="L193" s="375"/>
      <c r="M193" s="97">
        <f>'01-Mapa de riesgo-UO'!W194</f>
        <v>0</v>
      </c>
      <c r="N193" s="98">
        <f>'01-Mapa de riesgo-UO'!AB194</f>
        <v>0</v>
      </c>
      <c r="O193" s="98">
        <f>'01-Mapa de riesgo-UO'!AF194</f>
        <v>0</v>
      </c>
      <c r="P193" s="99">
        <f>'01-Mapa de riesgo-UO'!AK194</f>
        <v>0</v>
      </c>
      <c r="Q193" s="99">
        <f>'01-Mapa de riesgo-UO'!AP194</f>
        <v>0</v>
      </c>
      <c r="R193" s="367" t="e">
        <f>'01-Mapa de riesgo-UO'!AR194</f>
        <v>#DIV/0!</v>
      </c>
      <c r="S193" s="370"/>
      <c r="T193" s="371"/>
      <c r="U193" s="100">
        <f>'01-Mapa de riesgo-UO'!AW194</f>
        <v>0</v>
      </c>
      <c r="V193" s="100">
        <f>'01-Mapa de riesgo-UO'!AX194</f>
        <v>0</v>
      </c>
      <c r="W193" s="101">
        <f>'01-Mapa de riesgo-UO'!K194</f>
        <v>0</v>
      </c>
      <c r="X193" s="105"/>
      <c r="Y193" s="106"/>
      <c r="Z193" s="107"/>
      <c r="AA193" s="107"/>
      <c r="AB193" s="364"/>
      <c r="AC193" s="110"/>
    </row>
    <row r="194" spans="1:29" ht="12.75" customHeight="1" x14ac:dyDescent="0.2">
      <c r="A194" s="368"/>
      <c r="B194" s="368"/>
      <c r="C194" s="368"/>
      <c r="D194" s="368"/>
      <c r="E194" s="368"/>
      <c r="F194" s="368"/>
      <c r="G194" s="96">
        <f>'01-Mapa de riesgo-UO'!I195</f>
        <v>0</v>
      </c>
      <c r="H194" s="368"/>
      <c r="I194" s="368"/>
      <c r="J194" s="368"/>
      <c r="K194" s="373"/>
      <c r="L194" s="373"/>
      <c r="M194" s="97">
        <f>'01-Mapa de riesgo-UO'!W195</f>
        <v>0</v>
      </c>
      <c r="N194" s="98">
        <f>'01-Mapa de riesgo-UO'!AB195</f>
        <v>0</v>
      </c>
      <c r="O194" s="98">
        <f>'01-Mapa de riesgo-UO'!AF195</f>
        <v>0</v>
      </c>
      <c r="P194" s="99">
        <f>'01-Mapa de riesgo-UO'!AK195</f>
        <v>0</v>
      </c>
      <c r="Q194" s="99">
        <f>'01-Mapa de riesgo-UO'!AP195</f>
        <v>0</v>
      </c>
      <c r="R194" s="368"/>
      <c r="S194" s="370"/>
      <c r="T194" s="371"/>
      <c r="U194" s="100">
        <f>'01-Mapa de riesgo-UO'!AW195</f>
        <v>0</v>
      </c>
      <c r="V194" s="100">
        <f>'01-Mapa de riesgo-UO'!AX195</f>
        <v>0</v>
      </c>
      <c r="W194" s="101">
        <f>'01-Mapa de riesgo-UO'!K195</f>
        <v>0</v>
      </c>
      <c r="X194" s="105"/>
      <c r="Y194" s="106"/>
      <c r="Z194" s="107"/>
      <c r="AA194" s="107"/>
      <c r="AB194" s="365"/>
      <c r="AC194" s="110"/>
    </row>
    <row r="195" spans="1:29" ht="12.75" customHeight="1" x14ac:dyDescent="0.2">
      <c r="A195" s="369"/>
      <c r="B195" s="369"/>
      <c r="C195" s="369"/>
      <c r="D195" s="369"/>
      <c r="E195" s="369"/>
      <c r="F195" s="369"/>
      <c r="G195" s="96">
        <f>'01-Mapa de riesgo-UO'!I196</f>
        <v>0</v>
      </c>
      <c r="H195" s="369"/>
      <c r="I195" s="369"/>
      <c r="J195" s="369"/>
      <c r="K195" s="374"/>
      <c r="L195" s="374"/>
      <c r="M195" s="97">
        <f>'01-Mapa de riesgo-UO'!W196</f>
        <v>0</v>
      </c>
      <c r="N195" s="98">
        <f>'01-Mapa de riesgo-UO'!AB196</f>
        <v>0</v>
      </c>
      <c r="O195" s="98">
        <f>'01-Mapa de riesgo-UO'!AF196</f>
        <v>0</v>
      </c>
      <c r="P195" s="99">
        <f>'01-Mapa de riesgo-UO'!AK196</f>
        <v>0</v>
      </c>
      <c r="Q195" s="99">
        <f>'01-Mapa de riesgo-UO'!AP196</f>
        <v>0</v>
      </c>
      <c r="R195" s="369"/>
      <c r="S195" s="370"/>
      <c r="T195" s="371"/>
      <c r="U195" s="100">
        <f>'01-Mapa de riesgo-UO'!AW196</f>
        <v>0</v>
      </c>
      <c r="V195" s="100">
        <f>'01-Mapa de riesgo-UO'!AX196</f>
        <v>0</v>
      </c>
      <c r="W195" s="101">
        <f>'01-Mapa de riesgo-UO'!K196</f>
        <v>0</v>
      </c>
      <c r="X195" s="105"/>
      <c r="Y195" s="106"/>
      <c r="Z195" s="107"/>
      <c r="AA195" s="107"/>
      <c r="AB195" s="366"/>
      <c r="AC195" s="110"/>
    </row>
    <row r="196" spans="1:29" ht="12.75" customHeight="1" x14ac:dyDescent="0.2">
      <c r="A196" s="377">
        <v>63</v>
      </c>
      <c r="B196" s="377">
        <f>'01-Mapa de riesgo-UO'!D197</f>
        <v>0</v>
      </c>
      <c r="C196" s="376">
        <f>+'01-Mapa de riesgo-UO'!F197</f>
        <v>0</v>
      </c>
      <c r="D196" s="376">
        <f>'01-Mapa de riesgo-UO'!J197</f>
        <v>0</v>
      </c>
      <c r="E196" s="376">
        <f>'01-Mapa de riesgo-UO'!K197</f>
        <v>0</v>
      </c>
      <c r="F196" s="376">
        <f>'01-Mapa de riesgo-UO'!L197</f>
        <v>0</v>
      </c>
      <c r="G196" s="96">
        <f>'01-Mapa de riesgo-UO'!I197</f>
        <v>0</v>
      </c>
      <c r="H196" s="376">
        <f>'01-Mapa de riesgo-UO'!M197</f>
        <v>0</v>
      </c>
      <c r="I196" s="367" t="str">
        <f>'01-Mapa de riesgo-UO'!AT197</f>
        <v>LEVE</v>
      </c>
      <c r="J196" s="376">
        <f>'01-Mapa de riesgo-UO'!AU197</f>
        <v>0</v>
      </c>
      <c r="K196" s="372"/>
      <c r="L196" s="375"/>
      <c r="M196" s="97">
        <f>'01-Mapa de riesgo-UO'!W197</f>
        <v>0</v>
      </c>
      <c r="N196" s="98">
        <f>'01-Mapa de riesgo-UO'!AB197</f>
        <v>0</v>
      </c>
      <c r="O196" s="98">
        <f>'01-Mapa de riesgo-UO'!AF197</f>
        <v>0</v>
      </c>
      <c r="P196" s="99">
        <f>'01-Mapa de riesgo-UO'!AK197</f>
        <v>0</v>
      </c>
      <c r="Q196" s="99">
        <f>'01-Mapa de riesgo-UO'!AP197</f>
        <v>0</v>
      </c>
      <c r="R196" s="367" t="e">
        <f>'01-Mapa de riesgo-UO'!AR197</f>
        <v>#DIV/0!</v>
      </c>
      <c r="S196" s="370"/>
      <c r="T196" s="371"/>
      <c r="U196" s="100">
        <f>'01-Mapa de riesgo-UO'!AW197</f>
        <v>0</v>
      </c>
      <c r="V196" s="100">
        <f>'01-Mapa de riesgo-UO'!AX197</f>
        <v>0</v>
      </c>
      <c r="W196" s="101">
        <f>'01-Mapa de riesgo-UO'!K197</f>
        <v>0</v>
      </c>
      <c r="X196" s="105"/>
      <c r="Y196" s="106"/>
      <c r="Z196" s="107"/>
      <c r="AA196" s="107"/>
      <c r="AB196" s="364"/>
      <c r="AC196" s="110"/>
    </row>
    <row r="197" spans="1:29" ht="12.75" customHeight="1" x14ac:dyDescent="0.2">
      <c r="A197" s="368"/>
      <c r="B197" s="368"/>
      <c r="C197" s="368"/>
      <c r="D197" s="368"/>
      <c r="E197" s="368"/>
      <c r="F197" s="368"/>
      <c r="G197" s="96">
        <f>'01-Mapa de riesgo-UO'!I198</f>
        <v>0</v>
      </c>
      <c r="H197" s="368"/>
      <c r="I197" s="368"/>
      <c r="J197" s="368"/>
      <c r="K197" s="373"/>
      <c r="L197" s="373"/>
      <c r="M197" s="97">
        <f>'01-Mapa de riesgo-UO'!W198</f>
        <v>0</v>
      </c>
      <c r="N197" s="98">
        <f>'01-Mapa de riesgo-UO'!AB198</f>
        <v>0</v>
      </c>
      <c r="O197" s="98">
        <f>'01-Mapa de riesgo-UO'!AF198</f>
        <v>0</v>
      </c>
      <c r="P197" s="99">
        <f>'01-Mapa de riesgo-UO'!AK198</f>
        <v>0</v>
      </c>
      <c r="Q197" s="99">
        <f>'01-Mapa de riesgo-UO'!AP198</f>
        <v>0</v>
      </c>
      <c r="R197" s="368"/>
      <c r="S197" s="370"/>
      <c r="T197" s="371"/>
      <c r="U197" s="100">
        <f>'01-Mapa de riesgo-UO'!AW198</f>
        <v>0</v>
      </c>
      <c r="V197" s="100">
        <f>'01-Mapa de riesgo-UO'!AX198</f>
        <v>0</v>
      </c>
      <c r="W197" s="101">
        <f>'01-Mapa de riesgo-UO'!K198</f>
        <v>0</v>
      </c>
      <c r="X197" s="105"/>
      <c r="Y197" s="106"/>
      <c r="Z197" s="107"/>
      <c r="AA197" s="107"/>
      <c r="AB197" s="365"/>
      <c r="AC197" s="110"/>
    </row>
    <row r="198" spans="1:29" ht="12.75" customHeight="1" x14ac:dyDescent="0.2">
      <c r="A198" s="369"/>
      <c r="B198" s="369"/>
      <c r="C198" s="369"/>
      <c r="D198" s="369"/>
      <c r="E198" s="369"/>
      <c r="F198" s="369"/>
      <c r="G198" s="96">
        <f>'01-Mapa de riesgo-UO'!I199</f>
        <v>0</v>
      </c>
      <c r="H198" s="369"/>
      <c r="I198" s="369"/>
      <c r="J198" s="369"/>
      <c r="K198" s="374"/>
      <c r="L198" s="374"/>
      <c r="M198" s="97">
        <f>'01-Mapa de riesgo-UO'!W199</f>
        <v>0</v>
      </c>
      <c r="N198" s="98">
        <f>'01-Mapa de riesgo-UO'!AB199</f>
        <v>0</v>
      </c>
      <c r="O198" s="98">
        <f>'01-Mapa de riesgo-UO'!AF199</f>
        <v>0</v>
      </c>
      <c r="P198" s="99">
        <f>'01-Mapa de riesgo-UO'!AK199</f>
        <v>0</v>
      </c>
      <c r="Q198" s="99">
        <f>'01-Mapa de riesgo-UO'!AP199</f>
        <v>0</v>
      </c>
      <c r="R198" s="369"/>
      <c r="S198" s="370"/>
      <c r="T198" s="371"/>
      <c r="U198" s="100">
        <f>'01-Mapa de riesgo-UO'!AW199</f>
        <v>0</v>
      </c>
      <c r="V198" s="100">
        <f>'01-Mapa de riesgo-UO'!AX199</f>
        <v>0</v>
      </c>
      <c r="W198" s="101">
        <f>'01-Mapa de riesgo-UO'!K199</f>
        <v>0</v>
      </c>
      <c r="X198" s="105"/>
      <c r="Y198" s="106"/>
      <c r="Z198" s="107"/>
      <c r="AA198" s="107"/>
      <c r="AB198" s="366"/>
      <c r="AC198" s="110"/>
    </row>
    <row r="199" spans="1:29" ht="12.75" customHeight="1" x14ac:dyDescent="0.2">
      <c r="A199" s="377">
        <v>64</v>
      </c>
      <c r="B199" s="377">
        <f>'01-Mapa de riesgo-UO'!D200</f>
        <v>0</v>
      </c>
      <c r="C199" s="376">
        <f>+'01-Mapa de riesgo-UO'!F200</f>
        <v>0</v>
      </c>
      <c r="D199" s="376">
        <f>'01-Mapa de riesgo-UO'!J200</f>
        <v>0</v>
      </c>
      <c r="E199" s="376">
        <f>'01-Mapa de riesgo-UO'!K200</f>
        <v>0</v>
      </c>
      <c r="F199" s="376">
        <f>'01-Mapa de riesgo-UO'!L200</f>
        <v>0</v>
      </c>
      <c r="G199" s="96">
        <f>'01-Mapa de riesgo-UO'!I200</f>
        <v>0</v>
      </c>
      <c r="H199" s="376">
        <f>'01-Mapa de riesgo-UO'!M200</f>
        <v>0</v>
      </c>
      <c r="I199" s="367" t="str">
        <f>'01-Mapa de riesgo-UO'!AT200</f>
        <v>LEVE</v>
      </c>
      <c r="J199" s="376">
        <f>'01-Mapa de riesgo-UO'!AU200</f>
        <v>0</v>
      </c>
      <c r="K199" s="372"/>
      <c r="L199" s="375"/>
      <c r="M199" s="97">
        <f>'01-Mapa de riesgo-UO'!W200</f>
        <v>0</v>
      </c>
      <c r="N199" s="98">
        <f>'01-Mapa de riesgo-UO'!AB200</f>
        <v>0</v>
      </c>
      <c r="O199" s="98">
        <f>'01-Mapa de riesgo-UO'!AF200</f>
        <v>0</v>
      </c>
      <c r="P199" s="99">
        <f>'01-Mapa de riesgo-UO'!AK200</f>
        <v>0</v>
      </c>
      <c r="Q199" s="99">
        <f>'01-Mapa de riesgo-UO'!AP200</f>
        <v>0</v>
      </c>
      <c r="R199" s="367" t="e">
        <f>'01-Mapa de riesgo-UO'!AR200</f>
        <v>#DIV/0!</v>
      </c>
      <c r="S199" s="370"/>
      <c r="T199" s="371"/>
      <c r="U199" s="100">
        <f>'01-Mapa de riesgo-UO'!AW200</f>
        <v>0</v>
      </c>
      <c r="V199" s="100">
        <f>'01-Mapa de riesgo-UO'!AX200</f>
        <v>0</v>
      </c>
      <c r="W199" s="101">
        <f>'01-Mapa de riesgo-UO'!K200</f>
        <v>0</v>
      </c>
      <c r="X199" s="105"/>
      <c r="Y199" s="106"/>
      <c r="Z199" s="107"/>
      <c r="AA199" s="107"/>
      <c r="AB199" s="364"/>
      <c r="AC199" s="110"/>
    </row>
    <row r="200" spans="1:29" ht="12.75" customHeight="1" x14ac:dyDescent="0.2">
      <c r="A200" s="368"/>
      <c r="B200" s="368"/>
      <c r="C200" s="368"/>
      <c r="D200" s="368"/>
      <c r="E200" s="368"/>
      <c r="F200" s="368"/>
      <c r="G200" s="96">
        <f>'01-Mapa de riesgo-UO'!I201</f>
        <v>0</v>
      </c>
      <c r="H200" s="368"/>
      <c r="I200" s="368"/>
      <c r="J200" s="368"/>
      <c r="K200" s="373"/>
      <c r="L200" s="373"/>
      <c r="M200" s="97">
        <f>'01-Mapa de riesgo-UO'!W201</f>
        <v>0</v>
      </c>
      <c r="N200" s="98">
        <f>'01-Mapa de riesgo-UO'!AB201</f>
        <v>0</v>
      </c>
      <c r="O200" s="98">
        <f>'01-Mapa de riesgo-UO'!AF201</f>
        <v>0</v>
      </c>
      <c r="P200" s="99">
        <f>'01-Mapa de riesgo-UO'!AK201</f>
        <v>0</v>
      </c>
      <c r="Q200" s="99">
        <f>'01-Mapa de riesgo-UO'!AP201</f>
        <v>0</v>
      </c>
      <c r="R200" s="368"/>
      <c r="S200" s="370"/>
      <c r="T200" s="371"/>
      <c r="U200" s="100">
        <f>'01-Mapa de riesgo-UO'!AW201</f>
        <v>0</v>
      </c>
      <c r="V200" s="100">
        <f>'01-Mapa de riesgo-UO'!AX201</f>
        <v>0</v>
      </c>
      <c r="W200" s="101">
        <f>'01-Mapa de riesgo-UO'!K201</f>
        <v>0</v>
      </c>
      <c r="X200" s="105"/>
      <c r="Y200" s="106"/>
      <c r="Z200" s="107"/>
      <c r="AA200" s="107"/>
      <c r="AB200" s="365"/>
      <c r="AC200" s="110"/>
    </row>
    <row r="201" spans="1:29" ht="12.75" customHeight="1" x14ac:dyDescent="0.2">
      <c r="A201" s="369"/>
      <c r="B201" s="369"/>
      <c r="C201" s="369"/>
      <c r="D201" s="369"/>
      <c r="E201" s="369"/>
      <c r="F201" s="369"/>
      <c r="G201" s="96">
        <f>'01-Mapa de riesgo-UO'!I202</f>
        <v>0</v>
      </c>
      <c r="H201" s="369"/>
      <c r="I201" s="369"/>
      <c r="J201" s="369"/>
      <c r="K201" s="374"/>
      <c r="L201" s="374"/>
      <c r="M201" s="97">
        <f>'01-Mapa de riesgo-UO'!W202</f>
        <v>0</v>
      </c>
      <c r="N201" s="98">
        <f>'01-Mapa de riesgo-UO'!AB202</f>
        <v>0</v>
      </c>
      <c r="O201" s="98">
        <f>'01-Mapa de riesgo-UO'!AF202</f>
        <v>0</v>
      </c>
      <c r="P201" s="99">
        <f>'01-Mapa de riesgo-UO'!AK202</f>
        <v>0</v>
      </c>
      <c r="Q201" s="99">
        <f>'01-Mapa de riesgo-UO'!AP202</f>
        <v>0</v>
      </c>
      <c r="R201" s="369"/>
      <c r="S201" s="370"/>
      <c r="T201" s="371"/>
      <c r="U201" s="100">
        <f>'01-Mapa de riesgo-UO'!AW202</f>
        <v>0</v>
      </c>
      <c r="V201" s="100">
        <f>'01-Mapa de riesgo-UO'!AX202</f>
        <v>0</v>
      </c>
      <c r="W201" s="101">
        <f>'01-Mapa de riesgo-UO'!K202</f>
        <v>0</v>
      </c>
      <c r="X201" s="105"/>
      <c r="Y201" s="106"/>
      <c r="Z201" s="107"/>
      <c r="AA201" s="107"/>
      <c r="AB201" s="366"/>
      <c r="AC201" s="110"/>
    </row>
    <row r="202" spans="1:29" ht="12.75" customHeight="1" x14ac:dyDescent="0.2">
      <c r="A202" s="377">
        <v>65</v>
      </c>
      <c r="B202" s="377">
        <f>'01-Mapa de riesgo-UO'!D203</f>
        <v>0</v>
      </c>
      <c r="C202" s="376">
        <f>+'01-Mapa de riesgo-UO'!F203</f>
        <v>0</v>
      </c>
      <c r="D202" s="376">
        <f>'01-Mapa de riesgo-UO'!J203</f>
        <v>0</v>
      </c>
      <c r="E202" s="376">
        <f>'01-Mapa de riesgo-UO'!K203</f>
        <v>0</v>
      </c>
      <c r="F202" s="376">
        <f>'01-Mapa de riesgo-UO'!L203</f>
        <v>0</v>
      </c>
      <c r="G202" s="96">
        <f>'01-Mapa de riesgo-UO'!I203</f>
        <v>0</v>
      </c>
      <c r="H202" s="376">
        <f>'01-Mapa de riesgo-UO'!M203</f>
        <v>0</v>
      </c>
      <c r="I202" s="367" t="str">
        <f>'01-Mapa de riesgo-UO'!AT203</f>
        <v>LEVE</v>
      </c>
      <c r="J202" s="376">
        <f>'01-Mapa de riesgo-UO'!AU203</f>
        <v>0</v>
      </c>
      <c r="K202" s="372"/>
      <c r="L202" s="375"/>
      <c r="M202" s="97">
        <f>'01-Mapa de riesgo-UO'!W203</f>
        <v>0</v>
      </c>
      <c r="N202" s="98">
        <f>'01-Mapa de riesgo-UO'!AB203</f>
        <v>0</v>
      </c>
      <c r="O202" s="98">
        <f>'01-Mapa de riesgo-UO'!AF203</f>
        <v>0</v>
      </c>
      <c r="P202" s="99">
        <f>'01-Mapa de riesgo-UO'!AK203</f>
        <v>0</v>
      </c>
      <c r="Q202" s="99">
        <f>'01-Mapa de riesgo-UO'!AP203</f>
        <v>0</v>
      </c>
      <c r="R202" s="367" t="e">
        <f>'01-Mapa de riesgo-UO'!AR203</f>
        <v>#DIV/0!</v>
      </c>
      <c r="S202" s="370"/>
      <c r="T202" s="371"/>
      <c r="U202" s="100">
        <f>'01-Mapa de riesgo-UO'!AW203</f>
        <v>0</v>
      </c>
      <c r="V202" s="100">
        <f>'01-Mapa de riesgo-UO'!AX203</f>
        <v>0</v>
      </c>
      <c r="W202" s="101">
        <f>'01-Mapa de riesgo-UO'!K203</f>
        <v>0</v>
      </c>
      <c r="X202" s="105"/>
      <c r="Y202" s="106"/>
      <c r="Z202" s="107"/>
      <c r="AA202" s="107"/>
      <c r="AB202" s="364"/>
      <c r="AC202" s="110"/>
    </row>
    <row r="203" spans="1:29" ht="12.75" customHeight="1" x14ac:dyDescent="0.2">
      <c r="A203" s="368"/>
      <c r="B203" s="368"/>
      <c r="C203" s="368"/>
      <c r="D203" s="368"/>
      <c r="E203" s="368"/>
      <c r="F203" s="368"/>
      <c r="G203" s="96">
        <f>'01-Mapa de riesgo-UO'!I204</f>
        <v>0</v>
      </c>
      <c r="H203" s="368"/>
      <c r="I203" s="368"/>
      <c r="J203" s="368"/>
      <c r="K203" s="373"/>
      <c r="L203" s="373"/>
      <c r="M203" s="97">
        <f>'01-Mapa de riesgo-UO'!W204</f>
        <v>0</v>
      </c>
      <c r="N203" s="98">
        <f>'01-Mapa de riesgo-UO'!AB204</f>
        <v>0</v>
      </c>
      <c r="O203" s="98">
        <f>'01-Mapa de riesgo-UO'!AF204</f>
        <v>0</v>
      </c>
      <c r="P203" s="99">
        <f>'01-Mapa de riesgo-UO'!AK204</f>
        <v>0</v>
      </c>
      <c r="Q203" s="99">
        <f>'01-Mapa de riesgo-UO'!AP204</f>
        <v>0</v>
      </c>
      <c r="R203" s="368"/>
      <c r="S203" s="370"/>
      <c r="T203" s="371"/>
      <c r="U203" s="100">
        <f>'01-Mapa de riesgo-UO'!AW204</f>
        <v>0</v>
      </c>
      <c r="V203" s="100">
        <f>'01-Mapa de riesgo-UO'!AX204</f>
        <v>0</v>
      </c>
      <c r="W203" s="101">
        <f>'01-Mapa de riesgo-UO'!K204</f>
        <v>0</v>
      </c>
      <c r="X203" s="105"/>
      <c r="Y203" s="106"/>
      <c r="Z203" s="107"/>
      <c r="AA203" s="107"/>
      <c r="AB203" s="365"/>
      <c r="AC203" s="110"/>
    </row>
    <row r="204" spans="1:29" ht="12.75" customHeight="1" x14ac:dyDescent="0.2">
      <c r="A204" s="369"/>
      <c r="B204" s="369"/>
      <c r="C204" s="369"/>
      <c r="D204" s="369"/>
      <c r="E204" s="369"/>
      <c r="F204" s="369"/>
      <c r="G204" s="96">
        <f>'01-Mapa de riesgo-UO'!I205</f>
        <v>0</v>
      </c>
      <c r="H204" s="369"/>
      <c r="I204" s="369"/>
      <c r="J204" s="369"/>
      <c r="K204" s="374"/>
      <c r="L204" s="374"/>
      <c r="M204" s="97">
        <f>'01-Mapa de riesgo-UO'!W205</f>
        <v>0</v>
      </c>
      <c r="N204" s="98">
        <f>'01-Mapa de riesgo-UO'!AB205</f>
        <v>0</v>
      </c>
      <c r="O204" s="98">
        <f>'01-Mapa de riesgo-UO'!AF205</f>
        <v>0</v>
      </c>
      <c r="P204" s="99">
        <f>'01-Mapa de riesgo-UO'!AK205</f>
        <v>0</v>
      </c>
      <c r="Q204" s="99">
        <f>'01-Mapa de riesgo-UO'!AP205</f>
        <v>0</v>
      </c>
      <c r="R204" s="369"/>
      <c r="S204" s="370"/>
      <c r="T204" s="371"/>
      <c r="U204" s="100">
        <f>'01-Mapa de riesgo-UO'!AW205</f>
        <v>0</v>
      </c>
      <c r="V204" s="100">
        <f>'01-Mapa de riesgo-UO'!AX205</f>
        <v>0</v>
      </c>
      <c r="W204" s="101">
        <f>'01-Mapa de riesgo-UO'!K205</f>
        <v>0</v>
      </c>
      <c r="X204" s="105"/>
      <c r="Y204" s="106"/>
      <c r="Z204" s="107"/>
      <c r="AA204" s="107"/>
      <c r="AB204" s="366"/>
      <c r="AC204" s="110"/>
    </row>
    <row r="205" spans="1:29" ht="12.75" customHeight="1" x14ac:dyDescent="0.2">
      <c r="A205" s="377">
        <v>66</v>
      </c>
      <c r="B205" s="377">
        <f>'01-Mapa de riesgo-UO'!D206</f>
        <v>0</v>
      </c>
      <c r="C205" s="376">
        <f>+'01-Mapa de riesgo-UO'!F206</f>
        <v>0</v>
      </c>
      <c r="D205" s="376">
        <f>'01-Mapa de riesgo-UO'!J206</f>
        <v>0</v>
      </c>
      <c r="E205" s="376">
        <f>'01-Mapa de riesgo-UO'!K206</f>
        <v>0</v>
      </c>
      <c r="F205" s="376">
        <f>'01-Mapa de riesgo-UO'!L206</f>
        <v>0</v>
      </c>
      <c r="G205" s="96">
        <f>'01-Mapa de riesgo-UO'!I206</f>
        <v>0</v>
      </c>
      <c r="H205" s="376">
        <f>'01-Mapa de riesgo-UO'!M206</f>
        <v>0</v>
      </c>
      <c r="I205" s="367" t="str">
        <f>'01-Mapa de riesgo-UO'!AT206</f>
        <v>LEVE</v>
      </c>
      <c r="J205" s="376">
        <f>'01-Mapa de riesgo-UO'!AU206</f>
        <v>0</v>
      </c>
      <c r="K205" s="372"/>
      <c r="L205" s="375"/>
      <c r="M205" s="97">
        <f>'01-Mapa de riesgo-UO'!W206</f>
        <v>0</v>
      </c>
      <c r="N205" s="98">
        <f>'01-Mapa de riesgo-UO'!AB206</f>
        <v>0</v>
      </c>
      <c r="O205" s="98">
        <f>'01-Mapa de riesgo-UO'!AF206</f>
        <v>0</v>
      </c>
      <c r="P205" s="99">
        <f>'01-Mapa de riesgo-UO'!AK206</f>
        <v>0</v>
      </c>
      <c r="Q205" s="99">
        <f>'01-Mapa de riesgo-UO'!AP206</f>
        <v>0</v>
      </c>
      <c r="R205" s="367" t="e">
        <f>'01-Mapa de riesgo-UO'!AR206</f>
        <v>#DIV/0!</v>
      </c>
      <c r="S205" s="370"/>
      <c r="T205" s="371"/>
      <c r="U205" s="100">
        <f>'01-Mapa de riesgo-UO'!AW206</f>
        <v>0</v>
      </c>
      <c r="V205" s="100">
        <f>'01-Mapa de riesgo-UO'!AX206</f>
        <v>0</v>
      </c>
      <c r="W205" s="101">
        <f>'01-Mapa de riesgo-UO'!K206</f>
        <v>0</v>
      </c>
      <c r="X205" s="105"/>
      <c r="Y205" s="106"/>
      <c r="Z205" s="107"/>
      <c r="AA205" s="107"/>
      <c r="AB205" s="364"/>
      <c r="AC205" s="110"/>
    </row>
    <row r="206" spans="1:29" ht="12.75" customHeight="1" x14ac:dyDescent="0.2">
      <c r="A206" s="368"/>
      <c r="B206" s="368"/>
      <c r="C206" s="368"/>
      <c r="D206" s="368"/>
      <c r="E206" s="368"/>
      <c r="F206" s="368"/>
      <c r="G206" s="96">
        <f>'01-Mapa de riesgo-UO'!I207</f>
        <v>0</v>
      </c>
      <c r="H206" s="368"/>
      <c r="I206" s="368"/>
      <c r="J206" s="368"/>
      <c r="K206" s="373"/>
      <c r="L206" s="373"/>
      <c r="M206" s="97">
        <f>'01-Mapa de riesgo-UO'!W207</f>
        <v>0</v>
      </c>
      <c r="N206" s="98">
        <f>'01-Mapa de riesgo-UO'!AB207</f>
        <v>0</v>
      </c>
      <c r="O206" s="98">
        <f>'01-Mapa de riesgo-UO'!AF207</f>
        <v>0</v>
      </c>
      <c r="P206" s="99">
        <f>'01-Mapa de riesgo-UO'!AK207</f>
        <v>0</v>
      </c>
      <c r="Q206" s="99">
        <f>'01-Mapa de riesgo-UO'!AP207</f>
        <v>0</v>
      </c>
      <c r="R206" s="368"/>
      <c r="S206" s="370"/>
      <c r="T206" s="371"/>
      <c r="U206" s="100">
        <f>'01-Mapa de riesgo-UO'!AW207</f>
        <v>0</v>
      </c>
      <c r="V206" s="100">
        <f>'01-Mapa de riesgo-UO'!AX207</f>
        <v>0</v>
      </c>
      <c r="W206" s="101">
        <f>'01-Mapa de riesgo-UO'!K207</f>
        <v>0</v>
      </c>
      <c r="X206" s="105"/>
      <c r="Y206" s="106"/>
      <c r="Z206" s="107"/>
      <c r="AA206" s="107"/>
      <c r="AB206" s="365"/>
      <c r="AC206" s="110"/>
    </row>
    <row r="207" spans="1:29" ht="12.75" customHeight="1" x14ac:dyDescent="0.2">
      <c r="A207" s="369"/>
      <c r="B207" s="369"/>
      <c r="C207" s="369"/>
      <c r="D207" s="369"/>
      <c r="E207" s="369"/>
      <c r="F207" s="369"/>
      <c r="G207" s="96">
        <f>'01-Mapa de riesgo-UO'!I208</f>
        <v>0</v>
      </c>
      <c r="H207" s="369"/>
      <c r="I207" s="369"/>
      <c r="J207" s="369"/>
      <c r="K207" s="374"/>
      <c r="L207" s="374"/>
      <c r="M207" s="97">
        <f>'01-Mapa de riesgo-UO'!W208</f>
        <v>0</v>
      </c>
      <c r="N207" s="98">
        <f>'01-Mapa de riesgo-UO'!AB208</f>
        <v>0</v>
      </c>
      <c r="O207" s="98">
        <f>'01-Mapa de riesgo-UO'!AF208</f>
        <v>0</v>
      </c>
      <c r="P207" s="99">
        <f>'01-Mapa de riesgo-UO'!AK208</f>
        <v>0</v>
      </c>
      <c r="Q207" s="99">
        <f>'01-Mapa de riesgo-UO'!AP208</f>
        <v>0</v>
      </c>
      <c r="R207" s="369"/>
      <c r="S207" s="370"/>
      <c r="T207" s="371"/>
      <c r="U207" s="100">
        <f>'01-Mapa de riesgo-UO'!AW208</f>
        <v>0</v>
      </c>
      <c r="V207" s="100">
        <f>'01-Mapa de riesgo-UO'!AX208</f>
        <v>0</v>
      </c>
      <c r="W207" s="101">
        <f>'01-Mapa de riesgo-UO'!K208</f>
        <v>0</v>
      </c>
      <c r="X207" s="105"/>
      <c r="Y207" s="106"/>
      <c r="Z207" s="107"/>
      <c r="AA207" s="107"/>
      <c r="AB207" s="366"/>
      <c r="AC207" s="110"/>
    </row>
    <row r="208" spans="1:29" ht="12.75" customHeight="1" x14ac:dyDescent="0.2">
      <c r="A208" s="377">
        <v>67</v>
      </c>
      <c r="B208" s="377">
        <f>'01-Mapa de riesgo-UO'!D209</f>
        <v>0</v>
      </c>
      <c r="C208" s="376">
        <f>+'01-Mapa de riesgo-UO'!F209</f>
        <v>0</v>
      </c>
      <c r="D208" s="376">
        <f>'01-Mapa de riesgo-UO'!J209</f>
        <v>0</v>
      </c>
      <c r="E208" s="376">
        <f>'01-Mapa de riesgo-UO'!K209</f>
        <v>0</v>
      </c>
      <c r="F208" s="376">
        <f>'01-Mapa de riesgo-UO'!L209</f>
        <v>0</v>
      </c>
      <c r="G208" s="96">
        <f>'01-Mapa de riesgo-UO'!I209</f>
        <v>0</v>
      </c>
      <c r="H208" s="376">
        <f>'01-Mapa de riesgo-UO'!M209</f>
        <v>0</v>
      </c>
      <c r="I208" s="367" t="str">
        <f>'01-Mapa de riesgo-UO'!AT209</f>
        <v>LEVE</v>
      </c>
      <c r="J208" s="376">
        <f>'01-Mapa de riesgo-UO'!AU209</f>
        <v>0</v>
      </c>
      <c r="K208" s="372"/>
      <c r="L208" s="375"/>
      <c r="M208" s="97">
        <f>'01-Mapa de riesgo-UO'!W209</f>
        <v>0</v>
      </c>
      <c r="N208" s="98">
        <f>'01-Mapa de riesgo-UO'!AB209</f>
        <v>0</v>
      </c>
      <c r="O208" s="98">
        <f>'01-Mapa de riesgo-UO'!AF209</f>
        <v>0</v>
      </c>
      <c r="P208" s="99">
        <f>'01-Mapa de riesgo-UO'!AK209</f>
        <v>0</v>
      </c>
      <c r="Q208" s="99">
        <f>'01-Mapa de riesgo-UO'!AP209</f>
        <v>0</v>
      </c>
      <c r="R208" s="367" t="e">
        <f>'01-Mapa de riesgo-UO'!AR209</f>
        <v>#DIV/0!</v>
      </c>
      <c r="S208" s="370"/>
      <c r="T208" s="371"/>
      <c r="U208" s="100">
        <f>'01-Mapa de riesgo-UO'!AW209</f>
        <v>0</v>
      </c>
      <c r="V208" s="100">
        <f>'01-Mapa de riesgo-UO'!AX209</f>
        <v>0</v>
      </c>
      <c r="W208" s="101">
        <f>'01-Mapa de riesgo-UO'!K209</f>
        <v>0</v>
      </c>
      <c r="X208" s="105"/>
      <c r="Y208" s="106"/>
      <c r="Z208" s="107"/>
      <c r="AA208" s="107"/>
      <c r="AB208" s="364"/>
      <c r="AC208" s="110"/>
    </row>
    <row r="209" spans="1:29" ht="12.75" customHeight="1" x14ac:dyDescent="0.2">
      <c r="A209" s="368"/>
      <c r="B209" s="368"/>
      <c r="C209" s="368"/>
      <c r="D209" s="368"/>
      <c r="E209" s="368"/>
      <c r="F209" s="368"/>
      <c r="G209" s="96">
        <f>'01-Mapa de riesgo-UO'!I210</f>
        <v>0</v>
      </c>
      <c r="H209" s="368"/>
      <c r="I209" s="368"/>
      <c r="J209" s="368"/>
      <c r="K209" s="373"/>
      <c r="L209" s="373"/>
      <c r="M209" s="97">
        <f>'01-Mapa de riesgo-UO'!W210</f>
        <v>0</v>
      </c>
      <c r="N209" s="98">
        <f>'01-Mapa de riesgo-UO'!AB210</f>
        <v>0</v>
      </c>
      <c r="O209" s="98">
        <f>'01-Mapa de riesgo-UO'!AF210</f>
        <v>0</v>
      </c>
      <c r="P209" s="99">
        <f>'01-Mapa de riesgo-UO'!AK210</f>
        <v>0</v>
      </c>
      <c r="Q209" s="99">
        <f>'01-Mapa de riesgo-UO'!AP210</f>
        <v>0</v>
      </c>
      <c r="R209" s="368"/>
      <c r="S209" s="370"/>
      <c r="T209" s="371"/>
      <c r="U209" s="100">
        <f>'01-Mapa de riesgo-UO'!AW210</f>
        <v>0</v>
      </c>
      <c r="V209" s="100">
        <f>'01-Mapa de riesgo-UO'!AX210</f>
        <v>0</v>
      </c>
      <c r="W209" s="101">
        <f>'01-Mapa de riesgo-UO'!K210</f>
        <v>0</v>
      </c>
      <c r="X209" s="105"/>
      <c r="Y209" s="106"/>
      <c r="Z209" s="107"/>
      <c r="AA209" s="107"/>
      <c r="AB209" s="365"/>
      <c r="AC209" s="110"/>
    </row>
    <row r="210" spans="1:29" ht="12.75" customHeight="1" x14ac:dyDescent="0.2">
      <c r="A210" s="369"/>
      <c r="B210" s="369"/>
      <c r="C210" s="369"/>
      <c r="D210" s="369"/>
      <c r="E210" s="369"/>
      <c r="F210" s="369"/>
      <c r="G210" s="96">
        <f>'01-Mapa de riesgo-UO'!I211</f>
        <v>0</v>
      </c>
      <c r="H210" s="369"/>
      <c r="I210" s="369"/>
      <c r="J210" s="369"/>
      <c r="K210" s="374"/>
      <c r="L210" s="374"/>
      <c r="M210" s="97">
        <f>'01-Mapa de riesgo-UO'!W211</f>
        <v>0</v>
      </c>
      <c r="N210" s="98">
        <f>'01-Mapa de riesgo-UO'!AB211</f>
        <v>0</v>
      </c>
      <c r="O210" s="98">
        <f>'01-Mapa de riesgo-UO'!AF211</f>
        <v>0</v>
      </c>
      <c r="P210" s="99">
        <f>'01-Mapa de riesgo-UO'!AK211</f>
        <v>0</v>
      </c>
      <c r="Q210" s="99">
        <f>'01-Mapa de riesgo-UO'!AP211</f>
        <v>0</v>
      </c>
      <c r="R210" s="369"/>
      <c r="S210" s="370"/>
      <c r="T210" s="371"/>
      <c r="U210" s="100">
        <f>'01-Mapa de riesgo-UO'!AW211</f>
        <v>0</v>
      </c>
      <c r="V210" s="100">
        <f>'01-Mapa de riesgo-UO'!AX211</f>
        <v>0</v>
      </c>
      <c r="W210" s="101">
        <f>'01-Mapa de riesgo-UO'!K211</f>
        <v>0</v>
      </c>
      <c r="X210" s="105"/>
      <c r="Y210" s="106"/>
      <c r="Z210" s="107"/>
      <c r="AA210" s="107"/>
      <c r="AB210" s="366"/>
      <c r="AC210" s="110"/>
    </row>
    <row r="211" spans="1:29" ht="12.75" customHeight="1" x14ac:dyDescent="0.2">
      <c r="A211" s="377">
        <v>68</v>
      </c>
      <c r="B211" s="377">
        <f>'01-Mapa de riesgo-UO'!D212</f>
        <v>0</v>
      </c>
      <c r="C211" s="376">
        <f>+'01-Mapa de riesgo-UO'!F212</f>
        <v>0</v>
      </c>
      <c r="D211" s="376">
        <f>'01-Mapa de riesgo-UO'!J212</f>
        <v>0</v>
      </c>
      <c r="E211" s="376">
        <f>'01-Mapa de riesgo-UO'!K212</f>
        <v>0</v>
      </c>
      <c r="F211" s="376">
        <f>'01-Mapa de riesgo-UO'!L212</f>
        <v>0</v>
      </c>
      <c r="G211" s="96">
        <f>'01-Mapa de riesgo-UO'!I212</f>
        <v>0</v>
      </c>
      <c r="H211" s="376">
        <f>'01-Mapa de riesgo-UO'!M212</f>
        <v>0</v>
      </c>
      <c r="I211" s="367" t="str">
        <f>'01-Mapa de riesgo-UO'!AT212</f>
        <v>LEVE</v>
      </c>
      <c r="J211" s="376">
        <f>'01-Mapa de riesgo-UO'!AU212</f>
        <v>0</v>
      </c>
      <c r="K211" s="372"/>
      <c r="L211" s="375"/>
      <c r="M211" s="97">
        <f>'01-Mapa de riesgo-UO'!W212</f>
        <v>0</v>
      </c>
      <c r="N211" s="98">
        <f>'01-Mapa de riesgo-UO'!AB212</f>
        <v>0</v>
      </c>
      <c r="O211" s="98">
        <f>'01-Mapa de riesgo-UO'!AF212</f>
        <v>0</v>
      </c>
      <c r="P211" s="99">
        <f>'01-Mapa de riesgo-UO'!AK212</f>
        <v>0</v>
      </c>
      <c r="Q211" s="99">
        <f>'01-Mapa de riesgo-UO'!AP212</f>
        <v>0</v>
      </c>
      <c r="R211" s="367" t="e">
        <f>'01-Mapa de riesgo-UO'!AR212</f>
        <v>#DIV/0!</v>
      </c>
      <c r="S211" s="370"/>
      <c r="T211" s="371"/>
      <c r="U211" s="100">
        <f>'01-Mapa de riesgo-UO'!AW212</f>
        <v>0</v>
      </c>
      <c r="V211" s="100">
        <f>'01-Mapa de riesgo-UO'!AX212</f>
        <v>0</v>
      </c>
      <c r="W211" s="101">
        <f>'01-Mapa de riesgo-UO'!K212</f>
        <v>0</v>
      </c>
      <c r="X211" s="105"/>
      <c r="Y211" s="106"/>
      <c r="Z211" s="107"/>
      <c r="AA211" s="107"/>
      <c r="AB211" s="364"/>
      <c r="AC211" s="110"/>
    </row>
    <row r="212" spans="1:29" ht="12.75" customHeight="1" x14ac:dyDescent="0.2">
      <c r="A212" s="368"/>
      <c r="B212" s="368"/>
      <c r="C212" s="368"/>
      <c r="D212" s="368"/>
      <c r="E212" s="368"/>
      <c r="F212" s="368"/>
      <c r="G212" s="96">
        <f>'01-Mapa de riesgo-UO'!I213</f>
        <v>0</v>
      </c>
      <c r="H212" s="368"/>
      <c r="I212" s="368"/>
      <c r="J212" s="368"/>
      <c r="K212" s="373"/>
      <c r="L212" s="373"/>
      <c r="M212" s="97">
        <f>'01-Mapa de riesgo-UO'!W213</f>
        <v>0</v>
      </c>
      <c r="N212" s="98">
        <f>'01-Mapa de riesgo-UO'!AB213</f>
        <v>0</v>
      </c>
      <c r="O212" s="98">
        <f>'01-Mapa de riesgo-UO'!AF213</f>
        <v>0</v>
      </c>
      <c r="P212" s="99">
        <f>'01-Mapa de riesgo-UO'!AK213</f>
        <v>0</v>
      </c>
      <c r="Q212" s="99">
        <f>'01-Mapa de riesgo-UO'!AP213</f>
        <v>0</v>
      </c>
      <c r="R212" s="368"/>
      <c r="S212" s="370"/>
      <c r="T212" s="371"/>
      <c r="U212" s="100">
        <f>'01-Mapa de riesgo-UO'!AW213</f>
        <v>0</v>
      </c>
      <c r="V212" s="100">
        <f>'01-Mapa de riesgo-UO'!AX213</f>
        <v>0</v>
      </c>
      <c r="W212" s="101">
        <f>'01-Mapa de riesgo-UO'!K213</f>
        <v>0</v>
      </c>
      <c r="X212" s="105"/>
      <c r="Y212" s="106"/>
      <c r="Z212" s="107"/>
      <c r="AA212" s="107"/>
      <c r="AB212" s="365"/>
      <c r="AC212" s="110"/>
    </row>
    <row r="213" spans="1:29" ht="12.75" customHeight="1" x14ac:dyDescent="0.2">
      <c r="A213" s="369"/>
      <c r="B213" s="369"/>
      <c r="C213" s="369"/>
      <c r="D213" s="369"/>
      <c r="E213" s="369"/>
      <c r="F213" s="369"/>
      <c r="G213" s="96">
        <f>'01-Mapa de riesgo-UO'!I214</f>
        <v>0</v>
      </c>
      <c r="H213" s="369"/>
      <c r="I213" s="369"/>
      <c r="J213" s="369"/>
      <c r="K213" s="374"/>
      <c r="L213" s="374"/>
      <c r="M213" s="97">
        <f>'01-Mapa de riesgo-UO'!W214</f>
        <v>0</v>
      </c>
      <c r="N213" s="98">
        <f>'01-Mapa de riesgo-UO'!AB214</f>
        <v>0</v>
      </c>
      <c r="O213" s="98">
        <f>'01-Mapa de riesgo-UO'!AF214</f>
        <v>0</v>
      </c>
      <c r="P213" s="99">
        <f>'01-Mapa de riesgo-UO'!AK214</f>
        <v>0</v>
      </c>
      <c r="Q213" s="99">
        <f>'01-Mapa de riesgo-UO'!AP214</f>
        <v>0</v>
      </c>
      <c r="R213" s="369"/>
      <c r="S213" s="370"/>
      <c r="T213" s="371"/>
      <c r="U213" s="100">
        <f>'01-Mapa de riesgo-UO'!AW214</f>
        <v>0</v>
      </c>
      <c r="V213" s="100">
        <f>'01-Mapa de riesgo-UO'!AX214</f>
        <v>0</v>
      </c>
      <c r="W213" s="101">
        <f>'01-Mapa de riesgo-UO'!K214</f>
        <v>0</v>
      </c>
      <c r="X213" s="105"/>
      <c r="Y213" s="106"/>
      <c r="Z213" s="107"/>
      <c r="AA213" s="107"/>
      <c r="AB213" s="366"/>
      <c r="AC213" s="110"/>
    </row>
    <row r="214" spans="1:29" ht="12.75" customHeight="1" x14ac:dyDescent="0.2">
      <c r="A214" s="377">
        <v>69</v>
      </c>
      <c r="B214" s="377">
        <f>'01-Mapa de riesgo-UO'!D215</f>
        <v>0</v>
      </c>
      <c r="C214" s="376">
        <f>+'01-Mapa de riesgo-UO'!F215</f>
        <v>0</v>
      </c>
      <c r="D214" s="376">
        <f>'01-Mapa de riesgo-UO'!J215</f>
        <v>0</v>
      </c>
      <c r="E214" s="376">
        <f>'01-Mapa de riesgo-UO'!K215</f>
        <v>0</v>
      </c>
      <c r="F214" s="376">
        <f>'01-Mapa de riesgo-UO'!L215</f>
        <v>0</v>
      </c>
      <c r="G214" s="96">
        <f>'01-Mapa de riesgo-UO'!I215</f>
        <v>0</v>
      </c>
      <c r="H214" s="376">
        <f>'01-Mapa de riesgo-UO'!M215</f>
        <v>0</v>
      </c>
      <c r="I214" s="367" t="str">
        <f>'01-Mapa de riesgo-UO'!AT215</f>
        <v>LEVE</v>
      </c>
      <c r="J214" s="376">
        <f>'01-Mapa de riesgo-UO'!AU215</f>
        <v>0</v>
      </c>
      <c r="K214" s="372"/>
      <c r="L214" s="375"/>
      <c r="M214" s="97">
        <f>'01-Mapa de riesgo-UO'!W215</f>
        <v>0</v>
      </c>
      <c r="N214" s="98">
        <f>'01-Mapa de riesgo-UO'!AB215</f>
        <v>0</v>
      </c>
      <c r="O214" s="98">
        <f>'01-Mapa de riesgo-UO'!AF215</f>
        <v>0</v>
      </c>
      <c r="P214" s="99">
        <f>'01-Mapa de riesgo-UO'!AK215</f>
        <v>0</v>
      </c>
      <c r="Q214" s="99">
        <f>'01-Mapa de riesgo-UO'!AP215</f>
        <v>0</v>
      </c>
      <c r="R214" s="367" t="e">
        <f>'01-Mapa de riesgo-UO'!AR215</f>
        <v>#DIV/0!</v>
      </c>
      <c r="S214" s="370"/>
      <c r="T214" s="371"/>
      <c r="U214" s="100">
        <f>'01-Mapa de riesgo-UO'!AW215</f>
        <v>0</v>
      </c>
      <c r="V214" s="100">
        <f>'01-Mapa de riesgo-UO'!AX215</f>
        <v>0</v>
      </c>
      <c r="W214" s="101">
        <f>'01-Mapa de riesgo-UO'!K215</f>
        <v>0</v>
      </c>
      <c r="X214" s="105"/>
      <c r="Y214" s="106"/>
      <c r="Z214" s="107"/>
      <c r="AA214" s="107"/>
      <c r="AB214" s="364"/>
      <c r="AC214" s="110"/>
    </row>
    <row r="215" spans="1:29" ht="12.75" customHeight="1" x14ac:dyDescent="0.2">
      <c r="A215" s="368"/>
      <c r="B215" s="368"/>
      <c r="C215" s="368"/>
      <c r="D215" s="368"/>
      <c r="E215" s="368"/>
      <c r="F215" s="368"/>
      <c r="G215" s="96">
        <f>'01-Mapa de riesgo-UO'!I216</f>
        <v>0</v>
      </c>
      <c r="H215" s="368"/>
      <c r="I215" s="368"/>
      <c r="J215" s="368"/>
      <c r="K215" s="373"/>
      <c r="L215" s="373"/>
      <c r="M215" s="97">
        <f>'01-Mapa de riesgo-UO'!W216</f>
        <v>0</v>
      </c>
      <c r="N215" s="98">
        <f>'01-Mapa de riesgo-UO'!AB216</f>
        <v>0</v>
      </c>
      <c r="O215" s="98">
        <f>'01-Mapa de riesgo-UO'!AF216</f>
        <v>0</v>
      </c>
      <c r="P215" s="99">
        <f>'01-Mapa de riesgo-UO'!AK216</f>
        <v>0</v>
      </c>
      <c r="Q215" s="99">
        <f>'01-Mapa de riesgo-UO'!AP216</f>
        <v>0</v>
      </c>
      <c r="R215" s="368"/>
      <c r="S215" s="370"/>
      <c r="T215" s="371"/>
      <c r="U215" s="100">
        <f>'01-Mapa de riesgo-UO'!AW216</f>
        <v>0</v>
      </c>
      <c r="V215" s="100">
        <f>'01-Mapa de riesgo-UO'!AX216</f>
        <v>0</v>
      </c>
      <c r="W215" s="101">
        <f>'01-Mapa de riesgo-UO'!K216</f>
        <v>0</v>
      </c>
      <c r="X215" s="105"/>
      <c r="Y215" s="106"/>
      <c r="Z215" s="107"/>
      <c r="AA215" s="107"/>
      <c r="AB215" s="365"/>
      <c r="AC215" s="110"/>
    </row>
    <row r="216" spans="1:29" ht="12.75" customHeight="1" x14ac:dyDescent="0.2">
      <c r="A216" s="369"/>
      <c r="B216" s="369"/>
      <c r="C216" s="369"/>
      <c r="D216" s="369"/>
      <c r="E216" s="369"/>
      <c r="F216" s="369"/>
      <c r="G216" s="96">
        <f>'01-Mapa de riesgo-UO'!I217</f>
        <v>0</v>
      </c>
      <c r="H216" s="369"/>
      <c r="I216" s="369"/>
      <c r="J216" s="369"/>
      <c r="K216" s="374"/>
      <c r="L216" s="374"/>
      <c r="M216" s="97">
        <f>'01-Mapa de riesgo-UO'!W217</f>
        <v>0</v>
      </c>
      <c r="N216" s="98">
        <f>'01-Mapa de riesgo-UO'!AB217</f>
        <v>0</v>
      </c>
      <c r="O216" s="98">
        <f>'01-Mapa de riesgo-UO'!AF217</f>
        <v>0</v>
      </c>
      <c r="P216" s="99">
        <f>'01-Mapa de riesgo-UO'!AK217</f>
        <v>0</v>
      </c>
      <c r="Q216" s="99">
        <f>'01-Mapa de riesgo-UO'!AP217</f>
        <v>0</v>
      </c>
      <c r="R216" s="369"/>
      <c r="S216" s="370"/>
      <c r="T216" s="371"/>
      <c r="U216" s="100">
        <f>'01-Mapa de riesgo-UO'!AW217</f>
        <v>0</v>
      </c>
      <c r="V216" s="100">
        <f>'01-Mapa de riesgo-UO'!AX217</f>
        <v>0</v>
      </c>
      <c r="W216" s="101">
        <f>'01-Mapa de riesgo-UO'!K217</f>
        <v>0</v>
      </c>
      <c r="X216" s="105"/>
      <c r="Y216" s="106"/>
      <c r="Z216" s="107"/>
      <c r="AA216" s="107"/>
      <c r="AB216" s="366"/>
      <c r="AC216" s="110"/>
    </row>
    <row r="217" spans="1:29" ht="12.75" customHeight="1" x14ac:dyDescent="0.2">
      <c r="A217" s="377">
        <v>70</v>
      </c>
      <c r="B217" s="377">
        <f>'01-Mapa de riesgo-UO'!D218</f>
        <v>0</v>
      </c>
      <c r="C217" s="376">
        <f>+'01-Mapa de riesgo-UO'!F218</f>
        <v>0</v>
      </c>
      <c r="D217" s="376">
        <f>'01-Mapa de riesgo-UO'!J218</f>
        <v>0</v>
      </c>
      <c r="E217" s="376">
        <f>'01-Mapa de riesgo-UO'!K218</f>
        <v>0</v>
      </c>
      <c r="F217" s="376">
        <f>'01-Mapa de riesgo-UO'!L218</f>
        <v>0</v>
      </c>
      <c r="G217" s="96">
        <f>'01-Mapa de riesgo-UO'!I218</f>
        <v>0</v>
      </c>
      <c r="H217" s="376">
        <f>'01-Mapa de riesgo-UO'!M218</f>
        <v>0</v>
      </c>
      <c r="I217" s="367" t="str">
        <f>'01-Mapa de riesgo-UO'!AT218</f>
        <v>LEVE</v>
      </c>
      <c r="J217" s="376">
        <f>'01-Mapa de riesgo-UO'!AU218</f>
        <v>0</v>
      </c>
      <c r="K217" s="372"/>
      <c r="L217" s="375"/>
      <c r="M217" s="97">
        <f>'01-Mapa de riesgo-UO'!W218</f>
        <v>0</v>
      </c>
      <c r="N217" s="98">
        <f>'01-Mapa de riesgo-UO'!AB218</f>
        <v>0</v>
      </c>
      <c r="O217" s="98">
        <f>'01-Mapa de riesgo-UO'!AF218</f>
        <v>0</v>
      </c>
      <c r="P217" s="99">
        <f>'01-Mapa de riesgo-UO'!AK218</f>
        <v>0</v>
      </c>
      <c r="Q217" s="99">
        <f>'01-Mapa de riesgo-UO'!AP218</f>
        <v>0</v>
      </c>
      <c r="R217" s="367" t="e">
        <f>'01-Mapa de riesgo-UO'!AR218</f>
        <v>#DIV/0!</v>
      </c>
      <c r="S217" s="370"/>
      <c r="T217" s="371"/>
      <c r="U217" s="100">
        <f>'01-Mapa de riesgo-UO'!AW218</f>
        <v>0</v>
      </c>
      <c r="V217" s="100">
        <f>'01-Mapa de riesgo-UO'!AX218</f>
        <v>0</v>
      </c>
      <c r="W217" s="101">
        <f>'01-Mapa de riesgo-UO'!K218</f>
        <v>0</v>
      </c>
      <c r="X217" s="105"/>
      <c r="Y217" s="106"/>
      <c r="Z217" s="107"/>
      <c r="AA217" s="107"/>
      <c r="AB217" s="364"/>
      <c r="AC217" s="110"/>
    </row>
    <row r="218" spans="1:29" ht="12.75" customHeight="1" x14ac:dyDescent="0.2">
      <c r="A218" s="368"/>
      <c r="B218" s="368"/>
      <c r="C218" s="368"/>
      <c r="D218" s="368"/>
      <c r="E218" s="368"/>
      <c r="F218" s="368"/>
      <c r="G218" s="96">
        <f>'01-Mapa de riesgo-UO'!I219</f>
        <v>0</v>
      </c>
      <c r="H218" s="368"/>
      <c r="I218" s="368"/>
      <c r="J218" s="368"/>
      <c r="K218" s="373"/>
      <c r="L218" s="373"/>
      <c r="M218" s="97">
        <f>'01-Mapa de riesgo-UO'!W219</f>
        <v>0</v>
      </c>
      <c r="N218" s="98">
        <f>'01-Mapa de riesgo-UO'!AB219</f>
        <v>0</v>
      </c>
      <c r="O218" s="98">
        <f>'01-Mapa de riesgo-UO'!AF219</f>
        <v>0</v>
      </c>
      <c r="P218" s="99">
        <f>'01-Mapa de riesgo-UO'!AK219</f>
        <v>0</v>
      </c>
      <c r="Q218" s="99">
        <f>'01-Mapa de riesgo-UO'!AP219</f>
        <v>0</v>
      </c>
      <c r="R218" s="368"/>
      <c r="S218" s="370"/>
      <c r="T218" s="371"/>
      <c r="U218" s="100">
        <f>'01-Mapa de riesgo-UO'!AW219</f>
        <v>0</v>
      </c>
      <c r="V218" s="100">
        <f>'01-Mapa de riesgo-UO'!AX219</f>
        <v>0</v>
      </c>
      <c r="W218" s="101">
        <f>'01-Mapa de riesgo-UO'!K219</f>
        <v>0</v>
      </c>
      <c r="X218" s="105"/>
      <c r="Y218" s="106"/>
      <c r="Z218" s="107"/>
      <c r="AA218" s="107"/>
      <c r="AB218" s="365"/>
      <c r="AC218" s="110"/>
    </row>
    <row r="219" spans="1:29" ht="12.75" customHeight="1" x14ac:dyDescent="0.2">
      <c r="A219" s="369"/>
      <c r="B219" s="369"/>
      <c r="C219" s="369"/>
      <c r="D219" s="369"/>
      <c r="E219" s="369"/>
      <c r="F219" s="369"/>
      <c r="G219" s="96">
        <f>'01-Mapa de riesgo-UO'!I220</f>
        <v>0</v>
      </c>
      <c r="H219" s="369"/>
      <c r="I219" s="369"/>
      <c r="J219" s="369"/>
      <c r="K219" s="374"/>
      <c r="L219" s="374"/>
      <c r="M219" s="97">
        <f>'01-Mapa de riesgo-UO'!W220</f>
        <v>0</v>
      </c>
      <c r="N219" s="98">
        <f>'01-Mapa de riesgo-UO'!AB220</f>
        <v>0</v>
      </c>
      <c r="O219" s="98">
        <f>'01-Mapa de riesgo-UO'!AF220</f>
        <v>0</v>
      </c>
      <c r="P219" s="99">
        <f>'01-Mapa de riesgo-UO'!AK220</f>
        <v>0</v>
      </c>
      <c r="Q219" s="99">
        <f>'01-Mapa de riesgo-UO'!AP220</f>
        <v>0</v>
      </c>
      <c r="R219" s="369"/>
      <c r="S219" s="370"/>
      <c r="T219" s="371"/>
      <c r="U219" s="100">
        <f>'01-Mapa de riesgo-UO'!AW220</f>
        <v>0</v>
      </c>
      <c r="V219" s="100">
        <f>'01-Mapa de riesgo-UO'!AX220</f>
        <v>0</v>
      </c>
      <c r="W219" s="101">
        <f>'01-Mapa de riesgo-UO'!K220</f>
        <v>0</v>
      </c>
      <c r="X219" s="105"/>
      <c r="Y219" s="106"/>
      <c r="Z219" s="107"/>
      <c r="AA219" s="107"/>
      <c r="AB219" s="366"/>
      <c r="AC219" s="110"/>
    </row>
    <row r="220" spans="1:29" ht="12.75" customHeight="1" x14ac:dyDescent="0.2">
      <c r="A220" s="377">
        <v>71</v>
      </c>
      <c r="B220" s="377">
        <f>'01-Mapa de riesgo-UO'!D221</f>
        <v>0</v>
      </c>
      <c r="C220" s="376">
        <f>+'01-Mapa de riesgo-UO'!F221</f>
        <v>0</v>
      </c>
      <c r="D220" s="376">
        <f>'01-Mapa de riesgo-UO'!J221</f>
        <v>0</v>
      </c>
      <c r="E220" s="376">
        <f>'01-Mapa de riesgo-UO'!K221</f>
        <v>0</v>
      </c>
      <c r="F220" s="376">
        <f>'01-Mapa de riesgo-UO'!L221</f>
        <v>0</v>
      </c>
      <c r="G220" s="96">
        <f>'01-Mapa de riesgo-UO'!I221</f>
        <v>0</v>
      </c>
      <c r="H220" s="376">
        <f>'01-Mapa de riesgo-UO'!M221</f>
        <v>0</v>
      </c>
      <c r="I220" s="367" t="str">
        <f>'01-Mapa de riesgo-UO'!AT221</f>
        <v>LEVE</v>
      </c>
      <c r="J220" s="376">
        <f>'01-Mapa de riesgo-UO'!AU221</f>
        <v>0</v>
      </c>
      <c r="K220" s="372"/>
      <c r="L220" s="375"/>
      <c r="M220" s="97">
        <f>'01-Mapa de riesgo-UO'!W221</f>
        <v>0</v>
      </c>
      <c r="N220" s="98">
        <f>'01-Mapa de riesgo-UO'!AB221</f>
        <v>0</v>
      </c>
      <c r="O220" s="98">
        <f>'01-Mapa de riesgo-UO'!AF221</f>
        <v>0</v>
      </c>
      <c r="P220" s="99">
        <f>'01-Mapa de riesgo-UO'!AK221</f>
        <v>0</v>
      </c>
      <c r="Q220" s="99">
        <f>'01-Mapa de riesgo-UO'!AP221</f>
        <v>0</v>
      </c>
      <c r="R220" s="367" t="e">
        <f>'01-Mapa de riesgo-UO'!AR221</f>
        <v>#DIV/0!</v>
      </c>
      <c r="S220" s="370"/>
      <c r="T220" s="371"/>
      <c r="U220" s="100">
        <f>'01-Mapa de riesgo-UO'!AW221</f>
        <v>0</v>
      </c>
      <c r="V220" s="100">
        <f>'01-Mapa de riesgo-UO'!AX221</f>
        <v>0</v>
      </c>
      <c r="W220" s="101">
        <f>'01-Mapa de riesgo-UO'!K221</f>
        <v>0</v>
      </c>
      <c r="X220" s="105"/>
      <c r="Y220" s="106"/>
      <c r="Z220" s="107"/>
      <c r="AA220" s="107"/>
      <c r="AB220" s="364"/>
      <c r="AC220" s="110"/>
    </row>
    <row r="221" spans="1:29" ht="12.75" customHeight="1" x14ac:dyDescent="0.2">
      <c r="A221" s="368"/>
      <c r="B221" s="368"/>
      <c r="C221" s="368"/>
      <c r="D221" s="368"/>
      <c r="E221" s="368"/>
      <c r="F221" s="368"/>
      <c r="G221" s="96">
        <f>'01-Mapa de riesgo-UO'!I222</f>
        <v>0</v>
      </c>
      <c r="H221" s="368"/>
      <c r="I221" s="368"/>
      <c r="J221" s="368"/>
      <c r="K221" s="373"/>
      <c r="L221" s="373"/>
      <c r="M221" s="97">
        <f>'01-Mapa de riesgo-UO'!W222</f>
        <v>0</v>
      </c>
      <c r="N221" s="98">
        <f>'01-Mapa de riesgo-UO'!AB222</f>
        <v>0</v>
      </c>
      <c r="O221" s="98">
        <f>'01-Mapa de riesgo-UO'!AF222</f>
        <v>0</v>
      </c>
      <c r="P221" s="99">
        <f>'01-Mapa de riesgo-UO'!AK222</f>
        <v>0</v>
      </c>
      <c r="Q221" s="99">
        <f>'01-Mapa de riesgo-UO'!AP222</f>
        <v>0</v>
      </c>
      <c r="R221" s="368"/>
      <c r="S221" s="370"/>
      <c r="T221" s="371"/>
      <c r="U221" s="100">
        <f>'01-Mapa de riesgo-UO'!AW222</f>
        <v>0</v>
      </c>
      <c r="V221" s="100">
        <f>'01-Mapa de riesgo-UO'!AX222</f>
        <v>0</v>
      </c>
      <c r="W221" s="101">
        <f>'01-Mapa de riesgo-UO'!K222</f>
        <v>0</v>
      </c>
      <c r="X221" s="105"/>
      <c r="Y221" s="106"/>
      <c r="Z221" s="107"/>
      <c r="AA221" s="107"/>
      <c r="AB221" s="365"/>
      <c r="AC221" s="110"/>
    </row>
    <row r="222" spans="1:29" ht="12.75" customHeight="1" x14ac:dyDescent="0.2">
      <c r="A222" s="369"/>
      <c r="B222" s="369"/>
      <c r="C222" s="369"/>
      <c r="D222" s="369"/>
      <c r="E222" s="369"/>
      <c r="F222" s="369"/>
      <c r="G222" s="96">
        <f>'01-Mapa de riesgo-UO'!I223</f>
        <v>0</v>
      </c>
      <c r="H222" s="369"/>
      <c r="I222" s="369"/>
      <c r="J222" s="369"/>
      <c r="K222" s="374"/>
      <c r="L222" s="374"/>
      <c r="M222" s="97">
        <f>'01-Mapa de riesgo-UO'!W223</f>
        <v>0</v>
      </c>
      <c r="N222" s="98">
        <f>'01-Mapa de riesgo-UO'!AB223</f>
        <v>0</v>
      </c>
      <c r="O222" s="98">
        <f>'01-Mapa de riesgo-UO'!AF223</f>
        <v>0</v>
      </c>
      <c r="P222" s="99">
        <f>'01-Mapa de riesgo-UO'!AK223</f>
        <v>0</v>
      </c>
      <c r="Q222" s="99">
        <f>'01-Mapa de riesgo-UO'!AP223</f>
        <v>0</v>
      </c>
      <c r="R222" s="369"/>
      <c r="S222" s="370"/>
      <c r="T222" s="371"/>
      <c r="U222" s="100">
        <f>'01-Mapa de riesgo-UO'!AW223</f>
        <v>0</v>
      </c>
      <c r="V222" s="100">
        <f>'01-Mapa de riesgo-UO'!AX223</f>
        <v>0</v>
      </c>
      <c r="W222" s="101">
        <f>'01-Mapa de riesgo-UO'!K223</f>
        <v>0</v>
      </c>
      <c r="X222" s="105"/>
      <c r="Y222" s="106"/>
      <c r="Z222" s="107"/>
      <c r="AA222" s="107"/>
      <c r="AB222" s="366"/>
      <c r="AC222" s="110"/>
    </row>
    <row r="223" spans="1:29" ht="12.75" customHeight="1" x14ac:dyDescent="0.2">
      <c r="A223" s="377">
        <v>72</v>
      </c>
      <c r="B223" s="377">
        <f>'01-Mapa de riesgo-UO'!D224</f>
        <v>0</v>
      </c>
      <c r="C223" s="376">
        <f>+'01-Mapa de riesgo-UO'!F224</f>
        <v>0</v>
      </c>
      <c r="D223" s="376">
        <f>'01-Mapa de riesgo-UO'!J224</f>
        <v>0</v>
      </c>
      <c r="E223" s="376">
        <f>'01-Mapa de riesgo-UO'!K224</f>
        <v>0</v>
      </c>
      <c r="F223" s="376">
        <f>'01-Mapa de riesgo-UO'!L224</f>
        <v>0</v>
      </c>
      <c r="G223" s="96">
        <f>'01-Mapa de riesgo-UO'!I224</f>
        <v>0</v>
      </c>
      <c r="H223" s="376">
        <f>'01-Mapa de riesgo-UO'!M224</f>
        <v>0</v>
      </c>
      <c r="I223" s="367" t="str">
        <f>'01-Mapa de riesgo-UO'!AT224</f>
        <v>LEVE</v>
      </c>
      <c r="J223" s="376">
        <f>'01-Mapa de riesgo-UO'!AU224</f>
        <v>0</v>
      </c>
      <c r="K223" s="372"/>
      <c r="L223" s="375"/>
      <c r="M223" s="97">
        <f>'01-Mapa de riesgo-UO'!W224</f>
        <v>0</v>
      </c>
      <c r="N223" s="98">
        <f>'01-Mapa de riesgo-UO'!AB224</f>
        <v>0</v>
      </c>
      <c r="O223" s="98">
        <f>'01-Mapa de riesgo-UO'!AF224</f>
        <v>0</v>
      </c>
      <c r="P223" s="99">
        <f>'01-Mapa de riesgo-UO'!AK224</f>
        <v>0</v>
      </c>
      <c r="Q223" s="99">
        <f>'01-Mapa de riesgo-UO'!AP224</f>
        <v>0</v>
      </c>
      <c r="R223" s="367" t="e">
        <f>'01-Mapa de riesgo-UO'!AR224</f>
        <v>#DIV/0!</v>
      </c>
      <c r="S223" s="370"/>
      <c r="T223" s="371"/>
      <c r="U223" s="100">
        <f>'01-Mapa de riesgo-UO'!AW224</f>
        <v>0</v>
      </c>
      <c r="V223" s="100">
        <f>'01-Mapa de riesgo-UO'!AX224</f>
        <v>0</v>
      </c>
      <c r="W223" s="101">
        <f>'01-Mapa de riesgo-UO'!K224</f>
        <v>0</v>
      </c>
      <c r="X223" s="105"/>
      <c r="Y223" s="106"/>
      <c r="Z223" s="107"/>
      <c r="AA223" s="107"/>
      <c r="AB223" s="364"/>
      <c r="AC223" s="110"/>
    </row>
    <row r="224" spans="1:29" ht="12.75" customHeight="1" x14ac:dyDescent="0.2">
      <c r="A224" s="368"/>
      <c r="B224" s="368"/>
      <c r="C224" s="368"/>
      <c r="D224" s="368"/>
      <c r="E224" s="368"/>
      <c r="F224" s="368"/>
      <c r="G224" s="96">
        <f>'01-Mapa de riesgo-UO'!I225</f>
        <v>0</v>
      </c>
      <c r="H224" s="368"/>
      <c r="I224" s="368"/>
      <c r="J224" s="368"/>
      <c r="K224" s="373"/>
      <c r="L224" s="373"/>
      <c r="M224" s="97">
        <f>'01-Mapa de riesgo-UO'!W225</f>
        <v>0</v>
      </c>
      <c r="N224" s="98">
        <f>'01-Mapa de riesgo-UO'!AB225</f>
        <v>0</v>
      </c>
      <c r="O224" s="98">
        <f>'01-Mapa de riesgo-UO'!AF225</f>
        <v>0</v>
      </c>
      <c r="P224" s="99">
        <f>'01-Mapa de riesgo-UO'!AK225</f>
        <v>0</v>
      </c>
      <c r="Q224" s="99">
        <f>'01-Mapa de riesgo-UO'!AP225</f>
        <v>0</v>
      </c>
      <c r="R224" s="368"/>
      <c r="S224" s="370"/>
      <c r="T224" s="371"/>
      <c r="U224" s="100">
        <f>'01-Mapa de riesgo-UO'!AW225</f>
        <v>0</v>
      </c>
      <c r="V224" s="100">
        <f>'01-Mapa de riesgo-UO'!AX225</f>
        <v>0</v>
      </c>
      <c r="W224" s="101">
        <f>'01-Mapa de riesgo-UO'!K225</f>
        <v>0</v>
      </c>
      <c r="X224" s="105"/>
      <c r="Y224" s="106"/>
      <c r="Z224" s="107"/>
      <c r="AA224" s="107"/>
      <c r="AB224" s="365"/>
      <c r="AC224" s="110"/>
    </row>
    <row r="225" spans="1:29" ht="12.75" customHeight="1" x14ac:dyDescent="0.2">
      <c r="A225" s="369"/>
      <c r="B225" s="369"/>
      <c r="C225" s="369"/>
      <c r="D225" s="369"/>
      <c r="E225" s="369"/>
      <c r="F225" s="369"/>
      <c r="G225" s="96">
        <f>'01-Mapa de riesgo-UO'!I226</f>
        <v>0</v>
      </c>
      <c r="H225" s="369"/>
      <c r="I225" s="369"/>
      <c r="J225" s="369"/>
      <c r="K225" s="374"/>
      <c r="L225" s="374"/>
      <c r="M225" s="97">
        <f>'01-Mapa de riesgo-UO'!W226</f>
        <v>0</v>
      </c>
      <c r="N225" s="98">
        <f>'01-Mapa de riesgo-UO'!AB226</f>
        <v>0</v>
      </c>
      <c r="O225" s="98">
        <f>'01-Mapa de riesgo-UO'!AF226</f>
        <v>0</v>
      </c>
      <c r="P225" s="99">
        <f>'01-Mapa de riesgo-UO'!AK226</f>
        <v>0</v>
      </c>
      <c r="Q225" s="99">
        <f>'01-Mapa de riesgo-UO'!AP226</f>
        <v>0</v>
      </c>
      <c r="R225" s="369"/>
      <c r="S225" s="370"/>
      <c r="T225" s="371"/>
      <c r="U225" s="100">
        <f>'01-Mapa de riesgo-UO'!AW226</f>
        <v>0</v>
      </c>
      <c r="V225" s="100">
        <f>'01-Mapa de riesgo-UO'!AX226</f>
        <v>0</v>
      </c>
      <c r="W225" s="101">
        <f>'01-Mapa de riesgo-UO'!K226</f>
        <v>0</v>
      </c>
      <c r="X225" s="105"/>
      <c r="Y225" s="106"/>
      <c r="Z225" s="107"/>
      <c r="AA225" s="107"/>
      <c r="AB225" s="366"/>
      <c r="AC225" s="110"/>
    </row>
    <row r="226" spans="1:29" ht="12.75" customHeight="1" x14ac:dyDescent="0.2">
      <c r="A226" s="377">
        <v>73</v>
      </c>
      <c r="B226" s="377">
        <f>'01-Mapa de riesgo-UO'!D227</f>
        <v>0</v>
      </c>
      <c r="C226" s="376">
        <f>+'01-Mapa de riesgo-UO'!F227</f>
        <v>0</v>
      </c>
      <c r="D226" s="376">
        <f>'01-Mapa de riesgo-UO'!J227</f>
        <v>0</v>
      </c>
      <c r="E226" s="376">
        <f>'01-Mapa de riesgo-UO'!K227</f>
        <v>0</v>
      </c>
      <c r="F226" s="376">
        <f>'01-Mapa de riesgo-UO'!L227</f>
        <v>0</v>
      </c>
      <c r="G226" s="96">
        <f>'01-Mapa de riesgo-UO'!I227</f>
        <v>0</v>
      </c>
      <c r="H226" s="376">
        <f>'01-Mapa de riesgo-UO'!M227</f>
        <v>0</v>
      </c>
      <c r="I226" s="367" t="str">
        <f>'01-Mapa de riesgo-UO'!AT227</f>
        <v>LEVE</v>
      </c>
      <c r="J226" s="376">
        <f>'01-Mapa de riesgo-UO'!AU227</f>
        <v>0</v>
      </c>
      <c r="K226" s="372"/>
      <c r="L226" s="375"/>
      <c r="M226" s="97">
        <f>'01-Mapa de riesgo-UO'!W227</f>
        <v>0</v>
      </c>
      <c r="N226" s="98">
        <f>'01-Mapa de riesgo-UO'!AB227</f>
        <v>0</v>
      </c>
      <c r="O226" s="98">
        <f>'01-Mapa de riesgo-UO'!AF227</f>
        <v>0</v>
      </c>
      <c r="P226" s="99">
        <f>'01-Mapa de riesgo-UO'!AK227</f>
        <v>0</v>
      </c>
      <c r="Q226" s="99">
        <f>'01-Mapa de riesgo-UO'!AP227</f>
        <v>0</v>
      </c>
      <c r="R226" s="367" t="e">
        <f>'01-Mapa de riesgo-UO'!AR227</f>
        <v>#DIV/0!</v>
      </c>
      <c r="S226" s="370"/>
      <c r="T226" s="371"/>
      <c r="U226" s="100">
        <f>'01-Mapa de riesgo-UO'!AW227</f>
        <v>0</v>
      </c>
      <c r="V226" s="100">
        <f>'01-Mapa de riesgo-UO'!AX227</f>
        <v>0</v>
      </c>
      <c r="W226" s="101">
        <f>'01-Mapa de riesgo-UO'!K227</f>
        <v>0</v>
      </c>
      <c r="X226" s="105"/>
      <c r="Y226" s="106"/>
      <c r="Z226" s="107"/>
      <c r="AA226" s="107"/>
      <c r="AB226" s="364"/>
      <c r="AC226" s="110"/>
    </row>
    <row r="227" spans="1:29" ht="12.75" customHeight="1" x14ac:dyDescent="0.2">
      <c r="A227" s="368"/>
      <c r="B227" s="368"/>
      <c r="C227" s="368"/>
      <c r="D227" s="368"/>
      <c r="E227" s="368"/>
      <c r="F227" s="368"/>
      <c r="G227" s="96">
        <f>'01-Mapa de riesgo-UO'!I228</f>
        <v>0</v>
      </c>
      <c r="H227" s="368"/>
      <c r="I227" s="368"/>
      <c r="J227" s="368"/>
      <c r="K227" s="373"/>
      <c r="L227" s="373"/>
      <c r="M227" s="97">
        <f>'01-Mapa de riesgo-UO'!W228</f>
        <v>0</v>
      </c>
      <c r="N227" s="98">
        <f>'01-Mapa de riesgo-UO'!AB228</f>
        <v>0</v>
      </c>
      <c r="O227" s="98">
        <f>'01-Mapa de riesgo-UO'!AF228</f>
        <v>0</v>
      </c>
      <c r="P227" s="99">
        <f>'01-Mapa de riesgo-UO'!AK228</f>
        <v>0</v>
      </c>
      <c r="Q227" s="99">
        <f>'01-Mapa de riesgo-UO'!AP228</f>
        <v>0</v>
      </c>
      <c r="R227" s="368"/>
      <c r="S227" s="370"/>
      <c r="T227" s="371"/>
      <c r="U227" s="100">
        <f>'01-Mapa de riesgo-UO'!AW228</f>
        <v>0</v>
      </c>
      <c r="V227" s="100">
        <f>'01-Mapa de riesgo-UO'!AX228</f>
        <v>0</v>
      </c>
      <c r="W227" s="101">
        <f>'01-Mapa de riesgo-UO'!K228</f>
        <v>0</v>
      </c>
      <c r="X227" s="105"/>
      <c r="Y227" s="106"/>
      <c r="Z227" s="107"/>
      <c r="AA227" s="107"/>
      <c r="AB227" s="365"/>
      <c r="AC227" s="110"/>
    </row>
    <row r="228" spans="1:29" ht="12.75" customHeight="1" x14ac:dyDescent="0.2">
      <c r="A228" s="369"/>
      <c r="B228" s="369"/>
      <c r="C228" s="369"/>
      <c r="D228" s="369"/>
      <c r="E228" s="369"/>
      <c r="F228" s="369"/>
      <c r="G228" s="96">
        <f>'01-Mapa de riesgo-UO'!I229</f>
        <v>0</v>
      </c>
      <c r="H228" s="369"/>
      <c r="I228" s="369"/>
      <c r="J228" s="369"/>
      <c r="K228" s="374"/>
      <c r="L228" s="374"/>
      <c r="M228" s="97">
        <f>'01-Mapa de riesgo-UO'!W229</f>
        <v>0</v>
      </c>
      <c r="N228" s="98">
        <f>'01-Mapa de riesgo-UO'!AB229</f>
        <v>0</v>
      </c>
      <c r="O228" s="98">
        <f>'01-Mapa de riesgo-UO'!AF229</f>
        <v>0</v>
      </c>
      <c r="P228" s="99">
        <f>'01-Mapa de riesgo-UO'!AK229</f>
        <v>0</v>
      </c>
      <c r="Q228" s="99">
        <f>'01-Mapa de riesgo-UO'!AP229</f>
        <v>0</v>
      </c>
      <c r="R228" s="369"/>
      <c r="S228" s="370"/>
      <c r="T228" s="371"/>
      <c r="U228" s="100">
        <f>'01-Mapa de riesgo-UO'!AW229</f>
        <v>0</v>
      </c>
      <c r="V228" s="100">
        <f>'01-Mapa de riesgo-UO'!AX229</f>
        <v>0</v>
      </c>
      <c r="W228" s="101">
        <f>'01-Mapa de riesgo-UO'!K229</f>
        <v>0</v>
      </c>
      <c r="X228" s="105"/>
      <c r="Y228" s="106"/>
      <c r="Z228" s="107"/>
      <c r="AA228" s="107"/>
      <c r="AB228" s="366"/>
      <c r="AC228" s="110"/>
    </row>
    <row r="229" spans="1:29" ht="12.75" customHeight="1" x14ac:dyDescent="0.2">
      <c r="A229" s="377">
        <v>74</v>
      </c>
      <c r="B229" s="377">
        <f>'01-Mapa de riesgo-UO'!D230</f>
        <v>0</v>
      </c>
      <c r="C229" s="376">
        <f>+'01-Mapa de riesgo-UO'!F230</f>
        <v>0</v>
      </c>
      <c r="D229" s="376">
        <f>'01-Mapa de riesgo-UO'!J230</f>
        <v>0</v>
      </c>
      <c r="E229" s="376">
        <f>'01-Mapa de riesgo-UO'!K230</f>
        <v>0</v>
      </c>
      <c r="F229" s="376">
        <f>'01-Mapa de riesgo-UO'!L230</f>
        <v>0</v>
      </c>
      <c r="G229" s="96">
        <f>'01-Mapa de riesgo-UO'!I230</f>
        <v>0</v>
      </c>
      <c r="H229" s="376">
        <f>'01-Mapa de riesgo-UO'!M230</f>
        <v>0</v>
      </c>
      <c r="I229" s="367" t="str">
        <f>'01-Mapa de riesgo-UO'!AT230</f>
        <v>LEVE</v>
      </c>
      <c r="J229" s="376">
        <f>'01-Mapa de riesgo-UO'!AU230</f>
        <v>0</v>
      </c>
      <c r="K229" s="372"/>
      <c r="L229" s="375"/>
      <c r="M229" s="97">
        <f>'01-Mapa de riesgo-UO'!W230</f>
        <v>0</v>
      </c>
      <c r="N229" s="98">
        <f>'01-Mapa de riesgo-UO'!AB230</f>
        <v>0</v>
      </c>
      <c r="O229" s="98">
        <f>'01-Mapa de riesgo-UO'!AF230</f>
        <v>0</v>
      </c>
      <c r="P229" s="99">
        <f>'01-Mapa de riesgo-UO'!AK230</f>
        <v>0</v>
      </c>
      <c r="Q229" s="99">
        <f>'01-Mapa de riesgo-UO'!AP230</f>
        <v>0</v>
      </c>
      <c r="R229" s="367" t="e">
        <f>'01-Mapa de riesgo-UO'!AR230</f>
        <v>#DIV/0!</v>
      </c>
      <c r="S229" s="370"/>
      <c r="T229" s="371"/>
      <c r="U229" s="100">
        <f>'01-Mapa de riesgo-UO'!AW230</f>
        <v>0</v>
      </c>
      <c r="V229" s="100">
        <f>'01-Mapa de riesgo-UO'!AX230</f>
        <v>0</v>
      </c>
      <c r="W229" s="101">
        <f>'01-Mapa de riesgo-UO'!K230</f>
        <v>0</v>
      </c>
      <c r="X229" s="105"/>
      <c r="Y229" s="106"/>
      <c r="Z229" s="107"/>
      <c r="AA229" s="107"/>
      <c r="AB229" s="364"/>
      <c r="AC229" s="110"/>
    </row>
    <row r="230" spans="1:29" ht="12.75" customHeight="1" x14ac:dyDescent="0.2">
      <c r="A230" s="368"/>
      <c r="B230" s="368"/>
      <c r="C230" s="368"/>
      <c r="D230" s="368"/>
      <c r="E230" s="368"/>
      <c r="F230" s="368"/>
      <c r="G230" s="96">
        <f>'01-Mapa de riesgo-UO'!I231</f>
        <v>0</v>
      </c>
      <c r="H230" s="368"/>
      <c r="I230" s="368"/>
      <c r="J230" s="368"/>
      <c r="K230" s="373"/>
      <c r="L230" s="373"/>
      <c r="M230" s="97">
        <f>'01-Mapa de riesgo-UO'!W231</f>
        <v>0</v>
      </c>
      <c r="N230" s="98">
        <f>'01-Mapa de riesgo-UO'!AB231</f>
        <v>0</v>
      </c>
      <c r="O230" s="98">
        <f>'01-Mapa de riesgo-UO'!AF231</f>
        <v>0</v>
      </c>
      <c r="P230" s="99">
        <f>'01-Mapa de riesgo-UO'!AK231</f>
        <v>0</v>
      </c>
      <c r="Q230" s="99">
        <f>'01-Mapa de riesgo-UO'!AP231</f>
        <v>0</v>
      </c>
      <c r="R230" s="368"/>
      <c r="S230" s="370"/>
      <c r="T230" s="371"/>
      <c r="U230" s="100">
        <f>'01-Mapa de riesgo-UO'!AW231</f>
        <v>0</v>
      </c>
      <c r="V230" s="100">
        <f>'01-Mapa de riesgo-UO'!AX231</f>
        <v>0</v>
      </c>
      <c r="W230" s="101">
        <f>'01-Mapa de riesgo-UO'!K231</f>
        <v>0</v>
      </c>
      <c r="X230" s="105"/>
      <c r="Y230" s="106"/>
      <c r="Z230" s="107"/>
      <c r="AA230" s="107"/>
      <c r="AB230" s="365"/>
      <c r="AC230" s="110"/>
    </row>
    <row r="231" spans="1:29" ht="12.75" customHeight="1" x14ac:dyDescent="0.2">
      <c r="A231" s="369"/>
      <c r="B231" s="369"/>
      <c r="C231" s="369"/>
      <c r="D231" s="369"/>
      <c r="E231" s="369"/>
      <c r="F231" s="369"/>
      <c r="G231" s="96">
        <f>'01-Mapa de riesgo-UO'!I232</f>
        <v>0</v>
      </c>
      <c r="H231" s="369"/>
      <c r="I231" s="369"/>
      <c r="J231" s="369"/>
      <c r="K231" s="374"/>
      <c r="L231" s="374"/>
      <c r="M231" s="97">
        <f>'01-Mapa de riesgo-UO'!W232</f>
        <v>0</v>
      </c>
      <c r="N231" s="98">
        <f>'01-Mapa de riesgo-UO'!AB232</f>
        <v>0</v>
      </c>
      <c r="O231" s="98">
        <f>'01-Mapa de riesgo-UO'!AF232</f>
        <v>0</v>
      </c>
      <c r="P231" s="99">
        <f>'01-Mapa de riesgo-UO'!AK232</f>
        <v>0</v>
      </c>
      <c r="Q231" s="99">
        <f>'01-Mapa de riesgo-UO'!AP232</f>
        <v>0</v>
      </c>
      <c r="R231" s="369"/>
      <c r="S231" s="370"/>
      <c r="T231" s="371"/>
      <c r="U231" s="100">
        <f>'01-Mapa de riesgo-UO'!AW232</f>
        <v>0</v>
      </c>
      <c r="V231" s="100">
        <f>'01-Mapa de riesgo-UO'!AX232</f>
        <v>0</v>
      </c>
      <c r="W231" s="101">
        <f>'01-Mapa de riesgo-UO'!K232</f>
        <v>0</v>
      </c>
      <c r="X231" s="105"/>
      <c r="Y231" s="106"/>
      <c r="Z231" s="107"/>
      <c r="AA231" s="107"/>
      <c r="AB231" s="366"/>
      <c r="AC231" s="110"/>
    </row>
    <row r="232" spans="1:29" ht="12.75" customHeight="1" x14ac:dyDescent="0.2">
      <c r="A232" s="377">
        <v>75</v>
      </c>
      <c r="B232" s="377">
        <f>'01-Mapa de riesgo-UO'!D233</f>
        <v>0</v>
      </c>
      <c r="C232" s="376">
        <f>+'01-Mapa de riesgo-UO'!F233</f>
        <v>0</v>
      </c>
      <c r="D232" s="376">
        <f>'01-Mapa de riesgo-UO'!J233</f>
        <v>0</v>
      </c>
      <c r="E232" s="376">
        <f>'01-Mapa de riesgo-UO'!K233</f>
        <v>0</v>
      </c>
      <c r="F232" s="376">
        <f>'01-Mapa de riesgo-UO'!L233</f>
        <v>0</v>
      </c>
      <c r="G232" s="96">
        <f>'01-Mapa de riesgo-UO'!I233</f>
        <v>0</v>
      </c>
      <c r="H232" s="376">
        <f>'01-Mapa de riesgo-UO'!M233</f>
        <v>0</v>
      </c>
      <c r="I232" s="367" t="str">
        <f>'01-Mapa de riesgo-UO'!AT233</f>
        <v>LEVE</v>
      </c>
      <c r="J232" s="376">
        <f>'01-Mapa de riesgo-UO'!AU233</f>
        <v>0</v>
      </c>
      <c r="K232" s="372"/>
      <c r="L232" s="375"/>
      <c r="M232" s="97">
        <f>'01-Mapa de riesgo-UO'!W233</f>
        <v>0</v>
      </c>
      <c r="N232" s="98">
        <f>'01-Mapa de riesgo-UO'!AB233</f>
        <v>0</v>
      </c>
      <c r="O232" s="98">
        <f>'01-Mapa de riesgo-UO'!AF233</f>
        <v>0</v>
      </c>
      <c r="P232" s="99">
        <f>'01-Mapa de riesgo-UO'!AK233</f>
        <v>0</v>
      </c>
      <c r="Q232" s="99">
        <f>'01-Mapa de riesgo-UO'!AP233</f>
        <v>0</v>
      </c>
      <c r="R232" s="367" t="e">
        <f>'01-Mapa de riesgo-UO'!AR233</f>
        <v>#DIV/0!</v>
      </c>
      <c r="S232" s="370"/>
      <c r="T232" s="371"/>
      <c r="U232" s="100">
        <f>'01-Mapa de riesgo-UO'!AW233</f>
        <v>0</v>
      </c>
      <c r="V232" s="100">
        <f>'01-Mapa de riesgo-UO'!AX233</f>
        <v>0</v>
      </c>
      <c r="W232" s="101">
        <f>'01-Mapa de riesgo-UO'!K233</f>
        <v>0</v>
      </c>
      <c r="X232" s="105"/>
      <c r="Y232" s="106"/>
      <c r="Z232" s="107"/>
      <c r="AA232" s="107"/>
      <c r="AB232" s="364"/>
      <c r="AC232" s="110"/>
    </row>
    <row r="233" spans="1:29" ht="12.75" customHeight="1" x14ac:dyDescent="0.2">
      <c r="A233" s="368"/>
      <c r="B233" s="368"/>
      <c r="C233" s="368"/>
      <c r="D233" s="368"/>
      <c r="E233" s="368"/>
      <c r="F233" s="368"/>
      <c r="G233" s="96">
        <f>'01-Mapa de riesgo-UO'!I234</f>
        <v>0</v>
      </c>
      <c r="H233" s="368"/>
      <c r="I233" s="368"/>
      <c r="J233" s="368"/>
      <c r="K233" s="373"/>
      <c r="L233" s="373"/>
      <c r="M233" s="97">
        <f>'01-Mapa de riesgo-UO'!W234</f>
        <v>0</v>
      </c>
      <c r="N233" s="98">
        <f>'01-Mapa de riesgo-UO'!AB234</f>
        <v>0</v>
      </c>
      <c r="O233" s="98">
        <f>'01-Mapa de riesgo-UO'!AF234</f>
        <v>0</v>
      </c>
      <c r="P233" s="99">
        <f>'01-Mapa de riesgo-UO'!AK234</f>
        <v>0</v>
      </c>
      <c r="Q233" s="99">
        <f>'01-Mapa de riesgo-UO'!AP234</f>
        <v>0</v>
      </c>
      <c r="R233" s="368"/>
      <c r="S233" s="370"/>
      <c r="T233" s="371"/>
      <c r="U233" s="100">
        <f>'01-Mapa de riesgo-UO'!AW234</f>
        <v>0</v>
      </c>
      <c r="V233" s="100">
        <f>'01-Mapa de riesgo-UO'!AX234</f>
        <v>0</v>
      </c>
      <c r="W233" s="101">
        <f>'01-Mapa de riesgo-UO'!K234</f>
        <v>0</v>
      </c>
      <c r="X233" s="105"/>
      <c r="Y233" s="106"/>
      <c r="Z233" s="107"/>
      <c r="AA233" s="107"/>
      <c r="AB233" s="365"/>
      <c r="AC233" s="110"/>
    </row>
    <row r="234" spans="1:29" ht="12.75" customHeight="1" x14ac:dyDescent="0.2">
      <c r="A234" s="369"/>
      <c r="B234" s="369"/>
      <c r="C234" s="369"/>
      <c r="D234" s="369"/>
      <c r="E234" s="369"/>
      <c r="F234" s="369"/>
      <c r="G234" s="96">
        <f>'01-Mapa de riesgo-UO'!I235</f>
        <v>0</v>
      </c>
      <c r="H234" s="369"/>
      <c r="I234" s="369"/>
      <c r="J234" s="369"/>
      <c r="K234" s="374"/>
      <c r="L234" s="374"/>
      <c r="M234" s="97">
        <f>'01-Mapa de riesgo-UO'!W235</f>
        <v>0</v>
      </c>
      <c r="N234" s="98">
        <f>'01-Mapa de riesgo-UO'!AB235</f>
        <v>0</v>
      </c>
      <c r="O234" s="98">
        <f>'01-Mapa de riesgo-UO'!AF235</f>
        <v>0</v>
      </c>
      <c r="P234" s="99">
        <f>'01-Mapa de riesgo-UO'!AK235</f>
        <v>0</v>
      </c>
      <c r="Q234" s="99">
        <f>'01-Mapa de riesgo-UO'!AP235</f>
        <v>0</v>
      </c>
      <c r="R234" s="369"/>
      <c r="S234" s="370"/>
      <c r="T234" s="371"/>
      <c r="U234" s="100">
        <f>'01-Mapa de riesgo-UO'!AW235</f>
        <v>0</v>
      </c>
      <c r="V234" s="100">
        <f>'01-Mapa de riesgo-UO'!AX235</f>
        <v>0</v>
      </c>
      <c r="W234" s="101">
        <f>'01-Mapa de riesgo-UO'!K235</f>
        <v>0</v>
      </c>
      <c r="X234" s="105"/>
      <c r="Y234" s="106"/>
      <c r="Z234" s="107"/>
      <c r="AA234" s="107"/>
      <c r="AB234" s="366"/>
      <c r="AC234" s="110"/>
    </row>
    <row r="235" spans="1:29" ht="12.75" customHeight="1" x14ac:dyDescent="0.2">
      <c r="A235" s="377">
        <v>76</v>
      </c>
      <c r="B235" s="377">
        <f>'01-Mapa de riesgo-UO'!D236</f>
        <v>0</v>
      </c>
      <c r="C235" s="376">
        <f>+'01-Mapa de riesgo-UO'!F236</f>
        <v>0</v>
      </c>
      <c r="D235" s="376">
        <f>'01-Mapa de riesgo-UO'!J236</f>
        <v>0</v>
      </c>
      <c r="E235" s="376">
        <f>'01-Mapa de riesgo-UO'!K236</f>
        <v>0</v>
      </c>
      <c r="F235" s="376">
        <f>'01-Mapa de riesgo-UO'!L236</f>
        <v>0</v>
      </c>
      <c r="G235" s="96">
        <f>'01-Mapa de riesgo-UO'!I236</f>
        <v>0</v>
      </c>
      <c r="H235" s="376">
        <f>'01-Mapa de riesgo-UO'!M236</f>
        <v>0</v>
      </c>
      <c r="I235" s="367" t="str">
        <f>'01-Mapa de riesgo-UO'!AT236</f>
        <v>LEVE</v>
      </c>
      <c r="J235" s="376">
        <f>'01-Mapa de riesgo-UO'!AU236</f>
        <v>0</v>
      </c>
      <c r="K235" s="372"/>
      <c r="L235" s="375"/>
      <c r="M235" s="97">
        <f>'01-Mapa de riesgo-UO'!W236</f>
        <v>0</v>
      </c>
      <c r="N235" s="98">
        <f>'01-Mapa de riesgo-UO'!AB236</f>
        <v>0</v>
      </c>
      <c r="O235" s="98">
        <f>'01-Mapa de riesgo-UO'!AF236</f>
        <v>0</v>
      </c>
      <c r="P235" s="99">
        <f>'01-Mapa de riesgo-UO'!AK236</f>
        <v>0</v>
      </c>
      <c r="Q235" s="99">
        <f>'01-Mapa de riesgo-UO'!AP236</f>
        <v>0</v>
      </c>
      <c r="R235" s="367" t="e">
        <f>'01-Mapa de riesgo-UO'!AR236</f>
        <v>#DIV/0!</v>
      </c>
      <c r="S235" s="370"/>
      <c r="T235" s="371"/>
      <c r="U235" s="100">
        <f>'01-Mapa de riesgo-UO'!AW236</f>
        <v>0</v>
      </c>
      <c r="V235" s="100">
        <f>'01-Mapa de riesgo-UO'!AX236</f>
        <v>0</v>
      </c>
      <c r="W235" s="101">
        <f>'01-Mapa de riesgo-UO'!K236</f>
        <v>0</v>
      </c>
      <c r="X235" s="105"/>
      <c r="Y235" s="106"/>
      <c r="Z235" s="107"/>
      <c r="AA235" s="107"/>
      <c r="AB235" s="364"/>
      <c r="AC235" s="110"/>
    </row>
    <row r="236" spans="1:29" ht="12.75" customHeight="1" x14ac:dyDescent="0.2">
      <c r="A236" s="368"/>
      <c r="B236" s="368"/>
      <c r="C236" s="368"/>
      <c r="D236" s="368"/>
      <c r="E236" s="368"/>
      <c r="F236" s="368"/>
      <c r="G236" s="96">
        <f>'01-Mapa de riesgo-UO'!I237</f>
        <v>0</v>
      </c>
      <c r="H236" s="368"/>
      <c r="I236" s="368"/>
      <c r="J236" s="368"/>
      <c r="K236" s="373"/>
      <c r="L236" s="373"/>
      <c r="M236" s="97">
        <f>'01-Mapa de riesgo-UO'!W237</f>
        <v>0</v>
      </c>
      <c r="N236" s="98">
        <f>'01-Mapa de riesgo-UO'!AB237</f>
        <v>0</v>
      </c>
      <c r="O236" s="98">
        <f>'01-Mapa de riesgo-UO'!AF237</f>
        <v>0</v>
      </c>
      <c r="P236" s="99">
        <f>'01-Mapa de riesgo-UO'!AK237</f>
        <v>0</v>
      </c>
      <c r="Q236" s="99">
        <f>'01-Mapa de riesgo-UO'!AP237</f>
        <v>0</v>
      </c>
      <c r="R236" s="368"/>
      <c r="S236" s="370"/>
      <c r="T236" s="371"/>
      <c r="U236" s="100">
        <f>'01-Mapa de riesgo-UO'!AW237</f>
        <v>0</v>
      </c>
      <c r="V236" s="100">
        <f>'01-Mapa de riesgo-UO'!AX237</f>
        <v>0</v>
      </c>
      <c r="W236" s="101">
        <f>'01-Mapa de riesgo-UO'!K237</f>
        <v>0</v>
      </c>
      <c r="X236" s="105"/>
      <c r="Y236" s="106"/>
      <c r="Z236" s="107"/>
      <c r="AA236" s="107"/>
      <c r="AB236" s="365"/>
      <c r="AC236" s="110"/>
    </row>
    <row r="237" spans="1:29" ht="12.75" customHeight="1" x14ac:dyDescent="0.2">
      <c r="A237" s="369"/>
      <c r="B237" s="369"/>
      <c r="C237" s="369"/>
      <c r="D237" s="369"/>
      <c r="E237" s="369"/>
      <c r="F237" s="369"/>
      <c r="G237" s="96">
        <f>'01-Mapa de riesgo-UO'!I238</f>
        <v>0</v>
      </c>
      <c r="H237" s="369"/>
      <c r="I237" s="369"/>
      <c r="J237" s="369"/>
      <c r="K237" s="374"/>
      <c r="L237" s="374"/>
      <c r="M237" s="97">
        <f>'01-Mapa de riesgo-UO'!W238</f>
        <v>0</v>
      </c>
      <c r="N237" s="98">
        <f>'01-Mapa de riesgo-UO'!AB238</f>
        <v>0</v>
      </c>
      <c r="O237" s="98">
        <f>'01-Mapa de riesgo-UO'!AF238</f>
        <v>0</v>
      </c>
      <c r="P237" s="99">
        <f>'01-Mapa de riesgo-UO'!AK238</f>
        <v>0</v>
      </c>
      <c r="Q237" s="99">
        <f>'01-Mapa de riesgo-UO'!AP238</f>
        <v>0</v>
      </c>
      <c r="R237" s="369"/>
      <c r="S237" s="370"/>
      <c r="T237" s="371"/>
      <c r="U237" s="100">
        <f>'01-Mapa de riesgo-UO'!AW238</f>
        <v>0</v>
      </c>
      <c r="V237" s="100">
        <f>'01-Mapa de riesgo-UO'!AX238</f>
        <v>0</v>
      </c>
      <c r="W237" s="101">
        <f>'01-Mapa de riesgo-UO'!K238</f>
        <v>0</v>
      </c>
      <c r="X237" s="105"/>
      <c r="Y237" s="106"/>
      <c r="Z237" s="107"/>
      <c r="AA237" s="107"/>
      <c r="AB237" s="366"/>
      <c r="AC237" s="110"/>
    </row>
    <row r="238" spans="1:29" ht="12.75" customHeight="1" x14ac:dyDescent="0.2">
      <c r="A238" s="377">
        <v>77</v>
      </c>
      <c r="B238" s="377">
        <f>'01-Mapa de riesgo-UO'!D239</f>
        <v>0</v>
      </c>
      <c r="C238" s="376">
        <f>+'01-Mapa de riesgo-UO'!F239</f>
        <v>0</v>
      </c>
      <c r="D238" s="376">
        <f>'01-Mapa de riesgo-UO'!J239</f>
        <v>0</v>
      </c>
      <c r="E238" s="376">
        <f>'01-Mapa de riesgo-UO'!K239</f>
        <v>0</v>
      </c>
      <c r="F238" s="376">
        <f>'01-Mapa de riesgo-UO'!L239</f>
        <v>0</v>
      </c>
      <c r="G238" s="96">
        <f>'01-Mapa de riesgo-UO'!I239</f>
        <v>0</v>
      </c>
      <c r="H238" s="376">
        <f>'01-Mapa de riesgo-UO'!M239</f>
        <v>0</v>
      </c>
      <c r="I238" s="367" t="str">
        <f>'01-Mapa de riesgo-UO'!AT239</f>
        <v>LEVE</v>
      </c>
      <c r="J238" s="376">
        <f>'01-Mapa de riesgo-UO'!AU239</f>
        <v>0</v>
      </c>
      <c r="K238" s="372"/>
      <c r="L238" s="375"/>
      <c r="M238" s="97">
        <f>'01-Mapa de riesgo-UO'!W239</f>
        <v>0</v>
      </c>
      <c r="N238" s="98">
        <f>'01-Mapa de riesgo-UO'!AB239</f>
        <v>0</v>
      </c>
      <c r="O238" s="98">
        <f>'01-Mapa de riesgo-UO'!AF239</f>
        <v>0</v>
      </c>
      <c r="P238" s="99">
        <f>'01-Mapa de riesgo-UO'!AK239</f>
        <v>0</v>
      </c>
      <c r="Q238" s="99">
        <f>'01-Mapa de riesgo-UO'!AP239</f>
        <v>0</v>
      </c>
      <c r="R238" s="367" t="e">
        <f>'01-Mapa de riesgo-UO'!AR239</f>
        <v>#DIV/0!</v>
      </c>
      <c r="S238" s="370"/>
      <c r="T238" s="371"/>
      <c r="U238" s="100">
        <f>'01-Mapa de riesgo-UO'!AW239</f>
        <v>0</v>
      </c>
      <c r="V238" s="100">
        <f>'01-Mapa de riesgo-UO'!AX239</f>
        <v>0</v>
      </c>
      <c r="W238" s="101">
        <f>'01-Mapa de riesgo-UO'!K239</f>
        <v>0</v>
      </c>
      <c r="X238" s="105"/>
      <c r="Y238" s="106"/>
      <c r="Z238" s="107"/>
      <c r="AA238" s="107"/>
      <c r="AB238" s="364"/>
      <c r="AC238" s="110"/>
    </row>
    <row r="239" spans="1:29" ht="12.75" customHeight="1" x14ac:dyDescent="0.2">
      <c r="A239" s="368"/>
      <c r="B239" s="368"/>
      <c r="C239" s="368"/>
      <c r="D239" s="368"/>
      <c r="E239" s="368"/>
      <c r="F239" s="368"/>
      <c r="G239" s="96">
        <f>'01-Mapa de riesgo-UO'!I240</f>
        <v>0</v>
      </c>
      <c r="H239" s="368"/>
      <c r="I239" s="368"/>
      <c r="J239" s="368"/>
      <c r="K239" s="373"/>
      <c r="L239" s="373"/>
      <c r="M239" s="97">
        <f>'01-Mapa de riesgo-UO'!W240</f>
        <v>0</v>
      </c>
      <c r="N239" s="98">
        <f>'01-Mapa de riesgo-UO'!AB240</f>
        <v>0</v>
      </c>
      <c r="O239" s="98">
        <f>'01-Mapa de riesgo-UO'!AF240</f>
        <v>0</v>
      </c>
      <c r="P239" s="99">
        <f>'01-Mapa de riesgo-UO'!AK240</f>
        <v>0</v>
      </c>
      <c r="Q239" s="99">
        <f>'01-Mapa de riesgo-UO'!AP240</f>
        <v>0</v>
      </c>
      <c r="R239" s="368"/>
      <c r="S239" s="370"/>
      <c r="T239" s="371"/>
      <c r="U239" s="100">
        <f>'01-Mapa de riesgo-UO'!AW240</f>
        <v>0</v>
      </c>
      <c r="V239" s="100">
        <f>'01-Mapa de riesgo-UO'!AX240</f>
        <v>0</v>
      </c>
      <c r="W239" s="101">
        <f>'01-Mapa de riesgo-UO'!K240</f>
        <v>0</v>
      </c>
      <c r="X239" s="105"/>
      <c r="Y239" s="106"/>
      <c r="Z239" s="107"/>
      <c r="AA239" s="107"/>
      <c r="AB239" s="365"/>
      <c r="AC239" s="110"/>
    </row>
    <row r="240" spans="1:29" ht="12.75" customHeight="1" x14ac:dyDescent="0.2">
      <c r="A240" s="369"/>
      <c r="B240" s="369"/>
      <c r="C240" s="369"/>
      <c r="D240" s="369"/>
      <c r="E240" s="369"/>
      <c r="F240" s="369"/>
      <c r="G240" s="96">
        <f>'01-Mapa de riesgo-UO'!I241</f>
        <v>0</v>
      </c>
      <c r="H240" s="369"/>
      <c r="I240" s="369"/>
      <c r="J240" s="369"/>
      <c r="K240" s="374"/>
      <c r="L240" s="374"/>
      <c r="M240" s="97">
        <f>'01-Mapa de riesgo-UO'!W241</f>
        <v>0</v>
      </c>
      <c r="N240" s="98">
        <f>'01-Mapa de riesgo-UO'!AB241</f>
        <v>0</v>
      </c>
      <c r="O240" s="98">
        <f>'01-Mapa de riesgo-UO'!AF241</f>
        <v>0</v>
      </c>
      <c r="P240" s="99">
        <f>'01-Mapa de riesgo-UO'!AK241</f>
        <v>0</v>
      </c>
      <c r="Q240" s="99">
        <f>'01-Mapa de riesgo-UO'!AP241</f>
        <v>0</v>
      </c>
      <c r="R240" s="369"/>
      <c r="S240" s="370"/>
      <c r="T240" s="371"/>
      <c r="U240" s="100">
        <f>'01-Mapa de riesgo-UO'!AW241</f>
        <v>0</v>
      </c>
      <c r="V240" s="100">
        <f>'01-Mapa de riesgo-UO'!AX241</f>
        <v>0</v>
      </c>
      <c r="W240" s="101">
        <f>'01-Mapa de riesgo-UO'!K241</f>
        <v>0</v>
      </c>
      <c r="X240" s="105"/>
      <c r="Y240" s="106"/>
      <c r="Z240" s="107"/>
      <c r="AA240" s="107"/>
      <c r="AB240" s="366"/>
      <c r="AC240" s="110"/>
    </row>
    <row r="241" spans="1:29" ht="12.75" customHeight="1" x14ac:dyDescent="0.2">
      <c r="A241" s="377">
        <v>78</v>
      </c>
      <c r="B241" s="377">
        <f>'01-Mapa de riesgo-UO'!D242</f>
        <v>0</v>
      </c>
      <c r="C241" s="376">
        <f>+'01-Mapa de riesgo-UO'!F242</f>
        <v>0</v>
      </c>
      <c r="D241" s="376">
        <f>'01-Mapa de riesgo-UO'!J242</f>
        <v>0</v>
      </c>
      <c r="E241" s="376">
        <f>'01-Mapa de riesgo-UO'!K242</f>
        <v>0</v>
      </c>
      <c r="F241" s="376">
        <f>'01-Mapa de riesgo-UO'!L242</f>
        <v>0</v>
      </c>
      <c r="G241" s="96">
        <f>'01-Mapa de riesgo-UO'!I242</f>
        <v>0</v>
      </c>
      <c r="H241" s="376">
        <f>'01-Mapa de riesgo-UO'!M242</f>
        <v>0</v>
      </c>
      <c r="I241" s="367" t="str">
        <f>'01-Mapa de riesgo-UO'!AT242</f>
        <v>LEVE</v>
      </c>
      <c r="J241" s="376">
        <f>'01-Mapa de riesgo-UO'!AU242</f>
        <v>0</v>
      </c>
      <c r="K241" s="372"/>
      <c r="L241" s="375"/>
      <c r="M241" s="97">
        <f>'01-Mapa de riesgo-UO'!W242</f>
        <v>0</v>
      </c>
      <c r="N241" s="98">
        <f>'01-Mapa de riesgo-UO'!AB242</f>
        <v>0</v>
      </c>
      <c r="O241" s="98">
        <f>'01-Mapa de riesgo-UO'!AF242</f>
        <v>0</v>
      </c>
      <c r="P241" s="99">
        <f>'01-Mapa de riesgo-UO'!AK242</f>
        <v>0</v>
      </c>
      <c r="Q241" s="99">
        <f>'01-Mapa de riesgo-UO'!AP242</f>
        <v>0</v>
      </c>
      <c r="R241" s="367" t="e">
        <f>'01-Mapa de riesgo-UO'!AR242</f>
        <v>#DIV/0!</v>
      </c>
      <c r="S241" s="370"/>
      <c r="T241" s="371"/>
      <c r="U241" s="100">
        <f>'01-Mapa de riesgo-UO'!AW242</f>
        <v>0</v>
      </c>
      <c r="V241" s="100">
        <f>'01-Mapa de riesgo-UO'!AX242</f>
        <v>0</v>
      </c>
      <c r="W241" s="101">
        <f>'01-Mapa de riesgo-UO'!K242</f>
        <v>0</v>
      </c>
      <c r="X241" s="105"/>
      <c r="Y241" s="106"/>
      <c r="Z241" s="107"/>
      <c r="AA241" s="107"/>
      <c r="AB241" s="364"/>
      <c r="AC241" s="110"/>
    </row>
    <row r="242" spans="1:29" ht="12.75" customHeight="1" x14ac:dyDescent="0.2">
      <c r="A242" s="368"/>
      <c r="B242" s="368"/>
      <c r="C242" s="368"/>
      <c r="D242" s="368"/>
      <c r="E242" s="368"/>
      <c r="F242" s="368"/>
      <c r="G242" s="96">
        <f>'01-Mapa de riesgo-UO'!I243</f>
        <v>0</v>
      </c>
      <c r="H242" s="368"/>
      <c r="I242" s="368"/>
      <c r="J242" s="368"/>
      <c r="K242" s="373"/>
      <c r="L242" s="373"/>
      <c r="M242" s="97">
        <f>'01-Mapa de riesgo-UO'!W243</f>
        <v>0</v>
      </c>
      <c r="N242" s="98">
        <f>'01-Mapa de riesgo-UO'!AB243</f>
        <v>0</v>
      </c>
      <c r="O242" s="98">
        <f>'01-Mapa de riesgo-UO'!AF243</f>
        <v>0</v>
      </c>
      <c r="P242" s="99">
        <f>'01-Mapa de riesgo-UO'!AK243</f>
        <v>0</v>
      </c>
      <c r="Q242" s="99">
        <f>'01-Mapa de riesgo-UO'!AP243</f>
        <v>0</v>
      </c>
      <c r="R242" s="368"/>
      <c r="S242" s="370"/>
      <c r="T242" s="371"/>
      <c r="U242" s="100">
        <f>'01-Mapa de riesgo-UO'!AW243</f>
        <v>0</v>
      </c>
      <c r="V242" s="100">
        <f>'01-Mapa de riesgo-UO'!AX243</f>
        <v>0</v>
      </c>
      <c r="W242" s="101">
        <f>'01-Mapa de riesgo-UO'!K243</f>
        <v>0</v>
      </c>
      <c r="X242" s="105"/>
      <c r="Y242" s="106"/>
      <c r="Z242" s="107"/>
      <c r="AA242" s="107"/>
      <c r="AB242" s="365"/>
      <c r="AC242" s="110"/>
    </row>
    <row r="243" spans="1:29" ht="12.75" customHeight="1" x14ac:dyDescent="0.2">
      <c r="A243" s="369"/>
      <c r="B243" s="369"/>
      <c r="C243" s="369"/>
      <c r="D243" s="369"/>
      <c r="E243" s="369"/>
      <c r="F243" s="369"/>
      <c r="G243" s="96">
        <f>'01-Mapa de riesgo-UO'!I244</f>
        <v>0</v>
      </c>
      <c r="H243" s="369"/>
      <c r="I243" s="369"/>
      <c r="J243" s="369"/>
      <c r="K243" s="374"/>
      <c r="L243" s="374"/>
      <c r="M243" s="97">
        <f>'01-Mapa de riesgo-UO'!W244</f>
        <v>0</v>
      </c>
      <c r="N243" s="98">
        <f>'01-Mapa de riesgo-UO'!AB244</f>
        <v>0</v>
      </c>
      <c r="O243" s="98">
        <f>'01-Mapa de riesgo-UO'!AF244</f>
        <v>0</v>
      </c>
      <c r="P243" s="99">
        <f>'01-Mapa de riesgo-UO'!AK244</f>
        <v>0</v>
      </c>
      <c r="Q243" s="99">
        <f>'01-Mapa de riesgo-UO'!AP244</f>
        <v>0</v>
      </c>
      <c r="R243" s="369"/>
      <c r="S243" s="370"/>
      <c r="T243" s="371"/>
      <c r="U243" s="100">
        <f>'01-Mapa de riesgo-UO'!AW244</f>
        <v>0</v>
      </c>
      <c r="V243" s="100">
        <f>'01-Mapa de riesgo-UO'!AX244</f>
        <v>0</v>
      </c>
      <c r="W243" s="101">
        <f>'01-Mapa de riesgo-UO'!K244</f>
        <v>0</v>
      </c>
      <c r="X243" s="105"/>
      <c r="Y243" s="106"/>
      <c r="Z243" s="107"/>
      <c r="AA243" s="107"/>
      <c r="AB243" s="366"/>
      <c r="AC243" s="110"/>
    </row>
    <row r="244" spans="1:29" ht="12.75" customHeight="1" x14ac:dyDescent="0.2">
      <c r="A244" s="377">
        <v>79</v>
      </c>
      <c r="B244" s="377">
        <f>'01-Mapa de riesgo-UO'!D245</f>
        <v>0</v>
      </c>
      <c r="C244" s="376">
        <f>+'01-Mapa de riesgo-UO'!F245</f>
        <v>0</v>
      </c>
      <c r="D244" s="376">
        <f>'01-Mapa de riesgo-UO'!J245</f>
        <v>0</v>
      </c>
      <c r="E244" s="376">
        <f>'01-Mapa de riesgo-UO'!K245</f>
        <v>0</v>
      </c>
      <c r="F244" s="376">
        <f>'01-Mapa de riesgo-UO'!L245</f>
        <v>0</v>
      </c>
      <c r="G244" s="96">
        <f>'01-Mapa de riesgo-UO'!I245</f>
        <v>0</v>
      </c>
      <c r="H244" s="376">
        <f>'01-Mapa de riesgo-UO'!M245</f>
        <v>0</v>
      </c>
      <c r="I244" s="367" t="str">
        <f>'01-Mapa de riesgo-UO'!AT245</f>
        <v>LEVE</v>
      </c>
      <c r="J244" s="376">
        <f>'01-Mapa de riesgo-UO'!AU245</f>
        <v>0</v>
      </c>
      <c r="K244" s="372"/>
      <c r="L244" s="375"/>
      <c r="M244" s="97">
        <f>'01-Mapa de riesgo-UO'!W245</f>
        <v>0</v>
      </c>
      <c r="N244" s="98">
        <f>'01-Mapa de riesgo-UO'!AB245</f>
        <v>0</v>
      </c>
      <c r="O244" s="98">
        <f>'01-Mapa de riesgo-UO'!AF245</f>
        <v>0</v>
      </c>
      <c r="P244" s="99">
        <f>'01-Mapa de riesgo-UO'!AK245</f>
        <v>0</v>
      </c>
      <c r="Q244" s="99">
        <f>'01-Mapa de riesgo-UO'!AP245</f>
        <v>0</v>
      </c>
      <c r="R244" s="367" t="e">
        <f>'01-Mapa de riesgo-UO'!AR245</f>
        <v>#DIV/0!</v>
      </c>
      <c r="S244" s="370"/>
      <c r="T244" s="371"/>
      <c r="U244" s="100">
        <f>'01-Mapa de riesgo-UO'!AW245</f>
        <v>0</v>
      </c>
      <c r="V244" s="100">
        <f>'01-Mapa de riesgo-UO'!AX245</f>
        <v>0</v>
      </c>
      <c r="W244" s="101">
        <f>'01-Mapa de riesgo-UO'!K245</f>
        <v>0</v>
      </c>
      <c r="X244" s="105"/>
      <c r="Y244" s="106"/>
      <c r="Z244" s="107"/>
      <c r="AA244" s="107"/>
      <c r="AB244" s="364"/>
      <c r="AC244" s="110"/>
    </row>
    <row r="245" spans="1:29" ht="12.75" customHeight="1" x14ac:dyDescent="0.2">
      <c r="A245" s="368"/>
      <c r="B245" s="368"/>
      <c r="C245" s="368"/>
      <c r="D245" s="368"/>
      <c r="E245" s="368"/>
      <c r="F245" s="368"/>
      <c r="G245" s="96">
        <f>'01-Mapa de riesgo-UO'!I246</f>
        <v>0</v>
      </c>
      <c r="H245" s="368"/>
      <c r="I245" s="368"/>
      <c r="J245" s="368"/>
      <c r="K245" s="373"/>
      <c r="L245" s="373"/>
      <c r="M245" s="97">
        <f>'01-Mapa de riesgo-UO'!W246</f>
        <v>0</v>
      </c>
      <c r="N245" s="98">
        <f>'01-Mapa de riesgo-UO'!AB246</f>
        <v>0</v>
      </c>
      <c r="O245" s="98">
        <f>'01-Mapa de riesgo-UO'!AF246</f>
        <v>0</v>
      </c>
      <c r="P245" s="99">
        <f>'01-Mapa de riesgo-UO'!AK246</f>
        <v>0</v>
      </c>
      <c r="Q245" s="99">
        <f>'01-Mapa de riesgo-UO'!AP246</f>
        <v>0</v>
      </c>
      <c r="R245" s="368"/>
      <c r="S245" s="370"/>
      <c r="T245" s="371"/>
      <c r="U245" s="100">
        <f>'01-Mapa de riesgo-UO'!AW246</f>
        <v>0</v>
      </c>
      <c r="V245" s="100">
        <f>'01-Mapa de riesgo-UO'!AX246</f>
        <v>0</v>
      </c>
      <c r="W245" s="101">
        <f>'01-Mapa de riesgo-UO'!K246</f>
        <v>0</v>
      </c>
      <c r="X245" s="105"/>
      <c r="Y245" s="106"/>
      <c r="Z245" s="107"/>
      <c r="AA245" s="107"/>
      <c r="AB245" s="365"/>
      <c r="AC245" s="110"/>
    </row>
    <row r="246" spans="1:29" ht="12.75" customHeight="1" x14ac:dyDescent="0.2">
      <c r="A246" s="369"/>
      <c r="B246" s="369"/>
      <c r="C246" s="369"/>
      <c r="D246" s="369"/>
      <c r="E246" s="369"/>
      <c r="F246" s="369"/>
      <c r="G246" s="96">
        <f>'01-Mapa de riesgo-UO'!I247</f>
        <v>0</v>
      </c>
      <c r="H246" s="369"/>
      <c r="I246" s="369"/>
      <c r="J246" s="369"/>
      <c r="K246" s="374"/>
      <c r="L246" s="374"/>
      <c r="M246" s="97">
        <f>'01-Mapa de riesgo-UO'!W247</f>
        <v>0</v>
      </c>
      <c r="N246" s="98">
        <f>'01-Mapa de riesgo-UO'!AB247</f>
        <v>0</v>
      </c>
      <c r="O246" s="98">
        <f>'01-Mapa de riesgo-UO'!AF247</f>
        <v>0</v>
      </c>
      <c r="P246" s="99">
        <f>'01-Mapa de riesgo-UO'!AK247</f>
        <v>0</v>
      </c>
      <c r="Q246" s="99">
        <f>'01-Mapa de riesgo-UO'!AP247</f>
        <v>0</v>
      </c>
      <c r="R246" s="369"/>
      <c r="S246" s="370"/>
      <c r="T246" s="371"/>
      <c r="U246" s="100">
        <f>'01-Mapa de riesgo-UO'!AW247</f>
        <v>0</v>
      </c>
      <c r="V246" s="100">
        <f>'01-Mapa de riesgo-UO'!AX247</f>
        <v>0</v>
      </c>
      <c r="W246" s="101">
        <f>'01-Mapa de riesgo-UO'!K247</f>
        <v>0</v>
      </c>
      <c r="X246" s="105"/>
      <c r="Y246" s="106"/>
      <c r="Z246" s="107"/>
      <c r="AA246" s="107"/>
      <c r="AB246" s="366"/>
      <c r="AC246" s="110"/>
    </row>
    <row r="247" spans="1:29" ht="12.75" customHeight="1" x14ac:dyDescent="0.2">
      <c r="A247" s="377">
        <v>80</v>
      </c>
      <c r="B247" s="377">
        <f>'01-Mapa de riesgo-UO'!D248</f>
        <v>0</v>
      </c>
      <c r="C247" s="376">
        <f>+'01-Mapa de riesgo-UO'!F248</f>
        <v>0</v>
      </c>
      <c r="D247" s="376">
        <f>'01-Mapa de riesgo-UO'!J248</f>
        <v>0</v>
      </c>
      <c r="E247" s="376">
        <f>'01-Mapa de riesgo-UO'!K248</f>
        <v>0</v>
      </c>
      <c r="F247" s="376">
        <f>'01-Mapa de riesgo-UO'!L248</f>
        <v>0</v>
      </c>
      <c r="G247" s="96">
        <f>'01-Mapa de riesgo-UO'!I248</f>
        <v>0</v>
      </c>
      <c r="H247" s="376">
        <f>'01-Mapa de riesgo-UO'!M248</f>
        <v>0</v>
      </c>
      <c r="I247" s="367" t="str">
        <f>'01-Mapa de riesgo-UO'!AT248</f>
        <v>LEVE</v>
      </c>
      <c r="J247" s="376">
        <f>'01-Mapa de riesgo-UO'!AU248</f>
        <v>0</v>
      </c>
      <c r="K247" s="372"/>
      <c r="L247" s="375"/>
      <c r="M247" s="97">
        <f>'01-Mapa de riesgo-UO'!W248</f>
        <v>0</v>
      </c>
      <c r="N247" s="98">
        <f>'01-Mapa de riesgo-UO'!AB248</f>
        <v>0</v>
      </c>
      <c r="O247" s="98">
        <f>'01-Mapa de riesgo-UO'!AF248</f>
        <v>0</v>
      </c>
      <c r="P247" s="99">
        <f>'01-Mapa de riesgo-UO'!AK248</f>
        <v>0</v>
      </c>
      <c r="Q247" s="99">
        <f>'01-Mapa de riesgo-UO'!AP248</f>
        <v>0</v>
      </c>
      <c r="R247" s="367" t="e">
        <f>'01-Mapa de riesgo-UO'!AR248</f>
        <v>#DIV/0!</v>
      </c>
      <c r="S247" s="370"/>
      <c r="T247" s="371"/>
      <c r="U247" s="100">
        <f>'01-Mapa de riesgo-UO'!AW248</f>
        <v>0</v>
      </c>
      <c r="V247" s="100">
        <f>'01-Mapa de riesgo-UO'!AX248</f>
        <v>0</v>
      </c>
      <c r="W247" s="101">
        <f>'01-Mapa de riesgo-UO'!K248</f>
        <v>0</v>
      </c>
      <c r="X247" s="105"/>
      <c r="Y247" s="106"/>
      <c r="Z247" s="107"/>
      <c r="AA247" s="107"/>
      <c r="AB247" s="364"/>
      <c r="AC247" s="110"/>
    </row>
    <row r="248" spans="1:29" ht="12.75" customHeight="1" x14ac:dyDescent="0.2">
      <c r="A248" s="368"/>
      <c r="B248" s="368"/>
      <c r="C248" s="368"/>
      <c r="D248" s="368"/>
      <c r="E248" s="368"/>
      <c r="F248" s="368"/>
      <c r="G248" s="96">
        <f>'01-Mapa de riesgo-UO'!I249</f>
        <v>0</v>
      </c>
      <c r="H248" s="368"/>
      <c r="I248" s="368"/>
      <c r="J248" s="368"/>
      <c r="K248" s="373"/>
      <c r="L248" s="373"/>
      <c r="M248" s="97">
        <f>'01-Mapa de riesgo-UO'!W249</f>
        <v>0</v>
      </c>
      <c r="N248" s="98">
        <f>'01-Mapa de riesgo-UO'!AB249</f>
        <v>0</v>
      </c>
      <c r="O248" s="98">
        <f>'01-Mapa de riesgo-UO'!AF249</f>
        <v>0</v>
      </c>
      <c r="P248" s="99">
        <f>'01-Mapa de riesgo-UO'!AK249</f>
        <v>0</v>
      </c>
      <c r="Q248" s="99">
        <f>'01-Mapa de riesgo-UO'!AP249</f>
        <v>0</v>
      </c>
      <c r="R248" s="368"/>
      <c r="S248" s="370"/>
      <c r="T248" s="371"/>
      <c r="U248" s="100">
        <f>'01-Mapa de riesgo-UO'!AW249</f>
        <v>0</v>
      </c>
      <c r="V248" s="100">
        <f>'01-Mapa de riesgo-UO'!AX249</f>
        <v>0</v>
      </c>
      <c r="W248" s="101">
        <f>'01-Mapa de riesgo-UO'!K249</f>
        <v>0</v>
      </c>
      <c r="X248" s="105"/>
      <c r="Y248" s="106"/>
      <c r="Z248" s="107"/>
      <c r="AA248" s="107"/>
      <c r="AB248" s="365"/>
      <c r="AC248" s="110"/>
    </row>
    <row r="249" spans="1:29" ht="12.75" customHeight="1" x14ac:dyDescent="0.2">
      <c r="A249" s="369"/>
      <c r="B249" s="369"/>
      <c r="C249" s="369"/>
      <c r="D249" s="369"/>
      <c r="E249" s="369"/>
      <c r="F249" s="369"/>
      <c r="G249" s="96">
        <f>'01-Mapa de riesgo-UO'!I250</f>
        <v>0</v>
      </c>
      <c r="H249" s="369"/>
      <c r="I249" s="369"/>
      <c r="J249" s="369"/>
      <c r="K249" s="374"/>
      <c r="L249" s="374"/>
      <c r="M249" s="97">
        <f>'01-Mapa de riesgo-UO'!W250</f>
        <v>0</v>
      </c>
      <c r="N249" s="98">
        <f>'01-Mapa de riesgo-UO'!AB250</f>
        <v>0</v>
      </c>
      <c r="O249" s="98">
        <f>'01-Mapa de riesgo-UO'!AF250</f>
        <v>0</v>
      </c>
      <c r="P249" s="99">
        <f>'01-Mapa de riesgo-UO'!AK250</f>
        <v>0</v>
      </c>
      <c r="Q249" s="99">
        <f>'01-Mapa de riesgo-UO'!AP250</f>
        <v>0</v>
      </c>
      <c r="R249" s="369"/>
      <c r="S249" s="370"/>
      <c r="T249" s="371"/>
      <c r="U249" s="100">
        <f>'01-Mapa de riesgo-UO'!AW250</f>
        <v>0</v>
      </c>
      <c r="V249" s="100">
        <f>'01-Mapa de riesgo-UO'!AX250</f>
        <v>0</v>
      </c>
      <c r="W249" s="101">
        <f>'01-Mapa de riesgo-UO'!K250</f>
        <v>0</v>
      </c>
      <c r="X249" s="105"/>
      <c r="Y249" s="106"/>
      <c r="Z249" s="107"/>
      <c r="AA249" s="107"/>
      <c r="AB249" s="366"/>
      <c r="AC249" s="110"/>
    </row>
    <row r="250" spans="1:29" ht="12.75" customHeight="1" x14ac:dyDescent="0.2">
      <c r="A250" s="377">
        <v>81</v>
      </c>
      <c r="B250" s="377">
        <f>'01-Mapa de riesgo-UO'!D251</f>
        <v>0</v>
      </c>
      <c r="C250" s="376">
        <f>+'01-Mapa de riesgo-UO'!F251</f>
        <v>0</v>
      </c>
      <c r="D250" s="376">
        <f>'01-Mapa de riesgo-UO'!J251</f>
        <v>0</v>
      </c>
      <c r="E250" s="376">
        <f>'01-Mapa de riesgo-UO'!K251</f>
        <v>0</v>
      </c>
      <c r="F250" s="376">
        <f>'01-Mapa de riesgo-UO'!L251</f>
        <v>0</v>
      </c>
      <c r="G250" s="96">
        <f>'01-Mapa de riesgo-UO'!I251</f>
        <v>0</v>
      </c>
      <c r="H250" s="376">
        <f>'01-Mapa de riesgo-UO'!M251</f>
        <v>0</v>
      </c>
      <c r="I250" s="367" t="str">
        <f>'01-Mapa de riesgo-UO'!AT251</f>
        <v>LEVE</v>
      </c>
      <c r="J250" s="376">
        <f>'01-Mapa de riesgo-UO'!AU251</f>
        <v>0</v>
      </c>
      <c r="K250" s="372"/>
      <c r="L250" s="375"/>
      <c r="M250" s="97">
        <f>'01-Mapa de riesgo-UO'!W251</f>
        <v>0</v>
      </c>
      <c r="N250" s="98">
        <f>'01-Mapa de riesgo-UO'!AB251</f>
        <v>0</v>
      </c>
      <c r="O250" s="98">
        <f>'01-Mapa de riesgo-UO'!AF251</f>
        <v>0</v>
      </c>
      <c r="P250" s="99">
        <f>'01-Mapa de riesgo-UO'!AK251</f>
        <v>0</v>
      </c>
      <c r="Q250" s="99">
        <f>'01-Mapa de riesgo-UO'!AP251</f>
        <v>0</v>
      </c>
      <c r="R250" s="367" t="e">
        <f>'01-Mapa de riesgo-UO'!AR251</f>
        <v>#DIV/0!</v>
      </c>
      <c r="S250" s="370"/>
      <c r="T250" s="371"/>
      <c r="U250" s="100">
        <f>'01-Mapa de riesgo-UO'!AW251</f>
        <v>0</v>
      </c>
      <c r="V250" s="100">
        <f>'01-Mapa de riesgo-UO'!AX251</f>
        <v>0</v>
      </c>
      <c r="W250" s="101">
        <f>'01-Mapa de riesgo-UO'!K251</f>
        <v>0</v>
      </c>
      <c r="X250" s="105"/>
      <c r="Y250" s="106"/>
      <c r="Z250" s="107"/>
      <c r="AA250" s="107"/>
      <c r="AB250" s="364"/>
      <c r="AC250" s="110"/>
    </row>
    <row r="251" spans="1:29" ht="12.75" customHeight="1" x14ac:dyDescent="0.2">
      <c r="A251" s="368"/>
      <c r="B251" s="368"/>
      <c r="C251" s="368"/>
      <c r="D251" s="368"/>
      <c r="E251" s="368"/>
      <c r="F251" s="368"/>
      <c r="G251" s="96">
        <f>'01-Mapa de riesgo-UO'!I252</f>
        <v>0</v>
      </c>
      <c r="H251" s="368"/>
      <c r="I251" s="368"/>
      <c r="J251" s="368"/>
      <c r="K251" s="373"/>
      <c r="L251" s="373"/>
      <c r="M251" s="97">
        <f>'01-Mapa de riesgo-UO'!W252</f>
        <v>0</v>
      </c>
      <c r="N251" s="98">
        <f>'01-Mapa de riesgo-UO'!AB252</f>
        <v>0</v>
      </c>
      <c r="O251" s="98">
        <f>'01-Mapa de riesgo-UO'!AF252</f>
        <v>0</v>
      </c>
      <c r="P251" s="99">
        <f>'01-Mapa de riesgo-UO'!AK252</f>
        <v>0</v>
      </c>
      <c r="Q251" s="99">
        <f>'01-Mapa de riesgo-UO'!AP252</f>
        <v>0</v>
      </c>
      <c r="R251" s="368"/>
      <c r="S251" s="370"/>
      <c r="T251" s="371"/>
      <c r="U251" s="100">
        <f>'01-Mapa de riesgo-UO'!AW252</f>
        <v>0</v>
      </c>
      <c r="V251" s="100">
        <f>'01-Mapa de riesgo-UO'!AX252</f>
        <v>0</v>
      </c>
      <c r="W251" s="101">
        <f>'01-Mapa de riesgo-UO'!K252</f>
        <v>0</v>
      </c>
      <c r="X251" s="105"/>
      <c r="Y251" s="106"/>
      <c r="Z251" s="107"/>
      <c r="AA251" s="107"/>
      <c r="AB251" s="365"/>
      <c r="AC251" s="110"/>
    </row>
    <row r="252" spans="1:29" ht="12.75" customHeight="1" x14ac:dyDescent="0.2">
      <c r="A252" s="369"/>
      <c r="B252" s="369"/>
      <c r="C252" s="369"/>
      <c r="D252" s="369"/>
      <c r="E252" s="369"/>
      <c r="F252" s="369"/>
      <c r="G252" s="96">
        <f>'01-Mapa de riesgo-UO'!I253</f>
        <v>0</v>
      </c>
      <c r="H252" s="369"/>
      <c r="I252" s="369"/>
      <c r="J252" s="369"/>
      <c r="K252" s="374"/>
      <c r="L252" s="374"/>
      <c r="M252" s="97">
        <f>'01-Mapa de riesgo-UO'!W253</f>
        <v>0</v>
      </c>
      <c r="N252" s="98">
        <f>'01-Mapa de riesgo-UO'!AB253</f>
        <v>0</v>
      </c>
      <c r="O252" s="98">
        <f>'01-Mapa de riesgo-UO'!AF253</f>
        <v>0</v>
      </c>
      <c r="P252" s="99">
        <f>'01-Mapa de riesgo-UO'!AK253</f>
        <v>0</v>
      </c>
      <c r="Q252" s="99">
        <f>'01-Mapa de riesgo-UO'!AP253</f>
        <v>0</v>
      </c>
      <c r="R252" s="369"/>
      <c r="S252" s="370"/>
      <c r="T252" s="371"/>
      <c r="U252" s="100">
        <f>'01-Mapa de riesgo-UO'!AW253</f>
        <v>0</v>
      </c>
      <c r="V252" s="100">
        <f>'01-Mapa de riesgo-UO'!AX253</f>
        <v>0</v>
      </c>
      <c r="W252" s="101">
        <f>'01-Mapa de riesgo-UO'!K253</f>
        <v>0</v>
      </c>
      <c r="X252" s="105"/>
      <c r="Y252" s="106"/>
      <c r="Z252" s="107"/>
      <c r="AA252" s="107"/>
      <c r="AB252" s="366"/>
      <c r="AC252" s="110"/>
    </row>
    <row r="253" spans="1:29" ht="12.75" customHeight="1" x14ac:dyDescent="0.2">
      <c r="A253" s="377">
        <v>82</v>
      </c>
      <c r="B253" s="377">
        <f>'01-Mapa de riesgo-UO'!D254</f>
        <v>0</v>
      </c>
      <c r="C253" s="376">
        <f>+'01-Mapa de riesgo-UO'!F254</f>
        <v>0</v>
      </c>
      <c r="D253" s="376">
        <f>'01-Mapa de riesgo-UO'!J254</f>
        <v>0</v>
      </c>
      <c r="E253" s="376">
        <f>'01-Mapa de riesgo-UO'!K254</f>
        <v>0</v>
      </c>
      <c r="F253" s="376">
        <f>'01-Mapa de riesgo-UO'!L254</f>
        <v>0</v>
      </c>
      <c r="G253" s="96">
        <f>'01-Mapa de riesgo-UO'!I254</f>
        <v>0</v>
      </c>
      <c r="H253" s="376">
        <f>'01-Mapa de riesgo-UO'!M254</f>
        <v>0</v>
      </c>
      <c r="I253" s="367" t="str">
        <f>'01-Mapa de riesgo-UO'!AT254</f>
        <v>LEVE</v>
      </c>
      <c r="J253" s="376">
        <f>'01-Mapa de riesgo-UO'!AU254</f>
        <v>0</v>
      </c>
      <c r="K253" s="372"/>
      <c r="L253" s="375"/>
      <c r="M253" s="97">
        <f>'01-Mapa de riesgo-UO'!W254</f>
        <v>0</v>
      </c>
      <c r="N253" s="98">
        <f>'01-Mapa de riesgo-UO'!AB254</f>
        <v>0</v>
      </c>
      <c r="O253" s="98">
        <f>'01-Mapa de riesgo-UO'!AF254</f>
        <v>0</v>
      </c>
      <c r="P253" s="99">
        <f>'01-Mapa de riesgo-UO'!AK254</f>
        <v>0</v>
      </c>
      <c r="Q253" s="99">
        <f>'01-Mapa de riesgo-UO'!AP254</f>
        <v>0</v>
      </c>
      <c r="R253" s="367" t="e">
        <f>'01-Mapa de riesgo-UO'!AR254</f>
        <v>#DIV/0!</v>
      </c>
      <c r="S253" s="370"/>
      <c r="T253" s="371"/>
      <c r="U253" s="100">
        <f>'01-Mapa de riesgo-UO'!AW254</f>
        <v>0</v>
      </c>
      <c r="V253" s="100">
        <f>'01-Mapa de riesgo-UO'!AX254</f>
        <v>0</v>
      </c>
      <c r="W253" s="101">
        <f>'01-Mapa de riesgo-UO'!K254</f>
        <v>0</v>
      </c>
      <c r="X253" s="105"/>
      <c r="Y253" s="106"/>
      <c r="Z253" s="107"/>
      <c r="AA253" s="107"/>
      <c r="AB253" s="364"/>
      <c r="AC253" s="110"/>
    </row>
    <row r="254" spans="1:29" ht="12.75" customHeight="1" x14ac:dyDescent="0.2">
      <c r="A254" s="368"/>
      <c r="B254" s="368"/>
      <c r="C254" s="368"/>
      <c r="D254" s="368"/>
      <c r="E254" s="368"/>
      <c r="F254" s="368"/>
      <c r="G254" s="96">
        <f>'01-Mapa de riesgo-UO'!I255</f>
        <v>0</v>
      </c>
      <c r="H254" s="368"/>
      <c r="I254" s="368"/>
      <c r="J254" s="368"/>
      <c r="K254" s="373"/>
      <c r="L254" s="373"/>
      <c r="M254" s="97">
        <f>'01-Mapa de riesgo-UO'!W255</f>
        <v>0</v>
      </c>
      <c r="N254" s="98">
        <f>'01-Mapa de riesgo-UO'!AB255</f>
        <v>0</v>
      </c>
      <c r="O254" s="98">
        <f>'01-Mapa de riesgo-UO'!AF255</f>
        <v>0</v>
      </c>
      <c r="P254" s="99">
        <f>'01-Mapa de riesgo-UO'!AK255</f>
        <v>0</v>
      </c>
      <c r="Q254" s="99">
        <f>'01-Mapa de riesgo-UO'!AP255</f>
        <v>0</v>
      </c>
      <c r="R254" s="368"/>
      <c r="S254" s="370"/>
      <c r="T254" s="371"/>
      <c r="U254" s="100">
        <f>'01-Mapa de riesgo-UO'!AW255</f>
        <v>0</v>
      </c>
      <c r="V254" s="100">
        <f>'01-Mapa de riesgo-UO'!AX255</f>
        <v>0</v>
      </c>
      <c r="W254" s="101">
        <f>'01-Mapa de riesgo-UO'!K255</f>
        <v>0</v>
      </c>
      <c r="X254" s="105"/>
      <c r="Y254" s="106"/>
      <c r="Z254" s="107"/>
      <c r="AA254" s="107"/>
      <c r="AB254" s="365"/>
      <c r="AC254" s="110"/>
    </row>
    <row r="255" spans="1:29" ht="12.75" customHeight="1" x14ac:dyDescent="0.2">
      <c r="A255" s="369"/>
      <c r="B255" s="369"/>
      <c r="C255" s="369"/>
      <c r="D255" s="369"/>
      <c r="E255" s="369"/>
      <c r="F255" s="369"/>
      <c r="G255" s="96">
        <f>'01-Mapa de riesgo-UO'!I256</f>
        <v>0</v>
      </c>
      <c r="H255" s="369"/>
      <c r="I255" s="369"/>
      <c r="J255" s="369"/>
      <c r="K255" s="374"/>
      <c r="L255" s="374"/>
      <c r="M255" s="97">
        <f>'01-Mapa de riesgo-UO'!W256</f>
        <v>0</v>
      </c>
      <c r="N255" s="98">
        <f>'01-Mapa de riesgo-UO'!AB256</f>
        <v>0</v>
      </c>
      <c r="O255" s="98">
        <f>'01-Mapa de riesgo-UO'!AF256</f>
        <v>0</v>
      </c>
      <c r="P255" s="99">
        <f>'01-Mapa de riesgo-UO'!AK256</f>
        <v>0</v>
      </c>
      <c r="Q255" s="99">
        <f>'01-Mapa de riesgo-UO'!AP256</f>
        <v>0</v>
      </c>
      <c r="R255" s="369"/>
      <c r="S255" s="370"/>
      <c r="T255" s="371"/>
      <c r="U255" s="100">
        <f>'01-Mapa de riesgo-UO'!AW256</f>
        <v>0</v>
      </c>
      <c r="V255" s="100">
        <f>'01-Mapa de riesgo-UO'!AX256</f>
        <v>0</v>
      </c>
      <c r="W255" s="101">
        <f>'01-Mapa de riesgo-UO'!K256</f>
        <v>0</v>
      </c>
      <c r="X255" s="105"/>
      <c r="Y255" s="106"/>
      <c r="Z255" s="107"/>
      <c r="AA255" s="107"/>
      <c r="AB255" s="366"/>
      <c r="AC255" s="110"/>
    </row>
    <row r="256" spans="1:29" ht="12.75" customHeight="1" x14ac:dyDescent="0.2">
      <c r="A256" s="377">
        <v>83</v>
      </c>
      <c r="B256" s="377">
        <f>'01-Mapa de riesgo-UO'!D257</f>
        <v>0</v>
      </c>
      <c r="C256" s="376">
        <f>+'01-Mapa de riesgo-UO'!F257</f>
        <v>0</v>
      </c>
      <c r="D256" s="376">
        <f>'01-Mapa de riesgo-UO'!J257</f>
        <v>0</v>
      </c>
      <c r="E256" s="376">
        <f>'01-Mapa de riesgo-UO'!K257</f>
        <v>0</v>
      </c>
      <c r="F256" s="376">
        <f>'01-Mapa de riesgo-UO'!L257</f>
        <v>0</v>
      </c>
      <c r="G256" s="96">
        <f>'01-Mapa de riesgo-UO'!I257</f>
        <v>0</v>
      </c>
      <c r="H256" s="376">
        <f>'01-Mapa de riesgo-UO'!M257</f>
        <v>0</v>
      </c>
      <c r="I256" s="367" t="str">
        <f>'01-Mapa de riesgo-UO'!AT257</f>
        <v>LEVE</v>
      </c>
      <c r="J256" s="376">
        <f>'01-Mapa de riesgo-UO'!AU257</f>
        <v>0</v>
      </c>
      <c r="K256" s="372"/>
      <c r="L256" s="375"/>
      <c r="M256" s="97">
        <f>'01-Mapa de riesgo-UO'!W257</f>
        <v>0</v>
      </c>
      <c r="N256" s="98">
        <f>'01-Mapa de riesgo-UO'!AB257</f>
        <v>0</v>
      </c>
      <c r="O256" s="98">
        <f>'01-Mapa de riesgo-UO'!AF257</f>
        <v>0</v>
      </c>
      <c r="P256" s="99">
        <f>'01-Mapa de riesgo-UO'!AK257</f>
        <v>0</v>
      </c>
      <c r="Q256" s="99">
        <f>'01-Mapa de riesgo-UO'!AP257</f>
        <v>0</v>
      </c>
      <c r="R256" s="367" t="e">
        <f>'01-Mapa de riesgo-UO'!AR257</f>
        <v>#DIV/0!</v>
      </c>
      <c r="S256" s="370"/>
      <c r="T256" s="371"/>
      <c r="U256" s="100">
        <f>'01-Mapa de riesgo-UO'!AW257</f>
        <v>0</v>
      </c>
      <c r="V256" s="100">
        <f>'01-Mapa de riesgo-UO'!AX257</f>
        <v>0</v>
      </c>
      <c r="W256" s="101">
        <f>'01-Mapa de riesgo-UO'!K257</f>
        <v>0</v>
      </c>
      <c r="X256" s="105"/>
      <c r="Y256" s="106"/>
      <c r="Z256" s="107"/>
      <c r="AA256" s="107"/>
      <c r="AB256" s="364"/>
      <c r="AC256" s="110"/>
    </row>
    <row r="257" spans="1:29" ht="12.75" customHeight="1" x14ac:dyDescent="0.2">
      <c r="A257" s="368"/>
      <c r="B257" s="368"/>
      <c r="C257" s="368"/>
      <c r="D257" s="368"/>
      <c r="E257" s="368"/>
      <c r="F257" s="368"/>
      <c r="G257" s="96">
        <f>'01-Mapa de riesgo-UO'!I258</f>
        <v>0</v>
      </c>
      <c r="H257" s="368"/>
      <c r="I257" s="368"/>
      <c r="J257" s="368"/>
      <c r="K257" s="373"/>
      <c r="L257" s="373"/>
      <c r="M257" s="97">
        <f>'01-Mapa de riesgo-UO'!W258</f>
        <v>0</v>
      </c>
      <c r="N257" s="98">
        <f>'01-Mapa de riesgo-UO'!AB258</f>
        <v>0</v>
      </c>
      <c r="O257" s="98">
        <f>'01-Mapa de riesgo-UO'!AF258</f>
        <v>0</v>
      </c>
      <c r="P257" s="99">
        <f>'01-Mapa de riesgo-UO'!AK258</f>
        <v>0</v>
      </c>
      <c r="Q257" s="99">
        <f>'01-Mapa de riesgo-UO'!AP258</f>
        <v>0</v>
      </c>
      <c r="R257" s="368"/>
      <c r="S257" s="370"/>
      <c r="T257" s="371"/>
      <c r="U257" s="100">
        <f>'01-Mapa de riesgo-UO'!AW258</f>
        <v>0</v>
      </c>
      <c r="V257" s="100">
        <f>'01-Mapa de riesgo-UO'!AX258</f>
        <v>0</v>
      </c>
      <c r="W257" s="101">
        <f>'01-Mapa de riesgo-UO'!K258</f>
        <v>0</v>
      </c>
      <c r="X257" s="105"/>
      <c r="Y257" s="106"/>
      <c r="Z257" s="107"/>
      <c r="AA257" s="107"/>
      <c r="AB257" s="365"/>
      <c r="AC257" s="110"/>
    </row>
    <row r="258" spans="1:29" ht="12.75" customHeight="1" x14ac:dyDescent="0.2">
      <c r="A258" s="369"/>
      <c r="B258" s="369"/>
      <c r="C258" s="369"/>
      <c r="D258" s="369"/>
      <c r="E258" s="369"/>
      <c r="F258" s="369"/>
      <c r="G258" s="96">
        <f>'01-Mapa de riesgo-UO'!I259</f>
        <v>0</v>
      </c>
      <c r="H258" s="369"/>
      <c r="I258" s="369"/>
      <c r="J258" s="369"/>
      <c r="K258" s="374"/>
      <c r="L258" s="374"/>
      <c r="M258" s="97">
        <f>'01-Mapa de riesgo-UO'!W259</f>
        <v>0</v>
      </c>
      <c r="N258" s="98">
        <f>'01-Mapa de riesgo-UO'!AB259</f>
        <v>0</v>
      </c>
      <c r="O258" s="98">
        <f>'01-Mapa de riesgo-UO'!AF259</f>
        <v>0</v>
      </c>
      <c r="P258" s="99">
        <f>'01-Mapa de riesgo-UO'!AK259</f>
        <v>0</v>
      </c>
      <c r="Q258" s="99">
        <f>'01-Mapa de riesgo-UO'!AP259</f>
        <v>0</v>
      </c>
      <c r="R258" s="369"/>
      <c r="S258" s="370"/>
      <c r="T258" s="371"/>
      <c r="U258" s="100">
        <f>'01-Mapa de riesgo-UO'!AW259</f>
        <v>0</v>
      </c>
      <c r="V258" s="100">
        <f>'01-Mapa de riesgo-UO'!AX259</f>
        <v>0</v>
      </c>
      <c r="W258" s="101">
        <f>'01-Mapa de riesgo-UO'!K259</f>
        <v>0</v>
      </c>
      <c r="X258" s="105"/>
      <c r="Y258" s="106"/>
      <c r="Z258" s="107"/>
      <c r="AA258" s="107"/>
      <c r="AB258" s="366"/>
      <c r="AC258" s="110"/>
    </row>
    <row r="259" spans="1:29" ht="12.75" customHeight="1" x14ac:dyDescent="0.2">
      <c r="A259" s="377">
        <v>84</v>
      </c>
      <c r="B259" s="377">
        <f>'01-Mapa de riesgo-UO'!D260</f>
        <v>0</v>
      </c>
      <c r="C259" s="376">
        <f>+'01-Mapa de riesgo-UO'!F260</f>
        <v>0</v>
      </c>
      <c r="D259" s="376">
        <f>'01-Mapa de riesgo-UO'!J260</f>
        <v>0</v>
      </c>
      <c r="E259" s="376">
        <f>'01-Mapa de riesgo-UO'!K260</f>
        <v>0</v>
      </c>
      <c r="F259" s="376">
        <f>'01-Mapa de riesgo-UO'!L260</f>
        <v>0</v>
      </c>
      <c r="G259" s="96">
        <f>'01-Mapa de riesgo-UO'!I260</f>
        <v>0</v>
      </c>
      <c r="H259" s="376">
        <f>'01-Mapa de riesgo-UO'!M260</f>
        <v>0</v>
      </c>
      <c r="I259" s="367" t="str">
        <f>'01-Mapa de riesgo-UO'!AT260</f>
        <v>LEVE</v>
      </c>
      <c r="J259" s="376">
        <f>'01-Mapa de riesgo-UO'!AU260</f>
        <v>0</v>
      </c>
      <c r="K259" s="372"/>
      <c r="L259" s="375"/>
      <c r="M259" s="97">
        <f>'01-Mapa de riesgo-UO'!W260</f>
        <v>0</v>
      </c>
      <c r="N259" s="98">
        <f>'01-Mapa de riesgo-UO'!AB260</f>
        <v>0</v>
      </c>
      <c r="O259" s="98">
        <f>'01-Mapa de riesgo-UO'!AF260</f>
        <v>0</v>
      </c>
      <c r="P259" s="99">
        <f>'01-Mapa de riesgo-UO'!AK260</f>
        <v>0</v>
      </c>
      <c r="Q259" s="99">
        <f>'01-Mapa de riesgo-UO'!AP260</f>
        <v>0</v>
      </c>
      <c r="R259" s="367" t="e">
        <f>'01-Mapa de riesgo-UO'!AR260</f>
        <v>#DIV/0!</v>
      </c>
      <c r="S259" s="370"/>
      <c r="T259" s="371"/>
      <c r="U259" s="100">
        <f>'01-Mapa de riesgo-UO'!AW260</f>
        <v>0</v>
      </c>
      <c r="V259" s="100">
        <f>'01-Mapa de riesgo-UO'!AX260</f>
        <v>0</v>
      </c>
      <c r="W259" s="101">
        <f>'01-Mapa de riesgo-UO'!K260</f>
        <v>0</v>
      </c>
      <c r="X259" s="105"/>
      <c r="Y259" s="106"/>
      <c r="Z259" s="107"/>
      <c r="AA259" s="107"/>
      <c r="AB259" s="364"/>
      <c r="AC259" s="110"/>
    </row>
    <row r="260" spans="1:29" ht="12.75" customHeight="1" x14ac:dyDescent="0.2">
      <c r="A260" s="368"/>
      <c r="B260" s="368"/>
      <c r="C260" s="368"/>
      <c r="D260" s="368"/>
      <c r="E260" s="368"/>
      <c r="F260" s="368"/>
      <c r="G260" s="96">
        <f>'01-Mapa de riesgo-UO'!I261</f>
        <v>0</v>
      </c>
      <c r="H260" s="368"/>
      <c r="I260" s="368"/>
      <c r="J260" s="368"/>
      <c r="K260" s="373"/>
      <c r="L260" s="373"/>
      <c r="M260" s="97">
        <f>'01-Mapa de riesgo-UO'!W261</f>
        <v>0</v>
      </c>
      <c r="N260" s="98">
        <f>'01-Mapa de riesgo-UO'!AB261</f>
        <v>0</v>
      </c>
      <c r="O260" s="98">
        <f>'01-Mapa de riesgo-UO'!AF261</f>
        <v>0</v>
      </c>
      <c r="P260" s="99">
        <f>'01-Mapa de riesgo-UO'!AK261</f>
        <v>0</v>
      </c>
      <c r="Q260" s="99">
        <f>'01-Mapa de riesgo-UO'!AP261</f>
        <v>0</v>
      </c>
      <c r="R260" s="368"/>
      <c r="S260" s="370"/>
      <c r="T260" s="371"/>
      <c r="U260" s="100">
        <f>'01-Mapa de riesgo-UO'!AW261</f>
        <v>0</v>
      </c>
      <c r="V260" s="100">
        <f>'01-Mapa de riesgo-UO'!AX261</f>
        <v>0</v>
      </c>
      <c r="W260" s="101">
        <f>'01-Mapa de riesgo-UO'!K261</f>
        <v>0</v>
      </c>
      <c r="X260" s="105"/>
      <c r="Y260" s="106"/>
      <c r="Z260" s="107"/>
      <c r="AA260" s="107"/>
      <c r="AB260" s="365"/>
      <c r="AC260" s="110"/>
    </row>
    <row r="261" spans="1:29" ht="12.75" customHeight="1" x14ac:dyDescent="0.2">
      <c r="A261" s="369"/>
      <c r="B261" s="369"/>
      <c r="C261" s="369"/>
      <c r="D261" s="369"/>
      <c r="E261" s="369"/>
      <c r="F261" s="369"/>
      <c r="G261" s="96">
        <f>'01-Mapa de riesgo-UO'!I262</f>
        <v>0</v>
      </c>
      <c r="H261" s="369"/>
      <c r="I261" s="369"/>
      <c r="J261" s="369"/>
      <c r="K261" s="374"/>
      <c r="L261" s="374"/>
      <c r="M261" s="97">
        <f>'01-Mapa de riesgo-UO'!W262</f>
        <v>0</v>
      </c>
      <c r="N261" s="98">
        <f>'01-Mapa de riesgo-UO'!AB262</f>
        <v>0</v>
      </c>
      <c r="O261" s="98">
        <f>'01-Mapa de riesgo-UO'!AF262</f>
        <v>0</v>
      </c>
      <c r="P261" s="99">
        <f>'01-Mapa de riesgo-UO'!AK262</f>
        <v>0</v>
      </c>
      <c r="Q261" s="99">
        <f>'01-Mapa de riesgo-UO'!AP262</f>
        <v>0</v>
      </c>
      <c r="R261" s="369"/>
      <c r="S261" s="370"/>
      <c r="T261" s="371"/>
      <c r="U261" s="100">
        <f>'01-Mapa de riesgo-UO'!AW262</f>
        <v>0</v>
      </c>
      <c r="V261" s="100">
        <f>'01-Mapa de riesgo-UO'!AX262</f>
        <v>0</v>
      </c>
      <c r="W261" s="101">
        <f>'01-Mapa de riesgo-UO'!K262</f>
        <v>0</v>
      </c>
      <c r="X261" s="105"/>
      <c r="Y261" s="106"/>
      <c r="Z261" s="107"/>
      <c r="AA261" s="107"/>
      <c r="AB261" s="366"/>
      <c r="AC261" s="110"/>
    </row>
    <row r="262" spans="1:29" ht="12.75" customHeight="1" x14ac:dyDescent="0.2">
      <c r="A262" s="377">
        <v>85</v>
      </c>
      <c r="B262" s="377">
        <f>'01-Mapa de riesgo-UO'!D263</f>
        <v>0</v>
      </c>
      <c r="C262" s="376">
        <f>+'01-Mapa de riesgo-UO'!F263</f>
        <v>0</v>
      </c>
      <c r="D262" s="376">
        <f>'01-Mapa de riesgo-UO'!J263</f>
        <v>0</v>
      </c>
      <c r="E262" s="376">
        <f>'01-Mapa de riesgo-UO'!K263</f>
        <v>0</v>
      </c>
      <c r="F262" s="376">
        <f>'01-Mapa de riesgo-UO'!L263</f>
        <v>0</v>
      </c>
      <c r="G262" s="96">
        <f>'01-Mapa de riesgo-UO'!I263</f>
        <v>0</v>
      </c>
      <c r="H262" s="376">
        <f>'01-Mapa de riesgo-UO'!M263</f>
        <v>0</v>
      </c>
      <c r="I262" s="367" t="str">
        <f>'01-Mapa de riesgo-UO'!AT263</f>
        <v>LEVE</v>
      </c>
      <c r="J262" s="376">
        <f>'01-Mapa de riesgo-UO'!AU263</f>
        <v>0</v>
      </c>
      <c r="K262" s="372"/>
      <c r="L262" s="375"/>
      <c r="M262" s="97">
        <f>'01-Mapa de riesgo-UO'!W263</f>
        <v>0</v>
      </c>
      <c r="N262" s="98">
        <f>'01-Mapa de riesgo-UO'!AB263</f>
        <v>0</v>
      </c>
      <c r="O262" s="98">
        <f>'01-Mapa de riesgo-UO'!AF263</f>
        <v>0</v>
      </c>
      <c r="P262" s="99">
        <f>'01-Mapa de riesgo-UO'!AK263</f>
        <v>0</v>
      </c>
      <c r="Q262" s="99">
        <f>'01-Mapa de riesgo-UO'!AP263</f>
        <v>0</v>
      </c>
      <c r="R262" s="367" t="e">
        <f>'01-Mapa de riesgo-UO'!AR263</f>
        <v>#DIV/0!</v>
      </c>
      <c r="S262" s="370"/>
      <c r="T262" s="371"/>
      <c r="U262" s="100">
        <f>'01-Mapa de riesgo-UO'!AW263</f>
        <v>0</v>
      </c>
      <c r="V262" s="100">
        <f>'01-Mapa de riesgo-UO'!AX263</f>
        <v>0</v>
      </c>
      <c r="W262" s="101">
        <f>'01-Mapa de riesgo-UO'!K263</f>
        <v>0</v>
      </c>
      <c r="X262" s="105"/>
      <c r="Y262" s="106"/>
      <c r="Z262" s="107"/>
      <c r="AA262" s="107"/>
      <c r="AB262" s="364"/>
      <c r="AC262" s="110"/>
    </row>
    <row r="263" spans="1:29" ht="12.75" customHeight="1" x14ac:dyDescent="0.2">
      <c r="A263" s="368"/>
      <c r="B263" s="368"/>
      <c r="C263" s="368"/>
      <c r="D263" s="368"/>
      <c r="E263" s="368"/>
      <c r="F263" s="368"/>
      <c r="G263" s="96">
        <f>'01-Mapa de riesgo-UO'!I264</f>
        <v>0</v>
      </c>
      <c r="H263" s="368"/>
      <c r="I263" s="368"/>
      <c r="J263" s="368"/>
      <c r="K263" s="373"/>
      <c r="L263" s="373"/>
      <c r="M263" s="97">
        <f>'01-Mapa de riesgo-UO'!W264</f>
        <v>0</v>
      </c>
      <c r="N263" s="98">
        <f>'01-Mapa de riesgo-UO'!AB264</f>
        <v>0</v>
      </c>
      <c r="O263" s="98">
        <f>'01-Mapa de riesgo-UO'!AF264</f>
        <v>0</v>
      </c>
      <c r="P263" s="99">
        <f>'01-Mapa de riesgo-UO'!AK264</f>
        <v>0</v>
      </c>
      <c r="Q263" s="99">
        <f>'01-Mapa de riesgo-UO'!AP264</f>
        <v>0</v>
      </c>
      <c r="R263" s="368"/>
      <c r="S263" s="370"/>
      <c r="T263" s="371"/>
      <c r="U263" s="100">
        <f>'01-Mapa de riesgo-UO'!AW264</f>
        <v>0</v>
      </c>
      <c r="V263" s="100">
        <f>'01-Mapa de riesgo-UO'!AX264</f>
        <v>0</v>
      </c>
      <c r="W263" s="101">
        <f>'01-Mapa de riesgo-UO'!K264</f>
        <v>0</v>
      </c>
      <c r="X263" s="105"/>
      <c r="Y263" s="106"/>
      <c r="Z263" s="107"/>
      <c r="AA263" s="107"/>
      <c r="AB263" s="365"/>
      <c r="AC263" s="110"/>
    </row>
    <row r="264" spans="1:29" ht="12.75" customHeight="1" x14ac:dyDescent="0.2">
      <c r="A264" s="369"/>
      <c r="B264" s="369"/>
      <c r="C264" s="369"/>
      <c r="D264" s="369"/>
      <c r="E264" s="369"/>
      <c r="F264" s="369"/>
      <c r="G264" s="96">
        <f>'01-Mapa de riesgo-UO'!I265</f>
        <v>0</v>
      </c>
      <c r="H264" s="369"/>
      <c r="I264" s="369"/>
      <c r="J264" s="369"/>
      <c r="K264" s="374"/>
      <c r="L264" s="374"/>
      <c r="M264" s="97">
        <f>'01-Mapa de riesgo-UO'!W265</f>
        <v>0</v>
      </c>
      <c r="N264" s="98">
        <f>'01-Mapa de riesgo-UO'!AB265</f>
        <v>0</v>
      </c>
      <c r="O264" s="98">
        <f>'01-Mapa de riesgo-UO'!AF265</f>
        <v>0</v>
      </c>
      <c r="P264" s="99">
        <f>'01-Mapa de riesgo-UO'!AK265</f>
        <v>0</v>
      </c>
      <c r="Q264" s="99">
        <f>'01-Mapa de riesgo-UO'!AP265</f>
        <v>0</v>
      </c>
      <c r="R264" s="369"/>
      <c r="S264" s="370"/>
      <c r="T264" s="371"/>
      <c r="U264" s="100">
        <f>'01-Mapa de riesgo-UO'!AW265</f>
        <v>0</v>
      </c>
      <c r="V264" s="100">
        <f>'01-Mapa de riesgo-UO'!AX265</f>
        <v>0</v>
      </c>
      <c r="W264" s="101">
        <f>'01-Mapa de riesgo-UO'!K265</f>
        <v>0</v>
      </c>
      <c r="X264" s="105"/>
      <c r="Y264" s="106"/>
      <c r="Z264" s="107"/>
      <c r="AA264" s="107"/>
      <c r="AB264" s="366"/>
      <c r="AC264" s="110"/>
    </row>
    <row r="265" spans="1:29" ht="12.75" customHeight="1" x14ac:dyDescent="0.2">
      <c r="A265" s="377">
        <v>86</v>
      </c>
      <c r="B265" s="377">
        <f>'01-Mapa de riesgo-UO'!D266</f>
        <v>0</v>
      </c>
      <c r="C265" s="376">
        <f>+'01-Mapa de riesgo-UO'!F266</f>
        <v>0</v>
      </c>
      <c r="D265" s="376">
        <f>'01-Mapa de riesgo-UO'!J266</f>
        <v>0</v>
      </c>
      <c r="E265" s="376">
        <f>'01-Mapa de riesgo-UO'!K266</f>
        <v>0</v>
      </c>
      <c r="F265" s="376">
        <f>'01-Mapa de riesgo-UO'!L266</f>
        <v>0</v>
      </c>
      <c r="G265" s="96">
        <f>'01-Mapa de riesgo-UO'!I266</f>
        <v>0</v>
      </c>
      <c r="H265" s="376">
        <f>'01-Mapa de riesgo-UO'!M266</f>
        <v>0</v>
      </c>
      <c r="I265" s="367" t="str">
        <f>'01-Mapa de riesgo-UO'!AT266</f>
        <v>LEVE</v>
      </c>
      <c r="J265" s="376">
        <f>'01-Mapa de riesgo-UO'!AU266</f>
        <v>0</v>
      </c>
      <c r="K265" s="372"/>
      <c r="L265" s="375"/>
      <c r="M265" s="97">
        <f>'01-Mapa de riesgo-UO'!W266</f>
        <v>0</v>
      </c>
      <c r="N265" s="98">
        <f>'01-Mapa de riesgo-UO'!AB266</f>
        <v>0</v>
      </c>
      <c r="O265" s="98">
        <f>'01-Mapa de riesgo-UO'!AF266</f>
        <v>0</v>
      </c>
      <c r="P265" s="99">
        <f>'01-Mapa de riesgo-UO'!AK266</f>
        <v>0</v>
      </c>
      <c r="Q265" s="99">
        <f>'01-Mapa de riesgo-UO'!AP266</f>
        <v>0</v>
      </c>
      <c r="R265" s="367" t="e">
        <f>'01-Mapa de riesgo-UO'!AR266</f>
        <v>#DIV/0!</v>
      </c>
      <c r="S265" s="370"/>
      <c r="T265" s="371"/>
      <c r="U265" s="100">
        <f>'01-Mapa de riesgo-UO'!AW266</f>
        <v>0</v>
      </c>
      <c r="V265" s="100">
        <f>'01-Mapa de riesgo-UO'!AX266</f>
        <v>0</v>
      </c>
      <c r="W265" s="101">
        <f>'01-Mapa de riesgo-UO'!K266</f>
        <v>0</v>
      </c>
      <c r="X265" s="105"/>
      <c r="Y265" s="106"/>
      <c r="Z265" s="107"/>
      <c r="AA265" s="107"/>
      <c r="AB265" s="364"/>
      <c r="AC265" s="110"/>
    </row>
    <row r="266" spans="1:29" ht="12.75" customHeight="1" x14ac:dyDescent="0.2">
      <c r="A266" s="368"/>
      <c r="B266" s="368"/>
      <c r="C266" s="368"/>
      <c r="D266" s="368"/>
      <c r="E266" s="368"/>
      <c r="F266" s="368"/>
      <c r="G266" s="96">
        <f>'01-Mapa de riesgo-UO'!I267</f>
        <v>0</v>
      </c>
      <c r="H266" s="368"/>
      <c r="I266" s="368"/>
      <c r="J266" s="368"/>
      <c r="K266" s="373"/>
      <c r="L266" s="373"/>
      <c r="M266" s="97">
        <f>'01-Mapa de riesgo-UO'!W267</f>
        <v>0</v>
      </c>
      <c r="N266" s="98">
        <f>'01-Mapa de riesgo-UO'!AB267</f>
        <v>0</v>
      </c>
      <c r="O266" s="98">
        <f>'01-Mapa de riesgo-UO'!AF267</f>
        <v>0</v>
      </c>
      <c r="P266" s="99">
        <f>'01-Mapa de riesgo-UO'!AK267</f>
        <v>0</v>
      </c>
      <c r="Q266" s="99">
        <f>'01-Mapa de riesgo-UO'!AP267</f>
        <v>0</v>
      </c>
      <c r="R266" s="368"/>
      <c r="S266" s="370"/>
      <c r="T266" s="371"/>
      <c r="U266" s="100">
        <f>'01-Mapa de riesgo-UO'!AW267</f>
        <v>0</v>
      </c>
      <c r="V266" s="100">
        <f>'01-Mapa de riesgo-UO'!AX267</f>
        <v>0</v>
      </c>
      <c r="W266" s="101">
        <f>'01-Mapa de riesgo-UO'!K267</f>
        <v>0</v>
      </c>
      <c r="X266" s="105"/>
      <c r="Y266" s="106"/>
      <c r="Z266" s="107"/>
      <c r="AA266" s="107"/>
      <c r="AB266" s="365"/>
      <c r="AC266" s="110"/>
    </row>
    <row r="267" spans="1:29" ht="12.75" customHeight="1" x14ac:dyDescent="0.2">
      <c r="A267" s="369"/>
      <c r="B267" s="369"/>
      <c r="C267" s="369"/>
      <c r="D267" s="369"/>
      <c r="E267" s="369"/>
      <c r="F267" s="369"/>
      <c r="G267" s="96">
        <f>'01-Mapa de riesgo-UO'!I268</f>
        <v>0</v>
      </c>
      <c r="H267" s="369"/>
      <c r="I267" s="369"/>
      <c r="J267" s="369"/>
      <c r="K267" s="374"/>
      <c r="L267" s="374"/>
      <c r="M267" s="97">
        <f>'01-Mapa de riesgo-UO'!W268</f>
        <v>0</v>
      </c>
      <c r="N267" s="98">
        <f>'01-Mapa de riesgo-UO'!AB268</f>
        <v>0</v>
      </c>
      <c r="O267" s="98">
        <f>'01-Mapa de riesgo-UO'!AF268</f>
        <v>0</v>
      </c>
      <c r="P267" s="99">
        <f>'01-Mapa de riesgo-UO'!AK268</f>
        <v>0</v>
      </c>
      <c r="Q267" s="99">
        <f>'01-Mapa de riesgo-UO'!AP268</f>
        <v>0</v>
      </c>
      <c r="R267" s="369"/>
      <c r="S267" s="370"/>
      <c r="T267" s="371"/>
      <c r="U267" s="100">
        <f>'01-Mapa de riesgo-UO'!AW268</f>
        <v>0</v>
      </c>
      <c r="V267" s="100">
        <f>'01-Mapa de riesgo-UO'!AX268</f>
        <v>0</v>
      </c>
      <c r="W267" s="101">
        <f>'01-Mapa de riesgo-UO'!K268</f>
        <v>0</v>
      </c>
      <c r="X267" s="105"/>
      <c r="Y267" s="106"/>
      <c r="Z267" s="107"/>
      <c r="AA267" s="107"/>
      <c r="AB267" s="366"/>
      <c r="AC267" s="110"/>
    </row>
    <row r="268" spans="1:29" ht="12.75" customHeight="1" x14ac:dyDescent="0.2">
      <c r="A268" s="377">
        <v>87</v>
      </c>
      <c r="B268" s="377">
        <f>'01-Mapa de riesgo-UO'!D269</f>
        <v>0</v>
      </c>
      <c r="C268" s="376">
        <f>+'01-Mapa de riesgo-UO'!F269</f>
        <v>0</v>
      </c>
      <c r="D268" s="376">
        <f>'01-Mapa de riesgo-UO'!J269</f>
        <v>0</v>
      </c>
      <c r="E268" s="376">
        <f>'01-Mapa de riesgo-UO'!K269</f>
        <v>0</v>
      </c>
      <c r="F268" s="376">
        <f>'01-Mapa de riesgo-UO'!L269</f>
        <v>0</v>
      </c>
      <c r="G268" s="96">
        <f>'01-Mapa de riesgo-UO'!I269</f>
        <v>0</v>
      </c>
      <c r="H268" s="376">
        <f>'01-Mapa de riesgo-UO'!M269</f>
        <v>0</v>
      </c>
      <c r="I268" s="367" t="str">
        <f>'01-Mapa de riesgo-UO'!AT269</f>
        <v>LEVE</v>
      </c>
      <c r="J268" s="376">
        <f>'01-Mapa de riesgo-UO'!AU269</f>
        <v>0</v>
      </c>
      <c r="K268" s="372"/>
      <c r="L268" s="375"/>
      <c r="M268" s="97">
        <f>'01-Mapa de riesgo-UO'!W269</f>
        <v>0</v>
      </c>
      <c r="N268" s="98">
        <f>'01-Mapa de riesgo-UO'!AB269</f>
        <v>0</v>
      </c>
      <c r="O268" s="98">
        <f>'01-Mapa de riesgo-UO'!AF269</f>
        <v>0</v>
      </c>
      <c r="P268" s="99">
        <f>'01-Mapa de riesgo-UO'!AK269</f>
        <v>0</v>
      </c>
      <c r="Q268" s="99">
        <f>'01-Mapa de riesgo-UO'!AP269</f>
        <v>0</v>
      </c>
      <c r="R268" s="367" t="e">
        <f>'01-Mapa de riesgo-UO'!AR269</f>
        <v>#DIV/0!</v>
      </c>
      <c r="S268" s="370"/>
      <c r="T268" s="371"/>
      <c r="U268" s="100">
        <f>'01-Mapa de riesgo-UO'!AW269</f>
        <v>0</v>
      </c>
      <c r="V268" s="100">
        <f>'01-Mapa de riesgo-UO'!AX269</f>
        <v>0</v>
      </c>
      <c r="W268" s="101">
        <f>'01-Mapa de riesgo-UO'!K269</f>
        <v>0</v>
      </c>
      <c r="X268" s="105"/>
      <c r="Y268" s="106"/>
      <c r="Z268" s="107"/>
      <c r="AA268" s="107"/>
      <c r="AB268" s="364"/>
      <c r="AC268" s="110"/>
    </row>
    <row r="269" spans="1:29" ht="12.75" customHeight="1" x14ac:dyDescent="0.2">
      <c r="A269" s="368"/>
      <c r="B269" s="368"/>
      <c r="C269" s="368"/>
      <c r="D269" s="368"/>
      <c r="E269" s="368"/>
      <c r="F269" s="368"/>
      <c r="G269" s="96">
        <f>'01-Mapa de riesgo-UO'!I270</f>
        <v>0</v>
      </c>
      <c r="H269" s="368"/>
      <c r="I269" s="368"/>
      <c r="J269" s="368"/>
      <c r="K269" s="373"/>
      <c r="L269" s="373"/>
      <c r="M269" s="97">
        <f>'01-Mapa de riesgo-UO'!W270</f>
        <v>0</v>
      </c>
      <c r="N269" s="98">
        <f>'01-Mapa de riesgo-UO'!AB270</f>
        <v>0</v>
      </c>
      <c r="O269" s="98">
        <f>'01-Mapa de riesgo-UO'!AF270</f>
        <v>0</v>
      </c>
      <c r="P269" s="99">
        <f>'01-Mapa de riesgo-UO'!AK270</f>
        <v>0</v>
      </c>
      <c r="Q269" s="99">
        <f>'01-Mapa de riesgo-UO'!AP270</f>
        <v>0</v>
      </c>
      <c r="R269" s="368"/>
      <c r="S269" s="370"/>
      <c r="T269" s="371"/>
      <c r="U269" s="100">
        <f>'01-Mapa de riesgo-UO'!AW270</f>
        <v>0</v>
      </c>
      <c r="V269" s="100">
        <f>'01-Mapa de riesgo-UO'!AX270</f>
        <v>0</v>
      </c>
      <c r="W269" s="101">
        <f>'01-Mapa de riesgo-UO'!K270</f>
        <v>0</v>
      </c>
      <c r="X269" s="105"/>
      <c r="Y269" s="106"/>
      <c r="Z269" s="107"/>
      <c r="AA269" s="107"/>
      <c r="AB269" s="365"/>
      <c r="AC269" s="110"/>
    </row>
    <row r="270" spans="1:29" ht="12.75" customHeight="1" x14ac:dyDescent="0.2">
      <c r="A270" s="369"/>
      <c r="B270" s="369"/>
      <c r="C270" s="369"/>
      <c r="D270" s="369"/>
      <c r="E270" s="369"/>
      <c r="F270" s="369"/>
      <c r="G270" s="96">
        <f>'01-Mapa de riesgo-UO'!I271</f>
        <v>0</v>
      </c>
      <c r="H270" s="369"/>
      <c r="I270" s="369"/>
      <c r="J270" s="369"/>
      <c r="K270" s="374"/>
      <c r="L270" s="374"/>
      <c r="M270" s="97">
        <f>'01-Mapa de riesgo-UO'!W271</f>
        <v>0</v>
      </c>
      <c r="N270" s="98">
        <f>'01-Mapa de riesgo-UO'!AB271</f>
        <v>0</v>
      </c>
      <c r="O270" s="98">
        <f>'01-Mapa de riesgo-UO'!AF271</f>
        <v>0</v>
      </c>
      <c r="P270" s="99">
        <f>'01-Mapa de riesgo-UO'!AK271</f>
        <v>0</v>
      </c>
      <c r="Q270" s="99">
        <f>'01-Mapa de riesgo-UO'!AP271</f>
        <v>0</v>
      </c>
      <c r="R270" s="369"/>
      <c r="S270" s="370"/>
      <c r="T270" s="371"/>
      <c r="U270" s="100">
        <f>'01-Mapa de riesgo-UO'!AW271</f>
        <v>0</v>
      </c>
      <c r="V270" s="100">
        <f>'01-Mapa de riesgo-UO'!AX271</f>
        <v>0</v>
      </c>
      <c r="W270" s="101">
        <f>'01-Mapa de riesgo-UO'!K271</f>
        <v>0</v>
      </c>
      <c r="X270" s="105"/>
      <c r="Y270" s="106"/>
      <c r="Z270" s="107"/>
      <c r="AA270" s="107"/>
      <c r="AB270" s="366"/>
      <c r="AC270" s="110"/>
    </row>
    <row r="271" spans="1:29" ht="12.75" customHeight="1" x14ac:dyDescent="0.2">
      <c r="A271" s="377">
        <v>88</v>
      </c>
      <c r="B271" s="377">
        <f>'01-Mapa de riesgo-UO'!D272</f>
        <v>0</v>
      </c>
      <c r="C271" s="376">
        <f>+'01-Mapa de riesgo-UO'!F272</f>
        <v>0</v>
      </c>
      <c r="D271" s="376">
        <f>'01-Mapa de riesgo-UO'!J272</f>
        <v>0</v>
      </c>
      <c r="E271" s="376">
        <f>'01-Mapa de riesgo-UO'!K272</f>
        <v>0</v>
      </c>
      <c r="F271" s="376">
        <f>'01-Mapa de riesgo-UO'!L272</f>
        <v>0</v>
      </c>
      <c r="G271" s="96">
        <f>'01-Mapa de riesgo-UO'!I272</f>
        <v>0</v>
      </c>
      <c r="H271" s="376">
        <f>'01-Mapa de riesgo-UO'!M272</f>
        <v>0</v>
      </c>
      <c r="I271" s="367" t="str">
        <f>'01-Mapa de riesgo-UO'!AT272</f>
        <v>LEVE</v>
      </c>
      <c r="J271" s="376">
        <f>'01-Mapa de riesgo-UO'!AU272</f>
        <v>0</v>
      </c>
      <c r="K271" s="372"/>
      <c r="L271" s="375"/>
      <c r="M271" s="97">
        <f>'01-Mapa de riesgo-UO'!W272</f>
        <v>0</v>
      </c>
      <c r="N271" s="98">
        <f>'01-Mapa de riesgo-UO'!AB272</f>
        <v>0</v>
      </c>
      <c r="O271" s="98">
        <f>'01-Mapa de riesgo-UO'!AF272</f>
        <v>0</v>
      </c>
      <c r="P271" s="99">
        <f>'01-Mapa de riesgo-UO'!AK272</f>
        <v>0</v>
      </c>
      <c r="Q271" s="99">
        <f>'01-Mapa de riesgo-UO'!AP272</f>
        <v>0</v>
      </c>
      <c r="R271" s="367" t="e">
        <f>'01-Mapa de riesgo-UO'!AR272</f>
        <v>#DIV/0!</v>
      </c>
      <c r="S271" s="370"/>
      <c r="T271" s="371"/>
      <c r="U271" s="100">
        <f>'01-Mapa de riesgo-UO'!AW272</f>
        <v>0</v>
      </c>
      <c r="V271" s="100">
        <f>'01-Mapa de riesgo-UO'!AX272</f>
        <v>0</v>
      </c>
      <c r="W271" s="101">
        <f>'01-Mapa de riesgo-UO'!K272</f>
        <v>0</v>
      </c>
      <c r="X271" s="105"/>
      <c r="Y271" s="106"/>
      <c r="Z271" s="107"/>
      <c r="AA271" s="107"/>
      <c r="AB271" s="364"/>
      <c r="AC271" s="110"/>
    </row>
    <row r="272" spans="1:29" ht="12.75" customHeight="1" x14ac:dyDescent="0.2">
      <c r="A272" s="368"/>
      <c r="B272" s="368"/>
      <c r="C272" s="368"/>
      <c r="D272" s="368"/>
      <c r="E272" s="368"/>
      <c r="F272" s="368"/>
      <c r="G272" s="96">
        <f>'01-Mapa de riesgo-UO'!I273</f>
        <v>0</v>
      </c>
      <c r="H272" s="368"/>
      <c r="I272" s="368"/>
      <c r="J272" s="368"/>
      <c r="K272" s="373"/>
      <c r="L272" s="373"/>
      <c r="M272" s="97">
        <f>'01-Mapa de riesgo-UO'!W273</f>
        <v>0</v>
      </c>
      <c r="N272" s="98">
        <f>'01-Mapa de riesgo-UO'!AB273</f>
        <v>0</v>
      </c>
      <c r="O272" s="98">
        <f>'01-Mapa de riesgo-UO'!AF273</f>
        <v>0</v>
      </c>
      <c r="P272" s="99">
        <f>'01-Mapa de riesgo-UO'!AK273</f>
        <v>0</v>
      </c>
      <c r="Q272" s="99">
        <f>'01-Mapa de riesgo-UO'!AP273</f>
        <v>0</v>
      </c>
      <c r="R272" s="368"/>
      <c r="S272" s="370"/>
      <c r="T272" s="371"/>
      <c r="U272" s="100">
        <f>'01-Mapa de riesgo-UO'!AW273</f>
        <v>0</v>
      </c>
      <c r="V272" s="100">
        <f>'01-Mapa de riesgo-UO'!AX273</f>
        <v>0</v>
      </c>
      <c r="W272" s="101">
        <f>'01-Mapa de riesgo-UO'!K273</f>
        <v>0</v>
      </c>
      <c r="X272" s="105"/>
      <c r="Y272" s="106"/>
      <c r="Z272" s="107"/>
      <c r="AA272" s="107"/>
      <c r="AB272" s="365"/>
      <c r="AC272" s="110"/>
    </row>
    <row r="273" spans="1:29" ht="12.75" customHeight="1" x14ac:dyDescent="0.2">
      <c r="A273" s="369"/>
      <c r="B273" s="369"/>
      <c r="C273" s="369"/>
      <c r="D273" s="369"/>
      <c r="E273" s="369"/>
      <c r="F273" s="369"/>
      <c r="G273" s="96">
        <f>'01-Mapa de riesgo-UO'!I274</f>
        <v>0</v>
      </c>
      <c r="H273" s="369"/>
      <c r="I273" s="369"/>
      <c r="J273" s="369"/>
      <c r="K273" s="374"/>
      <c r="L273" s="374"/>
      <c r="M273" s="97">
        <f>'01-Mapa de riesgo-UO'!W274</f>
        <v>0</v>
      </c>
      <c r="N273" s="98">
        <f>'01-Mapa de riesgo-UO'!AB274</f>
        <v>0</v>
      </c>
      <c r="O273" s="98">
        <f>'01-Mapa de riesgo-UO'!AF274</f>
        <v>0</v>
      </c>
      <c r="P273" s="99">
        <f>'01-Mapa de riesgo-UO'!AK274</f>
        <v>0</v>
      </c>
      <c r="Q273" s="99">
        <f>'01-Mapa de riesgo-UO'!AP274</f>
        <v>0</v>
      </c>
      <c r="R273" s="369"/>
      <c r="S273" s="370"/>
      <c r="T273" s="371"/>
      <c r="U273" s="100">
        <f>'01-Mapa de riesgo-UO'!AW274</f>
        <v>0</v>
      </c>
      <c r="V273" s="100">
        <f>'01-Mapa de riesgo-UO'!AX274</f>
        <v>0</v>
      </c>
      <c r="W273" s="101">
        <f>'01-Mapa de riesgo-UO'!K274</f>
        <v>0</v>
      </c>
      <c r="X273" s="105"/>
      <c r="Y273" s="106"/>
      <c r="Z273" s="107"/>
      <c r="AA273" s="107"/>
      <c r="AB273" s="366"/>
      <c r="AC273" s="110"/>
    </row>
    <row r="274" spans="1:29" ht="12.75" customHeight="1" x14ac:dyDescent="0.2">
      <c r="A274" s="377">
        <v>89</v>
      </c>
      <c r="B274" s="377">
        <f>'01-Mapa de riesgo-UO'!D275</f>
        <v>0</v>
      </c>
      <c r="C274" s="376">
        <f>+'01-Mapa de riesgo-UO'!F275</f>
        <v>0</v>
      </c>
      <c r="D274" s="376">
        <f>'01-Mapa de riesgo-UO'!J275</f>
        <v>0</v>
      </c>
      <c r="E274" s="376">
        <f>'01-Mapa de riesgo-UO'!K275</f>
        <v>0</v>
      </c>
      <c r="F274" s="376">
        <f>'01-Mapa de riesgo-UO'!L275</f>
        <v>0</v>
      </c>
      <c r="G274" s="96">
        <f>'01-Mapa de riesgo-UO'!I275</f>
        <v>0</v>
      </c>
      <c r="H274" s="376">
        <f>'01-Mapa de riesgo-UO'!M275</f>
        <v>0</v>
      </c>
      <c r="I274" s="367" t="str">
        <f>'01-Mapa de riesgo-UO'!AT275</f>
        <v>LEVE</v>
      </c>
      <c r="J274" s="376">
        <f>'01-Mapa de riesgo-UO'!AU275</f>
        <v>0</v>
      </c>
      <c r="K274" s="372"/>
      <c r="L274" s="375"/>
      <c r="M274" s="97">
        <f>'01-Mapa de riesgo-UO'!W275</f>
        <v>0</v>
      </c>
      <c r="N274" s="98">
        <f>'01-Mapa de riesgo-UO'!AB275</f>
        <v>0</v>
      </c>
      <c r="O274" s="98">
        <f>'01-Mapa de riesgo-UO'!AF275</f>
        <v>0</v>
      </c>
      <c r="P274" s="99">
        <f>'01-Mapa de riesgo-UO'!AK275</f>
        <v>0</v>
      </c>
      <c r="Q274" s="99">
        <f>'01-Mapa de riesgo-UO'!AP275</f>
        <v>0</v>
      </c>
      <c r="R274" s="367" t="e">
        <f>'01-Mapa de riesgo-UO'!AR275</f>
        <v>#DIV/0!</v>
      </c>
      <c r="S274" s="370"/>
      <c r="T274" s="371"/>
      <c r="U274" s="100">
        <f>'01-Mapa de riesgo-UO'!AW275</f>
        <v>0</v>
      </c>
      <c r="V274" s="100">
        <f>'01-Mapa de riesgo-UO'!AX275</f>
        <v>0</v>
      </c>
      <c r="W274" s="101">
        <f>'01-Mapa de riesgo-UO'!K275</f>
        <v>0</v>
      </c>
      <c r="X274" s="105"/>
      <c r="Y274" s="106"/>
      <c r="Z274" s="107"/>
      <c r="AA274" s="107"/>
      <c r="AB274" s="364"/>
      <c r="AC274" s="110"/>
    </row>
    <row r="275" spans="1:29" ht="12.75" customHeight="1" x14ac:dyDescent="0.2">
      <c r="A275" s="368"/>
      <c r="B275" s="368"/>
      <c r="C275" s="368"/>
      <c r="D275" s="368"/>
      <c r="E275" s="368"/>
      <c r="F275" s="368"/>
      <c r="G275" s="96">
        <f>'01-Mapa de riesgo-UO'!I276</f>
        <v>0</v>
      </c>
      <c r="H275" s="368"/>
      <c r="I275" s="368"/>
      <c r="J275" s="368"/>
      <c r="K275" s="373"/>
      <c r="L275" s="373"/>
      <c r="M275" s="97">
        <f>'01-Mapa de riesgo-UO'!W276</f>
        <v>0</v>
      </c>
      <c r="N275" s="98">
        <f>'01-Mapa de riesgo-UO'!AB276</f>
        <v>0</v>
      </c>
      <c r="O275" s="98">
        <f>'01-Mapa de riesgo-UO'!AF276</f>
        <v>0</v>
      </c>
      <c r="P275" s="99">
        <f>'01-Mapa de riesgo-UO'!AK276</f>
        <v>0</v>
      </c>
      <c r="Q275" s="99">
        <f>'01-Mapa de riesgo-UO'!AP276</f>
        <v>0</v>
      </c>
      <c r="R275" s="368"/>
      <c r="S275" s="370"/>
      <c r="T275" s="371"/>
      <c r="U275" s="100">
        <f>'01-Mapa de riesgo-UO'!AW276</f>
        <v>0</v>
      </c>
      <c r="V275" s="100">
        <f>'01-Mapa de riesgo-UO'!AX276</f>
        <v>0</v>
      </c>
      <c r="W275" s="101">
        <f>'01-Mapa de riesgo-UO'!K276</f>
        <v>0</v>
      </c>
      <c r="X275" s="105"/>
      <c r="Y275" s="106"/>
      <c r="Z275" s="107"/>
      <c r="AA275" s="107"/>
      <c r="AB275" s="365"/>
      <c r="AC275" s="110"/>
    </row>
    <row r="276" spans="1:29" ht="12.75" customHeight="1" x14ac:dyDescent="0.2">
      <c r="A276" s="369"/>
      <c r="B276" s="369"/>
      <c r="C276" s="369"/>
      <c r="D276" s="369"/>
      <c r="E276" s="369"/>
      <c r="F276" s="369"/>
      <c r="G276" s="96">
        <f>'01-Mapa de riesgo-UO'!I277</f>
        <v>0</v>
      </c>
      <c r="H276" s="369"/>
      <c r="I276" s="369"/>
      <c r="J276" s="369"/>
      <c r="K276" s="374"/>
      <c r="L276" s="374"/>
      <c r="M276" s="97">
        <f>'01-Mapa de riesgo-UO'!W277</f>
        <v>0</v>
      </c>
      <c r="N276" s="98">
        <f>'01-Mapa de riesgo-UO'!AB277</f>
        <v>0</v>
      </c>
      <c r="O276" s="98">
        <f>'01-Mapa de riesgo-UO'!AF277</f>
        <v>0</v>
      </c>
      <c r="P276" s="99">
        <f>'01-Mapa de riesgo-UO'!AK277</f>
        <v>0</v>
      </c>
      <c r="Q276" s="99">
        <f>'01-Mapa de riesgo-UO'!AP277</f>
        <v>0</v>
      </c>
      <c r="R276" s="369"/>
      <c r="S276" s="370"/>
      <c r="T276" s="371"/>
      <c r="U276" s="100">
        <f>'01-Mapa de riesgo-UO'!AW277</f>
        <v>0</v>
      </c>
      <c r="V276" s="100">
        <f>'01-Mapa de riesgo-UO'!AX277</f>
        <v>0</v>
      </c>
      <c r="W276" s="101">
        <f>'01-Mapa de riesgo-UO'!K277</f>
        <v>0</v>
      </c>
      <c r="X276" s="105"/>
      <c r="Y276" s="106"/>
      <c r="Z276" s="107"/>
      <c r="AA276" s="107"/>
      <c r="AB276" s="366"/>
      <c r="AC276" s="110"/>
    </row>
    <row r="277" spans="1:29" ht="12.75" customHeight="1" x14ac:dyDescent="0.2">
      <c r="A277" s="377">
        <v>90</v>
      </c>
      <c r="B277" s="377">
        <f>'01-Mapa de riesgo-UO'!D278</f>
        <v>0</v>
      </c>
      <c r="C277" s="376">
        <f>+'01-Mapa de riesgo-UO'!F278</f>
        <v>0</v>
      </c>
      <c r="D277" s="376">
        <f>'01-Mapa de riesgo-UO'!J278</f>
        <v>0</v>
      </c>
      <c r="E277" s="376">
        <f>'01-Mapa de riesgo-UO'!K278</f>
        <v>0</v>
      </c>
      <c r="F277" s="376">
        <f>'01-Mapa de riesgo-UO'!L278</f>
        <v>0</v>
      </c>
      <c r="G277" s="96">
        <f>'01-Mapa de riesgo-UO'!I278</f>
        <v>0</v>
      </c>
      <c r="H277" s="376">
        <f>'01-Mapa de riesgo-UO'!M278</f>
        <v>0</v>
      </c>
      <c r="I277" s="367" t="str">
        <f>'01-Mapa de riesgo-UO'!AT278</f>
        <v>LEVE</v>
      </c>
      <c r="J277" s="376">
        <f>'01-Mapa de riesgo-UO'!AU278</f>
        <v>0</v>
      </c>
      <c r="K277" s="372"/>
      <c r="L277" s="375"/>
      <c r="M277" s="97">
        <f>'01-Mapa de riesgo-UO'!W278</f>
        <v>0</v>
      </c>
      <c r="N277" s="98">
        <f>'01-Mapa de riesgo-UO'!AB278</f>
        <v>0</v>
      </c>
      <c r="O277" s="98">
        <f>'01-Mapa de riesgo-UO'!AF278</f>
        <v>0</v>
      </c>
      <c r="P277" s="99">
        <f>'01-Mapa de riesgo-UO'!AK278</f>
        <v>0</v>
      </c>
      <c r="Q277" s="99">
        <f>'01-Mapa de riesgo-UO'!AP278</f>
        <v>0</v>
      </c>
      <c r="R277" s="367" t="e">
        <f>'01-Mapa de riesgo-UO'!AR278</f>
        <v>#DIV/0!</v>
      </c>
      <c r="S277" s="370"/>
      <c r="T277" s="371"/>
      <c r="U277" s="100">
        <f>'01-Mapa de riesgo-UO'!AW278</f>
        <v>0</v>
      </c>
      <c r="V277" s="100">
        <f>'01-Mapa de riesgo-UO'!AX278</f>
        <v>0</v>
      </c>
      <c r="W277" s="101">
        <f>'01-Mapa de riesgo-UO'!K278</f>
        <v>0</v>
      </c>
      <c r="X277" s="105"/>
      <c r="Y277" s="106"/>
      <c r="Z277" s="107"/>
      <c r="AA277" s="107"/>
      <c r="AB277" s="364"/>
      <c r="AC277" s="110"/>
    </row>
    <row r="278" spans="1:29" ht="12.75" customHeight="1" x14ac:dyDescent="0.2">
      <c r="A278" s="368"/>
      <c r="B278" s="368"/>
      <c r="C278" s="368"/>
      <c r="D278" s="368"/>
      <c r="E278" s="368"/>
      <c r="F278" s="368"/>
      <c r="G278" s="96">
        <f>'01-Mapa de riesgo-UO'!I279</f>
        <v>0</v>
      </c>
      <c r="H278" s="368"/>
      <c r="I278" s="368"/>
      <c r="J278" s="368"/>
      <c r="K278" s="373"/>
      <c r="L278" s="373"/>
      <c r="M278" s="97">
        <f>'01-Mapa de riesgo-UO'!W279</f>
        <v>0</v>
      </c>
      <c r="N278" s="98">
        <f>'01-Mapa de riesgo-UO'!AB279</f>
        <v>0</v>
      </c>
      <c r="O278" s="98">
        <f>'01-Mapa de riesgo-UO'!AF279</f>
        <v>0</v>
      </c>
      <c r="P278" s="99">
        <f>'01-Mapa de riesgo-UO'!AK279</f>
        <v>0</v>
      </c>
      <c r="Q278" s="99">
        <f>'01-Mapa de riesgo-UO'!AP279</f>
        <v>0</v>
      </c>
      <c r="R278" s="368"/>
      <c r="S278" s="370"/>
      <c r="T278" s="371"/>
      <c r="U278" s="100">
        <f>'01-Mapa de riesgo-UO'!AW279</f>
        <v>0</v>
      </c>
      <c r="V278" s="100">
        <f>'01-Mapa de riesgo-UO'!AX279</f>
        <v>0</v>
      </c>
      <c r="W278" s="101">
        <f>'01-Mapa de riesgo-UO'!K279</f>
        <v>0</v>
      </c>
      <c r="X278" s="105"/>
      <c r="Y278" s="106"/>
      <c r="Z278" s="107"/>
      <c r="AA278" s="107"/>
      <c r="AB278" s="365"/>
      <c r="AC278" s="110"/>
    </row>
    <row r="279" spans="1:29" ht="12.75" customHeight="1" x14ac:dyDescent="0.2">
      <c r="A279" s="369"/>
      <c r="B279" s="369"/>
      <c r="C279" s="369"/>
      <c r="D279" s="369"/>
      <c r="E279" s="369"/>
      <c r="F279" s="369"/>
      <c r="G279" s="96">
        <f>'01-Mapa de riesgo-UO'!I280</f>
        <v>0</v>
      </c>
      <c r="H279" s="369"/>
      <c r="I279" s="369"/>
      <c r="J279" s="369"/>
      <c r="K279" s="374"/>
      <c r="L279" s="374"/>
      <c r="M279" s="97">
        <f>'01-Mapa de riesgo-UO'!W280</f>
        <v>0</v>
      </c>
      <c r="N279" s="98">
        <f>'01-Mapa de riesgo-UO'!AB280</f>
        <v>0</v>
      </c>
      <c r="O279" s="98">
        <f>'01-Mapa de riesgo-UO'!AF280</f>
        <v>0</v>
      </c>
      <c r="P279" s="99">
        <f>'01-Mapa de riesgo-UO'!AK280</f>
        <v>0</v>
      </c>
      <c r="Q279" s="99">
        <f>'01-Mapa de riesgo-UO'!AP280</f>
        <v>0</v>
      </c>
      <c r="R279" s="369"/>
      <c r="S279" s="370"/>
      <c r="T279" s="371"/>
      <c r="U279" s="100">
        <f>'01-Mapa de riesgo-UO'!AW280</f>
        <v>0</v>
      </c>
      <c r="V279" s="100">
        <f>'01-Mapa de riesgo-UO'!AX280</f>
        <v>0</v>
      </c>
      <c r="W279" s="101">
        <f>'01-Mapa de riesgo-UO'!K280</f>
        <v>0</v>
      </c>
      <c r="X279" s="105"/>
      <c r="Y279" s="106"/>
      <c r="Z279" s="107"/>
      <c r="AA279" s="107"/>
      <c r="AB279" s="366"/>
      <c r="AC279" s="110"/>
    </row>
    <row r="280" spans="1:29" ht="12.75" customHeight="1" x14ac:dyDescent="0.2">
      <c r="A280" s="377">
        <v>91</v>
      </c>
      <c r="B280" s="377">
        <f>'01-Mapa de riesgo-UO'!D281</f>
        <v>0</v>
      </c>
      <c r="C280" s="376">
        <f>+'01-Mapa de riesgo-UO'!F281</f>
        <v>0</v>
      </c>
      <c r="D280" s="376">
        <f>'01-Mapa de riesgo-UO'!J281</f>
        <v>0</v>
      </c>
      <c r="E280" s="376">
        <f>'01-Mapa de riesgo-UO'!K281</f>
        <v>0</v>
      </c>
      <c r="F280" s="376">
        <f>'01-Mapa de riesgo-UO'!L281</f>
        <v>0</v>
      </c>
      <c r="G280" s="96">
        <f>'01-Mapa de riesgo-UO'!I281</f>
        <v>0</v>
      </c>
      <c r="H280" s="376">
        <f>'01-Mapa de riesgo-UO'!M281</f>
        <v>0</v>
      </c>
      <c r="I280" s="367" t="str">
        <f>'01-Mapa de riesgo-UO'!AT281</f>
        <v>LEVE</v>
      </c>
      <c r="J280" s="376">
        <f>'01-Mapa de riesgo-UO'!AU281</f>
        <v>0</v>
      </c>
      <c r="K280" s="372"/>
      <c r="L280" s="375"/>
      <c r="M280" s="97">
        <f>'01-Mapa de riesgo-UO'!W281</f>
        <v>0</v>
      </c>
      <c r="N280" s="98">
        <f>'01-Mapa de riesgo-UO'!AB281</f>
        <v>0</v>
      </c>
      <c r="O280" s="98">
        <f>'01-Mapa de riesgo-UO'!AF281</f>
        <v>0</v>
      </c>
      <c r="P280" s="99">
        <f>'01-Mapa de riesgo-UO'!AK281</f>
        <v>0</v>
      </c>
      <c r="Q280" s="99">
        <f>'01-Mapa de riesgo-UO'!AP281</f>
        <v>0</v>
      </c>
      <c r="R280" s="367" t="e">
        <f>'01-Mapa de riesgo-UO'!AR281</f>
        <v>#DIV/0!</v>
      </c>
      <c r="S280" s="370"/>
      <c r="T280" s="371"/>
      <c r="U280" s="100">
        <f>'01-Mapa de riesgo-UO'!AW281</f>
        <v>0</v>
      </c>
      <c r="V280" s="100">
        <f>'01-Mapa de riesgo-UO'!AX281</f>
        <v>0</v>
      </c>
      <c r="W280" s="101">
        <f>'01-Mapa de riesgo-UO'!K281</f>
        <v>0</v>
      </c>
      <c r="X280" s="105"/>
      <c r="Y280" s="106"/>
      <c r="Z280" s="107"/>
      <c r="AA280" s="107"/>
      <c r="AB280" s="364"/>
      <c r="AC280" s="110"/>
    </row>
    <row r="281" spans="1:29" ht="12.75" customHeight="1" x14ac:dyDescent="0.2">
      <c r="A281" s="368"/>
      <c r="B281" s="368"/>
      <c r="C281" s="368"/>
      <c r="D281" s="368"/>
      <c r="E281" s="368"/>
      <c r="F281" s="368"/>
      <c r="G281" s="96">
        <f>'01-Mapa de riesgo-UO'!I282</f>
        <v>0</v>
      </c>
      <c r="H281" s="368"/>
      <c r="I281" s="368"/>
      <c r="J281" s="368"/>
      <c r="K281" s="373"/>
      <c r="L281" s="373"/>
      <c r="M281" s="97">
        <f>'01-Mapa de riesgo-UO'!W282</f>
        <v>0</v>
      </c>
      <c r="N281" s="98">
        <f>'01-Mapa de riesgo-UO'!AB282</f>
        <v>0</v>
      </c>
      <c r="O281" s="98">
        <f>'01-Mapa de riesgo-UO'!AF282</f>
        <v>0</v>
      </c>
      <c r="P281" s="99">
        <f>'01-Mapa de riesgo-UO'!AK282</f>
        <v>0</v>
      </c>
      <c r="Q281" s="99">
        <f>'01-Mapa de riesgo-UO'!AP282</f>
        <v>0</v>
      </c>
      <c r="R281" s="368"/>
      <c r="S281" s="370"/>
      <c r="T281" s="371"/>
      <c r="U281" s="100">
        <f>'01-Mapa de riesgo-UO'!AW282</f>
        <v>0</v>
      </c>
      <c r="V281" s="100">
        <f>'01-Mapa de riesgo-UO'!AX282</f>
        <v>0</v>
      </c>
      <c r="W281" s="101">
        <f>'01-Mapa de riesgo-UO'!K282</f>
        <v>0</v>
      </c>
      <c r="X281" s="105"/>
      <c r="Y281" s="106"/>
      <c r="Z281" s="107"/>
      <c r="AA281" s="107"/>
      <c r="AB281" s="365"/>
      <c r="AC281" s="110"/>
    </row>
    <row r="282" spans="1:29" ht="12.75" customHeight="1" x14ac:dyDescent="0.2">
      <c r="A282" s="369"/>
      <c r="B282" s="369"/>
      <c r="C282" s="369"/>
      <c r="D282" s="369"/>
      <c r="E282" s="369"/>
      <c r="F282" s="369"/>
      <c r="G282" s="96">
        <f>'01-Mapa de riesgo-UO'!I283</f>
        <v>0</v>
      </c>
      <c r="H282" s="369"/>
      <c r="I282" s="369"/>
      <c r="J282" s="369"/>
      <c r="K282" s="374"/>
      <c r="L282" s="374"/>
      <c r="M282" s="97">
        <f>'01-Mapa de riesgo-UO'!W283</f>
        <v>0</v>
      </c>
      <c r="N282" s="98">
        <f>'01-Mapa de riesgo-UO'!AB283</f>
        <v>0</v>
      </c>
      <c r="O282" s="98">
        <f>'01-Mapa de riesgo-UO'!AF283</f>
        <v>0</v>
      </c>
      <c r="P282" s="99">
        <f>'01-Mapa de riesgo-UO'!AK283</f>
        <v>0</v>
      </c>
      <c r="Q282" s="99">
        <f>'01-Mapa de riesgo-UO'!AP283</f>
        <v>0</v>
      </c>
      <c r="R282" s="369"/>
      <c r="S282" s="370"/>
      <c r="T282" s="371"/>
      <c r="U282" s="100">
        <f>'01-Mapa de riesgo-UO'!AW283</f>
        <v>0</v>
      </c>
      <c r="V282" s="100">
        <f>'01-Mapa de riesgo-UO'!AX283</f>
        <v>0</v>
      </c>
      <c r="W282" s="101">
        <f>'01-Mapa de riesgo-UO'!K283</f>
        <v>0</v>
      </c>
      <c r="X282" s="105"/>
      <c r="Y282" s="106"/>
      <c r="Z282" s="107"/>
      <c r="AA282" s="107"/>
      <c r="AB282" s="366"/>
      <c r="AC282" s="110"/>
    </row>
    <row r="283" spans="1:29" ht="12.75" customHeight="1" x14ac:dyDescent="0.2">
      <c r="A283" s="377">
        <v>92</v>
      </c>
      <c r="B283" s="377">
        <f>'01-Mapa de riesgo-UO'!D284</f>
        <v>0</v>
      </c>
      <c r="C283" s="376">
        <f>+'01-Mapa de riesgo-UO'!F284</f>
        <v>0</v>
      </c>
      <c r="D283" s="376">
        <f>'01-Mapa de riesgo-UO'!J284</f>
        <v>0</v>
      </c>
      <c r="E283" s="376">
        <f>'01-Mapa de riesgo-UO'!K284</f>
        <v>0</v>
      </c>
      <c r="F283" s="376">
        <f>'01-Mapa de riesgo-UO'!L284</f>
        <v>0</v>
      </c>
      <c r="G283" s="96">
        <f>'01-Mapa de riesgo-UO'!I284</f>
        <v>0</v>
      </c>
      <c r="H283" s="376">
        <f>'01-Mapa de riesgo-UO'!M284</f>
        <v>0</v>
      </c>
      <c r="I283" s="367" t="str">
        <f>'01-Mapa de riesgo-UO'!AT284</f>
        <v>LEVE</v>
      </c>
      <c r="J283" s="376">
        <f>'01-Mapa de riesgo-UO'!AU284</f>
        <v>0</v>
      </c>
      <c r="K283" s="372"/>
      <c r="L283" s="375"/>
      <c r="M283" s="97">
        <f>'01-Mapa de riesgo-UO'!W284</f>
        <v>0</v>
      </c>
      <c r="N283" s="98">
        <f>'01-Mapa de riesgo-UO'!AB284</f>
        <v>0</v>
      </c>
      <c r="O283" s="98">
        <f>'01-Mapa de riesgo-UO'!AF284</f>
        <v>0</v>
      </c>
      <c r="P283" s="99">
        <f>'01-Mapa de riesgo-UO'!AK284</f>
        <v>0</v>
      </c>
      <c r="Q283" s="99">
        <f>'01-Mapa de riesgo-UO'!AP284</f>
        <v>0</v>
      </c>
      <c r="R283" s="367" t="e">
        <f>'01-Mapa de riesgo-UO'!AR284</f>
        <v>#DIV/0!</v>
      </c>
      <c r="S283" s="370"/>
      <c r="T283" s="371"/>
      <c r="U283" s="100">
        <f>'01-Mapa de riesgo-UO'!AW284</f>
        <v>0</v>
      </c>
      <c r="V283" s="100">
        <f>'01-Mapa de riesgo-UO'!AX284</f>
        <v>0</v>
      </c>
      <c r="W283" s="101">
        <f>'01-Mapa de riesgo-UO'!K284</f>
        <v>0</v>
      </c>
      <c r="X283" s="105"/>
      <c r="Y283" s="106"/>
      <c r="Z283" s="107"/>
      <c r="AA283" s="107"/>
      <c r="AB283" s="364"/>
      <c r="AC283" s="110"/>
    </row>
    <row r="284" spans="1:29" ht="12.75" customHeight="1" x14ac:dyDescent="0.2">
      <c r="A284" s="368"/>
      <c r="B284" s="368"/>
      <c r="C284" s="368"/>
      <c r="D284" s="368"/>
      <c r="E284" s="368"/>
      <c r="F284" s="368"/>
      <c r="G284" s="96">
        <f>'01-Mapa de riesgo-UO'!I285</f>
        <v>0</v>
      </c>
      <c r="H284" s="368"/>
      <c r="I284" s="368"/>
      <c r="J284" s="368"/>
      <c r="K284" s="373"/>
      <c r="L284" s="373"/>
      <c r="M284" s="97">
        <f>'01-Mapa de riesgo-UO'!W285</f>
        <v>0</v>
      </c>
      <c r="N284" s="98">
        <f>'01-Mapa de riesgo-UO'!AB285</f>
        <v>0</v>
      </c>
      <c r="O284" s="98">
        <f>'01-Mapa de riesgo-UO'!AF285</f>
        <v>0</v>
      </c>
      <c r="P284" s="99">
        <f>'01-Mapa de riesgo-UO'!AK285</f>
        <v>0</v>
      </c>
      <c r="Q284" s="99">
        <f>'01-Mapa de riesgo-UO'!AP285</f>
        <v>0</v>
      </c>
      <c r="R284" s="368"/>
      <c r="S284" s="370"/>
      <c r="T284" s="371"/>
      <c r="U284" s="100">
        <f>'01-Mapa de riesgo-UO'!AW285</f>
        <v>0</v>
      </c>
      <c r="V284" s="100">
        <f>'01-Mapa de riesgo-UO'!AX285</f>
        <v>0</v>
      </c>
      <c r="W284" s="101">
        <f>'01-Mapa de riesgo-UO'!K285</f>
        <v>0</v>
      </c>
      <c r="X284" s="105"/>
      <c r="Y284" s="106"/>
      <c r="Z284" s="107"/>
      <c r="AA284" s="107"/>
      <c r="AB284" s="365"/>
      <c r="AC284" s="110"/>
    </row>
    <row r="285" spans="1:29" ht="12.75" customHeight="1" x14ac:dyDescent="0.2">
      <c r="A285" s="369"/>
      <c r="B285" s="369"/>
      <c r="C285" s="369"/>
      <c r="D285" s="369"/>
      <c r="E285" s="369"/>
      <c r="F285" s="369"/>
      <c r="G285" s="96">
        <f>'01-Mapa de riesgo-UO'!I286</f>
        <v>0</v>
      </c>
      <c r="H285" s="369"/>
      <c r="I285" s="369"/>
      <c r="J285" s="369"/>
      <c r="K285" s="374"/>
      <c r="L285" s="374"/>
      <c r="M285" s="97">
        <f>'01-Mapa de riesgo-UO'!W286</f>
        <v>0</v>
      </c>
      <c r="N285" s="98">
        <f>'01-Mapa de riesgo-UO'!AB286</f>
        <v>0</v>
      </c>
      <c r="O285" s="98">
        <f>'01-Mapa de riesgo-UO'!AF286</f>
        <v>0</v>
      </c>
      <c r="P285" s="99">
        <f>'01-Mapa de riesgo-UO'!AK286</f>
        <v>0</v>
      </c>
      <c r="Q285" s="99">
        <f>'01-Mapa de riesgo-UO'!AP286</f>
        <v>0</v>
      </c>
      <c r="R285" s="369"/>
      <c r="S285" s="370"/>
      <c r="T285" s="371"/>
      <c r="U285" s="100">
        <f>'01-Mapa de riesgo-UO'!AW286</f>
        <v>0</v>
      </c>
      <c r="V285" s="100">
        <f>'01-Mapa de riesgo-UO'!AX286</f>
        <v>0</v>
      </c>
      <c r="W285" s="101">
        <f>'01-Mapa de riesgo-UO'!K286</f>
        <v>0</v>
      </c>
      <c r="X285" s="105"/>
      <c r="Y285" s="106"/>
      <c r="Z285" s="107"/>
      <c r="AA285" s="107"/>
      <c r="AB285" s="366"/>
      <c r="AC285" s="110"/>
    </row>
    <row r="286" spans="1:29" ht="12.75" customHeight="1" x14ac:dyDescent="0.2">
      <c r="A286" s="377">
        <v>93</v>
      </c>
      <c r="B286" s="377">
        <f>'01-Mapa de riesgo-UO'!D287</f>
        <v>0</v>
      </c>
      <c r="C286" s="376">
        <f>+'01-Mapa de riesgo-UO'!F287</f>
        <v>0</v>
      </c>
      <c r="D286" s="376">
        <f>'01-Mapa de riesgo-UO'!J287</f>
        <v>0</v>
      </c>
      <c r="E286" s="376">
        <f>'01-Mapa de riesgo-UO'!K287</f>
        <v>0</v>
      </c>
      <c r="F286" s="376">
        <f>'01-Mapa de riesgo-UO'!L287</f>
        <v>0</v>
      </c>
      <c r="G286" s="96">
        <f>'01-Mapa de riesgo-UO'!I287</f>
        <v>0</v>
      </c>
      <c r="H286" s="376">
        <f>'01-Mapa de riesgo-UO'!M287</f>
        <v>0</v>
      </c>
      <c r="I286" s="367" t="str">
        <f>'01-Mapa de riesgo-UO'!AT287</f>
        <v>LEVE</v>
      </c>
      <c r="J286" s="376">
        <f>'01-Mapa de riesgo-UO'!AU287</f>
        <v>0</v>
      </c>
      <c r="K286" s="372"/>
      <c r="L286" s="375"/>
      <c r="M286" s="97">
        <f>'01-Mapa de riesgo-UO'!W287</f>
        <v>0</v>
      </c>
      <c r="N286" s="98">
        <f>'01-Mapa de riesgo-UO'!AB287</f>
        <v>0</v>
      </c>
      <c r="O286" s="98">
        <f>'01-Mapa de riesgo-UO'!AF287</f>
        <v>0</v>
      </c>
      <c r="P286" s="99">
        <f>'01-Mapa de riesgo-UO'!AK287</f>
        <v>0</v>
      </c>
      <c r="Q286" s="99">
        <f>'01-Mapa de riesgo-UO'!AP287</f>
        <v>0</v>
      </c>
      <c r="R286" s="367" t="e">
        <f>'01-Mapa de riesgo-UO'!AR287</f>
        <v>#DIV/0!</v>
      </c>
      <c r="S286" s="370"/>
      <c r="T286" s="371"/>
      <c r="U286" s="100">
        <f>'01-Mapa de riesgo-UO'!AW287</f>
        <v>0</v>
      </c>
      <c r="V286" s="100">
        <f>'01-Mapa de riesgo-UO'!AX287</f>
        <v>0</v>
      </c>
      <c r="W286" s="101">
        <f>'01-Mapa de riesgo-UO'!K287</f>
        <v>0</v>
      </c>
      <c r="X286" s="105"/>
      <c r="Y286" s="106"/>
      <c r="Z286" s="107"/>
      <c r="AA286" s="107"/>
      <c r="AB286" s="364"/>
      <c r="AC286" s="110"/>
    </row>
    <row r="287" spans="1:29" ht="12.75" customHeight="1" x14ac:dyDescent="0.2">
      <c r="A287" s="368"/>
      <c r="B287" s="368"/>
      <c r="C287" s="368"/>
      <c r="D287" s="368"/>
      <c r="E287" s="368"/>
      <c r="F287" s="368"/>
      <c r="G287" s="96">
        <f>'01-Mapa de riesgo-UO'!I288</f>
        <v>0</v>
      </c>
      <c r="H287" s="368"/>
      <c r="I287" s="368"/>
      <c r="J287" s="368"/>
      <c r="K287" s="373"/>
      <c r="L287" s="373"/>
      <c r="M287" s="97">
        <f>'01-Mapa de riesgo-UO'!W288</f>
        <v>0</v>
      </c>
      <c r="N287" s="98">
        <f>'01-Mapa de riesgo-UO'!AB288</f>
        <v>0</v>
      </c>
      <c r="O287" s="98">
        <f>'01-Mapa de riesgo-UO'!AF288</f>
        <v>0</v>
      </c>
      <c r="P287" s="99">
        <f>'01-Mapa de riesgo-UO'!AK288</f>
        <v>0</v>
      </c>
      <c r="Q287" s="99">
        <f>'01-Mapa de riesgo-UO'!AP288</f>
        <v>0</v>
      </c>
      <c r="R287" s="368"/>
      <c r="S287" s="370"/>
      <c r="T287" s="371"/>
      <c r="U287" s="100">
        <f>'01-Mapa de riesgo-UO'!AW288</f>
        <v>0</v>
      </c>
      <c r="V287" s="100">
        <f>'01-Mapa de riesgo-UO'!AX288</f>
        <v>0</v>
      </c>
      <c r="W287" s="101">
        <f>'01-Mapa de riesgo-UO'!K288</f>
        <v>0</v>
      </c>
      <c r="X287" s="105"/>
      <c r="Y287" s="106"/>
      <c r="Z287" s="107"/>
      <c r="AA287" s="107"/>
      <c r="AB287" s="365"/>
      <c r="AC287" s="110"/>
    </row>
    <row r="288" spans="1:29" ht="12.75" customHeight="1" x14ac:dyDescent="0.2">
      <c r="A288" s="369"/>
      <c r="B288" s="369"/>
      <c r="C288" s="369"/>
      <c r="D288" s="369"/>
      <c r="E288" s="369"/>
      <c r="F288" s="369"/>
      <c r="G288" s="96">
        <f>'01-Mapa de riesgo-UO'!I289</f>
        <v>0</v>
      </c>
      <c r="H288" s="369"/>
      <c r="I288" s="369"/>
      <c r="J288" s="369"/>
      <c r="K288" s="374"/>
      <c r="L288" s="374"/>
      <c r="M288" s="97">
        <f>'01-Mapa de riesgo-UO'!W289</f>
        <v>0</v>
      </c>
      <c r="N288" s="98">
        <f>'01-Mapa de riesgo-UO'!AB289</f>
        <v>0</v>
      </c>
      <c r="O288" s="98">
        <f>'01-Mapa de riesgo-UO'!AF289</f>
        <v>0</v>
      </c>
      <c r="P288" s="99">
        <f>'01-Mapa de riesgo-UO'!AK289</f>
        <v>0</v>
      </c>
      <c r="Q288" s="99">
        <f>'01-Mapa de riesgo-UO'!AP289</f>
        <v>0</v>
      </c>
      <c r="R288" s="369"/>
      <c r="S288" s="370"/>
      <c r="T288" s="371"/>
      <c r="U288" s="100">
        <f>'01-Mapa de riesgo-UO'!AW289</f>
        <v>0</v>
      </c>
      <c r="V288" s="100">
        <f>'01-Mapa de riesgo-UO'!AX289</f>
        <v>0</v>
      </c>
      <c r="W288" s="101">
        <f>'01-Mapa de riesgo-UO'!K289</f>
        <v>0</v>
      </c>
      <c r="X288" s="105"/>
      <c r="Y288" s="106"/>
      <c r="Z288" s="107"/>
      <c r="AA288" s="107"/>
      <c r="AB288" s="366"/>
      <c r="AC288" s="110"/>
    </row>
    <row r="289" spans="1:29" ht="12.75" customHeight="1" x14ac:dyDescent="0.2">
      <c r="A289" s="377">
        <v>94</v>
      </c>
      <c r="B289" s="377">
        <f>'01-Mapa de riesgo-UO'!D290</f>
        <v>0</v>
      </c>
      <c r="C289" s="376">
        <f>+'01-Mapa de riesgo-UO'!F290</f>
        <v>0</v>
      </c>
      <c r="D289" s="376">
        <f>'01-Mapa de riesgo-UO'!J290</f>
        <v>0</v>
      </c>
      <c r="E289" s="376">
        <f>'01-Mapa de riesgo-UO'!K290</f>
        <v>0</v>
      </c>
      <c r="F289" s="376">
        <f>'01-Mapa de riesgo-UO'!L290</f>
        <v>0</v>
      </c>
      <c r="G289" s="96">
        <f>'01-Mapa de riesgo-UO'!I290</f>
        <v>0</v>
      </c>
      <c r="H289" s="376">
        <f>'01-Mapa de riesgo-UO'!M290</f>
        <v>0</v>
      </c>
      <c r="I289" s="367" t="str">
        <f>'01-Mapa de riesgo-UO'!AT290</f>
        <v>LEVE</v>
      </c>
      <c r="J289" s="376">
        <f>'01-Mapa de riesgo-UO'!AU290</f>
        <v>0</v>
      </c>
      <c r="K289" s="372"/>
      <c r="L289" s="375"/>
      <c r="M289" s="97">
        <f>'01-Mapa de riesgo-UO'!W290</f>
        <v>0</v>
      </c>
      <c r="N289" s="98">
        <f>'01-Mapa de riesgo-UO'!AB290</f>
        <v>0</v>
      </c>
      <c r="O289" s="98">
        <f>'01-Mapa de riesgo-UO'!AF290</f>
        <v>0</v>
      </c>
      <c r="P289" s="99">
        <f>'01-Mapa de riesgo-UO'!AK290</f>
        <v>0</v>
      </c>
      <c r="Q289" s="99">
        <f>'01-Mapa de riesgo-UO'!AP290</f>
        <v>0</v>
      </c>
      <c r="R289" s="367" t="e">
        <f>'01-Mapa de riesgo-UO'!AR290</f>
        <v>#DIV/0!</v>
      </c>
      <c r="S289" s="370"/>
      <c r="T289" s="371"/>
      <c r="U289" s="100">
        <f>'01-Mapa de riesgo-UO'!AW290</f>
        <v>0</v>
      </c>
      <c r="V289" s="100">
        <f>'01-Mapa de riesgo-UO'!AX290</f>
        <v>0</v>
      </c>
      <c r="W289" s="101">
        <f>'01-Mapa de riesgo-UO'!K290</f>
        <v>0</v>
      </c>
      <c r="X289" s="105"/>
      <c r="Y289" s="106"/>
      <c r="Z289" s="107"/>
      <c r="AA289" s="107"/>
      <c r="AB289" s="364"/>
      <c r="AC289" s="110"/>
    </row>
    <row r="290" spans="1:29" ht="12.75" customHeight="1" x14ac:dyDescent="0.2">
      <c r="A290" s="368"/>
      <c r="B290" s="368"/>
      <c r="C290" s="368"/>
      <c r="D290" s="368"/>
      <c r="E290" s="368"/>
      <c r="F290" s="368"/>
      <c r="G290" s="96">
        <f>'01-Mapa de riesgo-UO'!I291</f>
        <v>0</v>
      </c>
      <c r="H290" s="368"/>
      <c r="I290" s="368"/>
      <c r="J290" s="368"/>
      <c r="K290" s="373"/>
      <c r="L290" s="373"/>
      <c r="M290" s="97">
        <f>'01-Mapa de riesgo-UO'!W291</f>
        <v>0</v>
      </c>
      <c r="N290" s="98">
        <f>'01-Mapa de riesgo-UO'!AB291</f>
        <v>0</v>
      </c>
      <c r="O290" s="98">
        <f>'01-Mapa de riesgo-UO'!AF291</f>
        <v>0</v>
      </c>
      <c r="P290" s="99">
        <f>'01-Mapa de riesgo-UO'!AK291</f>
        <v>0</v>
      </c>
      <c r="Q290" s="99">
        <f>'01-Mapa de riesgo-UO'!AP291</f>
        <v>0</v>
      </c>
      <c r="R290" s="368"/>
      <c r="S290" s="370"/>
      <c r="T290" s="371"/>
      <c r="U290" s="100">
        <f>'01-Mapa de riesgo-UO'!AW291</f>
        <v>0</v>
      </c>
      <c r="V290" s="100">
        <f>'01-Mapa de riesgo-UO'!AX291</f>
        <v>0</v>
      </c>
      <c r="W290" s="101">
        <f>'01-Mapa de riesgo-UO'!K291</f>
        <v>0</v>
      </c>
      <c r="X290" s="105"/>
      <c r="Y290" s="106"/>
      <c r="Z290" s="107"/>
      <c r="AA290" s="107"/>
      <c r="AB290" s="365"/>
      <c r="AC290" s="110"/>
    </row>
    <row r="291" spans="1:29" ht="12.75" customHeight="1" x14ac:dyDescent="0.2">
      <c r="A291" s="369"/>
      <c r="B291" s="369"/>
      <c r="C291" s="369"/>
      <c r="D291" s="369"/>
      <c r="E291" s="369"/>
      <c r="F291" s="369"/>
      <c r="G291" s="96">
        <f>'01-Mapa de riesgo-UO'!I292</f>
        <v>0</v>
      </c>
      <c r="H291" s="369"/>
      <c r="I291" s="369"/>
      <c r="J291" s="369"/>
      <c r="K291" s="374"/>
      <c r="L291" s="374"/>
      <c r="M291" s="97">
        <f>'01-Mapa de riesgo-UO'!W292</f>
        <v>0</v>
      </c>
      <c r="N291" s="98">
        <f>'01-Mapa de riesgo-UO'!AB292</f>
        <v>0</v>
      </c>
      <c r="O291" s="98">
        <f>'01-Mapa de riesgo-UO'!AF292</f>
        <v>0</v>
      </c>
      <c r="P291" s="99">
        <f>'01-Mapa de riesgo-UO'!AK292</f>
        <v>0</v>
      </c>
      <c r="Q291" s="99">
        <f>'01-Mapa de riesgo-UO'!AP292</f>
        <v>0</v>
      </c>
      <c r="R291" s="369"/>
      <c r="S291" s="370"/>
      <c r="T291" s="371"/>
      <c r="U291" s="100">
        <f>'01-Mapa de riesgo-UO'!AW292</f>
        <v>0</v>
      </c>
      <c r="V291" s="100">
        <f>'01-Mapa de riesgo-UO'!AX292</f>
        <v>0</v>
      </c>
      <c r="W291" s="101">
        <f>'01-Mapa de riesgo-UO'!K292</f>
        <v>0</v>
      </c>
      <c r="X291" s="105"/>
      <c r="Y291" s="106"/>
      <c r="Z291" s="107"/>
      <c r="AA291" s="107"/>
      <c r="AB291" s="366"/>
      <c r="AC291" s="110"/>
    </row>
    <row r="292" spans="1:29" ht="12.75" customHeight="1" x14ac:dyDescent="0.2">
      <c r="A292" s="377">
        <v>95</v>
      </c>
      <c r="B292" s="377">
        <f>'01-Mapa de riesgo-UO'!D293</f>
        <v>0</v>
      </c>
      <c r="C292" s="376">
        <f>+'01-Mapa de riesgo-UO'!F293</f>
        <v>0</v>
      </c>
      <c r="D292" s="376">
        <f>'01-Mapa de riesgo-UO'!J293</f>
        <v>0</v>
      </c>
      <c r="E292" s="376">
        <f>'01-Mapa de riesgo-UO'!K293</f>
        <v>0</v>
      </c>
      <c r="F292" s="376">
        <f>'01-Mapa de riesgo-UO'!L293</f>
        <v>0</v>
      </c>
      <c r="G292" s="96">
        <f>'01-Mapa de riesgo-UO'!I293</f>
        <v>0</v>
      </c>
      <c r="H292" s="376">
        <f>'01-Mapa de riesgo-UO'!M293</f>
        <v>0</v>
      </c>
      <c r="I292" s="367" t="str">
        <f>'01-Mapa de riesgo-UO'!AT293</f>
        <v>LEVE</v>
      </c>
      <c r="J292" s="376">
        <f>'01-Mapa de riesgo-UO'!AU293</f>
        <v>0</v>
      </c>
      <c r="K292" s="372"/>
      <c r="L292" s="375"/>
      <c r="M292" s="97">
        <f>'01-Mapa de riesgo-UO'!W293</f>
        <v>0</v>
      </c>
      <c r="N292" s="98">
        <f>'01-Mapa de riesgo-UO'!AB293</f>
        <v>0</v>
      </c>
      <c r="O292" s="98">
        <f>'01-Mapa de riesgo-UO'!AF293</f>
        <v>0</v>
      </c>
      <c r="P292" s="99">
        <f>'01-Mapa de riesgo-UO'!AK293</f>
        <v>0</v>
      </c>
      <c r="Q292" s="99">
        <f>'01-Mapa de riesgo-UO'!AP293</f>
        <v>0</v>
      </c>
      <c r="R292" s="367" t="e">
        <f>'01-Mapa de riesgo-UO'!AR293</f>
        <v>#DIV/0!</v>
      </c>
      <c r="S292" s="370"/>
      <c r="T292" s="371"/>
      <c r="U292" s="100">
        <f>'01-Mapa de riesgo-UO'!AW293</f>
        <v>0</v>
      </c>
      <c r="V292" s="100">
        <f>'01-Mapa de riesgo-UO'!AX293</f>
        <v>0</v>
      </c>
      <c r="W292" s="101">
        <f>'01-Mapa de riesgo-UO'!K293</f>
        <v>0</v>
      </c>
      <c r="X292" s="105"/>
      <c r="Y292" s="106"/>
      <c r="Z292" s="107"/>
      <c r="AA292" s="107"/>
      <c r="AB292" s="364"/>
      <c r="AC292" s="110"/>
    </row>
    <row r="293" spans="1:29" ht="12.75" customHeight="1" x14ac:dyDescent="0.2">
      <c r="A293" s="368"/>
      <c r="B293" s="368"/>
      <c r="C293" s="368"/>
      <c r="D293" s="368"/>
      <c r="E293" s="368"/>
      <c r="F293" s="368"/>
      <c r="G293" s="96">
        <f>'01-Mapa de riesgo-UO'!I294</f>
        <v>0</v>
      </c>
      <c r="H293" s="368"/>
      <c r="I293" s="368"/>
      <c r="J293" s="368"/>
      <c r="K293" s="373"/>
      <c r="L293" s="373"/>
      <c r="M293" s="97">
        <f>'01-Mapa de riesgo-UO'!W294</f>
        <v>0</v>
      </c>
      <c r="N293" s="98">
        <f>'01-Mapa de riesgo-UO'!AB294</f>
        <v>0</v>
      </c>
      <c r="O293" s="98">
        <f>'01-Mapa de riesgo-UO'!AF294</f>
        <v>0</v>
      </c>
      <c r="P293" s="99">
        <f>'01-Mapa de riesgo-UO'!AK294</f>
        <v>0</v>
      </c>
      <c r="Q293" s="99">
        <f>'01-Mapa de riesgo-UO'!AP294</f>
        <v>0</v>
      </c>
      <c r="R293" s="368"/>
      <c r="S293" s="370"/>
      <c r="T293" s="371"/>
      <c r="U293" s="100">
        <f>'01-Mapa de riesgo-UO'!AW294</f>
        <v>0</v>
      </c>
      <c r="V293" s="100">
        <f>'01-Mapa de riesgo-UO'!AX294</f>
        <v>0</v>
      </c>
      <c r="W293" s="101">
        <f>'01-Mapa de riesgo-UO'!K294</f>
        <v>0</v>
      </c>
      <c r="X293" s="105"/>
      <c r="Y293" s="106"/>
      <c r="Z293" s="107"/>
      <c r="AA293" s="107"/>
      <c r="AB293" s="365"/>
      <c r="AC293" s="110"/>
    </row>
    <row r="294" spans="1:29" ht="12.75" customHeight="1" x14ac:dyDescent="0.2">
      <c r="A294" s="369"/>
      <c r="B294" s="369"/>
      <c r="C294" s="369"/>
      <c r="D294" s="369"/>
      <c r="E294" s="369"/>
      <c r="F294" s="369"/>
      <c r="G294" s="96">
        <f>'01-Mapa de riesgo-UO'!I295</f>
        <v>0</v>
      </c>
      <c r="H294" s="369"/>
      <c r="I294" s="369"/>
      <c r="J294" s="369"/>
      <c r="K294" s="374"/>
      <c r="L294" s="374"/>
      <c r="M294" s="97">
        <f>'01-Mapa de riesgo-UO'!W295</f>
        <v>0</v>
      </c>
      <c r="N294" s="98">
        <f>'01-Mapa de riesgo-UO'!AB295</f>
        <v>0</v>
      </c>
      <c r="O294" s="98">
        <f>'01-Mapa de riesgo-UO'!AF295</f>
        <v>0</v>
      </c>
      <c r="P294" s="99">
        <f>'01-Mapa de riesgo-UO'!AK295</f>
        <v>0</v>
      </c>
      <c r="Q294" s="99">
        <f>'01-Mapa de riesgo-UO'!AP295</f>
        <v>0</v>
      </c>
      <c r="R294" s="369"/>
      <c r="S294" s="370"/>
      <c r="T294" s="371"/>
      <c r="U294" s="100">
        <f>'01-Mapa de riesgo-UO'!AW295</f>
        <v>0</v>
      </c>
      <c r="V294" s="100">
        <f>'01-Mapa de riesgo-UO'!AX295</f>
        <v>0</v>
      </c>
      <c r="W294" s="101">
        <f>'01-Mapa de riesgo-UO'!K295</f>
        <v>0</v>
      </c>
      <c r="X294" s="105"/>
      <c r="Y294" s="106"/>
      <c r="Z294" s="107"/>
      <c r="AA294" s="107"/>
      <c r="AB294" s="366"/>
      <c r="AC294" s="110"/>
    </row>
    <row r="295" spans="1:29" ht="12.75" customHeight="1" x14ac:dyDescent="0.2">
      <c r="A295" s="377">
        <v>96</v>
      </c>
      <c r="B295" s="377">
        <f>'01-Mapa de riesgo-UO'!D296</f>
        <v>0</v>
      </c>
      <c r="C295" s="376">
        <f>+'01-Mapa de riesgo-UO'!F296</f>
        <v>0</v>
      </c>
      <c r="D295" s="376">
        <f>'01-Mapa de riesgo-UO'!J296</f>
        <v>0</v>
      </c>
      <c r="E295" s="376">
        <f>'01-Mapa de riesgo-UO'!K296</f>
        <v>0</v>
      </c>
      <c r="F295" s="376">
        <f>'01-Mapa de riesgo-UO'!L296</f>
        <v>0</v>
      </c>
      <c r="G295" s="96">
        <f>'01-Mapa de riesgo-UO'!I296</f>
        <v>0</v>
      </c>
      <c r="H295" s="376">
        <f>'01-Mapa de riesgo-UO'!M296</f>
        <v>0</v>
      </c>
      <c r="I295" s="367" t="str">
        <f>'01-Mapa de riesgo-UO'!AT296</f>
        <v>LEVE</v>
      </c>
      <c r="J295" s="376">
        <f>'01-Mapa de riesgo-UO'!AU296</f>
        <v>0</v>
      </c>
      <c r="K295" s="372"/>
      <c r="L295" s="375"/>
      <c r="M295" s="97">
        <f>'01-Mapa de riesgo-UO'!W296</f>
        <v>0</v>
      </c>
      <c r="N295" s="98">
        <f>'01-Mapa de riesgo-UO'!AB296</f>
        <v>0</v>
      </c>
      <c r="O295" s="98">
        <f>'01-Mapa de riesgo-UO'!AF296</f>
        <v>0</v>
      </c>
      <c r="P295" s="99">
        <f>'01-Mapa de riesgo-UO'!AK296</f>
        <v>0</v>
      </c>
      <c r="Q295" s="99">
        <f>'01-Mapa de riesgo-UO'!AP296</f>
        <v>0</v>
      </c>
      <c r="R295" s="367" t="e">
        <f>'01-Mapa de riesgo-UO'!AR296</f>
        <v>#DIV/0!</v>
      </c>
      <c r="S295" s="370"/>
      <c r="T295" s="371"/>
      <c r="U295" s="100">
        <f>'01-Mapa de riesgo-UO'!AW296</f>
        <v>0</v>
      </c>
      <c r="V295" s="100">
        <f>'01-Mapa de riesgo-UO'!AX296</f>
        <v>0</v>
      </c>
      <c r="W295" s="101">
        <f>'01-Mapa de riesgo-UO'!K296</f>
        <v>0</v>
      </c>
      <c r="X295" s="105"/>
      <c r="Y295" s="106"/>
      <c r="Z295" s="107"/>
      <c r="AA295" s="107"/>
      <c r="AB295" s="364"/>
      <c r="AC295" s="110"/>
    </row>
    <row r="296" spans="1:29" ht="12.75" customHeight="1" x14ac:dyDescent="0.2">
      <c r="A296" s="368"/>
      <c r="B296" s="368"/>
      <c r="C296" s="368"/>
      <c r="D296" s="368"/>
      <c r="E296" s="368"/>
      <c r="F296" s="368"/>
      <c r="G296" s="96">
        <f>'01-Mapa de riesgo-UO'!I297</f>
        <v>0</v>
      </c>
      <c r="H296" s="368"/>
      <c r="I296" s="368"/>
      <c r="J296" s="368"/>
      <c r="K296" s="373"/>
      <c r="L296" s="373"/>
      <c r="M296" s="97">
        <f>'01-Mapa de riesgo-UO'!W297</f>
        <v>0</v>
      </c>
      <c r="N296" s="98">
        <f>'01-Mapa de riesgo-UO'!AB297</f>
        <v>0</v>
      </c>
      <c r="O296" s="98">
        <f>'01-Mapa de riesgo-UO'!AF297</f>
        <v>0</v>
      </c>
      <c r="P296" s="99">
        <f>'01-Mapa de riesgo-UO'!AK297</f>
        <v>0</v>
      </c>
      <c r="Q296" s="99">
        <f>'01-Mapa de riesgo-UO'!AP297</f>
        <v>0</v>
      </c>
      <c r="R296" s="368"/>
      <c r="S296" s="370"/>
      <c r="T296" s="371"/>
      <c r="U296" s="100">
        <f>'01-Mapa de riesgo-UO'!AW297</f>
        <v>0</v>
      </c>
      <c r="V296" s="100">
        <f>'01-Mapa de riesgo-UO'!AX297</f>
        <v>0</v>
      </c>
      <c r="W296" s="101">
        <f>'01-Mapa de riesgo-UO'!K297</f>
        <v>0</v>
      </c>
      <c r="X296" s="105"/>
      <c r="Y296" s="106"/>
      <c r="Z296" s="107"/>
      <c r="AA296" s="107"/>
      <c r="AB296" s="365"/>
      <c r="AC296" s="110"/>
    </row>
    <row r="297" spans="1:29" ht="12.75" customHeight="1" x14ac:dyDescent="0.2">
      <c r="A297" s="369"/>
      <c r="B297" s="369"/>
      <c r="C297" s="369"/>
      <c r="D297" s="369"/>
      <c r="E297" s="369"/>
      <c r="F297" s="369"/>
      <c r="G297" s="96">
        <f>'01-Mapa de riesgo-UO'!I298</f>
        <v>0</v>
      </c>
      <c r="H297" s="369"/>
      <c r="I297" s="369"/>
      <c r="J297" s="369"/>
      <c r="K297" s="374"/>
      <c r="L297" s="374"/>
      <c r="M297" s="97">
        <f>'01-Mapa de riesgo-UO'!W298</f>
        <v>0</v>
      </c>
      <c r="N297" s="98">
        <f>'01-Mapa de riesgo-UO'!AB298</f>
        <v>0</v>
      </c>
      <c r="O297" s="98">
        <f>'01-Mapa de riesgo-UO'!AF298</f>
        <v>0</v>
      </c>
      <c r="P297" s="99">
        <f>'01-Mapa de riesgo-UO'!AK298</f>
        <v>0</v>
      </c>
      <c r="Q297" s="99">
        <f>'01-Mapa de riesgo-UO'!AP298</f>
        <v>0</v>
      </c>
      <c r="R297" s="369"/>
      <c r="S297" s="370"/>
      <c r="T297" s="371"/>
      <c r="U297" s="100">
        <f>'01-Mapa de riesgo-UO'!AW298</f>
        <v>0</v>
      </c>
      <c r="V297" s="100">
        <f>'01-Mapa de riesgo-UO'!AX298</f>
        <v>0</v>
      </c>
      <c r="W297" s="101">
        <f>'01-Mapa de riesgo-UO'!K298</f>
        <v>0</v>
      </c>
      <c r="X297" s="105"/>
      <c r="Y297" s="106"/>
      <c r="Z297" s="107"/>
      <c r="AA297" s="107"/>
      <c r="AB297" s="366"/>
      <c r="AC297" s="110"/>
    </row>
    <row r="298" spans="1:29" ht="12.75" customHeight="1" x14ac:dyDescent="0.2">
      <c r="A298" s="377">
        <v>97</v>
      </c>
      <c r="B298" s="377">
        <f>'01-Mapa de riesgo-UO'!D299</f>
        <v>0</v>
      </c>
      <c r="C298" s="376">
        <f>+'01-Mapa de riesgo-UO'!F299</f>
        <v>0</v>
      </c>
      <c r="D298" s="376">
        <f>'01-Mapa de riesgo-UO'!J299</f>
        <v>0</v>
      </c>
      <c r="E298" s="376">
        <f>'01-Mapa de riesgo-UO'!K299</f>
        <v>0</v>
      </c>
      <c r="F298" s="376">
        <f>'01-Mapa de riesgo-UO'!L299</f>
        <v>0</v>
      </c>
      <c r="G298" s="96">
        <f>'01-Mapa de riesgo-UO'!I299</f>
        <v>0</v>
      </c>
      <c r="H298" s="376">
        <f>'01-Mapa de riesgo-UO'!M299</f>
        <v>0</v>
      </c>
      <c r="I298" s="367" t="str">
        <f>'01-Mapa de riesgo-UO'!AT299</f>
        <v>LEVE</v>
      </c>
      <c r="J298" s="376">
        <f>'01-Mapa de riesgo-UO'!AU299</f>
        <v>0</v>
      </c>
      <c r="K298" s="372"/>
      <c r="L298" s="375"/>
      <c r="M298" s="97">
        <f>'01-Mapa de riesgo-UO'!W299</f>
        <v>0</v>
      </c>
      <c r="N298" s="98">
        <f>'01-Mapa de riesgo-UO'!AB299</f>
        <v>0</v>
      </c>
      <c r="O298" s="98">
        <f>'01-Mapa de riesgo-UO'!AF299</f>
        <v>0</v>
      </c>
      <c r="P298" s="99">
        <f>'01-Mapa de riesgo-UO'!AK299</f>
        <v>0</v>
      </c>
      <c r="Q298" s="99">
        <f>'01-Mapa de riesgo-UO'!AP299</f>
        <v>0</v>
      </c>
      <c r="R298" s="367" t="e">
        <f>'01-Mapa de riesgo-UO'!AR299</f>
        <v>#DIV/0!</v>
      </c>
      <c r="S298" s="370"/>
      <c r="T298" s="371"/>
      <c r="U298" s="100">
        <f>'01-Mapa de riesgo-UO'!AW299</f>
        <v>0</v>
      </c>
      <c r="V298" s="100">
        <f>'01-Mapa de riesgo-UO'!AX299</f>
        <v>0</v>
      </c>
      <c r="W298" s="101">
        <f>'01-Mapa de riesgo-UO'!K299</f>
        <v>0</v>
      </c>
      <c r="X298" s="105"/>
      <c r="Y298" s="106"/>
      <c r="Z298" s="107"/>
      <c r="AA298" s="107"/>
      <c r="AB298" s="364"/>
      <c r="AC298" s="110"/>
    </row>
    <row r="299" spans="1:29" ht="12.75" customHeight="1" x14ac:dyDescent="0.2">
      <c r="A299" s="368"/>
      <c r="B299" s="368"/>
      <c r="C299" s="368"/>
      <c r="D299" s="368"/>
      <c r="E299" s="368"/>
      <c r="F299" s="368"/>
      <c r="G299" s="96">
        <f>'01-Mapa de riesgo-UO'!I300</f>
        <v>0</v>
      </c>
      <c r="H299" s="368"/>
      <c r="I299" s="368"/>
      <c r="J299" s="368"/>
      <c r="K299" s="373"/>
      <c r="L299" s="373"/>
      <c r="M299" s="97">
        <f>'01-Mapa de riesgo-UO'!W300</f>
        <v>0</v>
      </c>
      <c r="N299" s="98">
        <f>'01-Mapa de riesgo-UO'!AB300</f>
        <v>0</v>
      </c>
      <c r="O299" s="98">
        <f>'01-Mapa de riesgo-UO'!AF300</f>
        <v>0</v>
      </c>
      <c r="P299" s="99">
        <f>'01-Mapa de riesgo-UO'!AK300</f>
        <v>0</v>
      </c>
      <c r="Q299" s="99">
        <f>'01-Mapa de riesgo-UO'!AP300</f>
        <v>0</v>
      </c>
      <c r="R299" s="368"/>
      <c r="S299" s="370"/>
      <c r="T299" s="371"/>
      <c r="U299" s="100">
        <f>'01-Mapa de riesgo-UO'!AW300</f>
        <v>0</v>
      </c>
      <c r="V299" s="100">
        <f>'01-Mapa de riesgo-UO'!AX300</f>
        <v>0</v>
      </c>
      <c r="W299" s="101">
        <f>'01-Mapa de riesgo-UO'!K300</f>
        <v>0</v>
      </c>
      <c r="X299" s="105"/>
      <c r="Y299" s="106"/>
      <c r="Z299" s="107"/>
      <c r="AA299" s="107"/>
      <c r="AB299" s="365"/>
      <c r="AC299" s="110"/>
    </row>
    <row r="300" spans="1:29" ht="12.75" customHeight="1" x14ac:dyDescent="0.2">
      <c r="A300" s="369"/>
      <c r="B300" s="369"/>
      <c r="C300" s="369"/>
      <c r="D300" s="369"/>
      <c r="E300" s="369"/>
      <c r="F300" s="369"/>
      <c r="G300" s="96">
        <f>'01-Mapa de riesgo-UO'!I301</f>
        <v>0</v>
      </c>
      <c r="H300" s="369"/>
      <c r="I300" s="369"/>
      <c r="J300" s="369"/>
      <c r="K300" s="374"/>
      <c r="L300" s="374"/>
      <c r="M300" s="97">
        <f>'01-Mapa de riesgo-UO'!W301</f>
        <v>0</v>
      </c>
      <c r="N300" s="98">
        <f>'01-Mapa de riesgo-UO'!AB301</f>
        <v>0</v>
      </c>
      <c r="O300" s="98">
        <f>'01-Mapa de riesgo-UO'!AF301</f>
        <v>0</v>
      </c>
      <c r="P300" s="99">
        <f>'01-Mapa de riesgo-UO'!AK301</f>
        <v>0</v>
      </c>
      <c r="Q300" s="99">
        <f>'01-Mapa de riesgo-UO'!AP301</f>
        <v>0</v>
      </c>
      <c r="R300" s="369"/>
      <c r="S300" s="370"/>
      <c r="T300" s="371"/>
      <c r="U300" s="100">
        <f>'01-Mapa de riesgo-UO'!AW301</f>
        <v>0</v>
      </c>
      <c r="V300" s="100">
        <f>'01-Mapa de riesgo-UO'!AX301</f>
        <v>0</v>
      </c>
      <c r="W300" s="101">
        <f>'01-Mapa de riesgo-UO'!K301</f>
        <v>0</v>
      </c>
      <c r="X300" s="105"/>
      <c r="Y300" s="106"/>
      <c r="Z300" s="107"/>
      <c r="AA300" s="107"/>
      <c r="AB300" s="366"/>
      <c r="AC300" s="110"/>
    </row>
    <row r="301" spans="1:29" ht="12.75" customHeight="1" x14ac:dyDescent="0.2">
      <c r="A301" s="377">
        <v>98</v>
      </c>
      <c r="B301" s="377">
        <f>'01-Mapa de riesgo-UO'!D302</f>
        <v>0</v>
      </c>
      <c r="C301" s="376">
        <f>+'01-Mapa de riesgo-UO'!F302</f>
        <v>0</v>
      </c>
      <c r="D301" s="376">
        <f>'01-Mapa de riesgo-UO'!J302</f>
        <v>0</v>
      </c>
      <c r="E301" s="376">
        <f>'01-Mapa de riesgo-UO'!K302</f>
        <v>0</v>
      </c>
      <c r="F301" s="376">
        <f>'01-Mapa de riesgo-UO'!L302</f>
        <v>0</v>
      </c>
      <c r="G301" s="96">
        <f>'01-Mapa de riesgo-UO'!I302</f>
        <v>0</v>
      </c>
      <c r="H301" s="376">
        <f>'01-Mapa de riesgo-UO'!M302</f>
        <v>0</v>
      </c>
      <c r="I301" s="367" t="str">
        <f>'01-Mapa de riesgo-UO'!AT302</f>
        <v>LEVE</v>
      </c>
      <c r="J301" s="376">
        <f>'01-Mapa de riesgo-UO'!AU302</f>
        <v>0</v>
      </c>
      <c r="K301" s="372"/>
      <c r="L301" s="375"/>
      <c r="M301" s="97">
        <f>'01-Mapa de riesgo-UO'!W302</f>
        <v>0</v>
      </c>
      <c r="N301" s="98">
        <f>'01-Mapa de riesgo-UO'!AB302</f>
        <v>0</v>
      </c>
      <c r="O301" s="98">
        <f>'01-Mapa de riesgo-UO'!AF302</f>
        <v>0</v>
      </c>
      <c r="P301" s="99">
        <f>'01-Mapa de riesgo-UO'!AK302</f>
        <v>0</v>
      </c>
      <c r="Q301" s="99">
        <f>'01-Mapa de riesgo-UO'!AP302</f>
        <v>0</v>
      </c>
      <c r="R301" s="367" t="e">
        <f>'01-Mapa de riesgo-UO'!AR302</f>
        <v>#DIV/0!</v>
      </c>
      <c r="S301" s="370"/>
      <c r="T301" s="371"/>
      <c r="U301" s="100">
        <f>'01-Mapa de riesgo-UO'!AW302</f>
        <v>0</v>
      </c>
      <c r="V301" s="100">
        <f>'01-Mapa de riesgo-UO'!AX302</f>
        <v>0</v>
      </c>
      <c r="W301" s="101">
        <f>'01-Mapa de riesgo-UO'!K302</f>
        <v>0</v>
      </c>
      <c r="X301" s="105"/>
      <c r="Y301" s="106"/>
      <c r="Z301" s="107"/>
      <c r="AA301" s="107"/>
      <c r="AB301" s="364"/>
      <c r="AC301" s="110"/>
    </row>
    <row r="302" spans="1:29" ht="12.75" customHeight="1" x14ac:dyDescent="0.2">
      <c r="A302" s="368"/>
      <c r="B302" s="368"/>
      <c r="C302" s="368"/>
      <c r="D302" s="368"/>
      <c r="E302" s="368"/>
      <c r="F302" s="368"/>
      <c r="G302" s="96">
        <f>'01-Mapa de riesgo-UO'!I303</f>
        <v>0</v>
      </c>
      <c r="H302" s="368"/>
      <c r="I302" s="368"/>
      <c r="J302" s="368"/>
      <c r="K302" s="373"/>
      <c r="L302" s="373"/>
      <c r="M302" s="97">
        <f>'01-Mapa de riesgo-UO'!W303</f>
        <v>0</v>
      </c>
      <c r="N302" s="98">
        <f>'01-Mapa de riesgo-UO'!AB303</f>
        <v>0</v>
      </c>
      <c r="O302" s="98">
        <f>'01-Mapa de riesgo-UO'!AF303</f>
        <v>0</v>
      </c>
      <c r="P302" s="99">
        <f>'01-Mapa de riesgo-UO'!AK303</f>
        <v>0</v>
      </c>
      <c r="Q302" s="99">
        <f>'01-Mapa de riesgo-UO'!AP303</f>
        <v>0</v>
      </c>
      <c r="R302" s="368"/>
      <c r="S302" s="370"/>
      <c r="T302" s="371"/>
      <c r="U302" s="100">
        <f>'01-Mapa de riesgo-UO'!AW303</f>
        <v>0</v>
      </c>
      <c r="V302" s="100">
        <f>'01-Mapa de riesgo-UO'!AX303</f>
        <v>0</v>
      </c>
      <c r="W302" s="101">
        <f>'01-Mapa de riesgo-UO'!K303</f>
        <v>0</v>
      </c>
      <c r="X302" s="105"/>
      <c r="Y302" s="106"/>
      <c r="Z302" s="107"/>
      <c r="AA302" s="107"/>
      <c r="AB302" s="365"/>
      <c r="AC302" s="110"/>
    </row>
    <row r="303" spans="1:29" ht="12.75" customHeight="1" x14ac:dyDescent="0.2">
      <c r="A303" s="369"/>
      <c r="B303" s="369"/>
      <c r="C303" s="369"/>
      <c r="D303" s="369"/>
      <c r="E303" s="369"/>
      <c r="F303" s="369"/>
      <c r="G303" s="96">
        <f>'01-Mapa de riesgo-UO'!I304</f>
        <v>0</v>
      </c>
      <c r="H303" s="369"/>
      <c r="I303" s="369"/>
      <c r="J303" s="369"/>
      <c r="K303" s="374"/>
      <c r="L303" s="374"/>
      <c r="M303" s="97">
        <f>'01-Mapa de riesgo-UO'!W304</f>
        <v>0</v>
      </c>
      <c r="N303" s="98">
        <f>'01-Mapa de riesgo-UO'!AB304</f>
        <v>0</v>
      </c>
      <c r="O303" s="98">
        <f>'01-Mapa de riesgo-UO'!AF304</f>
        <v>0</v>
      </c>
      <c r="P303" s="99">
        <f>'01-Mapa de riesgo-UO'!AK304</f>
        <v>0</v>
      </c>
      <c r="Q303" s="99">
        <f>'01-Mapa de riesgo-UO'!AP304</f>
        <v>0</v>
      </c>
      <c r="R303" s="369"/>
      <c r="S303" s="370"/>
      <c r="T303" s="371"/>
      <c r="U303" s="100">
        <f>'01-Mapa de riesgo-UO'!AW304</f>
        <v>0</v>
      </c>
      <c r="V303" s="100">
        <f>'01-Mapa de riesgo-UO'!AX304</f>
        <v>0</v>
      </c>
      <c r="W303" s="101">
        <f>'01-Mapa de riesgo-UO'!K304</f>
        <v>0</v>
      </c>
      <c r="X303" s="105"/>
      <c r="Y303" s="106"/>
      <c r="Z303" s="107"/>
      <c r="AA303" s="107"/>
      <c r="AB303" s="366"/>
      <c r="AC303" s="110"/>
    </row>
    <row r="304" spans="1:29" ht="12.75" customHeight="1" x14ac:dyDescent="0.2">
      <c r="A304" s="377">
        <v>99</v>
      </c>
      <c r="B304" s="377">
        <f>'01-Mapa de riesgo-UO'!D305</f>
        <v>0</v>
      </c>
      <c r="C304" s="376">
        <f>+'01-Mapa de riesgo-UO'!F305</f>
        <v>0</v>
      </c>
      <c r="D304" s="376">
        <f>'01-Mapa de riesgo-UO'!J305</f>
        <v>0</v>
      </c>
      <c r="E304" s="376">
        <f>'01-Mapa de riesgo-UO'!K305</f>
        <v>0</v>
      </c>
      <c r="F304" s="376">
        <f>'01-Mapa de riesgo-UO'!L305</f>
        <v>0</v>
      </c>
      <c r="G304" s="96">
        <f>'01-Mapa de riesgo-UO'!I305</f>
        <v>0</v>
      </c>
      <c r="H304" s="376">
        <f>'01-Mapa de riesgo-UO'!M305</f>
        <v>0</v>
      </c>
      <c r="I304" s="367" t="str">
        <f>'01-Mapa de riesgo-UO'!AT305</f>
        <v>LEVE</v>
      </c>
      <c r="J304" s="376">
        <f>'01-Mapa de riesgo-UO'!AU305</f>
        <v>0</v>
      </c>
      <c r="K304" s="372"/>
      <c r="L304" s="375"/>
      <c r="M304" s="97">
        <f>'01-Mapa de riesgo-UO'!W305</f>
        <v>0</v>
      </c>
      <c r="N304" s="98">
        <f>'01-Mapa de riesgo-UO'!AB305</f>
        <v>0</v>
      </c>
      <c r="O304" s="98">
        <f>'01-Mapa de riesgo-UO'!AF305</f>
        <v>0</v>
      </c>
      <c r="P304" s="99">
        <f>'01-Mapa de riesgo-UO'!AK305</f>
        <v>0</v>
      </c>
      <c r="Q304" s="99">
        <f>'01-Mapa de riesgo-UO'!AP305</f>
        <v>0</v>
      </c>
      <c r="R304" s="367" t="e">
        <f>'01-Mapa de riesgo-UO'!AR305</f>
        <v>#DIV/0!</v>
      </c>
      <c r="S304" s="370"/>
      <c r="T304" s="371"/>
      <c r="U304" s="100">
        <f>'01-Mapa de riesgo-UO'!AW305</f>
        <v>0</v>
      </c>
      <c r="V304" s="100">
        <f>'01-Mapa de riesgo-UO'!AX305</f>
        <v>0</v>
      </c>
      <c r="W304" s="101">
        <f>'01-Mapa de riesgo-UO'!K305</f>
        <v>0</v>
      </c>
      <c r="X304" s="105"/>
      <c r="Y304" s="106"/>
      <c r="Z304" s="107"/>
      <c r="AA304" s="107"/>
      <c r="AB304" s="364"/>
      <c r="AC304" s="110"/>
    </row>
    <row r="305" spans="1:29" ht="12.75" customHeight="1" x14ac:dyDescent="0.2">
      <c r="A305" s="368"/>
      <c r="B305" s="368"/>
      <c r="C305" s="368"/>
      <c r="D305" s="368"/>
      <c r="E305" s="368"/>
      <c r="F305" s="368"/>
      <c r="G305" s="96">
        <f>'01-Mapa de riesgo-UO'!I306</f>
        <v>0</v>
      </c>
      <c r="H305" s="368"/>
      <c r="I305" s="368"/>
      <c r="J305" s="368"/>
      <c r="K305" s="373"/>
      <c r="L305" s="373"/>
      <c r="M305" s="97">
        <f>'01-Mapa de riesgo-UO'!W306</f>
        <v>0</v>
      </c>
      <c r="N305" s="98">
        <f>'01-Mapa de riesgo-UO'!AB306</f>
        <v>0</v>
      </c>
      <c r="O305" s="98">
        <f>'01-Mapa de riesgo-UO'!AF306</f>
        <v>0</v>
      </c>
      <c r="P305" s="99">
        <f>'01-Mapa de riesgo-UO'!AK306</f>
        <v>0</v>
      </c>
      <c r="Q305" s="99">
        <f>'01-Mapa de riesgo-UO'!AP306</f>
        <v>0</v>
      </c>
      <c r="R305" s="368"/>
      <c r="S305" s="370"/>
      <c r="T305" s="371"/>
      <c r="U305" s="100">
        <f>'01-Mapa de riesgo-UO'!AW306</f>
        <v>0</v>
      </c>
      <c r="V305" s="100">
        <f>'01-Mapa de riesgo-UO'!AX306</f>
        <v>0</v>
      </c>
      <c r="W305" s="101">
        <f>'01-Mapa de riesgo-UO'!K306</f>
        <v>0</v>
      </c>
      <c r="X305" s="105"/>
      <c r="Y305" s="106"/>
      <c r="Z305" s="107"/>
      <c r="AA305" s="107"/>
      <c r="AB305" s="365"/>
      <c r="AC305" s="110"/>
    </row>
    <row r="306" spans="1:29" ht="12.75" customHeight="1" x14ac:dyDescent="0.2">
      <c r="A306" s="369"/>
      <c r="B306" s="369"/>
      <c r="C306" s="369"/>
      <c r="D306" s="369"/>
      <c r="E306" s="369"/>
      <c r="F306" s="369"/>
      <c r="G306" s="96">
        <f>'01-Mapa de riesgo-UO'!I307</f>
        <v>0</v>
      </c>
      <c r="H306" s="369"/>
      <c r="I306" s="369"/>
      <c r="J306" s="369"/>
      <c r="K306" s="374"/>
      <c r="L306" s="374"/>
      <c r="M306" s="97">
        <f>'01-Mapa de riesgo-UO'!W307</f>
        <v>0</v>
      </c>
      <c r="N306" s="98">
        <f>'01-Mapa de riesgo-UO'!AB307</f>
        <v>0</v>
      </c>
      <c r="O306" s="98">
        <f>'01-Mapa de riesgo-UO'!AF307</f>
        <v>0</v>
      </c>
      <c r="P306" s="99">
        <f>'01-Mapa de riesgo-UO'!AK307</f>
        <v>0</v>
      </c>
      <c r="Q306" s="99">
        <f>'01-Mapa de riesgo-UO'!AP307</f>
        <v>0</v>
      </c>
      <c r="R306" s="369"/>
      <c r="S306" s="370"/>
      <c r="T306" s="371"/>
      <c r="U306" s="100">
        <f>'01-Mapa de riesgo-UO'!AW307</f>
        <v>0</v>
      </c>
      <c r="V306" s="100">
        <f>'01-Mapa de riesgo-UO'!AX307</f>
        <v>0</v>
      </c>
      <c r="W306" s="101">
        <f>'01-Mapa de riesgo-UO'!K307</f>
        <v>0</v>
      </c>
      <c r="X306" s="105"/>
      <c r="Y306" s="106"/>
      <c r="Z306" s="107"/>
      <c r="AA306" s="107"/>
      <c r="AB306" s="366"/>
      <c r="AC306" s="110"/>
    </row>
    <row r="307" spans="1:29" ht="12.75" customHeight="1" x14ac:dyDescent="0.2">
      <c r="A307" s="377">
        <v>100</v>
      </c>
      <c r="B307" s="377">
        <f>'01-Mapa de riesgo-UO'!D308</f>
        <v>0</v>
      </c>
      <c r="C307" s="376">
        <f>+'01-Mapa de riesgo-UO'!F308</f>
        <v>0</v>
      </c>
      <c r="D307" s="376">
        <f>'01-Mapa de riesgo-UO'!J308</f>
        <v>0</v>
      </c>
      <c r="E307" s="376">
        <f>'01-Mapa de riesgo-UO'!K308</f>
        <v>0</v>
      </c>
      <c r="F307" s="376">
        <f>'01-Mapa de riesgo-UO'!L308</f>
        <v>0</v>
      </c>
      <c r="G307" s="96">
        <f>'01-Mapa de riesgo-UO'!I308</f>
        <v>0</v>
      </c>
      <c r="H307" s="376">
        <f>'01-Mapa de riesgo-UO'!M308</f>
        <v>0</v>
      </c>
      <c r="I307" s="367" t="str">
        <f>'01-Mapa de riesgo-UO'!AT308</f>
        <v>LEVE</v>
      </c>
      <c r="J307" s="376">
        <f>'01-Mapa de riesgo-UO'!AU308</f>
        <v>0</v>
      </c>
      <c r="K307" s="372"/>
      <c r="L307" s="375"/>
      <c r="M307" s="97">
        <f>'01-Mapa de riesgo-UO'!W308</f>
        <v>0</v>
      </c>
      <c r="N307" s="98">
        <f>'01-Mapa de riesgo-UO'!AB308</f>
        <v>0</v>
      </c>
      <c r="O307" s="98">
        <f>'01-Mapa de riesgo-UO'!AF308</f>
        <v>0</v>
      </c>
      <c r="P307" s="99">
        <f>'01-Mapa de riesgo-UO'!AK308</f>
        <v>0</v>
      </c>
      <c r="Q307" s="99">
        <f>'01-Mapa de riesgo-UO'!AP308</f>
        <v>0</v>
      </c>
      <c r="R307" s="367" t="e">
        <f>'01-Mapa de riesgo-UO'!AR308</f>
        <v>#DIV/0!</v>
      </c>
      <c r="S307" s="370"/>
      <c r="T307" s="371"/>
      <c r="U307" s="100">
        <f>'01-Mapa de riesgo-UO'!AW308</f>
        <v>0</v>
      </c>
      <c r="V307" s="100">
        <f>'01-Mapa de riesgo-UO'!AX308</f>
        <v>0</v>
      </c>
      <c r="W307" s="101">
        <f>'01-Mapa de riesgo-UO'!K308</f>
        <v>0</v>
      </c>
      <c r="X307" s="105"/>
      <c r="Y307" s="106"/>
      <c r="Z307" s="107"/>
      <c r="AA307" s="107"/>
      <c r="AB307" s="364"/>
      <c r="AC307" s="110"/>
    </row>
    <row r="308" spans="1:29" ht="12.75" customHeight="1" x14ac:dyDescent="0.2">
      <c r="A308" s="368"/>
      <c r="B308" s="368"/>
      <c r="C308" s="368"/>
      <c r="D308" s="368"/>
      <c r="E308" s="368"/>
      <c r="F308" s="368"/>
      <c r="G308" s="96">
        <f>'01-Mapa de riesgo-UO'!I309</f>
        <v>0</v>
      </c>
      <c r="H308" s="368"/>
      <c r="I308" s="368"/>
      <c r="J308" s="368"/>
      <c r="K308" s="373"/>
      <c r="L308" s="373"/>
      <c r="M308" s="97">
        <f>'01-Mapa de riesgo-UO'!W309</f>
        <v>0</v>
      </c>
      <c r="N308" s="98">
        <f>'01-Mapa de riesgo-UO'!AB309</f>
        <v>0</v>
      </c>
      <c r="O308" s="98">
        <f>'01-Mapa de riesgo-UO'!AF309</f>
        <v>0</v>
      </c>
      <c r="P308" s="99">
        <f>'01-Mapa de riesgo-UO'!AK309</f>
        <v>0</v>
      </c>
      <c r="Q308" s="99">
        <f>'01-Mapa de riesgo-UO'!AP309</f>
        <v>0</v>
      </c>
      <c r="R308" s="368"/>
      <c r="S308" s="370"/>
      <c r="T308" s="371"/>
      <c r="U308" s="100">
        <f>'01-Mapa de riesgo-UO'!AW309</f>
        <v>0</v>
      </c>
      <c r="V308" s="100">
        <f>'01-Mapa de riesgo-UO'!AX309</f>
        <v>0</v>
      </c>
      <c r="W308" s="101">
        <f>'01-Mapa de riesgo-UO'!K309</f>
        <v>0</v>
      </c>
      <c r="X308" s="105"/>
      <c r="Y308" s="106"/>
      <c r="Z308" s="107"/>
      <c r="AA308" s="107"/>
      <c r="AB308" s="365"/>
      <c r="AC308" s="110"/>
    </row>
    <row r="309" spans="1:29" ht="12.75" customHeight="1" x14ac:dyDescent="0.2">
      <c r="A309" s="369"/>
      <c r="B309" s="369"/>
      <c r="C309" s="369"/>
      <c r="D309" s="369"/>
      <c r="E309" s="369"/>
      <c r="F309" s="369"/>
      <c r="G309" s="96">
        <f>'01-Mapa de riesgo-UO'!I310</f>
        <v>0</v>
      </c>
      <c r="H309" s="369"/>
      <c r="I309" s="369"/>
      <c r="J309" s="369"/>
      <c r="K309" s="374"/>
      <c r="L309" s="374"/>
      <c r="M309" s="97">
        <f>'01-Mapa de riesgo-UO'!W310</f>
        <v>0</v>
      </c>
      <c r="N309" s="98">
        <f>'01-Mapa de riesgo-UO'!AB310</f>
        <v>0</v>
      </c>
      <c r="O309" s="98">
        <f>'01-Mapa de riesgo-UO'!AF310</f>
        <v>0</v>
      </c>
      <c r="P309" s="99">
        <f>'01-Mapa de riesgo-UO'!AK310</f>
        <v>0</v>
      </c>
      <c r="Q309" s="99">
        <f>'01-Mapa de riesgo-UO'!AP310</f>
        <v>0</v>
      </c>
      <c r="R309" s="369"/>
      <c r="S309" s="370"/>
      <c r="T309" s="371"/>
      <c r="U309" s="100">
        <f>'01-Mapa de riesgo-UO'!AW310</f>
        <v>0</v>
      </c>
      <c r="V309" s="100">
        <f>'01-Mapa de riesgo-UO'!AX310</f>
        <v>0</v>
      </c>
      <c r="W309" s="101">
        <f>'01-Mapa de riesgo-UO'!K310</f>
        <v>0</v>
      </c>
      <c r="X309" s="105"/>
      <c r="Y309" s="106"/>
      <c r="Z309" s="107"/>
      <c r="AA309" s="107"/>
      <c r="AB309" s="366"/>
      <c r="AC309" s="110"/>
    </row>
    <row r="310" spans="1:29" ht="12.75" customHeight="1" x14ac:dyDescent="0.2">
      <c r="A310" s="377">
        <v>101</v>
      </c>
      <c r="B310" s="377">
        <f>'01-Mapa de riesgo-UO'!D311</f>
        <v>0</v>
      </c>
      <c r="C310" s="376">
        <f>+'01-Mapa de riesgo-UO'!F311</f>
        <v>0</v>
      </c>
      <c r="D310" s="376">
        <f>'01-Mapa de riesgo-UO'!J311</f>
        <v>0</v>
      </c>
      <c r="E310" s="376">
        <f>'01-Mapa de riesgo-UO'!K311</f>
        <v>0</v>
      </c>
      <c r="F310" s="376">
        <f>'01-Mapa de riesgo-UO'!L311</f>
        <v>0</v>
      </c>
      <c r="G310" s="96">
        <f>'01-Mapa de riesgo-UO'!I311</f>
        <v>0</v>
      </c>
      <c r="H310" s="376">
        <f>'01-Mapa de riesgo-UO'!M311</f>
        <v>0</v>
      </c>
      <c r="I310" s="367" t="str">
        <f>'01-Mapa de riesgo-UO'!AT311</f>
        <v>LEVE</v>
      </c>
      <c r="J310" s="376">
        <f>'01-Mapa de riesgo-UO'!AU311</f>
        <v>0</v>
      </c>
      <c r="K310" s="372"/>
      <c r="L310" s="375"/>
      <c r="M310" s="97">
        <f>'01-Mapa de riesgo-UO'!W311</f>
        <v>0</v>
      </c>
      <c r="N310" s="98">
        <f>'01-Mapa de riesgo-UO'!AB311</f>
        <v>0</v>
      </c>
      <c r="O310" s="98">
        <f>'01-Mapa de riesgo-UO'!AF311</f>
        <v>0</v>
      </c>
      <c r="P310" s="99">
        <f>'01-Mapa de riesgo-UO'!AK311</f>
        <v>0</v>
      </c>
      <c r="Q310" s="99">
        <f>'01-Mapa de riesgo-UO'!AP311</f>
        <v>0</v>
      </c>
      <c r="R310" s="367" t="e">
        <f>'01-Mapa de riesgo-UO'!AR311</f>
        <v>#DIV/0!</v>
      </c>
      <c r="S310" s="370"/>
      <c r="T310" s="371"/>
      <c r="U310" s="100">
        <f>'01-Mapa de riesgo-UO'!AW311</f>
        <v>0</v>
      </c>
      <c r="V310" s="100">
        <f>'01-Mapa de riesgo-UO'!AX311</f>
        <v>0</v>
      </c>
      <c r="W310" s="101">
        <f>'01-Mapa de riesgo-UO'!K311</f>
        <v>0</v>
      </c>
      <c r="X310" s="105"/>
      <c r="Y310" s="106"/>
      <c r="Z310" s="107"/>
      <c r="AA310" s="107"/>
      <c r="AB310" s="364"/>
      <c r="AC310" s="110"/>
    </row>
    <row r="311" spans="1:29" ht="12.75" customHeight="1" x14ac:dyDescent="0.2">
      <c r="A311" s="368"/>
      <c r="B311" s="368"/>
      <c r="C311" s="368"/>
      <c r="D311" s="368"/>
      <c r="E311" s="368"/>
      <c r="F311" s="368"/>
      <c r="G311" s="96">
        <f>'01-Mapa de riesgo-UO'!I312</f>
        <v>0</v>
      </c>
      <c r="H311" s="368"/>
      <c r="I311" s="368"/>
      <c r="J311" s="368"/>
      <c r="K311" s="373"/>
      <c r="L311" s="373"/>
      <c r="M311" s="97">
        <f>'01-Mapa de riesgo-UO'!W312</f>
        <v>0</v>
      </c>
      <c r="N311" s="98">
        <f>'01-Mapa de riesgo-UO'!AB312</f>
        <v>0</v>
      </c>
      <c r="O311" s="98">
        <f>'01-Mapa de riesgo-UO'!AF312</f>
        <v>0</v>
      </c>
      <c r="P311" s="99">
        <f>'01-Mapa de riesgo-UO'!AK312</f>
        <v>0</v>
      </c>
      <c r="Q311" s="99">
        <f>'01-Mapa de riesgo-UO'!AP312</f>
        <v>0</v>
      </c>
      <c r="R311" s="368"/>
      <c r="S311" s="370"/>
      <c r="T311" s="371"/>
      <c r="U311" s="100">
        <f>'01-Mapa de riesgo-UO'!AW312</f>
        <v>0</v>
      </c>
      <c r="V311" s="100">
        <f>'01-Mapa de riesgo-UO'!AX312</f>
        <v>0</v>
      </c>
      <c r="W311" s="101">
        <f>'01-Mapa de riesgo-UO'!K312</f>
        <v>0</v>
      </c>
      <c r="X311" s="105"/>
      <c r="Y311" s="106"/>
      <c r="Z311" s="107"/>
      <c r="AA311" s="107"/>
      <c r="AB311" s="365"/>
      <c r="AC311" s="110"/>
    </row>
    <row r="312" spans="1:29" ht="12.75" customHeight="1" x14ac:dyDescent="0.2">
      <c r="A312" s="369"/>
      <c r="B312" s="369"/>
      <c r="C312" s="369"/>
      <c r="D312" s="369"/>
      <c r="E312" s="369"/>
      <c r="F312" s="369"/>
      <c r="G312" s="96">
        <f>'01-Mapa de riesgo-UO'!I313</f>
        <v>0</v>
      </c>
      <c r="H312" s="369"/>
      <c r="I312" s="369"/>
      <c r="J312" s="369"/>
      <c r="K312" s="374"/>
      <c r="L312" s="374"/>
      <c r="M312" s="97">
        <f>'01-Mapa de riesgo-UO'!W313</f>
        <v>0</v>
      </c>
      <c r="N312" s="98">
        <f>'01-Mapa de riesgo-UO'!AB313</f>
        <v>0</v>
      </c>
      <c r="O312" s="98">
        <f>'01-Mapa de riesgo-UO'!AF313</f>
        <v>0</v>
      </c>
      <c r="P312" s="99">
        <f>'01-Mapa de riesgo-UO'!AK313</f>
        <v>0</v>
      </c>
      <c r="Q312" s="99">
        <f>'01-Mapa de riesgo-UO'!AP313</f>
        <v>0</v>
      </c>
      <c r="R312" s="369"/>
      <c r="S312" s="370"/>
      <c r="T312" s="371"/>
      <c r="U312" s="100">
        <f>'01-Mapa de riesgo-UO'!AW313</f>
        <v>0</v>
      </c>
      <c r="V312" s="100">
        <f>'01-Mapa de riesgo-UO'!AX313</f>
        <v>0</v>
      </c>
      <c r="W312" s="101">
        <f>'01-Mapa de riesgo-UO'!K313</f>
        <v>0</v>
      </c>
      <c r="X312" s="105"/>
      <c r="Y312" s="106"/>
      <c r="Z312" s="107"/>
      <c r="AA312" s="107"/>
      <c r="AB312" s="366"/>
      <c r="AC312" s="110"/>
    </row>
    <row r="313" spans="1:29" ht="12.75" customHeight="1" x14ac:dyDescent="0.2">
      <c r="A313" s="377">
        <v>102</v>
      </c>
      <c r="B313" s="377">
        <f>'01-Mapa de riesgo-UO'!D314</f>
        <v>0</v>
      </c>
      <c r="C313" s="376">
        <f>+'01-Mapa de riesgo-UO'!F314</f>
        <v>0</v>
      </c>
      <c r="D313" s="376">
        <f>'01-Mapa de riesgo-UO'!J314</f>
        <v>0</v>
      </c>
      <c r="E313" s="376">
        <f>'01-Mapa de riesgo-UO'!K314</f>
        <v>0</v>
      </c>
      <c r="F313" s="376">
        <f>'01-Mapa de riesgo-UO'!L314</f>
        <v>0</v>
      </c>
      <c r="G313" s="96">
        <f>'01-Mapa de riesgo-UO'!I314</f>
        <v>0</v>
      </c>
      <c r="H313" s="376">
        <f>'01-Mapa de riesgo-UO'!M314</f>
        <v>0</v>
      </c>
      <c r="I313" s="367" t="str">
        <f>'01-Mapa de riesgo-UO'!AT314</f>
        <v>LEVE</v>
      </c>
      <c r="J313" s="376">
        <f>'01-Mapa de riesgo-UO'!AU314</f>
        <v>0</v>
      </c>
      <c r="K313" s="372"/>
      <c r="L313" s="375"/>
      <c r="M313" s="97">
        <f>'01-Mapa de riesgo-UO'!W314</f>
        <v>0</v>
      </c>
      <c r="N313" s="98">
        <f>'01-Mapa de riesgo-UO'!AB314</f>
        <v>0</v>
      </c>
      <c r="O313" s="98">
        <f>'01-Mapa de riesgo-UO'!AF314</f>
        <v>0</v>
      </c>
      <c r="P313" s="99">
        <f>'01-Mapa de riesgo-UO'!AK314</f>
        <v>0</v>
      </c>
      <c r="Q313" s="99">
        <f>'01-Mapa de riesgo-UO'!AP314</f>
        <v>0</v>
      </c>
      <c r="R313" s="367" t="e">
        <f>'01-Mapa de riesgo-UO'!AR314</f>
        <v>#DIV/0!</v>
      </c>
      <c r="S313" s="370"/>
      <c r="T313" s="371"/>
      <c r="U313" s="100">
        <f>'01-Mapa de riesgo-UO'!AW314</f>
        <v>0</v>
      </c>
      <c r="V313" s="100">
        <f>'01-Mapa de riesgo-UO'!AX314</f>
        <v>0</v>
      </c>
      <c r="W313" s="101">
        <f>'01-Mapa de riesgo-UO'!K314</f>
        <v>0</v>
      </c>
      <c r="X313" s="105"/>
      <c r="Y313" s="106"/>
      <c r="Z313" s="107"/>
      <c r="AA313" s="107"/>
      <c r="AB313" s="364"/>
      <c r="AC313" s="110"/>
    </row>
    <row r="314" spans="1:29" ht="12.75" customHeight="1" x14ac:dyDescent="0.2">
      <c r="A314" s="368"/>
      <c r="B314" s="368"/>
      <c r="C314" s="368"/>
      <c r="D314" s="368"/>
      <c r="E314" s="368"/>
      <c r="F314" s="368"/>
      <c r="G314" s="96">
        <f>'01-Mapa de riesgo-UO'!I315</f>
        <v>0</v>
      </c>
      <c r="H314" s="368"/>
      <c r="I314" s="368"/>
      <c r="J314" s="368"/>
      <c r="K314" s="373"/>
      <c r="L314" s="373"/>
      <c r="M314" s="97">
        <f>'01-Mapa de riesgo-UO'!W315</f>
        <v>0</v>
      </c>
      <c r="N314" s="98">
        <f>'01-Mapa de riesgo-UO'!AB315</f>
        <v>0</v>
      </c>
      <c r="O314" s="98">
        <f>'01-Mapa de riesgo-UO'!AF315</f>
        <v>0</v>
      </c>
      <c r="P314" s="99">
        <f>'01-Mapa de riesgo-UO'!AK315</f>
        <v>0</v>
      </c>
      <c r="Q314" s="99">
        <f>'01-Mapa de riesgo-UO'!AP315</f>
        <v>0</v>
      </c>
      <c r="R314" s="368"/>
      <c r="S314" s="370"/>
      <c r="T314" s="371"/>
      <c r="U314" s="100">
        <f>'01-Mapa de riesgo-UO'!AW315</f>
        <v>0</v>
      </c>
      <c r="V314" s="100">
        <f>'01-Mapa de riesgo-UO'!AX315</f>
        <v>0</v>
      </c>
      <c r="W314" s="101">
        <f>'01-Mapa de riesgo-UO'!K315</f>
        <v>0</v>
      </c>
      <c r="X314" s="105"/>
      <c r="Y314" s="106"/>
      <c r="Z314" s="107"/>
      <c r="AA314" s="107"/>
      <c r="AB314" s="365"/>
      <c r="AC314" s="110"/>
    </row>
    <row r="315" spans="1:29" ht="12.75" customHeight="1" x14ac:dyDescent="0.2">
      <c r="A315" s="369"/>
      <c r="B315" s="369"/>
      <c r="C315" s="369"/>
      <c r="D315" s="369"/>
      <c r="E315" s="369"/>
      <c r="F315" s="369"/>
      <c r="G315" s="96">
        <f>'01-Mapa de riesgo-UO'!I316</f>
        <v>0</v>
      </c>
      <c r="H315" s="369"/>
      <c r="I315" s="369"/>
      <c r="J315" s="369"/>
      <c r="K315" s="374"/>
      <c r="L315" s="374"/>
      <c r="M315" s="97">
        <f>'01-Mapa de riesgo-UO'!W316</f>
        <v>0</v>
      </c>
      <c r="N315" s="98">
        <f>'01-Mapa de riesgo-UO'!AB316</f>
        <v>0</v>
      </c>
      <c r="O315" s="98">
        <f>'01-Mapa de riesgo-UO'!AF316</f>
        <v>0</v>
      </c>
      <c r="P315" s="99">
        <f>'01-Mapa de riesgo-UO'!AK316</f>
        <v>0</v>
      </c>
      <c r="Q315" s="99">
        <f>'01-Mapa de riesgo-UO'!AP316</f>
        <v>0</v>
      </c>
      <c r="R315" s="369"/>
      <c r="S315" s="370"/>
      <c r="T315" s="371"/>
      <c r="U315" s="100">
        <f>'01-Mapa de riesgo-UO'!AW316</f>
        <v>0</v>
      </c>
      <c r="V315" s="100">
        <f>'01-Mapa de riesgo-UO'!AX316</f>
        <v>0</v>
      </c>
      <c r="W315" s="101">
        <f>'01-Mapa de riesgo-UO'!K316</f>
        <v>0</v>
      </c>
      <c r="X315" s="105"/>
      <c r="Y315" s="106"/>
      <c r="Z315" s="107"/>
      <c r="AA315" s="107"/>
      <c r="AB315" s="366"/>
      <c r="AC315" s="110"/>
    </row>
    <row r="316" spans="1:29" ht="12.75" customHeight="1" x14ac:dyDescent="0.2">
      <c r="A316" s="377">
        <v>103</v>
      </c>
      <c r="B316" s="377">
        <f>'01-Mapa de riesgo-UO'!D317</f>
        <v>0</v>
      </c>
      <c r="C316" s="376">
        <f>+'01-Mapa de riesgo-UO'!F317</f>
        <v>0</v>
      </c>
      <c r="D316" s="376">
        <f>'01-Mapa de riesgo-UO'!J317</f>
        <v>0</v>
      </c>
      <c r="E316" s="376">
        <f>'01-Mapa de riesgo-UO'!K317</f>
        <v>0</v>
      </c>
      <c r="F316" s="376">
        <f>'01-Mapa de riesgo-UO'!L317</f>
        <v>0</v>
      </c>
      <c r="G316" s="96">
        <f>'01-Mapa de riesgo-UO'!I317</f>
        <v>0</v>
      </c>
      <c r="H316" s="376">
        <f>'01-Mapa de riesgo-UO'!M317</f>
        <v>0</v>
      </c>
      <c r="I316" s="367" t="str">
        <f>'01-Mapa de riesgo-UO'!AT317</f>
        <v>LEVE</v>
      </c>
      <c r="J316" s="376">
        <f>'01-Mapa de riesgo-UO'!AU317</f>
        <v>0</v>
      </c>
      <c r="K316" s="372"/>
      <c r="L316" s="375"/>
      <c r="M316" s="97">
        <f>'01-Mapa de riesgo-UO'!W317</f>
        <v>0</v>
      </c>
      <c r="N316" s="98">
        <f>'01-Mapa de riesgo-UO'!AB317</f>
        <v>0</v>
      </c>
      <c r="O316" s="98">
        <f>'01-Mapa de riesgo-UO'!AF317</f>
        <v>0</v>
      </c>
      <c r="P316" s="99">
        <f>'01-Mapa de riesgo-UO'!AK317</f>
        <v>0</v>
      </c>
      <c r="Q316" s="99">
        <f>'01-Mapa de riesgo-UO'!AP317</f>
        <v>0</v>
      </c>
      <c r="R316" s="367" t="e">
        <f>'01-Mapa de riesgo-UO'!AR317</f>
        <v>#DIV/0!</v>
      </c>
      <c r="S316" s="370"/>
      <c r="T316" s="371"/>
      <c r="U316" s="100">
        <f>'01-Mapa de riesgo-UO'!AW317</f>
        <v>0</v>
      </c>
      <c r="V316" s="100">
        <f>'01-Mapa de riesgo-UO'!AX317</f>
        <v>0</v>
      </c>
      <c r="W316" s="101">
        <f>'01-Mapa de riesgo-UO'!K317</f>
        <v>0</v>
      </c>
      <c r="X316" s="105"/>
      <c r="Y316" s="106"/>
      <c r="Z316" s="107"/>
      <c r="AA316" s="107"/>
      <c r="AB316" s="364"/>
      <c r="AC316" s="110"/>
    </row>
    <row r="317" spans="1:29" ht="12.75" customHeight="1" x14ac:dyDescent="0.2">
      <c r="A317" s="368"/>
      <c r="B317" s="368"/>
      <c r="C317" s="368"/>
      <c r="D317" s="368"/>
      <c r="E317" s="368"/>
      <c r="F317" s="368"/>
      <c r="G317" s="96">
        <f>'01-Mapa de riesgo-UO'!I318</f>
        <v>0</v>
      </c>
      <c r="H317" s="368"/>
      <c r="I317" s="368"/>
      <c r="J317" s="368"/>
      <c r="K317" s="373"/>
      <c r="L317" s="373"/>
      <c r="M317" s="97">
        <f>'01-Mapa de riesgo-UO'!W318</f>
        <v>0</v>
      </c>
      <c r="N317" s="98">
        <f>'01-Mapa de riesgo-UO'!AB318</f>
        <v>0</v>
      </c>
      <c r="O317" s="98">
        <f>'01-Mapa de riesgo-UO'!AF318</f>
        <v>0</v>
      </c>
      <c r="P317" s="99">
        <f>'01-Mapa de riesgo-UO'!AK318</f>
        <v>0</v>
      </c>
      <c r="Q317" s="99">
        <f>'01-Mapa de riesgo-UO'!AP318</f>
        <v>0</v>
      </c>
      <c r="R317" s="368"/>
      <c r="S317" s="370"/>
      <c r="T317" s="371"/>
      <c r="U317" s="100">
        <f>'01-Mapa de riesgo-UO'!AW318</f>
        <v>0</v>
      </c>
      <c r="V317" s="100">
        <f>'01-Mapa de riesgo-UO'!AX318</f>
        <v>0</v>
      </c>
      <c r="W317" s="101">
        <f>'01-Mapa de riesgo-UO'!K318</f>
        <v>0</v>
      </c>
      <c r="X317" s="105"/>
      <c r="Y317" s="106"/>
      <c r="Z317" s="107"/>
      <c r="AA317" s="107"/>
      <c r="AB317" s="365"/>
      <c r="AC317" s="110"/>
    </row>
    <row r="318" spans="1:29" ht="12.75" customHeight="1" x14ac:dyDescent="0.2">
      <c r="A318" s="369"/>
      <c r="B318" s="369"/>
      <c r="C318" s="369"/>
      <c r="D318" s="369"/>
      <c r="E318" s="369"/>
      <c r="F318" s="369"/>
      <c r="G318" s="96">
        <f>'01-Mapa de riesgo-UO'!I319</f>
        <v>0</v>
      </c>
      <c r="H318" s="369"/>
      <c r="I318" s="369"/>
      <c r="J318" s="369"/>
      <c r="K318" s="374"/>
      <c r="L318" s="374"/>
      <c r="M318" s="97">
        <f>'01-Mapa de riesgo-UO'!W319</f>
        <v>0</v>
      </c>
      <c r="N318" s="98">
        <f>'01-Mapa de riesgo-UO'!AB319</f>
        <v>0</v>
      </c>
      <c r="O318" s="98">
        <f>'01-Mapa de riesgo-UO'!AF319</f>
        <v>0</v>
      </c>
      <c r="P318" s="99">
        <f>'01-Mapa de riesgo-UO'!AK319</f>
        <v>0</v>
      </c>
      <c r="Q318" s="99">
        <f>'01-Mapa de riesgo-UO'!AP319</f>
        <v>0</v>
      </c>
      <c r="R318" s="369"/>
      <c r="S318" s="370"/>
      <c r="T318" s="371"/>
      <c r="U318" s="100">
        <f>'01-Mapa de riesgo-UO'!AW319</f>
        <v>0</v>
      </c>
      <c r="V318" s="100">
        <f>'01-Mapa de riesgo-UO'!AX319</f>
        <v>0</v>
      </c>
      <c r="W318" s="101">
        <f>'01-Mapa de riesgo-UO'!K319</f>
        <v>0</v>
      </c>
      <c r="X318" s="105"/>
      <c r="Y318" s="106"/>
      <c r="Z318" s="107"/>
      <c r="AA318" s="107"/>
      <c r="AB318" s="366"/>
      <c r="AC318" s="110"/>
    </row>
    <row r="319" spans="1:29" ht="12.75" customHeight="1" x14ac:dyDescent="0.2">
      <c r="A319" s="377">
        <v>104</v>
      </c>
      <c r="B319" s="377">
        <f>'01-Mapa de riesgo-UO'!D320</f>
        <v>0</v>
      </c>
      <c r="C319" s="376">
        <f>+'01-Mapa de riesgo-UO'!F320</f>
        <v>0</v>
      </c>
      <c r="D319" s="376">
        <f>'01-Mapa de riesgo-UO'!J320</f>
        <v>0</v>
      </c>
      <c r="E319" s="376">
        <f>'01-Mapa de riesgo-UO'!K320</f>
        <v>0</v>
      </c>
      <c r="F319" s="376">
        <f>'01-Mapa de riesgo-UO'!L320</f>
        <v>0</v>
      </c>
      <c r="G319" s="96">
        <f>'01-Mapa de riesgo-UO'!I320</f>
        <v>0</v>
      </c>
      <c r="H319" s="376">
        <f>'01-Mapa de riesgo-UO'!M320</f>
        <v>0</v>
      </c>
      <c r="I319" s="367" t="str">
        <f>'01-Mapa de riesgo-UO'!AT320</f>
        <v>LEVE</v>
      </c>
      <c r="J319" s="376">
        <f>'01-Mapa de riesgo-UO'!AU320</f>
        <v>0</v>
      </c>
      <c r="K319" s="372"/>
      <c r="L319" s="375"/>
      <c r="M319" s="97">
        <f>'01-Mapa de riesgo-UO'!W320</f>
        <v>0</v>
      </c>
      <c r="N319" s="98">
        <f>'01-Mapa de riesgo-UO'!AB320</f>
        <v>0</v>
      </c>
      <c r="O319" s="98">
        <f>'01-Mapa de riesgo-UO'!AF320</f>
        <v>0</v>
      </c>
      <c r="P319" s="99">
        <f>'01-Mapa de riesgo-UO'!AK320</f>
        <v>0</v>
      </c>
      <c r="Q319" s="99">
        <f>'01-Mapa de riesgo-UO'!AP320</f>
        <v>0</v>
      </c>
      <c r="R319" s="367" t="e">
        <f>'01-Mapa de riesgo-UO'!AR320</f>
        <v>#DIV/0!</v>
      </c>
      <c r="S319" s="370"/>
      <c r="T319" s="371"/>
      <c r="U319" s="100">
        <f>'01-Mapa de riesgo-UO'!AW320</f>
        <v>0</v>
      </c>
      <c r="V319" s="100">
        <f>'01-Mapa de riesgo-UO'!AX320</f>
        <v>0</v>
      </c>
      <c r="W319" s="101">
        <f>'01-Mapa de riesgo-UO'!K320</f>
        <v>0</v>
      </c>
      <c r="X319" s="105"/>
      <c r="Y319" s="106"/>
      <c r="Z319" s="107"/>
      <c r="AA319" s="107"/>
      <c r="AB319" s="364"/>
      <c r="AC319" s="110"/>
    </row>
    <row r="320" spans="1:29" ht="12.75" customHeight="1" x14ac:dyDescent="0.2">
      <c r="A320" s="368"/>
      <c r="B320" s="368"/>
      <c r="C320" s="368"/>
      <c r="D320" s="368"/>
      <c r="E320" s="368"/>
      <c r="F320" s="368"/>
      <c r="G320" s="96">
        <f>'01-Mapa de riesgo-UO'!I321</f>
        <v>0</v>
      </c>
      <c r="H320" s="368"/>
      <c r="I320" s="368"/>
      <c r="J320" s="368"/>
      <c r="K320" s="373"/>
      <c r="L320" s="373"/>
      <c r="M320" s="97">
        <f>'01-Mapa de riesgo-UO'!W321</f>
        <v>0</v>
      </c>
      <c r="N320" s="98">
        <f>'01-Mapa de riesgo-UO'!AB321</f>
        <v>0</v>
      </c>
      <c r="O320" s="98">
        <f>'01-Mapa de riesgo-UO'!AF321</f>
        <v>0</v>
      </c>
      <c r="P320" s="99">
        <f>'01-Mapa de riesgo-UO'!AK321</f>
        <v>0</v>
      </c>
      <c r="Q320" s="99">
        <f>'01-Mapa de riesgo-UO'!AP321</f>
        <v>0</v>
      </c>
      <c r="R320" s="368"/>
      <c r="S320" s="370"/>
      <c r="T320" s="371"/>
      <c r="U320" s="100">
        <f>'01-Mapa de riesgo-UO'!AW321</f>
        <v>0</v>
      </c>
      <c r="V320" s="100">
        <f>'01-Mapa de riesgo-UO'!AX321</f>
        <v>0</v>
      </c>
      <c r="W320" s="101">
        <f>'01-Mapa de riesgo-UO'!K321</f>
        <v>0</v>
      </c>
      <c r="X320" s="105"/>
      <c r="Y320" s="106"/>
      <c r="Z320" s="107"/>
      <c r="AA320" s="107"/>
      <c r="AB320" s="365"/>
      <c r="AC320" s="110"/>
    </row>
    <row r="321" spans="1:29" ht="12.75" customHeight="1" x14ac:dyDescent="0.2">
      <c r="A321" s="369"/>
      <c r="B321" s="369"/>
      <c r="C321" s="369"/>
      <c r="D321" s="369"/>
      <c r="E321" s="369"/>
      <c r="F321" s="369"/>
      <c r="G321" s="96">
        <f>'01-Mapa de riesgo-UO'!I322</f>
        <v>0</v>
      </c>
      <c r="H321" s="369"/>
      <c r="I321" s="369"/>
      <c r="J321" s="369"/>
      <c r="K321" s="374"/>
      <c r="L321" s="374"/>
      <c r="M321" s="97">
        <f>'01-Mapa de riesgo-UO'!W322</f>
        <v>0</v>
      </c>
      <c r="N321" s="98">
        <f>'01-Mapa de riesgo-UO'!AB322</f>
        <v>0</v>
      </c>
      <c r="O321" s="98">
        <f>'01-Mapa de riesgo-UO'!AF322</f>
        <v>0</v>
      </c>
      <c r="P321" s="99">
        <f>'01-Mapa de riesgo-UO'!AK322</f>
        <v>0</v>
      </c>
      <c r="Q321" s="99">
        <f>'01-Mapa de riesgo-UO'!AP322</f>
        <v>0</v>
      </c>
      <c r="R321" s="369"/>
      <c r="S321" s="370"/>
      <c r="T321" s="371"/>
      <c r="U321" s="100">
        <f>'01-Mapa de riesgo-UO'!AW322</f>
        <v>0</v>
      </c>
      <c r="V321" s="100">
        <f>'01-Mapa de riesgo-UO'!AX322</f>
        <v>0</v>
      </c>
      <c r="W321" s="101">
        <f>'01-Mapa de riesgo-UO'!K322</f>
        <v>0</v>
      </c>
      <c r="X321" s="105"/>
      <c r="Y321" s="106"/>
      <c r="Z321" s="107"/>
      <c r="AA321" s="107"/>
      <c r="AB321" s="366"/>
      <c r="AC321" s="110"/>
    </row>
    <row r="322" spans="1:29" ht="12.75" customHeight="1" x14ac:dyDescent="0.2">
      <c r="A322" s="377">
        <v>105</v>
      </c>
      <c r="B322" s="377">
        <f>'01-Mapa de riesgo-UO'!D323</f>
        <v>0</v>
      </c>
      <c r="C322" s="376">
        <f>+'01-Mapa de riesgo-UO'!F323</f>
        <v>0</v>
      </c>
      <c r="D322" s="376">
        <f>'01-Mapa de riesgo-UO'!J323</f>
        <v>0</v>
      </c>
      <c r="E322" s="376">
        <f>'01-Mapa de riesgo-UO'!K323</f>
        <v>0</v>
      </c>
      <c r="F322" s="376">
        <f>'01-Mapa de riesgo-UO'!L323</f>
        <v>0</v>
      </c>
      <c r="G322" s="96">
        <f>'01-Mapa de riesgo-UO'!I323</f>
        <v>0</v>
      </c>
      <c r="H322" s="376">
        <f>'01-Mapa de riesgo-UO'!M323</f>
        <v>0</v>
      </c>
      <c r="I322" s="367" t="str">
        <f>'01-Mapa de riesgo-UO'!AT323</f>
        <v>LEVE</v>
      </c>
      <c r="J322" s="376">
        <f>'01-Mapa de riesgo-UO'!AU323</f>
        <v>0</v>
      </c>
      <c r="K322" s="372"/>
      <c r="L322" s="375"/>
      <c r="M322" s="97">
        <f>'01-Mapa de riesgo-UO'!W323</f>
        <v>0</v>
      </c>
      <c r="N322" s="98">
        <f>'01-Mapa de riesgo-UO'!AB323</f>
        <v>0</v>
      </c>
      <c r="O322" s="98">
        <f>'01-Mapa de riesgo-UO'!AF323</f>
        <v>0</v>
      </c>
      <c r="P322" s="99">
        <f>'01-Mapa de riesgo-UO'!AK323</f>
        <v>0</v>
      </c>
      <c r="Q322" s="99">
        <f>'01-Mapa de riesgo-UO'!AP323</f>
        <v>0</v>
      </c>
      <c r="R322" s="367" t="e">
        <f>'01-Mapa de riesgo-UO'!AR323</f>
        <v>#DIV/0!</v>
      </c>
      <c r="S322" s="370"/>
      <c r="T322" s="371"/>
      <c r="U322" s="100">
        <f>'01-Mapa de riesgo-UO'!AW323</f>
        <v>0</v>
      </c>
      <c r="V322" s="100">
        <f>'01-Mapa de riesgo-UO'!AX323</f>
        <v>0</v>
      </c>
      <c r="W322" s="101">
        <f>'01-Mapa de riesgo-UO'!K323</f>
        <v>0</v>
      </c>
      <c r="X322" s="105"/>
      <c r="Y322" s="106"/>
      <c r="Z322" s="107"/>
      <c r="AA322" s="107"/>
      <c r="AB322" s="364"/>
      <c r="AC322" s="110"/>
    </row>
    <row r="323" spans="1:29" ht="12.75" customHeight="1" x14ac:dyDescent="0.2">
      <c r="A323" s="368"/>
      <c r="B323" s="368"/>
      <c r="C323" s="368"/>
      <c r="D323" s="368"/>
      <c r="E323" s="368"/>
      <c r="F323" s="368"/>
      <c r="G323" s="96">
        <f>'01-Mapa de riesgo-UO'!I324</f>
        <v>0</v>
      </c>
      <c r="H323" s="368"/>
      <c r="I323" s="368"/>
      <c r="J323" s="368"/>
      <c r="K323" s="373"/>
      <c r="L323" s="373"/>
      <c r="M323" s="97">
        <f>'01-Mapa de riesgo-UO'!W324</f>
        <v>0</v>
      </c>
      <c r="N323" s="98">
        <f>'01-Mapa de riesgo-UO'!AB324</f>
        <v>0</v>
      </c>
      <c r="O323" s="98">
        <f>'01-Mapa de riesgo-UO'!AF324</f>
        <v>0</v>
      </c>
      <c r="P323" s="99">
        <f>'01-Mapa de riesgo-UO'!AK324</f>
        <v>0</v>
      </c>
      <c r="Q323" s="99">
        <f>'01-Mapa de riesgo-UO'!AP324</f>
        <v>0</v>
      </c>
      <c r="R323" s="368"/>
      <c r="S323" s="370"/>
      <c r="T323" s="371"/>
      <c r="U323" s="100">
        <f>'01-Mapa de riesgo-UO'!AW324</f>
        <v>0</v>
      </c>
      <c r="V323" s="100">
        <f>'01-Mapa de riesgo-UO'!AX324</f>
        <v>0</v>
      </c>
      <c r="W323" s="101">
        <f>'01-Mapa de riesgo-UO'!K324</f>
        <v>0</v>
      </c>
      <c r="X323" s="105"/>
      <c r="Y323" s="106"/>
      <c r="Z323" s="107"/>
      <c r="AA323" s="107"/>
      <c r="AB323" s="365"/>
      <c r="AC323" s="110"/>
    </row>
    <row r="324" spans="1:29" ht="12.75" customHeight="1" x14ac:dyDescent="0.2">
      <c r="A324" s="369"/>
      <c r="B324" s="369"/>
      <c r="C324" s="369"/>
      <c r="D324" s="369"/>
      <c r="E324" s="369"/>
      <c r="F324" s="369"/>
      <c r="G324" s="96">
        <f>'01-Mapa de riesgo-UO'!I325</f>
        <v>0</v>
      </c>
      <c r="H324" s="369"/>
      <c r="I324" s="369"/>
      <c r="J324" s="369"/>
      <c r="K324" s="374"/>
      <c r="L324" s="374"/>
      <c r="M324" s="97">
        <f>'01-Mapa de riesgo-UO'!W325</f>
        <v>0</v>
      </c>
      <c r="N324" s="98">
        <f>'01-Mapa de riesgo-UO'!AB325</f>
        <v>0</v>
      </c>
      <c r="O324" s="98">
        <f>'01-Mapa de riesgo-UO'!AF325</f>
        <v>0</v>
      </c>
      <c r="P324" s="99">
        <f>'01-Mapa de riesgo-UO'!AK325</f>
        <v>0</v>
      </c>
      <c r="Q324" s="99">
        <f>'01-Mapa de riesgo-UO'!AP325</f>
        <v>0</v>
      </c>
      <c r="R324" s="369"/>
      <c r="S324" s="370"/>
      <c r="T324" s="371"/>
      <c r="U324" s="100">
        <f>'01-Mapa de riesgo-UO'!AW325</f>
        <v>0</v>
      </c>
      <c r="V324" s="100">
        <f>'01-Mapa de riesgo-UO'!AX325</f>
        <v>0</v>
      </c>
      <c r="W324" s="101">
        <f>'01-Mapa de riesgo-UO'!K325</f>
        <v>0</v>
      </c>
      <c r="X324" s="105"/>
      <c r="Y324" s="106"/>
      <c r="Z324" s="107"/>
      <c r="AA324" s="107"/>
      <c r="AB324" s="366"/>
      <c r="AC324" s="110"/>
    </row>
    <row r="325" spans="1:29" ht="12.75" customHeight="1" x14ac:dyDescent="0.2">
      <c r="A325" s="377">
        <v>106</v>
      </c>
      <c r="B325" s="377">
        <f>'01-Mapa de riesgo-UO'!D326</f>
        <v>0</v>
      </c>
      <c r="C325" s="376">
        <f>+'01-Mapa de riesgo-UO'!F326</f>
        <v>0</v>
      </c>
      <c r="D325" s="376">
        <f>'01-Mapa de riesgo-UO'!J326</f>
        <v>0</v>
      </c>
      <c r="E325" s="376">
        <f>'01-Mapa de riesgo-UO'!K326</f>
        <v>0</v>
      </c>
      <c r="F325" s="376">
        <f>'01-Mapa de riesgo-UO'!L326</f>
        <v>0</v>
      </c>
      <c r="G325" s="96">
        <f>'01-Mapa de riesgo-UO'!I326</f>
        <v>0</v>
      </c>
      <c r="H325" s="376">
        <f>'01-Mapa de riesgo-UO'!M326</f>
        <v>0</v>
      </c>
      <c r="I325" s="367" t="str">
        <f>'01-Mapa de riesgo-UO'!AT326</f>
        <v>LEVE</v>
      </c>
      <c r="J325" s="376">
        <f>'01-Mapa de riesgo-UO'!AU326</f>
        <v>0</v>
      </c>
      <c r="K325" s="372"/>
      <c r="L325" s="375"/>
      <c r="M325" s="97">
        <f>'01-Mapa de riesgo-UO'!W326</f>
        <v>0</v>
      </c>
      <c r="N325" s="98">
        <f>'01-Mapa de riesgo-UO'!AB326</f>
        <v>0</v>
      </c>
      <c r="O325" s="98">
        <f>'01-Mapa de riesgo-UO'!AF326</f>
        <v>0</v>
      </c>
      <c r="P325" s="99">
        <f>'01-Mapa de riesgo-UO'!AK326</f>
        <v>0</v>
      </c>
      <c r="Q325" s="99">
        <f>'01-Mapa de riesgo-UO'!AP326</f>
        <v>0</v>
      </c>
      <c r="R325" s="367" t="e">
        <f>'01-Mapa de riesgo-UO'!AR326</f>
        <v>#DIV/0!</v>
      </c>
      <c r="S325" s="370"/>
      <c r="T325" s="371"/>
      <c r="U325" s="100">
        <f>'01-Mapa de riesgo-UO'!AW326</f>
        <v>0</v>
      </c>
      <c r="V325" s="100">
        <f>'01-Mapa de riesgo-UO'!AX326</f>
        <v>0</v>
      </c>
      <c r="W325" s="101">
        <f>'01-Mapa de riesgo-UO'!K326</f>
        <v>0</v>
      </c>
      <c r="X325" s="105"/>
      <c r="Y325" s="106"/>
      <c r="Z325" s="107"/>
      <c r="AA325" s="107"/>
      <c r="AB325" s="364"/>
      <c r="AC325" s="110"/>
    </row>
    <row r="326" spans="1:29" ht="12.75" customHeight="1" x14ac:dyDescent="0.2">
      <c r="A326" s="368"/>
      <c r="B326" s="368"/>
      <c r="C326" s="368"/>
      <c r="D326" s="368"/>
      <c r="E326" s="368"/>
      <c r="F326" s="368"/>
      <c r="G326" s="96">
        <f>'01-Mapa de riesgo-UO'!I327</f>
        <v>0</v>
      </c>
      <c r="H326" s="368"/>
      <c r="I326" s="368"/>
      <c r="J326" s="368"/>
      <c r="K326" s="373"/>
      <c r="L326" s="373"/>
      <c r="M326" s="97">
        <f>'01-Mapa de riesgo-UO'!W327</f>
        <v>0</v>
      </c>
      <c r="N326" s="98">
        <f>'01-Mapa de riesgo-UO'!AB327</f>
        <v>0</v>
      </c>
      <c r="O326" s="98">
        <f>'01-Mapa de riesgo-UO'!AF327</f>
        <v>0</v>
      </c>
      <c r="P326" s="99">
        <f>'01-Mapa de riesgo-UO'!AK327</f>
        <v>0</v>
      </c>
      <c r="Q326" s="99">
        <f>'01-Mapa de riesgo-UO'!AP327</f>
        <v>0</v>
      </c>
      <c r="R326" s="368"/>
      <c r="S326" s="370"/>
      <c r="T326" s="371"/>
      <c r="U326" s="100">
        <f>'01-Mapa de riesgo-UO'!AW327</f>
        <v>0</v>
      </c>
      <c r="V326" s="100">
        <f>'01-Mapa de riesgo-UO'!AX327</f>
        <v>0</v>
      </c>
      <c r="W326" s="101">
        <f>'01-Mapa de riesgo-UO'!K327</f>
        <v>0</v>
      </c>
      <c r="X326" s="105"/>
      <c r="Y326" s="106"/>
      <c r="Z326" s="107"/>
      <c r="AA326" s="107"/>
      <c r="AB326" s="365"/>
      <c r="AC326" s="110"/>
    </row>
    <row r="327" spans="1:29" ht="12.75" customHeight="1" x14ac:dyDescent="0.2">
      <c r="A327" s="369"/>
      <c r="B327" s="369"/>
      <c r="C327" s="369"/>
      <c r="D327" s="369"/>
      <c r="E327" s="369"/>
      <c r="F327" s="369"/>
      <c r="G327" s="96">
        <f>'01-Mapa de riesgo-UO'!I328</f>
        <v>0</v>
      </c>
      <c r="H327" s="369"/>
      <c r="I327" s="369"/>
      <c r="J327" s="369"/>
      <c r="K327" s="374"/>
      <c r="L327" s="374"/>
      <c r="M327" s="97">
        <f>'01-Mapa de riesgo-UO'!W328</f>
        <v>0</v>
      </c>
      <c r="N327" s="98">
        <f>'01-Mapa de riesgo-UO'!AB328</f>
        <v>0</v>
      </c>
      <c r="O327" s="98">
        <f>'01-Mapa de riesgo-UO'!AF328</f>
        <v>0</v>
      </c>
      <c r="P327" s="99">
        <f>'01-Mapa de riesgo-UO'!AK328</f>
        <v>0</v>
      </c>
      <c r="Q327" s="99">
        <f>'01-Mapa de riesgo-UO'!AP328</f>
        <v>0</v>
      </c>
      <c r="R327" s="369"/>
      <c r="S327" s="370"/>
      <c r="T327" s="371"/>
      <c r="U327" s="100">
        <f>'01-Mapa de riesgo-UO'!AW328</f>
        <v>0</v>
      </c>
      <c r="V327" s="100">
        <f>'01-Mapa de riesgo-UO'!AX328</f>
        <v>0</v>
      </c>
      <c r="W327" s="101">
        <f>'01-Mapa de riesgo-UO'!K328</f>
        <v>0</v>
      </c>
      <c r="X327" s="105"/>
      <c r="Y327" s="106"/>
      <c r="Z327" s="107"/>
      <c r="AA327" s="107"/>
      <c r="AB327" s="366"/>
      <c r="AC327" s="110"/>
    </row>
    <row r="328" spans="1:29" ht="12.75" customHeight="1" x14ac:dyDescent="0.2">
      <c r="A328" s="377">
        <v>107</v>
      </c>
      <c r="B328" s="377">
        <f>'01-Mapa de riesgo-UO'!D329</f>
        <v>0</v>
      </c>
      <c r="C328" s="376">
        <f>+'01-Mapa de riesgo-UO'!F329</f>
        <v>0</v>
      </c>
      <c r="D328" s="376">
        <f>'01-Mapa de riesgo-UO'!J329</f>
        <v>0</v>
      </c>
      <c r="E328" s="376">
        <f>'01-Mapa de riesgo-UO'!K329</f>
        <v>0</v>
      </c>
      <c r="F328" s="376">
        <f>'01-Mapa de riesgo-UO'!L329</f>
        <v>0</v>
      </c>
      <c r="G328" s="96">
        <f>'01-Mapa de riesgo-UO'!I329</f>
        <v>0</v>
      </c>
      <c r="H328" s="376">
        <f>'01-Mapa de riesgo-UO'!M329</f>
        <v>0</v>
      </c>
      <c r="I328" s="367" t="str">
        <f>'01-Mapa de riesgo-UO'!AT329</f>
        <v>LEVE</v>
      </c>
      <c r="J328" s="376">
        <f>'01-Mapa de riesgo-UO'!AU329</f>
        <v>0</v>
      </c>
      <c r="K328" s="372"/>
      <c r="L328" s="375"/>
      <c r="M328" s="97">
        <f>'01-Mapa de riesgo-UO'!W329</f>
        <v>0</v>
      </c>
      <c r="N328" s="98">
        <f>'01-Mapa de riesgo-UO'!AB329</f>
        <v>0</v>
      </c>
      <c r="O328" s="98">
        <f>'01-Mapa de riesgo-UO'!AF329</f>
        <v>0</v>
      </c>
      <c r="P328" s="99">
        <f>'01-Mapa de riesgo-UO'!AK329</f>
        <v>0</v>
      </c>
      <c r="Q328" s="99">
        <f>'01-Mapa de riesgo-UO'!AP329</f>
        <v>0</v>
      </c>
      <c r="R328" s="367" t="e">
        <f>'01-Mapa de riesgo-UO'!AR329</f>
        <v>#DIV/0!</v>
      </c>
      <c r="S328" s="370"/>
      <c r="T328" s="371"/>
      <c r="U328" s="100">
        <f>'01-Mapa de riesgo-UO'!AW329</f>
        <v>0</v>
      </c>
      <c r="V328" s="100">
        <f>'01-Mapa de riesgo-UO'!AX329</f>
        <v>0</v>
      </c>
      <c r="W328" s="101">
        <f>'01-Mapa de riesgo-UO'!K329</f>
        <v>0</v>
      </c>
      <c r="X328" s="105"/>
      <c r="Y328" s="106"/>
      <c r="Z328" s="107"/>
      <c r="AA328" s="107"/>
      <c r="AB328" s="364"/>
      <c r="AC328" s="110"/>
    </row>
    <row r="329" spans="1:29" ht="12.75" customHeight="1" x14ac:dyDescent="0.2">
      <c r="A329" s="368"/>
      <c r="B329" s="368"/>
      <c r="C329" s="368"/>
      <c r="D329" s="368"/>
      <c r="E329" s="368"/>
      <c r="F329" s="368"/>
      <c r="G329" s="96">
        <f>'01-Mapa de riesgo-UO'!I330</f>
        <v>0</v>
      </c>
      <c r="H329" s="368"/>
      <c r="I329" s="368"/>
      <c r="J329" s="368"/>
      <c r="K329" s="373"/>
      <c r="L329" s="373"/>
      <c r="M329" s="97">
        <f>'01-Mapa de riesgo-UO'!W330</f>
        <v>0</v>
      </c>
      <c r="N329" s="98">
        <f>'01-Mapa de riesgo-UO'!AB330</f>
        <v>0</v>
      </c>
      <c r="O329" s="98">
        <f>'01-Mapa de riesgo-UO'!AF330</f>
        <v>0</v>
      </c>
      <c r="P329" s="99">
        <f>'01-Mapa de riesgo-UO'!AK330</f>
        <v>0</v>
      </c>
      <c r="Q329" s="99">
        <f>'01-Mapa de riesgo-UO'!AP330</f>
        <v>0</v>
      </c>
      <c r="R329" s="368"/>
      <c r="S329" s="370"/>
      <c r="T329" s="371"/>
      <c r="U329" s="100">
        <f>'01-Mapa de riesgo-UO'!AW330</f>
        <v>0</v>
      </c>
      <c r="V329" s="100">
        <f>'01-Mapa de riesgo-UO'!AX330</f>
        <v>0</v>
      </c>
      <c r="W329" s="101">
        <f>'01-Mapa de riesgo-UO'!K330</f>
        <v>0</v>
      </c>
      <c r="X329" s="105"/>
      <c r="Y329" s="106"/>
      <c r="Z329" s="107"/>
      <c r="AA329" s="107"/>
      <c r="AB329" s="365"/>
      <c r="AC329" s="110"/>
    </row>
    <row r="330" spans="1:29" ht="12.75" customHeight="1" x14ac:dyDescent="0.2">
      <c r="A330" s="369"/>
      <c r="B330" s="369"/>
      <c r="C330" s="369"/>
      <c r="D330" s="369"/>
      <c r="E330" s="369"/>
      <c r="F330" s="369"/>
      <c r="G330" s="96">
        <f>'01-Mapa de riesgo-UO'!I331</f>
        <v>0</v>
      </c>
      <c r="H330" s="369"/>
      <c r="I330" s="369"/>
      <c r="J330" s="369"/>
      <c r="K330" s="374"/>
      <c r="L330" s="374"/>
      <c r="M330" s="97">
        <f>'01-Mapa de riesgo-UO'!W331</f>
        <v>0</v>
      </c>
      <c r="N330" s="98">
        <f>'01-Mapa de riesgo-UO'!AB331</f>
        <v>0</v>
      </c>
      <c r="O330" s="98">
        <f>'01-Mapa de riesgo-UO'!AF331</f>
        <v>0</v>
      </c>
      <c r="P330" s="99">
        <f>'01-Mapa de riesgo-UO'!AK331</f>
        <v>0</v>
      </c>
      <c r="Q330" s="99">
        <f>'01-Mapa de riesgo-UO'!AP331</f>
        <v>0</v>
      </c>
      <c r="R330" s="369"/>
      <c r="S330" s="370"/>
      <c r="T330" s="371"/>
      <c r="U330" s="100">
        <f>'01-Mapa de riesgo-UO'!AW331</f>
        <v>0</v>
      </c>
      <c r="V330" s="100">
        <f>'01-Mapa de riesgo-UO'!AX331</f>
        <v>0</v>
      </c>
      <c r="W330" s="101">
        <f>'01-Mapa de riesgo-UO'!K331</f>
        <v>0</v>
      </c>
      <c r="X330" s="105"/>
      <c r="Y330" s="106"/>
      <c r="Z330" s="107"/>
      <c r="AA330" s="107"/>
      <c r="AB330" s="366"/>
      <c r="AC330" s="110"/>
    </row>
    <row r="331" spans="1:29" ht="12.75" customHeight="1" x14ac:dyDescent="0.2">
      <c r="A331" s="377">
        <v>108</v>
      </c>
      <c r="B331" s="377">
        <f>'01-Mapa de riesgo-UO'!D332</f>
        <v>0</v>
      </c>
      <c r="C331" s="376">
        <f>+'01-Mapa de riesgo-UO'!F332</f>
        <v>0</v>
      </c>
      <c r="D331" s="376">
        <f>'01-Mapa de riesgo-UO'!J332</f>
        <v>0</v>
      </c>
      <c r="E331" s="376">
        <f>'01-Mapa de riesgo-UO'!K332</f>
        <v>0</v>
      </c>
      <c r="F331" s="376">
        <f>'01-Mapa de riesgo-UO'!L332</f>
        <v>0</v>
      </c>
      <c r="G331" s="96">
        <f>'01-Mapa de riesgo-UO'!I332</f>
        <v>0</v>
      </c>
      <c r="H331" s="376">
        <f>'01-Mapa de riesgo-UO'!M332</f>
        <v>0</v>
      </c>
      <c r="I331" s="367" t="str">
        <f>'01-Mapa de riesgo-UO'!AT332</f>
        <v>LEVE</v>
      </c>
      <c r="J331" s="376">
        <f>'01-Mapa de riesgo-UO'!AU332</f>
        <v>0</v>
      </c>
      <c r="K331" s="372"/>
      <c r="L331" s="375"/>
      <c r="M331" s="97">
        <f>'01-Mapa de riesgo-UO'!W332</f>
        <v>0</v>
      </c>
      <c r="N331" s="98">
        <f>'01-Mapa de riesgo-UO'!AB332</f>
        <v>0</v>
      </c>
      <c r="O331" s="98">
        <f>'01-Mapa de riesgo-UO'!AF332</f>
        <v>0</v>
      </c>
      <c r="P331" s="99">
        <f>'01-Mapa de riesgo-UO'!AK332</f>
        <v>0</v>
      </c>
      <c r="Q331" s="99">
        <f>'01-Mapa de riesgo-UO'!AP332</f>
        <v>0</v>
      </c>
      <c r="R331" s="367" t="e">
        <f>'01-Mapa de riesgo-UO'!AR332</f>
        <v>#DIV/0!</v>
      </c>
      <c r="S331" s="370"/>
      <c r="T331" s="371"/>
      <c r="U331" s="100">
        <f>'01-Mapa de riesgo-UO'!AW332</f>
        <v>0</v>
      </c>
      <c r="V331" s="100">
        <f>'01-Mapa de riesgo-UO'!AX332</f>
        <v>0</v>
      </c>
      <c r="W331" s="101">
        <f>'01-Mapa de riesgo-UO'!K332</f>
        <v>0</v>
      </c>
      <c r="X331" s="105"/>
      <c r="Y331" s="106"/>
      <c r="Z331" s="107"/>
      <c r="AA331" s="107"/>
      <c r="AB331" s="364"/>
      <c r="AC331" s="110"/>
    </row>
    <row r="332" spans="1:29" ht="12.75" customHeight="1" x14ac:dyDescent="0.2">
      <c r="A332" s="368"/>
      <c r="B332" s="368"/>
      <c r="C332" s="368"/>
      <c r="D332" s="368"/>
      <c r="E332" s="368"/>
      <c r="F332" s="368"/>
      <c r="G332" s="96">
        <f>'01-Mapa de riesgo-UO'!I333</f>
        <v>0</v>
      </c>
      <c r="H332" s="368"/>
      <c r="I332" s="368"/>
      <c r="J332" s="368"/>
      <c r="K332" s="373"/>
      <c r="L332" s="373"/>
      <c r="M332" s="97">
        <f>'01-Mapa de riesgo-UO'!W333</f>
        <v>0</v>
      </c>
      <c r="N332" s="98">
        <f>'01-Mapa de riesgo-UO'!AB333</f>
        <v>0</v>
      </c>
      <c r="O332" s="98">
        <f>'01-Mapa de riesgo-UO'!AF333</f>
        <v>0</v>
      </c>
      <c r="P332" s="99">
        <f>'01-Mapa de riesgo-UO'!AK333</f>
        <v>0</v>
      </c>
      <c r="Q332" s="99">
        <f>'01-Mapa de riesgo-UO'!AP333</f>
        <v>0</v>
      </c>
      <c r="R332" s="368"/>
      <c r="S332" s="370"/>
      <c r="T332" s="371"/>
      <c r="U332" s="100">
        <f>'01-Mapa de riesgo-UO'!AW333</f>
        <v>0</v>
      </c>
      <c r="V332" s="100">
        <f>'01-Mapa de riesgo-UO'!AX333</f>
        <v>0</v>
      </c>
      <c r="W332" s="101">
        <f>'01-Mapa de riesgo-UO'!K333</f>
        <v>0</v>
      </c>
      <c r="X332" s="105"/>
      <c r="Y332" s="106"/>
      <c r="Z332" s="107"/>
      <c r="AA332" s="107"/>
      <c r="AB332" s="365"/>
      <c r="AC332" s="110"/>
    </row>
    <row r="333" spans="1:29" ht="12.75" customHeight="1" x14ac:dyDescent="0.2">
      <c r="A333" s="369"/>
      <c r="B333" s="369"/>
      <c r="C333" s="369"/>
      <c r="D333" s="369"/>
      <c r="E333" s="369"/>
      <c r="F333" s="369"/>
      <c r="G333" s="96">
        <f>'01-Mapa de riesgo-UO'!I334</f>
        <v>0</v>
      </c>
      <c r="H333" s="369"/>
      <c r="I333" s="369"/>
      <c r="J333" s="369"/>
      <c r="K333" s="374"/>
      <c r="L333" s="374"/>
      <c r="M333" s="97">
        <f>'01-Mapa de riesgo-UO'!W334</f>
        <v>0</v>
      </c>
      <c r="N333" s="98">
        <f>'01-Mapa de riesgo-UO'!AB334</f>
        <v>0</v>
      </c>
      <c r="O333" s="98">
        <f>'01-Mapa de riesgo-UO'!AF334</f>
        <v>0</v>
      </c>
      <c r="P333" s="99">
        <f>'01-Mapa de riesgo-UO'!AK334</f>
        <v>0</v>
      </c>
      <c r="Q333" s="99">
        <f>'01-Mapa de riesgo-UO'!AP334</f>
        <v>0</v>
      </c>
      <c r="R333" s="369"/>
      <c r="S333" s="370"/>
      <c r="T333" s="371"/>
      <c r="U333" s="100">
        <f>'01-Mapa de riesgo-UO'!AW334</f>
        <v>0</v>
      </c>
      <c r="V333" s="100">
        <f>'01-Mapa de riesgo-UO'!AX334</f>
        <v>0</v>
      </c>
      <c r="W333" s="101">
        <f>'01-Mapa de riesgo-UO'!K334</f>
        <v>0</v>
      </c>
      <c r="X333" s="105"/>
      <c r="Y333" s="106"/>
      <c r="Z333" s="107"/>
      <c r="AA333" s="107"/>
      <c r="AB333" s="366"/>
      <c r="AC333" s="110"/>
    </row>
    <row r="334" spans="1:29" ht="12.75" customHeight="1" x14ac:dyDescent="0.2">
      <c r="A334" s="377">
        <v>109</v>
      </c>
      <c r="B334" s="377">
        <f>'01-Mapa de riesgo-UO'!D335</f>
        <v>0</v>
      </c>
      <c r="C334" s="376">
        <f>+'01-Mapa de riesgo-UO'!F335</f>
        <v>0</v>
      </c>
      <c r="D334" s="376">
        <f>'01-Mapa de riesgo-UO'!J335</f>
        <v>0</v>
      </c>
      <c r="E334" s="376">
        <f>'01-Mapa de riesgo-UO'!K335</f>
        <v>0</v>
      </c>
      <c r="F334" s="376">
        <f>'01-Mapa de riesgo-UO'!L335</f>
        <v>0</v>
      </c>
      <c r="G334" s="96">
        <f>'01-Mapa de riesgo-UO'!I335</f>
        <v>0</v>
      </c>
      <c r="H334" s="376">
        <f>'01-Mapa de riesgo-UO'!M335</f>
        <v>0</v>
      </c>
      <c r="I334" s="367" t="str">
        <f>'01-Mapa de riesgo-UO'!AT335</f>
        <v>LEVE</v>
      </c>
      <c r="J334" s="376">
        <f>'01-Mapa de riesgo-UO'!AU335</f>
        <v>0</v>
      </c>
      <c r="K334" s="372"/>
      <c r="L334" s="375"/>
      <c r="M334" s="97">
        <f>'01-Mapa de riesgo-UO'!W335</f>
        <v>0</v>
      </c>
      <c r="N334" s="98">
        <f>'01-Mapa de riesgo-UO'!AB335</f>
        <v>0</v>
      </c>
      <c r="O334" s="98">
        <f>'01-Mapa de riesgo-UO'!AF335</f>
        <v>0</v>
      </c>
      <c r="P334" s="99">
        <f>'01-Mapa de riesgo-UO'!AK335</f>
        <v>0</v>
      </c>
      <c r="Q334" s="99">
        <f>'01-Mapa de riesgo-UO'!AP335</f>
        <v>0</v>
      </c>
      <c r="R334" s="367" t="e">
        <f>'01-Mapa de riesgo-UO'!AR335</f>
        <v>#DIV/0!</v>
      </c>
      <c r="S334" s="370"/>
      <c r="T334" s="371"/>
      <c r="U334" s="100">
        <f>'01-Mapa de riesgo-UO'!AW335</f>
        <v>0</v>
      </c>
      <c r="V334" s="100">
        <f>'01-Mapa de riesgo-UO'!AX335</f>
        <v>0</v>
      </c>
      <c r="W334" s="101">
        <f>'01-Mapa de riesgo-UO'!K335</f>
        <v>0</v>
      </c>
      <c r="X334" s="105"/>
      <c r="Y334" s="106"/>
      <c r="Z334" s="107"/>
      <c r="AA334" s="107"/>
      <c r="AB334" s="364"/>
      <c r="AC334" s="110"/>
    </row>
    <row r="335" spans="1:29" ht="12.75" customHeight="1" x14ac:dyDescent="0.2">
      <c r="A335" s="368"/>
      <c r="B335" s="368"/>
      <c r="C335" s="368"/>
      <c r="D335" s="368"/>
      <c r="E335" s="368"/>
      <c r="F335" s="368"/>
      <c r="G335" s="96">
        <f>'01-Mapa de riesgo-UO'!I336</f>
        <v>0</v>
      </c>
      <c r="H335" s="368"/>
      <c r="I335" s="368"/>
      <c r="J335" s="368"/>
      <c r="K335" s="373"/>
      <c r="L335" s="373"/>
      <c r="M335" s="97">
        <f>'01-Mapa de riesgo-UO'!W336</f>
        <v>0</v>
      </c>
      <c r="N335" s="98">
        <f>'01-Mapa de riesgo-UO'!AB336</f>
        <v>0</v>
      </c>
      <c r="O335" s="98">
        <f>'01-Mapa de riesgo-UO'!AF336</f>
        <v>0</v>
      </c>
      <c r="P335" s="99">
        <f>'01-Mapa de riesgo-UO'!AK336</f>
        <v>0</v>
      </c>
      <c r="Q335" s="99">
        <f>'01-Mapa de riesgo-UO'!AP336</f>
        <v>0</v>
      </c>
      <c r="R335" s="368"/>
      <c r="S335" s="370"/>
      <c r="T335" s="371"/>
      <c r="U335" s="100">
        <f>'01-Mapa de riesgo-UO'!AW336</f>
        <v>0</v>
      </c>
      <c r="V335" s="100">
        <f>'01-Mapa de riesgo-UO'!AX336</f>
        <v>0</v>
      </c>
      <c r="W335" s="101">
        <f>'01-Mapa de riesgo-UO'!K336</f>
        <v>0</v>
      </c>
      <c r="X335" s="105"/>
      <c r="Y335" s="106"/>
      <c r="Z335" s="107"/>
      <c r="AA335" s="107"/>
      <c r="AB335" s="365"/>
      <c r="AC335" s="110"/>
    </row>
    <row r="336" spans="1:29" ht="12.75" customHeight="1" x14ac:dyDescent="0.2">
      <c r="A336" s="369"/>
      <c r="B336" s="369"/>
      <c r="C336" s="369"/>
      <c r="D336" s="369"/>
      <c r="E336" s="369"/>
      <c r="F336" s="369"/>
      <c r="G336" s="96">
        <f>'01-Mapa de riesgo-UO'!I337</f>
        <v>0</v>
      </c>
      <c r="H336" s="369"/>
      <c r="I336" s="369"/>
      <c r="J336" s="369"/>
      <c r="K336" s="374"/>
      <c r="L336" s="374"/>
      <c r="M336" s="97">
        <f>'01-Mapa de riesgo-UO'!W337</f>
        <v>0</v>
      </c>
      <c r="N336" s="98">
        <f>'01-Mapa de riesgo-UO'!AB337</f>
        <v>0</v>
      </c>
      <c r="O336" s="98">
        <f>'01-Mapa de riesgo-UO'!AF337</f>
        <v>0</v>
      </c>
      <c r="P336" s="99">
        <f>'01-Mapa de riesgo-UO'!AK337</f>
        <v>0</v>
      </c>
      <c r="Q336" s="99">
        <f>'01-Mapa de riesgo-UO'!AP337</f>
        <v>0</v>
      </c>
      <c r="R336" s="369"/>
      <c r="S336" s="370"/>
      <c r="T336" s="371"/>
      <c r="U336" s="100">
        <f>'01-Mapa de riesgo-UO'!AW337</f>
        <v>0</v>
      </c>
      <c r="V336" s="100">
        <f>'01-Mapa de riesgo-UO'!AX337</f>
        <v>0</v>
      </c>
      <c r="W336" s="101">
        <f>'01-Mapa de riesgo-UO'!K337</f>
        <v>0</v>
      </c>
      <c r="X336" s="105"/>
      <c r="Y336" s="106"/>
      <c r="Z336" s="107"/>
      <c r="AA336" s="107"/>
      <c r="AB336" s="366"/>
      <c r="AC336" s="110"/>
    </row>
    <row r="337" spans="1:29" ht="12.75" customHeight="1" x14ac:dyDescent="0.2">
      <c r="A337" s="377">
        <v>110</v>
      </c>
      <c r="B337" s="377">
        <f>'01-Mapa de riesgo-UO'!D338</f>
        <v>0</v>
      </c>
      <c r="C337" s="376">
        <f>+'01-Mapa de riesgo-UO'!F338</f>
        <v>0</v>
      </c>
      <c r="D337" s="376">
        <f>'01-Mapa de riesgo-UO'!J338</f>
        <v>0</v>
      </c>
      <c r="E337" s="376">
        <f>'01-Mapa de riesgo-UO'!K338</f>
        <v>0</v>
      </c>
      <c r="F337" s="376">
        <f>'01-Mapa de riesgo-UO'!L338</f>
        <v>0</v>
      </c>
      <c r="G337" s="96">
        <f>'01-Mapa de riesgo-UO'!I338</f>
        <v>0</v>
      </c>
      <c r="H337" s="376">
        <f>'01-Mapa de riesgo-UO'!M338</f>
        <v>0</v>
      </c>
      <c r="I337" s="367" t="str">
        <f>'01-Mapa de riesgo-UO'!AT338</f>
        <v>LEVE</v>
      </c>
      <c r="J337" s="376">
        <f>'01-Mapa de riesgo-UO'!AU338</f>
        <v>0</v>
      </c>
      <c r="K337" s="372"/>
      <c r="L337" s="375"/>
      <c r="M337" s="97">
        <f>'01-Mapa de riesgo-UO'!W338</f>
        <v>0</v>
      </c>
      <c r="N337" s="98">
        <f>'01-Mapa de riesgo-UO'!AB338</f>
        <v>0</v>
      </c>
      <c r="O337" s="98">
        <f>'01-Mapa de riesgo-UO'!AF338</f>
        <v>0</v>
      </c>
      <c r="P337" s="99">
        <f>'01-Mapa de riesgo-UO'!AK338</f>
        <v>0</v>
      </c>
      <c r="Q337" s="99">
        <f>'01-Mapa de riesgo-UO'!AP338</f>
        <v>0</v>
      </c>
      <c r="R337" s="367" t="e">
        <f>'01-Mapa de riesgo-UO'!AR338</f>
        <v>#DIV/0!</v>
      </c>
      <c r="S337" s="370"/>
      <c r="T337" s="371"/>
      <c r="U337" s="100">
        <f>'01-Mapa de riesgo-UO'!AW338</f>
        <v>0</v>
      </c>
      <c r="V337" s="100">
        <f>'01-Mapa de riesgo-UO'!AX338</f>
        <v>0</v>
      </c>
      <c r="W337" s="101">
        <f>'01-Mapa de riesgo-UO'!K338</f>
        <v>0</v>
      </c>
      <c r="X337" s="105"/>
      <c r="Y337" s="106"/>
      <c r="Z337" s="107"/>
      <c r="AA337" s="107"/>
      <c r="AB337" s="364"/>
      <c r="AC337" s="110"/>
    </row>
    <row r="338" spans="1:29" ht="12.75" customHeight="1" x14ac:dyDescent="0.2">
      <c r="A338" s="368"/>
      <c r="B338" s="368"/>
      <c r="C338" s="368"/>
      <c r="D338" s="368"/>
      <c r="E338" s="368"/>
      <c r="F338" s="368"/>
      <c r="G338" s="96">
        <f>'01-Mapa de riesgo-UO'!I339</f>
        <v>0</v>
      </c>
      <c r="H338" s="368"/>
      <c r="I338" s="368"/>
      <c r="J338" s="368"/>
      <c r="K338" s="373"/>
      <c r="L338" s="373"/>
      <c r="M338" s="97">
        <f>'01-Mapa de riesgo-UO'!W339</f>
        <v>0</v>
      </c>
      <c r="N338" s="98">
        <f>'01-Mapa de riesgo-UO'!AB339</f>
        <v>0</v>
      </c>
      <c r="O338" s="98">
        <f>'01-Mapa de riesgo-UO'!AF339</f>
        <v>0</v>
      </c>
      <c r="P338" s="99">
        <f>'01-Mapa de riesgo-UO'!AK339</f>
        <v>0</v>
      </c>
      <c r="Q338" s="99">
        <f>'01-Mapa de riesgo-UO'!AP339</f>
        <v>0</v>
      </c>
      <c r="R338" s="368"/>
      <c r="S338" s="370"/>
      <c r="T338" s="371"/>
      <c r="U338" s="100">
        <f>'01-Mapa de riesgo-UO'!AW339</f>
        <v>0</v>
      </c>
      <c r="V338" s="100">
        <f>'01-Mapa de riesgo-UO'!AX339</f>
        <v>0</v>
      </c>
      <c r="W338" s="101">
        <f>'01-Mapa de riesgo-UO'!K339</f>
        <v>0</v>
      </c>
      <c r="X338" s="105"/>
      <c r="Y338" s="106"/>
      <c r="Z338" s="107"/>
      <c r="AA338" s="107"/>
      <c r="AB338" s="365"/>
      <c r="AC338" s="110"/>
    </row>
    <row r="339" spans="1:29" ht="12.75" customHeight="1" x14ac:dyDescent="0.2">
      <c r="A339" s="369"/>
      <c r="B339" s="369"/>
      <c r="C339" s="369"/>
      <c r="D339" s="369"/>
      <c r="E339" s="369"/>
      <c r="F339" s="369"/>
      <c r="G339" s="96">
        <f>'01-Mapa de riesgo-UO'!I340</f>
        <v>0</v>
      </c>
      <c r="H339" s="369"/>
      <c r="I339" s="369"/>
      <c r="J339" s="369"/>
      <c r="K339" s="374"/>
      <c r="L339" s="374"/>
      <c r="M339" s="97">
        <f>'01-Mapa de riesgo-UO'!W340</f>
        <v>0</v>
      </c>
      <c r="N339" s="98">
        <f>'01-Mapa de riesgo-UO'!AB340</f>
        <v>0</v>
      </c>
      <c r="O339" s="98">
        <f>'01-Mapa de riesgo-UO'!AF340</f>
        <v>0</v>
      </c>
      <c r="P339" s="99">
        <f>'01-Mapa de riesgo-UO'!AK340</f>
        <v>0</v>
      </c>
      <c r="Q339" s="99">
        <f>'01-Mapa de riesgo-UO'!AP340</f>
        <v>0</v>
      </c>
      <c r="R339" s="369"/>
      <c r="S339" s="370"/>
      <c r="T339" s="371"/>
      <c r="U339" s="100">
        <f>'01-Mapa de riesgo-UO'!AW340</f>
        <v>0</v>
      </c>
      <c r="V339" s="100">
        <f>'01-Mapa de riesgo-UO'!AX340</f>
        <v>0</v>
      </c>
      <c r="W339" s="101">
        <f>'01-Mapa de riesgo-UO'!K340</f>
        <v>0</v>
      </c>
      <c r="X339" s="105"/>
      <c r="Y339" s="106"/>
      <c r="Z339" s="107"/>
      <c r="AA339" s="107"/>
      <c r="AB339" s="366"/>
      <c r="AC339" s="110"/>
    </row>
    <row r="340" spans="1:29" ht="12.75" customHeight="1" x14ac:dyDescent="0.2">
      <c r="A340" s="377">
        <v>111</v>
      </c>
      <c r="B340" s="377">
        <f>'01-Mapa de riesgo-UO'!D341</f>
        <v>0</v>
      </c>
      <c r="C340" s="376">
        <f>+'01-Mapa de riesgo-UO'!F341</f>
        <v>0</v>
      </c>
      <c r="D340" s="376">
        <f>'01-Mapa de riesgo-UO'!J341</f>
        <v>0</v>
      </c>
      <c r="E340" s="376">
        <f>'01-Mapa de riesgo-UO'!K341</f>
        <v>0</v>
      </c>
      <c r="F340" s="376">
        <f>'01-Mapa de riesgo-UO'!L341</f>
        <v>0</v>
      </c>
      <c r="G340" s="96">
        <f>'01-Mapa de riesgo-UO'!I341</f>
        <v>0</v>
      </c>
      <c r="H340" s="376">
        <f>'01-Mapa de riesgo-UO'!M341</f>
        <v>0</v>
      </c>
      <c r="I340" s="367" t="str">
        <f>'01-Mapa de riesgo-UO'!AT341</f>
        <v>LEVE</v>
      </c>
      <c r="J340" s="376">
        <f>'01-Mapa de riesgo-UO'!AU341</f>
        <v>0</v>
      </c>
      <c r="K340" s="372"/>
      <c r="L340" s="375"/>
      <c r="M340" s="97">
        <f>'01-Mapa de riesgo-UO'!W341</f>
        <v>0</v>
      </c>
      <c r="N340" s="98">
        <f>'01-Mapa de riesgo-UO'!AB341</f>
        <v>0</v>
      </c>
      <c r="O340" s="98">
        <f>'01-Mapa de riesgo-UO'!AF341</f>
        <v>0</v>
      </c>
      <c r="P340" s="99">
        <f>'01-Mapa de riesgo-UO'!AK341</f>
        <v>0</v>
      </c>
      <c r="Q340" s="99">
        <f>'01-Mapa de riesgo-UO'!AP341</f>
        <v>0</v>
      </c>
      <c r="R340" s="367" t="e">
        <f>'01-Mapa de riesgo-UO'!AR341</f>
        <v>#DIV/0!</v>
      </c>
      <c r="S340" s="370"/>
      <c r="T340" s="371"/>
      <c r="U340" s="100">
        <f>'01-Mapa de riesgo-UO'!AW341</f>
        <v>0</v>
      </c>
      <c r="V340" s="100">
        <f>'01-Mapa de riesgo-UO'!AX341</f>
        <v>0</v>
      </c>
      <c r="W340" s="101">
        <f>'01-Mapa de riesgo-UO'!K341</f>
        <v>0</v>
      </c>
      <c r="X340" s="105"/>
      <c r="Y340" s="106"/>
      <c r="Z340" s="107"/>
      <c r="AA340" s="107"/>
      <c r="AB340" s="364"/>
      <c r="AC340" s="110"/>
    </row>
    <row r="341" spans="1:29" ht="12.75" customHeight="1" x14ac:dyDescent="0.2">
      <c r="A341" s="368"/>
      <c r="B341" s="368"/>
      <c r="C341" s="368"/>
      <c r="D341" s="368"/>
      <c r="E341" s="368"/>
      <c r="F341" s="368"/>
      <c r="G341" s="96">
        <f>'01-Mapa de riesgo-UO'!I342</f>
        <v>0</v>
      </c>
      <c r="H341" s="368"/>
      <c r="I341" s="368"/>
      <c r="J341" s="368"/>
      <c r="K341" s="373"/>
      <c r="L341" s="373"/>
      <c r="M341" s="97">
        <f>'01-Mapa de riesgo-UO'!W342</f>
        <v>0</v>
      </c>
      <c r="N341" s="98">
        <f>'01-Mapa de riesgo-UO'!AB342</f>
        <v>0</v>
      </c>
      <c r="O341" s="98">
        <f>'01-Mapa de riesgo-UO'!AF342</f>
        <v>0</v>
      </c>
      <c r="P341" s="99">
        <f>'01-Mapa de riesgo-UO'!AK342</f>
        <v>0</v>
      </c>
      <c r="Q341" s="99">
        <f>'01-Mapa de riesgo-UO'!AP342</f>
        <v>0</v>
      </c>
      <c r="R341" s="368"/>
      <c r="S341" s="370"/>
      <c r="T341" s="371"/>
      <c r="U341" s="100">
        <f>'01-Mapa de riesgo-UO'!AW342</f>
        <v>0</v>
      </c>
      <c r="V341" s="100">
        <f>'01-Mapa de riesgo-UO'!AX342</f>
        <v>0</v>
      </c>
      <c r="W341" s="101">
        <f>'01-Mapa de riesgo-UO'!K342</f>
        <v>0</v>
      </c>
      <c r="X341" s="105"/>
      <c r="Y341" s="106"/>
      <c r="Z341" s="107"/>
      <c r="AA341" s="107"/>
      <c r="AB341" s="365"/>
      <c r="AC341" s="110"/>
    </row>
    <row r="342" spans="1:29" ht="12.75" customHeight="1" x14ac:dyDescent="0.2">
      <c r="A342" s="369"/>
      <c r="B342" s="369"/>
      <c r="C342" s="369"/>
      <c r="D342" s="369"/>
      <c r="E342" s="369"/>
      <c r="F342" s="369"/>
      <c r="G342" s="96">
        <f>'01-Mapa de riesgo-UO'!I343</f>
        <v>0</v>
      </c>
      <c r="H342" s="369"/>
      <c r="I342" s="369"/>
      <c r="J342" s="369"/>
      <c r="K342" s="374"/>
      <c r="L342" s="374"/>
      <c r="M342" s="97">
        <f>'01-Mapa de riesgo-UO'!W343</f>
        <v>0</v>
      </c>
      <c r="N342" s="98">
        <f>'01-Mapa de riesgo-UO'!AB343</f>
        <v>0</v>
      </c>
      <c r="O342" s="98">
        <f>'01-Mapa de riesgo-UO'!AF343</f>
        <v>0</v>
      </c>
      <c r="P342" s="99">
        <f>'01-Mapa de riesgo-UO'!AK343</f>
        <v>0</v>
      </c>
      <c r="Q342" s="99">
        <f>'01-Mapa de riesgo-UO'!AP343</f>
        <v>0</v>
      </c>
      <c r="R342" s="369"/>
      <c r="S342" s="370"/>
      <c r="T342" s="371"/>
      <c r="U342" s="100">
        <f>'01-Mapa de riesgo-UO'!AW343</f>
        <v>0</v>
      </c>
      <c r="V342" s="100">
        <f>'01-Mapa de riesgo-UO'!AX343</f>
        <v>0</v>
      </c>
      <c r="W342" s="101">
        <f>'01-Mapa de riesgo-UO'!K343</f>
        <v>0</v>
      </c>
      <c r="X342" s="105"/>
      <c r="Y342" s="106"/>
      <c r="Z342" s="107"/>
      <c r="AA342" s="107"/>
      <c r="AB342" s="366"/>
      <c r="AC342" s="110"/>
    </row>
    <row r="343" spans="1:29" ht="12.75" customHeight="1" x14ac:dyDescent="0.2">
      <c r="A343" s="377">
        <v>112</v>
      </c>
      <c r="B343" s="377">
        <f>'01-Mapa de riesgo-UO'!D344</f>
        <v>0</v>
      </c>
      <c r="C343" s="376">
        <f>+'01-Mapa de riesgo-UO'!F344</f>
        <v>0</v>
      </c>
      <c r="D343" s="376">
        <f>'01-Mapa de riesgo-UO'!J344</f>
        <v>0</v>
      </c>
      <c r="E343" s="376">
        <f>'01-Mapa de riesgo-UO'!K344</f>
        <v>0</v>
      </c>
      <c r="F343" s="376">
        <f>'01-Mapa de riesgo-UO'!L344</f>
        <v>0</v>
      </c>
      <c r="G343" s="96">
        <f>'01-Mapa de riesgo-UO'!I344</f>
        <v>0</v>
      </c>
      <c r="H343" s="376">
        <f>'01-Mapa de riesgo-UO'!M344</f>
        <v>0</v>
      </c>
      <c r="I343" s="367" t="str">
        <f>'01-Mapa de riesgo-UO'!AT344</f>
        <v>LEVE</v>
      </c>
      <c r="J343" s="376">
        <f>'01-Mapa de riesgo-UO'!AU344</f>
        <v>0</v>
      </c>
      <c r="K343" s="372"/>
      <c r="L343" s="375"/>
      <c r="M343" s="97">
        <f>'01-Mapa de riesgo-UO'!W344</f>
        <v>0</v>
      </c>
      <c r="N343" s="98">
        <f>'01-Mapa de riesgo-UO'!AB344</f>
        <v>0</v>
      </c>
      <c r="O343" s="98">
        <f>'01-Mapa de riesgo-UO'!AF344</f>
        <v>0</v>
      </c>
      <c r="P343" s="99">
        <f>'01-Mapa de riesgo-UO'!AK344</f>
        <v>0</v>
      </c>
      <c r="Q343" s="99">
        <f>'01-Mapa de riesgo-UO'!AP344</f>
        <v>0</v>
      </c>
      <c r="R343" s="367" t="e">
        <f>'01-Mapa de riesgo-UO'!AR344</f>
        <v>#DIV/0!</v>
      </c>
      <c r="S343" s="370"/>
      <c r="T343" s="371"/>
      <c r="U343" s="100">
        <f>'01-Mapa de riesgo-UO'!AW344</f>
        <v>0</v>
      </c>
      <c r="V343" s="100">
        <f>'01-Mapa de riesgo-UO'!AX344</f>
        <v>0</v>
      </c>
      <c r="W343" s="101">
        <f>'01-Mapa de riesgo-UO'!K344</f>
        <v>0</v>
      </c>
      <c r="X343" s="105"/>
      <c r="Y343" s="106"/>
      <c r="Z343" s="107"/>
      <c r="AA343" s="107"/>
      <c r="AB343" s="364"/>
      <c r="AC343" s="110"/>
    </row>
    <row r="344" spans="1:29" ht="12.75" customHeight="1" x14ac:dyDescent="0.2">
      <c r="A344" s="368"/>
      <c r="B344" s="368"/>
      <c r="C344" s="368"/>
      <c r="D344" s="368"/>
      <c r="E344" s="368"/>
      <c r="F344" s="368"/>
      <c r="G344" s="96">
        <f>'01-Mapa de riesgo-UO'!I345</f>
        <v>0</v>
      </c>
      <c r="H344" s="368"/>
      <c r="I344" s="368"/>
      <c r="J344" s="368"/>
      <c r="K344" s="373"/>
      <c r="L344" s="373"/>
      <c r="M344" s="97">
        <f>'01-Mapa de riesgo-UO'!W345</f>
        <v>0</v>
      </c>
      <c r="N344" s="98">
        <f>'01-Mapa de riesgo-UO'!AB345</f>
        <v>0</v>
      </c>
      <c r="O344" s="98">
        <f>'01-Mapa de riesgo-UO'!AF345</f>
        <v>0</v>
      </c>
      <c r="P344" s="99">
        <f>'01-Mapa de riesgo-UO'!AK345</f>
        <v>0</v>
      </c>
      <c r="Q344" s="99">
        <f>'01-Mapa de riesgo-UO'!AP345</f>
        <v>0</v>
      </c>
      <c r="R344" s="368"/>
      <c r="S344" s="370"/>
      <c r="T344" s="371"/>
      <c r="U344" s="100">
        <f>'01-Mapa de riesgo-UO'!AW345</f>
        <v>0</v>
      </c>
      <c r="V344" s="100">
        <f>'01-Mapa de riesgo-UO'!AX345</f>
        <v>0</v>
      </c>
      <c r="W344" s="101">
        <f>'01-Mapa de riesgo-UO'!K345</f>
        <v>0</v>
      </c>
      <c r="X344" s="105"/>
      <c r="Y344" s="106"/>
      <c r="Z344" s="107"/>
      <c r="AA344" s="107"/>
      <c r="AB344" s="365"/>
      <c r="AC344" s="110"/>
    </row>
    <row r="345" spans="1:29" ht="12.75" customHeight="1" x14ac:dyDescent="0.2">
      <c r="A345" s="369"/>
      <c r="B345" s="369"/>
      <c r="C345" s="369"/>
      <c r="D345" s="369"/>
      <c r="E345" s="369"/>
      <c r="F345" s="369"/>
      <c r="G345" s="96">
        <f>'01-Mapa de riesgo-UO'!I346</f>
        <v>0</v>
      </c>
      <c r="H345" s="369"/>
      <c r="I345" s="369"/>
      <c r="J345" s="369"/>
      <c r="K345" s="374"/>
      <c r="L345" s="374"/>
      <c r="M345" s="97">
        <f>'01-Mapa de riesgo-UO'!W346</f>
        <v>0</v>
      </c>
      <c r="N345" s="98">
        <f>'01-Mapa de riesgo-UO'!AB346</f>
        <v>0</v>
      </c>
      <c r="O345" s="98">
        <f>'01-Mapa de riesgo-UO'!AF346</f>
        <v>0</v>
      </c>
      <c r="P345" s="99">
        <f>'01-Mapa de riesgo-UO'!AK346</f>
        <v>0</v>
      </c>
      <c r="Q345" s="99">
        <f>'01-Mapa de riesgo-UO'!AP346</f>
        <v>0</v>
      </c>
      <c r="R345" s="369"/>
      <c r="S345" s="370"/>
      <c r="T345" s="371"/>
      <c r="U345" s="100">
        <f>'01-Mapa de riesgo-UO'!AW346</f>
        <v>0</v>
      </c>
      <c r="V345" s="100">
        <f>'01-Mapa de riesgo-UO'!AX346</f>
        <v>0</v>
      </c>
      <c r="W345" s="101">
        <f>'01-Mapa de riesgo-UO'!K346</f>
        <v>0</v>
      </c>
      <c r="X345" s="105"/>
      <c r="Y345" s="106"/>
      <c r="Z345" s="107"/>
      <c r="AA345" s="107"/>
      <c r="AB345" s="366"/>
      <c r="AC345" s="110"/>
    </row>
    <row r="346" spans="1:29" ht="12.75" customHeight="1" x14ac:dyDescent="0.2">
      <c r="A346" s="377">
        <v>113</v>
      </c>
      <c r="B346" s="377">
        <f>'01-Mapa de riesgo-UO'!D347</f>
        <v>0</v>
      </c>
      <c r="C346" s="376">
        <f>+'01-Mapa de riesgo-UO'!F347</f>
        <v>0</v>
      </c>
      <c r="D346" s="376">
        <f>'01-Mapa de riesgo-UO'!J347</f>
        <v>0</v>
      </c>
      <c r="E346" s="376">
        <f>'01-Mapa de riesgo-UO'!K347</f>
        <v>0</v>
      </c>
      <c r="F346" s="376">
        <f>'01-Mapa de riesgo-UO'!L347</f>
        <v>0</v>
      </c>
      <c r="G346" s="96">
        <f>'01-Mapa de riesgo-UO'!I347</f>
        <v>0</v>
      </c>
      <c r="H346" s="376">
        <f>'01-Mapa de riesgo-UO'!M347</f>
        <v>0</v>
      </c>
      <c r="I346" s="367" t="str">
        <f>'01-Mapa de riesgo-UO'!AT347</f>
        <v>LEVE</v>
      </c>
      <c r="J346" s="376">
        <f>'01-Mapa de riesgo-UO'!AU347</f>
        <v>0</v>
      </c>
      <c r="K346" s="372"/>
      <c r="L346" s="375"/>
      <c r="M346" s="97">
        <f>'01-Mapa de riesgo-UO'!W347</f>
        <v>0</v>
      </c>
      <c r="N346" s="98">
        <f>'01-Mapa de riesgo-UO'!AB347</f>
        <v>0</v>
      </c>
      <c r="O346" s="98">
        <f>'01-Mapa de riesgo-UO'!AF347</f>
        <v>0</v>
      </c>
      <c r="P346" s="99">
        <f>'01-Mapa de riesgo-UO'!AK347</f>
        <v>0</v>
      </c>
      <c r="Q346" s="99">
        <f>'01-Mapa de riesgo-UO'!AP347</f>
        <v>0</v>
      </c>
      <c r="R346" s="367" t="e">
        <f>'01-Mapa de riesgo-UO'!AR347</f>
        <v>#DIV/0!</v>
      </c>
      <c r="S346" s="370"/>
      <c r="T346" s="371"/>
      <c r="U346" s="100">
        <f>'01-Mapa de riesgo-UO'!AW347</f>
        <v>0</v>
      </c>
      <c r="V346" s="100">
        <f>'01-Mapa de riesgo-UO'!AX347</f>
        <v>0</v>
      </c>
      <c r="W346" s="101">
        <f>'01-Mapa de riesgo-UO'!K347</f>
        <v>0</v>
      </c>
      <c r="X346" s="105"/>
      <c r="Y346" s="106"/>
      <c r="Z346" s="107"/>
      <c r="AA346" s="107"/>
      <c r="AB346" s="364"/>
      <c r="AC346" s="110"/>
    </row>
    <row r="347" spans="1:29" ht="12.75" customHeight="1" x14ac:dyDescent="0.2">
      <c r="A347" s="368"/>
      <c r="B347" s="368"/>
      <c r="C347" s="368"/>
      <c r="D347" s="368"/>
      <c r="E347" s="368"/>
      <c r="F347" s="368"/>
      <c r="G347" s="96">
        <f>'01-Mapa de riesgo-UO'!I348</f>
        <v>0</v>
      </c>
      <c r="H347" s="368"/>
      <c r="I347" s="368"/>
      <c r="J347" s="368"/>
      <c r="K347" s="373"/>
      <c r="L347" s="373"/>
      <c r="M347" s="97">
        <f>'01-Mapa de riesgo-UO'!W348</f>
        <v>0</v>
      </c>
      <c r="N347" s="98">
        <f>'01-Mapa de riesgo-UO'!AB348</f>
        <v>0</v>
      </c>
      <c r="O347" s="98">
        <f>'01-Mapa de riesgo-UO'!AF348</f>
        <v>0</v>
      </c>
      <c r="P347" s="99">
        <f>'01-Mapa de riesgo-UO'!AK348</f>
        <v>0</v>
      </c>
      <c r="Q347" s="99">
        <f>'01-Mapa de riesgo-UO'!AP348</f>
        <v>0</v>
      </c>
      <c r="R347" s="368"/>
      <c r="S347" s="370"/>
      <c r="T347" s="371"/>
      <c r="U347" s="100">
        <f>'01-Mapa de riesgo-UO'!AW348</f>
        <v>0</v>
      </c>
      <c r="V347" s="100">
        <f>'01-Mapa de riesgo-UO'!AX348</f>
        <v>0</v>
      </c>
      <c r="W347" s="101">
        <f>'01-Mapa de riesgo-UO'!K348</f>
        <v>0</v>
      </c>
      <c r="X347" s="105"/>
      <c r="Y347" s="106"/>
      <c r="Z347" s="107"/>
      <c r="AA347" s="107"/>
      <c r="AB347" s="365"/>
      <c r="AC347" s="110"/>
    </row>
    <row r="348" spans="1:29" ht="12.75" customHeight="1" x14ac:dyDescent="0.2">
      <c r="A348" s="369"/>
      <c r="B348" s="369"/>
      <c r="C348" s="369"/>
      <c r="D348" s="369"/>
      <c r="E348" s="369"/>
      <c r="F348" s="369"/>
      <c r="G348" s="96">
        <f>'01-Mapa de riesgo-UO'!I349</f>
        <v>0</v>
      </c>
      <c r="H348" s="369"/>
      <c r="I348" s="369"/>
      <c r="J348" s="369"/>
      <c r="K348" s="374"/>
      <c r="L348" s="374"/>
      <c r="M348" s="97">
        <f>'01-Mapa de riesgo-UO'!W349</f>
        <v>0</v>
      </c>
      <c r="N348" s="98">
        <f>'01-Mapa de riesgo-UO'!AB349</f>
        <v>0</v>
      </c>
      <c r="O348" s="98">
        <f>'01-Mapa de riesgo-UO'!AF349</f>
        <v>0</v>
      </c>
      <c r="P348" s="99">
        <f>'01-Mapa de riesgo-UO'!AK349</f>
        <v>0</v>
      </c>
      <c r="Q348" s="99">
        <f>'01-Mapa de riesgo-UO'!AP349</f>
        <v>0</v>
      </c>
      <c r="R348" s="369"/>
      <c r="S348" s="370"/>
      <c r="T348" s="371"/>
      <c r="U348" s="100">
        <f>'01-Mapa de riesgo-UO'!AW349</f>
        <v>0</v>
      </c>
      <c r="V348" s="100">
        <f>'01-Mapa de riesgo-UO'!AX349</f>
        <v>0</v>
      </c>
      <c r="W348" s="101">
        <f>'01-Mapa de riesgo-UO'!K349</f>
        <v>0</v>
      </c>
      <c r="X348" s="105"/>
      <c r="Y348" s="106"/>
      <c r="Z348" s="107"/>
      <c r="AA348" s="107"/>
      <c r="AB348" s="366"/>
      <c r="AC348" s="110"/>
    </row>
    <row r="349" spans="1:29" ht="12.75" customHeight="1" x14ac:dyDescent="0.2">
      <c r="A349" s="377">
        <v>114</v>
      </c>
      <c r="B349" s="377">
        <f>'01-Mapa de riesgo-UO'!D350</f>
        <v>0</v>
      </c>
      <c r="C349" s="376">
        <f>+'01-Mapa de riesgo-UO'!F350</f>
        <v>0</v>
      </c>
      <c r="D349" s="376">
        <f>'01-Mapa de riesgo-UO'!J350</f>
        <v>0</v>
      </c>
      <c r="E349" s="376">
        <f>'01-Mapa de riesgo-UO'!K350</f>
        <v>0</v>
      </c>
      <c r="F349" s="376">
        <f>'01-Mapa de riesgo-UO'!L350</f>
        <v>0</v>
      </c>
      <c r="G349" s="96">
        <f>'01-Mapa de riesgo-UO'!I350</f>
        <v>0</v>
      </c>
      <c r="H349" s="376">
        <f>'01-Mapa de riesgo-UO'!M350</f>
        <v>0</v>
      </c>
      <c r="I349" s="367" t="str">
        <f>'01-Mapa de riesgo-UO'!AT350</f>
        <v>LEVE</v>
      </c>
      <c r="J349" s="376">
        <f>'01-Mapa de riesgo-UO'!AU350</f>
        <v>0</v>
      </c>
      <c r="K349" s="372"/>
      <c r="L349" s="375"/>
      <c r="M349" s="97">
        <f>'01-Mapa de riesgo-UO'!W350</f>
        <v>0</v>
      </c>
      <c r="N349" s="98">
        <f>'01-Mapa de riesgo-UO'!AB350</f>
        <v>0</v>
      </c>
      <c r="O349" s="98">
        <f>'01-Mapa de riesgo-UO'!AF350</f>
        <v>0</v>
      </c>
      <c r="P349" s="99">
        <f>'01-Mapa de riesgo-UO'!AK350</f>
        <v>0</v>
      </c>
      <c r="Q349" s="99">
        <f>'01-Mapa de riesgo-UO'!AP350</f>
        <v>0</v>
      </c>
      <c r="R349" s="367" t="e">
        <f>'01-Mapa de riesgo-UO'!AR350</f>
        <v>#DIV/0!</v>
      </c>
      <c r="S349" s="370"/>
      <c r="T349" s="371"/>
      <c r="U349" s="100">
        <f>'01-Mapa de riesgo-UO'!AW350</f>
        <v>0</v>
      </c>
      <c r="V349" s="100">
        <f>'01-Mapa de riesgo-UO'!AX350</f>
        <v>0</v>
      </c>
      <c r="W349" s="101">
        <f>'01-Mapa de riesgo-UO'!K350</f>
        <v>0</v>
      </c>
      <c r="X349" s="105"/>
      <c r="Y349" s="106"/>
      <c r="Z349" s="107"/>
      <c r="AA349" s="107"/>
      <c r="AB349" s="364"/>
      <c r="AC349" s="110"/>
    </row>
    <row r="350" spans="1:29" ht="12.75" customHeight="1" x14ac:dyDescent="0.2">
      <c r="A350" s="368"/>
      <c r="B350" s="368"/>
      <c r="C350" s="368"/>
      <c r="D350" s="368"/>
      <c r="E350" s="368"/>
      <c r="F350" s="368"/>
      <c r="G350" s="96">
        <f>'01-Mapa de riesgo-UO'!I351</f>
        <v>0</v>
      </c>
      <c r="H350" s="368"/>
      <c r="I350" s="368"/>
      <c r="J350" s="368"/>
      <c r="K350" s="373"/>
      <c r="L350" s="373"/>
      <c r="M350" s="97">
        <f>'01-Mapa de riesgo-UO'!W351</f>
        <v>0</v>
      </c>
      <c r="N350" s="98">
        <f>'01-Mapa de riesgo-UO'!AB351</f>
        <v>0</v>
      </c>
      <c r="O350" s="98">
        <f>'01-Mapa de riesgo-UO'!AF351</f>
        <v>0</v>
      </c>
      <c r="P350" s="99">
        <f>'01-Mapa de riesgo-UO'!AK351</f>
        <v>0</v>
      </c>
      <c r="Q350" s="99">
        <f>'01-Mapa de riesgo-UO'!AP351</f>
        <v>0</v>
      </c>
      <c r="R350" s="368"/>
      <c r="S350" s="370"/>
      <c r="T350" s="371"/>
      <c r="U350" s="100">
        <f>'01-Mapa de riesgo-UO'!AW351</f>
        <v>0</v>
      </c>
      <c r="V350" s="100">
        <f>'01-Mapa de riesgo-UO'!AX351</f>
        <v>0</v>
      </c>
      <c r="W350" s="101">
        <f>'01-Mapa de riesgo-UO'!K351</f>
        <v>0</v>
      </c>
      <c r="X350" s="105"/>
      <c r="Y350" s="106"/>
      <c r="Z350" s="107"/>
      <c r="AA350" s="107"/>
      <c r="AB350" s="365"/>
      <c r="AC350" s="110"/>
    </row>
    <row r="351" spans="1:29" ht="12.75" customHeight="1" x14ac:dyDescent="0.2">
      <c r="A351" s="369"/>
      <c r="B351" s="369"/>
      <c r="C351" s="369"/>
      <c r="D351" s="369"/>
      <c r="E351" s="369"/>
      <c r="F351" s="369"/>
      <c r="G351" s="96">
        <f>'01-Mapa de riesgo-UO'!I352</f>
        <v>0</v>
      </c>
      <c r="H351" s="369"/>
      <c r="I351" s="369"/>
      <c r="J351" s="369"/>
      <c r="K351" s="374"/>
      <c r="L351" s="374"/>
      <c r="M351" s="97">
        <f>'01-Mapa de riesgo-UO'!W352</f>
        <v>0</v>
      </c>
      <c r="N351" s="98">
        <f>'01-Mapa de riesgo-UO'!AB352</f>
        <v>0</v>
      </c>
      <c r="O351" s="98">
        <f>'01-Mapa de riesgo-UO'!AF352</f>
        <v>0</v>
      </c>
      <c r="P351" s="99">
        <f>'01-Mapa de riesgo-UO'!AK352</f>
        <v>0</v>
      </c>
      <c r="Q351" s="99">
        <f>'01-Mapa de riesgo-UO'!AP352</f>
        <v>0</v>
      </c>
      <c r="R351" s="369"/>
      <c r="S351" s="370"/>
      <c r="T351" s="371"/>
      <c r="U351" s="100">
        <f>'01-Mapa de riesgo-UO'!AW352</f>
        <v>0</v>
      </c>
      <c r="V351" s="100">
        <f>'01-Mapa de riesgo-UO'!AX352</f>
        <v>0</v>
      </c>
      <c r="W351" s="101">
        <f>'01-Mapa de riesgo-UO'!K352</f>
        <v>0</v>
      </c>
      <c r="X351" s="105"/>
      <c r="Y351" s="106"/>
      <c r="Z351" s="107"/>
      <c r="AA351" s="107"/>
      <c r="AB351" s="366"/>
      <c r="AC351" s="110"/>
    </row>
    <row r="352" spans="1:29" ht="12.75" customHeight="1" x14ac:dyDescent="0.2">
      <c r="A352" s="377">
        <v>115</v>
      </c>
      <c r="B352" s="377">
        <f>'01-Mapa de riesgo-UO'!D353</f>
        <v>0</v>
      </c>
      <c r="C352" s="376">
        <f>+'01-Mapa de riesgo-UO'!F353</f>
        <v>0</v>
      </c>
      <c r="D352" s="376">
        <f>'01-Mapa de riesgo-UO'!J353</f>
        <v>0</v>
      </c>
      <c r="E352" s="376">
        <f>'01-Mapa de riesgo-UO'!K353</f>
        <v>0</v>
      </c>
      <c r="F352" s="376">
        <f>'01-Mapa de riesgo-UO'!L353</f>
        <v>0</v>
      </c>
      <c r="G352" s="96">
        <f>'01-Mapa de riesgo-UO'!I353</f>
        <v>0</v>
      </c>
      <c r="H352" s="376">
        <f>'01-Mapa de riesgo-UO'!M353</f>
        <v>0</v>
      </c>
      <c r="I352" s="367" t="str">
        <f>'01-Mapa de riesgo-UO'!AT353</f>
        <v>LEVE</v>
      </c>
      <c r="J352" s="376">
        <f>'01-Mapa de riesgo-UO'!AU353</f>
        <v>0</v>
      </c>
      <c r="K352" s="372"/>
      <c r="L352" s="375"/>
      <c r="M352" s="97">
        <f>'01-Mapa de riesgo-UO'!W353</f>
        <v>0</v>
      </c>
      <c r="N352" s="98">
        <f>'01-Mapa de riesgo-UO'!AB353</f>
        <v>0</v>
      </c>
      <c r="O352" s="98">
        <f>'01-Mapa de riesgo-UO'!AF353</f>
        <v>0</v>
      </c>
      <c r="P352" s="99">
        <f>'01-Mapa de riesgo-UO'!AK353</f>
        <v>0</v>
      </c>
      <c r="Q352" s="99">
        <f>'01-Mapa de riesgo-UO'!AP353</f>
        <v>0</v>
      </c>
      <c r="R352" s="367" t="e">
        <f>'01-Mapa de riesgo-UO'!AR353</f>
        <v>#DIV/0!</v>
      </c>
      <c r="S352" s="370"/>
      <c r="T352" s="371"/>
      <c r="U352" s="100">
        <f>'01-Mapa de riesgo-UO'!AW353</f>
        <v>0</v>
      </c>
      <c r="V352" s="100">
        <f>'01-Mapa de riesgo-UO'!AX353</f>
        <v>0</v>
      </c>
      <c r="W352" s="101">
        <f>'01-Mapa de riesgo-UO'!K353</f>
        <v>0</v>
      </c>
      <c r="X352" s="105"/>
      <c r="Y352" s="106"/>
      <c r="Z352" s="107"/>
      <c r="AA352" s="107"/>
      <c r="AB352" s="364"/>
      <c r="AC352" s="110"/>
    </row>
    <row r="353" spans="1:29" ht="12.75" customHeight="1" x14ac:dyDescent="0.2">
      <c r="A353" s="368"/>
      <c r="B353" s="368"/>
      <c r="C353" s="368"/>
      <c r="D353" s="368"/>
      <c r="E353" s="368"/>
      <c r="F353" s="368"/>
      <c r="G353" s="96">
        <f>'01-Mapa de riesgo-UO'!I354</f>
        <v>0</v>
      </c>
      <c r="H353" s="368"/>
      <c r="I353" s="368"/>
      <c r="J353" s="368"/>
      <c r="K353" s="373"/>
      <c r="L353" s="373"/>
      <c r="M353" s="97">
        <f>'01-Mapa de riesgo-UO'!W354</f>
        <v>0</v>
      </c>
      <c r="N353" s="98">
        <f>'01-Mapa de riesgo-UO'!AB354</f>
        <v>0</v>
      </c>
      <c r="O353" s="98">
        <f>'01-Mapa de riesgo-UO'!AF354</f>
        <v>0</v>
      </c>
      <c r="P353" s="99">
        <f>'01-Mapa de riesgo-UO'!AK354</f>
        <v>0</v>
      </c>
      <c r="Q353" s="99">
        <f>'01-Mapa de riesgo-UO'!AP354</f>
        <v>0</v>
      </c>
      <c r="R353" s="368"/>
      <c r="S353" s="370"/>
      <c r="T353" s="371"/>
      <c r="U353" s="100">
        <f>'01-Mapa de riesgo-UO'!AW354</f>
        <v>0</v>
      </c>
      <c r="V353" s="100">
        <f>'01-Mapa de riesgo-UO'!AX354</f>
        <v>0</v>
      </c>
      <c r="W353" s="101">
        <f>'01-Mapa de riesgo-UO'!K354</f>
        <v>0</v>
      </c>
      <c r="X353" s="105"/>
      <c r="Y353" s="106"/>
      <c r="Z353" s="107"/>
      <c r="AA353" s="107"/>
      <c r="AB353" s="365"/>
      <c r="AC353" s="110"/>
    </row>
    <row r="354" spans="1:29" ht="12.75" customHeight="1" x14ac:dyDescent="0.2">
      <c r="A354" s="369"/>
      <c r="B354" s="369"/>
      <c r="C354" s="369"/>
      <c r="D354" s="369"/>
      <c r="E354" s="369"/>
      <c r="F354" s="369"/>
      <c r="G354" s="96">
        <f>'01-Mapa de riesgo-UO'!I355</f>
        <v>0</v>
      </c>
      <c r="H354" s="369"/>
      <c r="I354" s="369"/>
      <c r="J354" s="369"/>
      <c r="K354" s="374"/>
      <c r="L354" s="374"/>
      <c r="M354" s="97">
        <f>'01-Mapa de riesgo-UO'!W355</f>
        <v>0</v>
      </c>
      <c r="N354" s="98">
        <f>'01-Mapa de riesgo-UO'!AB355</f>
        <v>0</v>
      </c>
      <c r="O354" s="98">
        <f>'01-Mapa de riesgo-UO'!AF355</f>
        <v>0</v>
      </c>
      <c r="P354" s="99">
        <f>'01-Mapa de riesgo-UO'!AK355</f>
        <v>0</v>
      </c>
      <c r="Q354" s="99">
        <f>'01-Mapa de riesgo-UO'!AP355</f>
        <v>0</v>
      </c>
      <c r="R354" s="369"/>
      <c r="S354" s="370"/>
      <c r="T354" s="371"/>
      <c r="U354" s="100">
        <f>'01-Mapa de riesgo-UO'!AW355</f>
        <v>0</v>
      </c>
      <c r="V354" s="100">
        <f>'01-Mapa de riesgo-UO'!AX355</f>
        <v>0</v>
      </c>
      <c r="W354" s="101">
        <f>'01-Mapa de riesgo-UO'!K355</f>
        <v>0</v>
      </c>
      <c r="X354" s="105"/>
      <c r="Y354" s="106"/>
      <c r="Z354" s="107"/>
      <c r="AA354" s="107"/>
      <c r="AB354" s="366"/>
      <c r="AC354" s="110"/>
    </row>
    <row r="355" spans="1:29" ht="12.75" customHeight="1" x14ac:dyDescent="0.2">
      <c r="A355" s="377">
        <v>116</v>
      </c>
      <c r="B355" s="377">
        <f>'01-Mapa de riesgo-UO'!D356</f>
        <v>0</v>
      </c>
      <c r="C355" s="376">
        <f>+'01-Mapa de riesgo-UO'!F356</f>
        <v>0</v>
      </c>
      <c r="D355" s="376">
        <f>'01-Mapa de riesgo-UO'!J356</f>
        <v>0</v>
      </c>
      <c r="E355" s="376">
        <f>'01-Mapa de riesgo-UO'!K356</f>
        <v>0</v>
      </c>
      <c r="F355" s="376">
        <f>'01-Mapa de riesgo-UO'!L356</f>
        <v>0</v>
      </c>
      <c r="G355" s="96">
        <f>'01-Mapa de riesgo-UO'!I356</f>
        <v>0</v>
      </c>
      <c r="H355" s="376">
        <f>'01-Mapa de riesgo-UO'!M356</f>
        <v>0</v>
      </c>
      <c r="I355" s="367" t="str">
        <f>'01-Mapa de riesgo-UO'!AT356</f>
        <v>LEVE</v>
      </c>
      <c r="J355" s="376">
        <f>'01-Mapa de riesgo-UO'!AU356</f>
        <v>0</v>
      </c>
      <c r="K355" s="372"/>
      <c r="L355" s="375"/>
      <c r="M355" s="97">
        <f>'01-Mapa de riesgo-UO'!W356</f>
        <v>0</v>
      </c>
      <c r="N355" s="98">
        <f>'01-Mapa de riesgo-UO'!AB356</f>
        <v>0</v>
      </c>
      <c r="O355" s="98">
        <f>'01-Mapa de riesgo-UO'!AF356</f>
        <v>0</v>
      </c>
      <c r="P355" s="99">
        <f>'01-Mapa de riesgo-UO'!AK356</f>
        <v>0</v>
      </c>
      <c r="Q355" s="99">
        <f>'01-Mapa de riesgo-UO'!AP356</f>
        <v>0</v>
      </c>
      <c r="R355" s="367" t="e">
        <f>'01-Mapa de riesgo-UO'!AR356</f>
        <v>#DIV/0!</v>
      </c>
      <c r="S355" s="370"/>
      <c r="T355" s="371"/>
      <c r="U355" s="100">
        <f>'01-Mapa de riesgo-UO'!AW356</f>
        <v>0</v>
      </c>
      <c r="V355" s="100">
        <f>'01-Mapa de riesgo-UO'!AX356</f>
        <v>0</v>
      </c>
      <c r="W355" s="101">
        <f>'01-Mapa de riesgo-UO'!K356</f>
        <v>0</v>
      </c>
      <c r="X355" s="105"/>
      <c r="Y355" s="106"/>
      <c r="Z355" s="107"/>
      <c r="AA355" s="107"/>
      <c r="AB355" s="364"/>
      <c r="AC355" s="110"/>
    </row>
    <row r="356" spans="1:29" ht="12.75" customHeight="1" x14ac:dyDescent="0.2">
      <c r="A356" s="368"/>
      <c r="B356" s="368"/>
      <c r="C356" s="368"/>
      <c r="D356" s="368"/>
      <c r="E356" s="368"/>
      <c r="F356" s="368"/>
      <c r="G356" s="96">
        <f>'01-Mapa de riesgo-UO'!I357</f>
        <v>0</v>
      </c>
      <c r="H356" s="368"/>
      <c r="I356" s="368"/>
      <c r="J356" s="368"/>
      <c r="K356" s="373"/>
      <c r="L356" s="373"/>
      <c r="M356" s="97">
        <f>'01-Mapa de riesgo-UO'!W357</f>
        <v>0</v>
      </c>
      <c r="N356" s="98">
        <f>'01-Mapa de riesgo-UO'!AB357</f>
        <v>0</v>
      </c>
      <c r="O356" s="98">
        <f>'01-Mapa de riesgo-UO'!AF357</f>
        <v>0</v>
      </c>
      <c r="P356" s="99">
        <f>'01-Mapa de riesgo-UO'!AK357</f>
        <v>0</v>
      </c>
      <c r="Q356" s="99">
        <f>'01-Mapa de riesgo-UO'!AP357</f>
        <v>0</v>
      </c>
      <c r="R356" s="368"/>
      <c r="S356" s="370"/>
      <c r="T356" s="371"/>
      <c r="U356" s="100">
        <f>'01-Mapa de riesgo-UO'!AW357</f>
        <v>0</v>
      </c>
      <c r="V356" s="100">
        <f>'01-Mapa de riesgo-UO'!AX357</f>
        <v>0</v>
      </c>
      <c r="W356" s="101">
        <f>'01-Mapa de riesgo-UO'!K357</f>
        <v>0</v>
      </c>
      <c r="X356" s="105"/>
      <c r="Y356" s="106"/>
      <c r="Z356" s="107"/>
      <c r="AA356" s="107"/>
      <c r="AB356" s="365"/>
      <c r="AC356" s="110"/>
    </row>
    <row r="357" spans="1:29" ht="12.75" customHeight="1" x14ac:dyDescent="0.2">
      <c r="A357" s="369"/>
      <c r="B357" s="369"/>
      <c r="C357" s="369"/>
      <c r="D357" s="369"/>
      <c r="E357" s="369"/>
      <c r="F357" s="369"/>
      <c r="G357" s="96">
        <f>'01-Mapa de riesgo-UO'!I358</f>
        <v>0</v>
      </c>
      <c r="H357" s="369"/>
      <c r="I357" s="369"/>
      <c r="J357" s="369"/>
      <c r="K357" s="374"/>
      <c r="L357" s="374"/>
      <c r="M357" s="97">
        <f>'01-Mapa de riesgo-UO'!W358</f>
        <v>0</v>
      </c>
      <c r="N357" s="98">
        <f>'01-Mapa de riesgo-UO'!AB358</f>
        <v>0</v>
      </c>
      <c r="O357" s="98">
        <f>'01-Mapa de riesgo-UO'!AF358</f>
        <v>0</v>
      </c>
      <c r="P357" s="99">
        <f>'01-Mapa de riesgo-UO'!AK358</f>
        <v>0</v>
      </c>
      <c r="Q357" s="99">
        <f>'01-Mapa de riesgo-UO'!AP358</f>
        <v>0</v>
      </c>
      <c r="R357" s="369"/>
      <c r="S357" s="370"/>
      <c r="T357" s="371"/>
      <c r="U357" s="100">
        <f>'01-Mapa de riesgo-UO'!AW358</f>
        <v>0</v>
      </c>
      <c r="V357" s="100">
        <f>'01-Mapa de riesgo-UO'!AX358</f>
        <v>0</v>
      </c>
      <c r="W357" s="101">
        <f>'01-Mapa de riesgo-UO'!K358</f>
        <v>0</v>
      </c>
      <c r="X357" s="105"/>
      <c r="Y357" s="106"/>
      <c r="Z357" s="107"/>
      <c r="AA357" s="107"/>
      <c r="AB357" s="366"/>
      <c r="AC357" s="110"/>
    </row>
    <row r="358" spans="1:29" ht="12.75" customHeight="1" x14ac:dyDescent="0.2">
      <c r="A358" s="377">
        <v>117</v>
      </c>
      <c r="B358" s="377">
        <f>'01-Mapa de riesgo-UO'!D359</f>
        <v>0</v>
      </c>
      <c r="C358" s="376">
        <f>+'01-Mapa de riesgo-UO'!F359</f>
        <v>0</v>
      </c>
      <c r="D358" s="376">
        <f>'01-Mapa de riesgo-UO'!J359</f>
        <v>0</v>
      </c>
      <c r="E358" s="376">
        <f>'01-Mapa de riesgo-UO'!K359</f>
        <v>0</v>
      </c>
      <c r="F358" s="376">
        <f>'01-Mapa de riesgo-UO'!L359</f>
        <v>0</v>
      </c>
      <c r="G358" s="96">
        <f>'01-Mapa de riesgo-UO'!I359</f>
        <v>0</v>
      </c>
      <c r="H358" s="376">
        <f>'01-Mapa de riesgo-UO'!M359</f>
        <v>0</v>
      </c>
      <c r="I358" s="367" t="str">
        <f>'01-Mapa de riesgo-UO'!AT359</f>
        <v>LEVE</v>
      </c>
      <c r="J358" s="376">
        <f>'01-Mapa de riesgo-UO'!AU359</f>
        <v>0</v>
      </c>
      <c r="K358" s="372"/>
      <c r="L358" s="375"/>
      <c r="M358" s="97">
        <f>'01-Mapa de riesgo-UO'!W359</f>
        <v>0</v>
      </c>
      <c r="N358" s="98">
        <f>'01-Mapa de riesgo-UO'!AB359</f>
        <v>0</v>
      </c>
      <c r="O358" s="98">
        <f>'01-Mapa de riesgo-UO'!AF359</f>
        <v>0</v>
      </c>
      <c r="P358" s="99">
        <f>'01-Mapa de riesgo-UO'!AK359</f>
        <v>0</v>
      </c>
      <c r="Q358" s="99">
        <f>'01-Mapa de riesgo-UO'!AP359</f>
        <v>0</v>
      </c>
      <c r="R358" s="367" t="e">
        <f>'01-Mapa de riesgo-UO'!AR359</f>
        <v>#DIV/0!</v>
      </c>
      <c r="S358" s="370"/>
      <c r="T358" s="371"/>
      <c r="U358" s="100">
        <f>'01-Mapa de riesgo-UO'!AW359</f>
        <v>0</v>
      </c>
      <c r="V358" s="100">
        <f>'01-Mapa de riesgo-UO'!AX359</f>
        <v>0</v>
      </c>
      <c r="W358" s="101">
        <f>'01-Mapa de riesgo-UO'!K359</f>
        <v>0</v>
      </c>
      <c r="X358" s="105"/>
      <c r="Y358" s="106"/>
      <c r="Z358" s="107"/>
      <c r="AA358" s="107"/>
      <c r="AB358" s="364"/>
      <c r="AC358" s="110"/>
    </row>
    <row r="359" spans="1:29" ht="12.75" customHeight="1" x14ac:dyDescent="0.2">
      <c r="A359" s="368"/>
      <c r="B359" s="368"/>
      <c r="C359" s="368"/>
      <c r="D359" s="368"/>
      <c r="E359" s="368"/>
      <c r="F359" s="368"/>
      <c r="G359" s="96">
        <f>'01-Mapa de riesgo-UO'!I360</f>
        <v>0</v>
      </c>
      <c r="H359" s="368"/>
      <c r="I359" s="368"/>
      <c r="J359" s="368"/>
      <c r="K359" s="373"/>
      <c r="L359" s="373"/>
      <c r="M359" s="97">
        <f>'01-Mapa de riesgo-UO'!W360</f>
        <v>0</v>
      </c>
      <c r="N359" s="98">
        <f>'01-Mapa de riesgo-UO'!AB360</f>
        <v>0</v>
      </c>
      <c r="O359" s="98">
        <f>'01-Mapa de riesgo-UO'!AF360</f>
        <v>0</v>
      </c>
      <c r="P359" s="99">
        <f>'01-Mapa de riesgo-UO'!AK360</f>
        <v>0</v>
      </c>
      <c r="Q359" s="99">
        <f>'01-Mapa de riesgo-UO'!AP360</f>
        <v>0</v>
      </c>
      <c r="R359" s="368"/>
      <c r="S359" s="370"/>
      <c r="T359" s="371"/>
      <c r="U359" s="100">
        <f>'01-Mapa de riesgo-UO'!AW360</f>
        <v>0</v>
      </c>
      <c r="V359" s="100">
        <f>'01-Mapa de riesgo-UO'!AX360</f>
        <v>0</v>
      </c>
      <c r="W359" s="101">
        <f>'01-Mapa de riesgo-UO'!K360</f>
        <v>0</v>
      </c>
      <c r="X359" s="105"/>
      <c r="Y359" s="106"/>
      <c r="Z359" s="107"/>
      <c r="AA359" s="107"/>
      <c r="AB359" s="365"/>
      <c r="AC359" s="110"/>
    </row>
    <row r="360" spans="1:29" ht="12.75" customHeight="1" x14ac:dyDescent="0.2">
      <c r="A360" s="369"/>
      <c r="B360" s="369"/>
      <c r="C360" s="369"/>
      <c r="D360" s="369"/>
      <c r="E360" s="369"/>
      <c r="F360" s="369"/>
      <c r="G360" s="96">
        <f>'01-Mapa de riesgo-UO'!I361</f>
        <v>0</v>
      </c>
      <c r="H360" s="369"/>
      <c r="I360" s="369"/>
      <c r="J360" s="369"/>
      <c r="K360" s="374"/>
      <c r="L360" s="374"/>
      <c r="M360" s="97">
        <f>'01-Mapa de riesgo-UO'!W361</f>
        <v>0</v>
      </c>
      <c r="N360" s="98">
        <f>'01-Mapa de riesgo-UO'!AB361</f>
        <v>0</v>
      </c>
      <c r="O360" s="98">
        <f>'01-Mapa de riesgo-UO'!AF361</f>
        <v>0</v>
      </c>
      <c r="P360" s="99">
        <f>'01-Mapa de riesgo-UO'!AK361</f>
        <v>0</v>
      </c>
      <c r="Q360" s="99">
        <f>'01-Mapa de riesgo-UO'!AP361</f>
        <v>0</v>
      </c>
      <c r="R360" s="369"/>
      <c r="S360" s="370"/>
      <c r="T360" s="371"/>
      <c r="U360" s="100">
        <f>'01-Mapa de riesgo-UO'!AW361</f>
        <v>0</v>
      </c>
      <c r="V360" s="100">
        <f>'01-Mapa de riesgo-UO'!AX361</f>
        <v>0</v>
      </c>
      <c r="W360" s="101">
        <f>'01-Mapa de riesgo-UO'!K361</f>
        <v>0</v>
      </c>
      <c r="X360" s="105"/>
      <c r="Y360" s="106"/>
      <c r="Z360" s="107"/>
      <c r="AA360" s="107"/>
      <c r="AB360" s="366"/>
      <c r="AC360" s="110"/>
    </row>
    <row r="361" spans="1:29" ht="12.75" customHeight="1" x14ac:dyDescent="0.2">
      <c r="A361" s="377">
        <v>118</v>
      </c>
      <c r="B361" s="377">
        <f>'01-Mapa de riesgo-UO'!D362</f>
        <v>0</v>
      </c>
      <c r="C361" s="376">
        <f>+'01-Mapa de riesgo-UO'!F362</f>
        <v>0</v>
      </c>
      <c r="D361" s="376">
        <f>'01-Mapa de riesgo-UO'!J362</f>
        <v>0</v>
      </c>
      <c r="E361" s="376">
        <f>'01-Mapa de riesgo-UO'!K362</f>
        <v>0</v>
      </c>
      <c r="F361" s="376">
        <f>'01-Mapa de riesgo-UO'!L362</f>
        <v>0</v>
      </c>
      <c r="G361" s="96">
        <f>'01-Mapa de riesgo-UO'!I362</f>
        <v>0</v>
      </c>
      <c r="H361" s="376">
        <f>'01-Mapa de riesgo-UO'!M362</f>
        <v>0</v>
      </c>
      <c r="I361" s="367" t="str">
        <f>'01-Mapa de riesgo-UO'!AT362</f>
        <v>LEVE</v>
      </c>
      <c r="J361" s="376">
        <f>'01-Mapa de riesgo-UO'!AU362</f>
        <v>0</v>
      </c>
      <c r="K361" s="372"/>
      <c r="L361" s="375"/>
      <c r="M361" s="97">
        <f>'01-Mapa de riesgo-UO'!W362</f>
        <v>0</v>
      </c>
      <c r="N361" s="98">
        <f>'01-Mapa de riesgo-UO'!AB362</f>
        <v>0</v>
      </c>
      <c r="O361" s="98">
        <f>'01-Mapa de riesgo-UO'!AF362</f>
        <v>0</v>
      </c>
      <c r="P361" s="99">
        <f>'01-Mapa de riesgo-UO'!AK362</f>
        <v>0</v>
      </c>
      <c r="Q361" s="99">
        <f>'01-Mapa de riesgo-UO'!AP362</f>
        <v>0</v>
      </c>
      <c r="R361" s="367" t="e">
        <f>'01-Mapa de riesgo-UO'!AR362</f>
        <v>#DIV/0!</v>
      </c>
      <c r="S361" s="370"/>
      <c r="T361" s="371"/>
      <c r="U361" s="100">
        <f>'01-Mapa de riesgo-UO'!AW362</f>
        <v>0</v>
      </c>
      <c r="V361" s="100">
        <f>'01-Mapa de riesgo-UO'!AX362</f>
        <v>0</v>
      </c>
      <c r="W361" s="101">
        <f>'01-Mapa de riesgo-UO'!K362</f>
        <v>0</v>
      </c>
      <c r="X361" s="105"/>
      <c r="Y361" s="106"/>
      <c r="Z361" s="107"/>
      <c r="AA361" s="107"/>
      <c r="AB361" s="364"/>
      <c r="AC361" s="110"/>
    </row>
    <row r="362" spans="1:29" ht="12.75" customHeight="1" x14ac:dyDescent="0.2">
      <c r="A362" s="368"/>
      <c r="B362" s="368"/>
      <c r="C362" s="368"/>
      <c r="D362" s="368"/>
      <c r="E362" s="368"/>
      <c r="F362" s="368"/>
      <c r="G362" s="96">
        <f>'01-Mapa de riesgo-UO'!I363</f>
        <v>0</v>
      </c>
      <c r="H362" s="368"/>
      <c r="I362" s="368"/>
      <c r="J362" s="368"/>
      <c r="K362" s="373"/>
      <c r="L362" s="373"/>
      <c r="M362" s="97">
        <f>'01-Mapa de riesgo-UO'!W363</f>
        <v>0</v>
      </c>
      <c r="N362" s="98">
        <f>'01-Mapa de riesgo-UO'!AB363</f>
        <v>0</v>
      </c>
      <c r="O362" s="98">
        <f>'01-Mapa de riesgo-UO'!AF363</f>
        <v>0</v>
      </c>
      <c r="P362" s="99">
        <f>'01-Mapa de riesgo-UO'!AK363</f>
        <v>0</v>
      </c>
      <c r="Q362" s="99">
        <f>'01-Mapa de riesgo-UO'!AP363</f>
        <v>0</v>
      </c>
      <c r="R362" s="368"/>
      <c r="S362" s="370"/>
      <c r="T362" s="371"/>
      <c r="U362" s="100">
        <f>'01-Mapa de riesgo-UO'!AW363</f>
        <v>0</v>
      </c>
      <c r="V362" s="100">
        <f>'01-Mapa de riesgo-UO'!AX363</f>
        <v>0</v>
      </c>
      <c r="W362" s="101">
        <f>'01-Mapa de riesgo-UO'!K363</f>
        <v>0</v>
      </c>
      <c r="X362" s="105"/>
      <c r="Y362" s="106"/>
      <c r="Z362" s="107"/>
      <c r="AA362" s="107"/>
      <c r="AB362" s="365"/>
      <c r="AC362" s="110"/>
    </row>
    <row r="363" spans="1:29" ht="12.75" customHeight="1" x14ac:dyDescent="0.2">
      <c r="A363" s="369"/>
      <c r="B363" s="369"/>
      <c r="C363" s="369"/>
      <c r="D363" s="369"/>
      <c r="E363" s="369"/>
      <c r="F363" s="369"/>
      <c r="G363" s="96">
        <f>'01-Mapa de riesgo-UO'!I364</f>
        <v>0</v>
      </c>
      <c r="H363" s="369"/>
      <c r="I363" s="369"/>
      <c r="J363" s="369"/>
      <c r="K363" s="374"/>
      <c r="L363" s="374"/>
      <c r="M363" s="97">
        <f>'01-Mapa de riesgo-UO'!W364</f>
        <v>0</v>
      </c>
      <c r="N363" s="98">
        <f>'01-Mapa de riesgo-UO'!AB364</f>
        <v>0</v>
      </c>
      <c r="O363" s="98">
        <f>'01-Mapa de riesgo-UO'!AF364</f>
        <v>0</v>
      </c>
      <c r="P363" s="99">
        <f>'01-Mapa de riesgo-UO'!AK364</f>
        <v>0</v>
      </c>
      <c r="Q363" s="99">
        <f>'01-Mapa de riesgo-UO'!AP364</f>
        <v>0</v>
      </c>
      <c r="R363" s="369"/>
      <c r="S363" s="370"/>
      <c r="T363" s="371"/>
      <c r="U363" s="100">
        <f>'01-Mapa de riesgo-UO'!AW364</f>
        <v>0</v>
      </c>
      <c r="V363" s="100">
        <f>'01-Mapa de riesgo-UO'!AX364</f>
        <v>0</v>
      </c>
      <c r="W363" s="101">
        <f>'01-Mapa de riesgo-UO'!K364</f>
        <v>0</v>
      </c>
      <c r="X363" s="105"/>
      <c r="Y363" s="106"/>
      <c r="Z363" s="107"/>
      <c r="AA363" s="107"/>
      <c r="AB363" s="366"/>
      <c r="AC363" s="110"/>
    </row>
    <row r="364" spans="1:29" ht="12.75" customHeight="1" x14ac:dyDescent="0.2">
      <c r="A364" s="377">
        <v>119</v>
      </c>
      <c r="B364" s="377">
        <f>'01-Mapa de riesgo-UO'!D365</f>
        <v>0</v>
      </c>
      <c r="C364" s="376">
        <f>+'01-Mapa de riesgo-UO'!F365</f>
        <v>0</v>
      </c>
      <c r="D364" s="376">
        <f>'01-Mapa de riesgo-UO'!J365</f>
        <v>0</v>
      </c>
      <c r="E364" s="376">
        <f>'01-Mapa de riesgo-UO'!K365</f>
        <v>0</v>
      </c>
      <c r="F364" s="376">
        <f>'01-Mapa de riesgo-UO'!L365</f>
        <v>0</v>
      </c>
      <c r="G364" s="96">
        <f>'01-Mapa de riesgo-UO'!I365</f>
        <v>0</v>
      </c>
      <c r="H364" s="376">
        <f>'01-Mapa de riesgo-UO'!M365</f>
        <v>0</v>
      </c>
      <c r="I364" s="367" t="str">
        <f>'01-Mapa de riesgo-UO'!AT365</f>
        <v>LEVE</v>
      </c>
      <c r="J364" s="376">
        <f>'01-Mapa de riesgo-UO'!AU365</f>
        <v>0</v>
      </c>
      <c r="K364" s="372"/>
      <c r="L364" s="375"/>
      <c r="M364" s="97">
        <f>'01-Mapa de riesgo-UO'!W365</f>
        <v>0</v>
      </c>
      <c r="N364" s="98">
        <f>'01-Mapa de riesgo-UO'!AB365</f>
        <v>0</v>
      </c>
      <c r="O364" s="98">
        <f>'01-Mapa de riesgo-UO'!AF365</f>
        <v>0</v>
      </c>
      <c r="P364" s="99">
        <f>'01-Mapa de riesgo-UO'!AK365</f>
        <v>0</v>
      </c>
      <c r="Q364" s="99">
        <f>'01-Mapa de riesgo-UO'!AP365</f>
        <v>0</v>
      </c>
      <c r="R364" s="367" t="e">
        <f>'01-Mapa de riesgo-UO'!AR365</f>
        <v>#DIV/0!</v>
      </c>
      <c r="S364" s="370"/>
      <c r="T364" s="371"/>
      <c r="U364" s="100">
        <f>'01-Mapa de riesgo-UO'!AW365</f>
        <v>0</v>
      </c>
      <c r="V364" s="100">
        <f>'01-Mapa de riesgo-UO'!AX365</f>
        <v>0</v>
      </c>
      <c r="W364" s="101">
        <f>'01-Mapa de riesgo-UO'!K365</f>
        <v>0</v>
      </c>
      <c r="X364" s="105"/>
      <c r="Y364" s="106"/>
      <c r="Z364" s="107"/>
      <c r="AA364" s="107"/>
      <c r="AB364" s="364"/>
      <c r="AC364" s="110"/>
    </row>
    <row r="365" spans="1:29" ht="12.75" customHeight="1" x14ac:dyDescent="0.2">
      <c r="A365" s="368"/>
      <c r="B365" s="368"/>
      <c r="C365" s="368"/>
      <c r="D365" s="368"/>
      <c r="E365" s="368"/>
      <c r="F365" s="368"/>
      <c r="G365" s="96">
        <f>'01-Mapa de riesgo-UO'!I366</f>
        <v>0</v>
      </c>
      <c r="H365" s="368"/>
      <c r="I365" s="368"/>
      <c r="J365" s="368"/>
      <c r="K365" s="373"/>
      <c r="L365" s="373"/>
      <c r="M365" s="97">
        <f>'01-Mapa de riesgo-UO'!W366</f>
        <v>0</v>
      </c>
      <c r="N365" s="98">
        <f>'01-Mapa de riesgo-UO'!AB366</f>
        <v>0</v>
      </c>
      <c r="O365" s="98">
        <f>'01-Mapa de riesgo-UO'!AF366</f>
        <v>0</v>
      </c>
      <c r="P365" s="99">
        <f>'01-Mapa de riesgo-UO'!AK366</f>
        <v>0</v>
      </c>
      <c r="Q365" s="99">
        <f>'01-Mapa de riesgo-UO'!AP366</f>
        <v>0</v>
      </c>
      <c r="R365" s="368"/>
      <c r="S365" s="370"/>
      <c r="T365" s="371"/>
      <c r="U365" s="100">
        <f>'01-Mapa de riesgo-UO'!AW366</f>
        <v>0</v>
      </c>
      <c r="V365" s="100">
        <f>'01-Mapa de riesgo-UO'!AX366</f>
        <v>0</v>
      </c>
      <c r="W365" s="101">
        <f>'01-Mapa de riesgo-UO'!K366</f>
        <v>0</v>
      </c>
      <c r="X365" s="105"/>
      <c r="Y365" s="106"/>
      <c r="Z365" s="107"/>
      <c r="AA365" s="107"/>
      <c r="AB365" s="365"/>
      <c r="AC365" s="110"/>
    </row>
    <row r="366" spans="1:29" ht="12.75" customHeight="1" x14ac:dyDescent="0.2">
      <c r="A366" s="369"/>
      <c r="B366" s="369"/>
      <c r="C366" s="369"/>
      <c r="D366" s="369"/>
      <c r="E366" s="369"/>
      <c r="F366" s="369"/>
      <c r="G366" s="96">
        <f>'01-Mapa de riesgo-UO'!I367</f>
        <v>0</v>
      </c>
      <c r="H366" s="369"/>
      <c r="I366" s="369"/>
      <c r="J366" s="369"/>
      <c r="K366" s="374"/>
      <c r="L366" s="374"/>
      <c r="M366" s="97">
        <f>'01-Mapa de riesgo-UO'!W367</f>
        <v>0</v>
      </c>
      <c r="N366" s="98">
        <f>'01-Mapa de riesgo-UO'!AB367</f>
        <v>0</v>
      </c>
      <c r="O366" s="98">
        <f>'01-Mapa de riesgo-UO'!AF367</f>
        <v>0</v>
      </c>
      <c r="P366" s="99">
        <f>'01-Mapa de riesgo-UO'!AK367</f>
        <v>0</v>
      </c>
      <c r="Q366" s="99">
        <f>'01-Mapa de riesgo-UO'!AP367</f>
        <v>0</v>
      </c>
      <c r="R366" s="369"/>
      <c r="S366" s="370"/>
      <c r="T366" s="371"/>
      <c r="U366" s="100">
        <f>'01-Mapa de riesgo-UO'!AW367</f>
        <v>0</v>
      </c>
      <c r="V366" s="100">
        <f>'01-Mapa de riesgo-UO'!AX367</f>
        <v>0</v>
      </c>
      <c r="W366" s="101">
        <f>'01-Mapa de riesgo-UO'!K367</f>
        <v>0</v>
      </c>
      <c r="X366" s="105"/>
      <c r="Y366" s="106"/>
      <c r="Z366" s="107"/>
      <c r="AA366" s="107"/>
      <c r="AB366" s="366"/>
      <c r="AC366" s="110"/>
    </row>
    <row r="367" spans="1:29" ht="12.75" customHeight="1" x14ac:dyDescent="0.2">
      <c r="A367" s="377">
        <v>120</v>
      </c>
      <c r="B367" s="377">
        <f>'01-Mapa de riesgo-UO'!D368</f>
        <v>0</v>
      </c>
      <c r="C367" s="376">
        <f>+'01-Mapa de riesgo-UO'!F368</f>
        <v>0</v>
      </c>
      <c r="D367" s="376">
        <f>'01-Mapa de riesgo-UO'!J368</f>
        <v>0</v>
      </c>
      <c r="E367" s="376">
        <f>'01-Mapa de riesgo-UO'!K368</f>
        <v>0</v>
      </c>
      <c r="F367" s="376">
        <f>'01-Mapa de riesgo-UO'!L368</f>
        <v>0</v>
      </c>
      <c r="G367" s="96">
        <f>'01-Mapa de riesgo-UO'!I368</f>
        <v>0</v>
      </c>
      <c r="H367" s="376">
        <f>'01-Mapa de riesgo-UO'!M368</f>
        <v>0</v>
      </c>
      <c r="I367" s="367" t="str">
        <f>'01-Mapa de riesgo-UO'!AT368</f>
        <v>LEVE</v>
      </c>
      <c r="J367" s="376">
        <f>'01-Mapa de riesgo-UO'!AU368</f>
        <v>0</v>
      </c>
      <c r="K367" s="372"/>
      <c r="L367" s="375"/>
      <c r="M367" s="97">
        <f>'01-Mapa de riesgo-UO'!W368</f>
        <v>0</v>
      </c>
      <c r="N367" s="98">
        <f>'01-Mapa de riesgo-UO'!AB368</f>
        <v>0</v>
      </c>
      <c r="O367" s="98">
        <f>'01-Mapa de riesgo-UO'!AF368</f>
        <v>0</v>
      </c>
      <c r="P367" s="99">
        <f>'01-Mapa de riesgo-UO'!AK368</f>
        <v>0</v>
      </c>
      <c r="Q367" s="99">
        <f>'01-Mapa de riesgo-UO'!AP368</f>
        <v>0</v>
      </c>
      <c r="R367" s="367" t="e">
        <f>'01-Mapa de riesgo-UO'!AR368</f>
        <v>#DIV/0!</v>
      </c>
      <c r="S367" s="370"/>
      <c r="T367" s="371"/>
      <c r="U367" s="100">
        <f>'01-Mapa de riesgo-UO'!AW368</f>
        <v>0</v>
      </c>
      <c r="V367" s="100">
        <f>'01-Mapa de riesgo-UO'!AX368</f>
        <v>0</v>
      </c>
      <c r="W367" s="101">
        <f>'01-Mapa de riesgo-UO'!K368</f>
        <v>0</v>
      </c>
      <c r="X367" s="105"/>
      <c r="Y367" s="106"/>
      <c r="Z367" s="107"/>
      <c r="AA367" s="107"/>
      <c r="AB367" s="364"/>
      <c r="AC367" s="110"/>
    </row>
    <row r="368" spans="1:29" ht="12.75" customHeight="1" x14ac:dyDescent="0.2">
      <c r="A368" s="368"/>
      <c r="B368" s="368"/>
      <c r="C368" s="368"/>
      <c r="D368" s="368"/>
      <c r="E368" s="368"/>
      <c r="F368" s="368"/>
      <c r="G368" s="96">
        <f>'01-Mapa de riesgo-UO'!I369</f>
        <v>0</v>
      </c>
      <c r="H368" s="368"/>
      <c r="I368" s="368"/>
      <c r="J368" s="368"/>
      <c r="K368" s="373"/>
      <c r="L368" s="373"/>
      <c r="M368" s="97">
        <f>'01-Mapa de riesgo-UO'!W369</f>
        <v>0</v>
      </c>
      <c r="N368" s="98">
        <f>'01-Mapa de riesgo-UO'!AB369</f>
        <v>0</v>
      </c>
      <c r="O368" s="98">
        <f>'01-Mapa de riesgo-UO'!AF369</f>
        <v>0</v>
      </c>
      <c r="P368" s="99">
        <f>'01-Mapa de riesgo-UO'!AK369</f>
        <v>0</v>
      </c>
      <c r="Q368" s="99">
        <f>'01-Mapa de riesgo-UO'!AP369</f>
        <v>0</v>
      </c>
      <c r="R368" s="368"/>
      <c r="S368" s="370"/>
      <c r="T368" s="371"/>
      <c r="U368" s="100">
        <f>'01-Mapa de riesgo-UO'!AW369</f>
        <v>0</v>
      </c>
      <c r="V368" s="100">
        <f>'01-Mapa de riesgo-UO'!AX369</f>
        <v>0</v>
      </c>
      <c r="W368" s="101">
        <f>'01-Mapa de riesgo-UO'!K369</f>
        <v>0</v>
      </c>
      <c r="X368" s="105"/>
      <c r="Y368" s="106"/>
      <c r="Z368" s="107"/>
      <c r="AA368" s="107"/>
      <c r="AB368" s="365"/>
      <c r="AC368" s="110"/>
    </row>
    <row r="369" spans="1:29" ht="12.75" customHeight="1" x14ac:dyDescent="0.2">
      <c r="A369" s="369"/>
      <c r="B369" s="369"/>
      <c r="C369" s="369"/>
      <c r="D369" s="369"/>
      <c r="E369" s="369"/>
      <c r="F369" s="369"/>
      <c r="G369" s="96">
        <f>'01-Mapa de riesgo-UO'!I370</f>
        <v>0</v>
      </c>
      <c r="H369" s="369"/>
      <c r="I369" s="369"/>
      <c r="J369" s="369"/>
      <c r="K369" s="374"/>
      <c r="L369" s="374"/>
      <c r="M369" s="97">
        <f>'01-Mapa de riesgo-UO'!W370</f>
        <v>0</v>
      </c>
      <c r="N369" s="98">
        <f>'01-Mapa de riesgo-UO'!AB370</f>
        <v>0</v>
      </c>
      <c r="O369" s="98">
        <f>'01-Mapa de riesgo-UO'!AF370</f>
        <v>0</v>
      </c>
      <c r="P369" s="99">
        <f>'01-Mapa de riesgo-UO'!AK370</f>
        <v>0</v>
      </c>
      <c r="Q369" s="99">
        <f>'01-Mapa de riesgo-UO'!AP370</f>
        <v>0</v>
      </c>
      <c r="R369" s="369"/>
      <c r="S369" s="370"/>
      <c r="T369" s="371"/>
      <c r="U369" s="100">
        <f>'01-Mapa de riesgo-UO'!AW370</f>
        <v>0</v>
      </c>
      <c r="V369" s="100">
        <f>'01-Mapa de riesgo-UO'!AX370</f>
        <v>0</v>
      </c>
      <c r="W369" s="101">
        <f>'01-Mapa de riesgo-UO'!K370</f>
        <v>0</v>
      </c>
      <c r="X369" s="105"/>
      <c r="Y369" s="106"/>
      <c r="Z369" s="107"/>
      <c r="AA369" s="107"/>
      <c r="AB369" s="366"/>
      <c r="AC369" s="110"/>
    </row>
    <row r="370" spans="1:29" ht="12.75" customHeight="1" x14ac:dyDescent="0.2">
      <c r="A370" s="377">
        <v>121</v>
      </c>
      <c r="B370" s="377">
        <f>'01-Mapa de riesgo-UO'!D371</f>
        <v>0</v>
      </c>
      <c r="C370" s="376">
        <f>+'01-Mapa de riesgo-UO'!F371</f>
        <v>0</v>
      </c>
      <c r="D370" s="376">
        <f>'01-Mapa de riesgo-UO'!J371</f>
        <v>0</v>
      </c>
      <c r="E370" s="376">
        <f>'01-Mapa de riesgo-UO'!K371</f>
        <v>0</v>
      </c>
      <c r="F370" s="376">
        <f>'01-Mapa de riesgo-UO'!L371</f>
        <v>0</v>
      </c>
      <c r="G370" s="96">
        <f>'01-Mapa de riesgo-UO'!I371</f>
        <v>0</v>
      </c>
      <c r="H370" s="376">
        <f>'01-Mapa de riesgo-UO'!M371</f>
        <v>0</v>
      </c>
      <c r="I370" s="367" t="str">
        <f>'01-Mapa de riesgo-UO'!AT371</f>
        <v>LEVE</v>
      </c>
      <c r="J370" s="376">
        <f>'01-Mapa de riesgo-UO'!AU371</f>
        <v>0</v>
      </c>
      <c r="K370" s="372"/>
      <c r="L370" s="375"/>
      <c r="M370" s="97">
        <f>'01-Mapa de riesgo-UO'!W371</f>
        <v>0</v>
      </c>
      <c r="N370" s="98">
        <f>'01-Mapa de riesgo-UO'!AB371</f>
        <v>0</v>
      </c>
      <c r="O370" s="98">
        <f>'01-Mapa de riesgo-UO'!AF371</f>
        <v>0</v>
      </c>
      <c r="P370" s="99">
        <f>'01-Mapa de riesgo-UO'!AK371</f>
        <v>0</v>
      </c>
      <c r="Q370" s="99">
        <f>'01-Mapa de riesgo-UO'!AP371</f>
        <v>0</v>
      </c>
      <c r="R370" s="367" t="e">
        <f>'01-Mapa de riesgo-UO'!AR371</f>
        <v>#DIV/0!</v>
      </c>
      <c r="S370" s="370"/>
      <c r="T370" s="371"/>
      <c r="U370" s="100">
        <f>'01-Mapa de riesgo-UO'!AW371</f>
        <v>0</v>
      </c>
      <c r="V370" s="100">
        <f>'01-Mapa de riesgo-UO'!AX371</f>
        <v>0</v>
      </c>
      <c r="W370" s="101">
        <f>'01-Mapa de riesgo-UO'!K371</f>
        <v>0</v>
      </c>
      <c r="X370" s="105"/>
      <c r="Y370" s="106"/>
      <c r="Z370" s="107"/>
      <c r="AA370" s="107"/>
      <c r="AB370" s="364"/>
      <c r="AC370" s="110"/>
    </row>
    <row r="371" spans="1:29" ht="12.75" customHeight="1" x14ac:dyDescent="0.2">
      <c r="A371" s="368"/>
      <c r="B371" s="368"/>
      <c r="C371" s="368"/>
      <c r="D371" s="368"/>
      <c r="E371" s="368"/>
      <c r="F371" s="368"/>
      <c r="G371" s="96">
        <f>'01-Mapa de riesgo-UO'!I372</f>
        <v>0</v>
      </c>
      <c r="H371" s="368"/>
      <c r="I371" s="368"/>
      <c r="J371" s="368"/>
      <c r="K371" s="373"/>
      <c r="L371" s="373"/>
      <c r="M371" s="97">
        <f>'01-Mapa de riesgo-UO'!W372</f>
        <v>0</v>
      </c>
      <c r="N371" s="98">
        <f>'01-Mapa de riesgo-UO'!AB372</f>
        <v>0</v>
      </c>
      <c r="O371" s="98">
        <f>'01-Mapa de riesgo-UO'!AF372</f>
        <v>0</v>
      </c>
      <c r="P371" s="99">
        <f>'01-Mapa de riesgo-UO'!AK372</f>
        <v>0</v>
      </c>
      <c r="Q371" s="99">
        <f>'01-Mapa de riesgo-UO'!AP372</f>
        <v>0</v>
      </c>
      <c r="R371" s="368"/>
      <c r="S371" s="370"/>
      <c r="T371" s="371"/>
      <c r="U371" s="100">
        <f>'01-Mapa de riesgo-UO'!AW372</f>
        <v>0</v>
      </c>
      <c r="V371" s="100">
        <f>'01-Mapa de riesgo-UO'!AX372</f>
        <v>0</v>
      </c>
      <c r="W371" s="101">
        <f>'01-Mapa de riesgo-UO'!K372</f>
        <v>0</v>
      </c>
      <c r="X371" s="105"/>
      <c r="Y371" s="106"/>
      <c r="Z371" s="107"/>
      <c r="AA371" s="107"/>
      <c r="AB371" s="365"/>
      <c r="AC371" s="110"/>
    </row>
    <row r="372" spans="1:29" ht="12.75" customHeight="1" x14ac:dyDescent="0.2">
      <c r="A372" s="369"/>
      <c r="B372" s="369"/>
      <c r="C372" s="369"/>
      <c r="D372" s="369"/>
      <c r="E372" s="369"/>
      <c r="F372" s="369"/>
      <c r="G372" s="96">
        <f>'01-Mapa de riesgo-UO'!I373</f>
        <v>0</v>
      </c>
      <c r="H372" s="369"/>
      <c r="I372" s="369"/>
      <c r="J372" s="369"/>
      <c r="K372" s="374"/>
      <c r="L372" s="374"/>
      <c r="M372" s="97">
        <f>'01-Mapa de riesgo-UO'!W373</f>
        <v>0</v>
      </c>
      <c r="N372" s="98">
        <f>'01-Mapa de riesgo-UO'!AB373</f>
        <v>0</v>
      </c>
      <c r="O372" s="98">
        <f>'01-Mapa de riesgo-UO'!AF373</f>
        <v>0</v>
      </c>
      <c r="P372" s="99">
        <f>'01-Mapa de riesgo-UO'!AK373</f>
        <v>0</v>
      </c>
      <c r="Q372" s="99">
        <f>'01-Mapa de riesgo-UO'!AP373</f>
        <v>0</v>
      </c>
      <c r="R372" s="369"/>
      <c r="S372" s="370"/>
      <c r="T372" s="371"/>
      <c r="U372" s="100">
        <f>'01-Mapa de riesgo-UO'!AW373</f>
        <v>0</v>
      </c>
      <c r="V372" s="100">
        <f>'01-Mapa de riesgo-UO'!AX373</f>
        <v>0</v>
      </c>
      <c r="W372" s="101">
        <f>'01-Mapa de riesgo-UO'!K373</f>
        <v>0</v>
      </c>
      <c r="X372" s="105"/>
      <c r="Y372" s="106"/>
      <c r="Z372" s="107"/>
      <c r="AA372" s="107"/>
      <c r="AB372" s="366"/>
      <c r="AC372" s="110"/>
    </row>
    <row r="373" spans="1:29" ht="12.75" customHeight="1" x14ac:dyDescent="0.2">
      <c r="A373" s="377">
        <v>122</v>
      </c>
      <c r="B373" s="377">
        <f>'01-Mapa de riesgo-UO'!D374</f>
        <v>0</v>
      </c>
      <c r="C373" s="376">
        <f>+'01-Mapa de riesgo-UO'!F374</f>
        <v>0</v>
      </c>
      <c r="D373" s="376">
        <f>'01-Mapa de riesgo-UO'!J374</f>
        <v>0</v>
      </c>
      <c r="E373" s="376">
        <f>'01-Mapa de riesgo-UO'!K374</f>
        <v>0</v>
      </c>
      <c r="F373" s="376">
        <f>'01-Mapa de riesgo-UO'!L374</f>
        <v>0</v>
      </c>
      <c r="G373" s="96">
        <f>'01-Mapa de riesgo-UO'!I374</f>
        <v>0</v>
      </c>
      <c r="H373" s="376">
        <f>'01-Mapa de riesgo-UO'!M374</f>
        <v>0</v>
      </c>
      <c r="I373" s="367" t="str">
        <f>'01-Mapa de riesgo-UO'!AT374</f>
        <v>LEVE</v>
      </c>
      <c r="J373" s="376">
        <f>'01-Mapa de riesgo-UO'!AU374</f>
        <v>0</v>
      </c>
      <c r="K373" s="372"/>
      <c r="L373" s="375"/>
      <c r="M373" s="97">
        <f>'01-Mapa de riesgo-UO'!W374</f>
        <v>0</v>
      </c>
      <c r="N373" s="98">
        <f>'01-Mapa de riesgo-UO'!AB374</f>
        <v>0</v>
      </c>
      <c r="O373" s="98">
        <f>'01-Mapa de riesgo-UO'!AF374</f>
        <v>0</v>
      </c>
      <c r="P373" s="99">
        <f>'01-Mapa de riesgo-UO'!AK374</f>
        <v>0</v>
      </c>
      <c r="Q373" s="99">
        <f>'01-Mapa de riesgo-UO'!AP374</f>
        <v>0</v>
      </c>
      <c r="R373" s="367" t="e">
        <f>'01-Mapa de riesgo-UO'!AR374</f>
        <v>#DIV/0!</v>
      </c>
      <c r="S373" s="370"/>
      <c r="T373" s="371"/>
      <c r="U373" s="100">
        <f>'01-Mapa de riesgo-UO'!AW374</f>
        <v>0</v>
      </c>
      <c r="V373" s="100">
        <f>'01-Mapa de riesgo-UO'!AX374</f>
        <v>0</v>
      </c>
      <c r="W373" s="101">
        <f>'01-Mapa de riesgo-UO'!K374</f>
        <v>0</v>
      </c>
      <c r="X373" s="105"/>
      <c r="Y373" s="106"/>
      <c r="Z373" s="107"/>
      <c r="AA373" s="107"/>
      <c r="AB373" s="364"/>
      <c r="AC373" s="110"/>
    </row>
    <row r="374" spans="1:29" ht="12.75" customHeight="1" x14ac:dyDescent="0.2">
      <c r="A374" s="368"/>
      <c r="B374" s="368"/>
      <c r="C374" s="368"/>
      <c r="D374" s="368"/>
      <c r="E374" s="368"/>
      <c r="F374" s="368"/>
      <c r="G374" s="96">
        <f>'01-Mapa de riesgo-UO'!I375</f>
        <v>0</v>
      </c>
      <c r="H374" s="368"/>
      <c r="I374" s="368"/>
      <c r="J374" s="368"/>
      <c r="K374" s="373"/>
      <c r="L374" s="373"/>
      <c r="M374" s="97">
        <f>'01-Mapa de riesgo-UO'!W375</f>
        <v>0</v>
      </c>
      <c r="N374" s="98">
        <f>'01-Mapa de riesgo-UO'!AB375</f>
        <v>0</v>
      </c>
      <c r="O374" s="98">
        <f>'01-Mapa de riesgo-UO'!AF375</f>
        <v>0</v>
      </c>
      <c r="P374" s="99">
        <f>'01-Mapa de riesgo-UO'!AK375</f>
        <v>0</v>
      </c>
      <c r="Q374" s="99">
        <f>'01-Mapa de riesgo-UO'!AP375</f>
        <v>0</v>
      </c>
      <c r="R374" s="368"/>
      <c r="S374" s="370"/>
      <c r="T374" s="371"/>
      <c r="U374" s="100">
        <f>'01-Mapa de riesgo-UO'!AW375</f>
        <v>0</v>
      </c>
      <c r="V374" s="100">
        <f>'01-Mapa de riesgo-UO'!AX375</f>
        <v>0</v>
      </c>
      <c r="W374" s="101">
        <f>'01-Mapa de riesgo-UO'!K375</f>
        <v>0</v>
      </c>
      <c r="X374" s="105"/>
      <c r="Y374" s="106"/>
      <c r="Z374" s="107"/>
      <c r="AA374" s="107"/>
      <c r="AB374" s="365"/>
      <c r="AC374" s="110"/>
    </row>
    <row r="375" spans="1:29" ht="12.75" customHeight="1" x14ac:dyDescent="0.2">
      <c r="A375" s="369"/>
      <c r="B375" s="369"/>
      <c r="C375" s="369"/>
      <c r="D375" s="369"/>
      <c r="E375" s="369"/>
      <c r="F375" s="369"/>
      <c r="G375" s="96">
        <f>'01-Mapa de riesgo-UO'!I376</f>
        <v>0</v>
      </c>
      <c r="H375" s="369"/>
      <c r="I375" s="369"/>
      <c r="J375" s="369"/>
      <c r="K375" s="374"/>
      <c r="L375" s="374"/>
      <c r="M375" s="97">
        <f>'01-Mapa de riesgo-UO'!W376</f>
        <v>0</v>
      </c>
      <c r="N375" s="98">
        <f>'01-Mapa de riesgo-UO'!AB376</f>
        <v>0</v>
      </c>
      <c r="O375" s="98">
        <f>'01-Mapa de riesgo-UO'!AF376</f>
        <v>0</v>
      </c>
      <c r="P375" s="99">
        <f>'01-Mapa de riesgo-UO'!AK376</f>
        <v>0</v>
      </c>
      <c r="Q375" s="99">
        <f>'01-Mapa de riesgo-UO'!AP376</f>
        <v>0</v>
      </c>
      <c r="R375" s="369"/>
      <c r="S375" s="370"/>
      <c r="T375" s="371"/>
      <c r="U375" s="100">
        <f>'01-Mapa de riesgo-UO'!AW376</f>
        <v>0</v>
      </c>
      <c r="V375" s="100">
        <f>'01-Mapa de riesgo-UO'!AX376</f>
        <v>0</v>
      </c>
      <c r="W375" s="101">
        <f>'01-Mapa de riesgo-UO'!K376</f>
        <v>0</v>
      </c>
      <c r="X375" s="105"/>
      <c r="Y375" s="106"/>
      <c r="Z375" s="107"/>
      <c r="AA375" s="107"/>
      <c r="AB375" s="366"/>
      <c r="AC375" s="110"/>
    </row>
    <row r="376" spans="1:29" ht="12.75" customHeight="1" x14ac:dyDescent="0.2">
      <c r="A376" s="377">
        <v>123</v>
      </c>
      <c r="B376" s="377">
        <f>'01-Mapa de riesgo-UO'!D377</f>
        <v>0</v>
      </c>
      <c r="C376" s="376">
        <f>+'01-Mapa de riesgo-UO'!F377</f>
        <v>0</v>
      </c>
      <c r="D376" s="376">
        <f>'01-Mapa de riesgo-UO'!J377</f>
        <v>0</v>
      </c>
      <c r="E376" s="376">
        <f>'01-Mapa de riesgo-UO'!K377</f>
        <v>0</v>
      </c>
      <c r="F376" s="376">
        <f>'01-Mapa de riesgo-UO'!L377</f>
        <v>0</v>
      </c>
      <c r="G376" s="96">
        <f>'01-Mapa de riesgo-UO'!I377</f>
        <v>0</v>
      </c>
      <c r="H376" s="376">
        <f>'01-Mapa de riesgo-UO'!M377</f>
        <v>0</v>
      </c>
      <c r="I376" s="367" t="str">
        <f>'01-Mapa de riesgo-UO'!AT377</f>
        <v>LEVE</v>
      </c>
      <c r="J376" s="376">
        <f>'01-Mapa de riesgo-UO'!AU377</f>
        <v>0</v>
      </c>
      <c r="K376" s="372"/>
      <c r="L376" s="375"/>
      <c r="M376" s="97">
        <f>'01-Mapa de riesgo-UO'!W377</f>
        <v>0</v>
      </c>
      <c r="N376" s="98">
        <f>'01-Mapa de riesgo-UO'!AB377</f>
        <v>0</v>
      </c>
      <c r="O376" s="98">
        <f>'01-Mapa de riesgo-UO'!AF377</f>
        <v>0</v>
      </c>
      <c r="P376" s="99">
        <f>'01-Mapa de riesgo-UO'!AK377</f>
        <v>0</v>
      </c>
      <c r="Q376" s="99">
        <f>'01-Mapa de riesgo-UO'!AP377</f>
        <v>0</v>
      </c>
      <c r="R376" s="367" t="e">
        <f>'01-Mapa de riesgo-UO'!AR377</f>
        <v>#DIV/0!</v>
      </c>
      <c r="S376" s="370"/>
      <c r="T376" s="371"/>
      <c r="U376" s="100">
        <f>'01-Mapa de riesgo-UO'!AW377</f>
        <v>0</v>
      </c>
      <c r="V376" s="100">
        <f>'01-Mapa de riesgo-UO'!AX377</f>
        <v>0</v>
      </c>
      <c r="W376" s="101">
        <f>'01-Mapa de riesgo-UO'!K377</f>
        <v>0</v>
      </c>
      <c r="X376" s="105"/>
      <c r="Y376" s="106"/>
      <c r="Z376" s="107"/>
      <c r="AA376" s="107"/>
      <c r="AB376" s="364"/>
      <c r="AC376" s="110"/>
    </row>
    <row r="377" spans="1:29" ht="12.75" customHeight="1" x14ac:dyDescent="0.2">
      <c r="A377" s="368"/>
      <c r="B377" s="368"/>
      <c r="C377" s="368"/>
      <c r="D377" s="368"/>
      <c r="E377" s="368"/>
      <c r="F377" s="368"/>
      <c r="G377" s="96">
        <f>'01-Mapa de riesgo-UO'!I378</f>
        <v>0</v>
      </c>
      <c r="H377" s="368"/>
      <c r="I377" s="368"/>
      <c r="J377" s="368"/>
      <c r="K377" s="373"/>
      <c r="L377" s="373"/>
      <c r="M377" s="97">
        <f>'01-Mapa de riesgo-UO'!W378</f>
        <v>0</v>
      </c>
      <c r="N377" s="98">
        <f>'01-Mapa de riesgo-UO'!AB378</f>
        <v>0</v>
      </c>
      <c r="O377" s="98">
        <f>'01-Mapa de riesgo-UO'!AF378</f>
        <v>0</v>
      </c>
      <c r="P377" s="99">
        <f>'01-Mapa de riesgo-UO'!AK378</f>
        <v>0</v>
      </c>
      <c r="Q377" s="99">
        <f>'01-Mapa de riesgo-UO'!AP378</f>
        <v>0</v>
      </c>
      <c r="R377" s="368"/>
      <c r="S377" s="370"/>
      <c r="T377" s="371"/>
      <c r="U377" s="100">
        <f>'01-Mapa de riesgo-UO'!AW378</f>
        <v>0</v>
      </c>
      <c r="V377" s="100">
        <f>'01-Mapa de riesgo-UO'!AX378</f>
        <v>0</v>
      </c>
      <c r="W377" s="101">
        <f>'01-Mapa de riesgo-UO'!K378</f>
        <v>0</v>
      </c>
      <c r="X377" s="105"/>
      <c r="Y377" s="106"/>
      <c r="Z377" s="107"/>
      <c r="AA377" s="107"/>
      <c r="AB377" s="365"/>
      <c r="AC377" s="110"/>
    </row>
    <row r="378" spans="1:29" ht="12.75" customHeight="1" x14ac:dyDescent="0.2">
      <c r="A378" s="369"/>
      <c r="B378" s="369"/>
      <c r="C378" s="369"/>
      <c r="D378" s="369"/>
      <c r="E378" s="369"/>
      <c r="F378" s="369"/>
      <c r="G378" s="96">
        <f>'01-Mapa de riesgo-UO'!I379</f>
        <v>0</v>
      </c>
      <c r="H378" s="369"/>
      <c r="I378" s="369"/>
      <c r="J378" s="369"/>
      <c r="K378" s="374"/>
      <c r="L378" s="374"/>
      <c r="M378" s="97">
        <f>'01-Mapa de riesgo-UO'!W379</f>
        <v>0</v>
      </c>
      <c r="N378" s="98">
        <f>'01-Mapa de riesgo-UO'!AB379</f>
        <v>0</v>
      </c>
      <c r="O378" s="98">
        <f>'01-Mapa de riesgo-UO'!AF379</f>
        <v>0</v>
      </c>
      <c r="P378" s="99">
        <f>'01-Mapa de riesgo-UO'!AK379</f>
        <v>0</v>
      </c>
      <c r="Q378" s="99">
        <f>'01-Mapa de riesgo-UO'!AP379</f>
        <v>0</v>
      </c>
      <c r="R378" s="369"/>
      <c r="S378" s="370"/>
      <c r="T378" s="371"/>
      <c r="U378" s="100">
        <f>'01-Mapa de riesgo-UO'!AW379</f>
        <v>0</v>
      </c>
      <c r="V378" s="100">
        <f>'01-Mapa de riesgo-UO'!AX379</f>
        <v>0</v>
      </c>
      <c r="W378" s="101">
        <f>'01-Mapa de riesgo-UO'!K379</f>
        <v>0</v>
      </c>
      <c r="X378" s="105"/>
      <c r="Y378" s="106"/>
      <c r="Z378" s="107"/>
      <c r="AA378" s="107"/>
      <c r="AB378" s="366"/>
      <c r="AC378" s="110"/>
    </row>
    <row r="379" spans="1:29" ht="12.75" customHeight="1" x14ac:dyDescent="0.2">
      <c r="A379" s="377">
        <v>124</v>
      </c>
      <c r="B379" s="377">
        <f>'01-Mapa de riesgo-UO'!D380</f>
        <v>0</v>
      </c>
      <c r="C379" s="376">
        <f>+'01-Mapa de riesgo-UO'!F380</f>
        <v>0</v>
      </c>
      <c r="D379" s="376">
        <f>'01-Mapa de riesgo-UO'!J380</f>
        <v>0</v>
      </c>
      <c r="E379" s="376">
        <f>'01-Mapa de riesgo-UO'!K380</f>
        <v>0</v>
      </c>
      <c r="F379" s="376">
        <f>'01-Mapa de riesgo-UO'!L380</f>
        <v>0</v>
      </c>
      <c r="G379" s="96">
        <f>'01-Mapa de riesgo-UO'!I380</f>
        <v>0</v>
      </c>
      <c r="H379" s="376">
        <f>'01-Mapa de riesgo-UO'!M380</f>
        <v>0</v>
      </c>
      <c r="I379" s="367" t="str">
        <f>'01-Mapa de riesgo-UO'!AT380</f>
        <v>LEVE</v>
      </c>
      <c r="J379" s="376">
        <f>'01-Mapa de riesgo-UO'!AU380</f>
        <v>0</v>
      </c>
      <c r="K379" s="372"/>
      <c r="L379" s="375"/>
      <c r="M379" s="97">
        <f>'01-Mapa de riesgo-UO'!W380</f>
        <v>0</v>
      </c>
      <c r="N379" s="98">
        <f>'01-Mapa de riesgo-UO'!AB380</f>
        <v>0</v>
      </c>
      <c r="O379" s="98">
        <f>'01-Mapa de riesgo-UO'!AF380</f>
        <v>0</v>
      </c>
      <c r="P379" s="99">
        <f>'01-Mapa de riesgo-UO'!AK380</f>
        <v>0</v>
      </c>
      <c r="Q379" s="99">
        <f>'01-Mapa de riesgo-UO'!AP380</f>
        <v>0</v>
      </c>
      <c r="R379" s="367" t="e">
        <f>'01-Mapa de riesgo-UO'!AR380</f>
        <v>#DIV/0!</v>
      </c>
      <c r="S379" s="370"/>
      <c r="T379" s="371"/>
      <c r="U379" s="100">
        <f>'01-Mapa de riesgo-UO'!AW380</f>
        <v>0</v>
      </c>
      <c r="V379" s="100">
        <f>'01-Mapa de riesgo-UO'!AX380</f>
        <v>0</v>
      </c>
      <c r="W379" s="101">
        <f>'01-Mapa de riesgo-UO'!K380</f>
        <v>0</v>
      </c>
      <c r="X379" s="105"/>
      <c r="Y379" s="106"/>
      <c r="Z379" s="107"/>
      <c r="AA379" s="107"/>
      <c r="AB379" s="364"/>
      <c r="AC379" s="110"/>
    </row>
    <row r="380" spans="1:29" ht="12.75" customHeight="1" x14ac:dyDescent="0.2">
      <c r="A380" s="368"/>
      <c r="B380" s="368"/>
      <c r="C380" s="368"/>
      <c r="D380" s="368"/>
      <c r="E380" s="368"/>
      <c r="F380" s="368"/>
      <c r="G380" s="96">
        <f>'01-Mapa de riesgo-UO'!I381</f>
        <v>0</v>
      </c>
      <c r="H380" s="368"/>
      <c r="I380" s="368"/>
      <c r="J380" s="368"/>
      <c r="K380" s="373"/>
      <c r="L380" s="373"/>
      <c r="M380" s="97">
        <f>'01-Mapa de riesgo-UO'!W381</f>
        <v>0</v>
      </c>
      <c r="N380" s="98">
        <f>'01-Mapa de riesgo-UO'!AB381</f>
        <v>0</v>
      </c>
      <c r="O380" s="98">
        <f>'01-Mapa de riesgo-UO'!AF381</f>
        <v>0</v>
      </c>
      <c r="P380" s="99">
        <f>'01-Mapa de riesgo-UO'!AK381</f>
        <v>0</v>
      </c>
      <c r="Q380" s="99">
        <f>'01-Mapa de riesgo-UO'!AP381</f>
        <v>0</v>
      </c>
      <c r="R380" s="368"/>
      <c r="S380" s="370"/>
      <c r="T380" s="371"/>
      <c r="U380" s="100">
        <f>'01-Mapa de riesgo-UO'!AW381</f>
        <v>0</v>
      </c>
      <c r="V380" s="100">
        <f>'01-Mapa de riesgo-UO'!AX381</f>
        <v>0</v>
      </c>
      <c r="W380" s="101">
        <f>'01-Mapa de riesgo-UO'!K381</f>
        <v>0</v>
      </c>
      <c r="X380" s="105"/>
      <c r="Y380" s="106"/>
      <c r="Z380" s="107"/>
      <c r="AA380" s="107"/>
      <c r="AB380" s="365"/>
      <c r="AC380" s="110"/>
    </row>
    <row r="381" spans="1:29" ht="12.75" customHeight="1" x14ac:dyDescent="0.2">
      <c r="A381" s="369"/>
      <c r="B381" s="369"/>
      <c r="C381" s="369"/>
      <c r="D381" s="369"/>
      <c r="E381" s="369"/>
      <c r="F381" s="369"/>
      <c r="G381" s="96">
        <f>'01-Mapa de riesgo-UO'!I382</f>
        <v>0</v>
      </c>
      <c r="H381" s="369"/>
      <c r="I381" s="369"/>
      <c r="J381" s="369"/>
      <c r="K381" s="374"/>
      <c r="L381" s="374"/>
      <c r="M381" s="97">
        <f>'01-Mapa de riesgo-UO'!W382</f>
        <v>0</v>
      </c>
      <c r="N381" s="98">
        <f>'01-Mapa de riesgo-UO'!AB382</f>
        <v>0</v>
      </c>
      <c r="O381" s="98">
        <f>'01-Mapa de riesgo-UO'!AF382</f>
        <v>0</v>
      </c>
      <c r="P381" s="99">
        <f>'01-Mapa de riesgo-UO'!AK382</f>
        <v>0</v>
      </c>
      <c r="Q381" s="99">
        <f>'01-Mapa de riesgo-UO'!AP382</f>
        <v>0</v>
      </c>
      <c r="R381" s="369"/>
      <c r="S381" s="370"/>
      <c r="T381" s="371"/>
      <c r="U381" s="100">
        <f>'01-Mapa de riesgo-UO'!AW382</f>
        <v>0</v>
      </c>
      <c r="V381" s="100">
        <f>'01-Mapa de riesgo-UO'!AX382</f>
        <v>0</v>
      </c>
      <c r="W381" s="101">
        <f>'01-Mapa de riesgo-UO'!K382</f>
        <v>0</v>
      </c>
      <c r="X381" s="105"/>
      <c r="Y381" s="106"/>
      <c r="Z381" s="107"/>
      <c r="AA381" s="107"/>
      <c r="AB381" s="366"/>
      <c r="AC381" s="110"/>
    </row>
    <row r="382" spans="1:29" ht="12.75" customHeight="1" x14ac:dyDescent="0.2">
      <c r="A382" s="377">
        <v>125</v>
      </c>
      <c r="B382" s="377">
        <f>'01-Mapa de riesgo-UO'!D383</f>
        <v>0</v>
      </c>
      <c r="C382" s="376">
        <f>+'01-Mapa de riesgo-UO'!F383</f>
        <v>0</v>
      </c>
      <c r="D382" s="376">
        <f>'01-Mapa de riesgo-UO'!J383</f>
        <v>0</v>
      </c>
      <c r="E382" s="376">
        <f>'01-Mapa de riesgo-UO'!K383</f>
        <v>0</v>
      </c>
      <c r="F382" s="376">
        <f>'01-Mapa de riesgo-UO'!L383</f>
        <v>0</v>
      </c>
      <c r="G382" s="96">
        <f>'01-Mapa de riesgo-UO'!I383</f>
        <v>0</v>
      </c>
      <c r="H382" s="376">
        <f>'01-Mapa de riesgo-UO'!M383</f>
        <v>0</v>
      </c>
      <c r="I382" s="367" t="str">
        <f>'01-Mapa de riesgo-UO'!AT383</f>
        <v>LEVE</v>
      </c>
      <c r="J382" s="376">
        <f>'01-Mapa de riesgo-UO'!AU383</f>
        <v>0</v>
      </c>
      <c r="K382" s="372"/>
      <c r="L382" s="375"/>
      <c r="M382" s="97">
        <f>'01-Mapa de riesgo-UO'!W383</f>
        <v>0</v>
      </c>
      <c r="N382" s="98">
        <f>'01-Mapa de riesgo-UO'!AB383</f>
        <v>0</v>
      </c>
      <c r="O382" s="98">
        <f>'01-Mapa de riesgo-UO'!AF383</f>
        <v>0</v>
      </c>
      <c r="P382" s="99">
        <f>'01-Mapa de riesgo-UO'!AK383</f>
        <v>0</v>
      </c>
      <c r="Q382" s="99">
        <f>'01-Mapa de riesgo-UO'!AP383</f>
        <v>0</v>
      </c>
      <c r="R382" s="367" t="e">
        <f>'01-Mapa de riesgo-UO'!AR383</f>
        <v>#DIV/0!</v>
      </c>
      <c r="S382" s="370"/>
      <c r="T382" s="371"/>
      <c r="U382" s="100">
        <f>'01-Mapa de riesgo-UO'!AW383</f>
        <v>0</v>
      </c>
      <c r="V382" s="100">
        <f>'01-Mapa de riesgo-UO'!AX383</f>
        <v>0</v>
      </c>
      <c r="W382" s="101">
        <f>'01-Mapa de riesgo-UO'!K383</f>
        <v>0</v>
      </c>
      <c r="X382" s="105"/>
      <c r="Y382" s="106"/>
      <c r="Z382" s="107"/>
      <c r="AA382" s="107"/>
      <c r="AB382" s="364"/>
      <c r="AC382" s="110"/>
    </row>
    <row r="383" spans="1:29" ht="12.75" customHeight="1" x14ac:dyDescent="0.2">
      <c r="A383" s="368"/>
      <c r="B383" s="368"/>
      <c r="C383" s="368"/>
      <c r="D383" s="368"/>
      <c r="E383" s="368"/>
      <c r="F383" s="368"/>
      <c r="G383" s="96">
        <f>'01-Mapa de riesgo-UO'!I384</f>
        <v>0</v>
      </c>
      <c r="H383" s="368"/>
      <c r="I383" s="368"/>
      <c r="J383" s="368"/>
      <c r="K383" s="373"/>
      <c r="L383" s="373"/>
      <c r="M383" s="97">
        <f>'01-Mapa de riesgo-UO'!W384</f>
        <v>0</v>
      </c>
      <c r="N383" s="98">
        <f>'01-Mapa de riesgo-UO'!AB384</f>
        <v>0</v>
      </c>
      <c r="O383" s="98">
        <f>'01-Mapa de riesgo-UO'!AF384</f>
        <v>0</v>
      </c>
      <c r="P383" s="99">
        <f>'01-Mapa de riesgo-UO'!AK384</f>
        <v>0</v>
      </c>
      <c r="Q383" s="99">
        <f>'01-Mapa de riesgo-UO'!AP384</f>
        <v>0</v>
      </c>
      <c r="R383" s="368"/>
      <c r="S383" s="370"/>
      <c r="T383" s="371"/>
      <c r="U383" s="100">
        <f>'01-Mapa de riesgo-UO'!AW384</f>
        <v>0</v>
      </c>
      <c r="V383" s="100">
        <f>'01-Mapa de riesgo-UO'!AX384</f>
        <v>0</v>
      </c>
      <c r="W383" s="101">
        <f>'01-Mapa de riesgo-UO'!K384</f>
        <v>0</v>
      </c>
      <c r="X383" s="105"/>
      <c r="Y383" s="106"/>
      <c r="Z383" s="107"/>
      <c r="AA383" s="107"/>
      <c r="AB383" s="365"/>
      <c r="AC383" s="110"/>
    </row>
    <row r="384" spans="1:29" ht="12.75" customHeight="1" x14ac:dyDescent="0.2">
      <c r="A384" s="369"/>
      <c r="B384" s="369"/>
      <c r="C384" s="369"/>
      <c r="D384" s="369"/>
      <c r="E384" s="369"/>
      <c r="F384" s="369"/>
      <c r="G384" s="96">
        <f>'01-Mapa de riesgo-UO'!I385</f>
        <v>0</v>
      </c>
      <c r="H384" s="369"/>
      <c r="I384" s="369"/>
      <c r="J384" s="369"/>
      <c r="K384" s="374"/>
      <c r="L384" s="374"/>
      <c r="M384" s="97">
        <f>'01-Mapa de riesgo-UO'!W385</f>
        <v>0</v>
      </c>
      <c r="N384" s="98">
        <f>'01-Mapa de riesgo-UO'!AB385</f>
        <v>0</v>
      </c>
      <c r="O384" s="98">
        <f>'01-Mapa de riesgo-UO'!AF385</f>
        <v>0</v>
      </c>
      <c r="P384" s="99">
        <f>'01-Mapa de riesgo-UO'!AK385</f>
        <v>0</v>
      </c>
      <c r="Q384" s="99">
        <f>'01-Mapa de riesgo-UO'!AP385</f>
        <v>0</v>
      </c>
      <c r="R384" s="369"/>
      <c r="S384" s="370"/>
      <c r="T384" s="371"/>
      <c r="U384" s="100">
        <f>'01-Mapa de riesgo-UO'!AW385</f>
        <v>0</v>
      </c>
      <c r="V384" s="100">
        <f>'01-Mapa de riesgo-UO'!AX385</f>
        <v>0</v>
      </c>
      <c r="W384" s="101">
        <f>'01-Mapa de riesgo-UO'!K385</f>
        <v>0</v>
      </c>
      <c r="X384" s="105"/>
      <c r="Y384" s="106"/>
      <c r="Z384" s="107"/>
      <c r="AA384" s="107"/>
      <c r="AB384" s="366"/>
      <c r="AC384" s="110"/>
    </row>
    <row r="385" spans="1:29" ht="12.75" customHeight="1" x14ac:dyDescent="0.2">
      <c r="A385" s="377">
        <v>126</v>
      </c>
      <c r="B385" s="377">
        <f>'01-Mapa de riesgo-UO'!D386</f>
        <v>0</v>
      </c>
      <c r="C385" s="376">
        <f>+'01-Mapa de riesgo-UO'!F386</f>
        <v>0</v>
      </c>
      <c r="D385" s="376">
        <f>'01-Mapa de riesgo-UO'!J386</f>
        <v>0</v>
      </c>
      <c r="E385" s="376">
        <f>'01-Mapa de riesgo-UO'!K386</f>
        <v>0</v>
      </c>
      <c r="F385" s="376">
        <f>'01-Mapa de riesgo-UO'!L386</f>
        <v>0</v>
      </c>
      <c r="G385" s="96">
        <f>'01-Mapa de riesgo-UO'!I386</f>
        <v>0</v>
      </c>
      <c r="H385" s="376">
        <f>'01-Mapa de riesgo-UO'!M386</f>
        <v>0</v>
      </c>
      <c r="I385" s="367" t="str">
        <f>'01-Mapa de riesgo-UO'!AT386</f>
        <v>LEVE</v>
      </c>
      <c r="J385" s="376">
        <f>'01-Mapa de riesgo-UO'!AU386</f>
        <v>0</v>
      </c>
      <c r="K385" s="372"/>
      <c r="L385" s="375"/>
      <c r="M385" s="97">
        <f>'01-Mapa de riesgo-UO'!W386</f>
        <v>0</v>
      </c>
      <c r="N385" s="98">
        <f>'01-Mapa de riesgo-UO'!AB386</f>
        <v>0</v>
      </c>
      <c r="O385" s="98">
        <f>'01-Mapa de riesgo-UO'!AF386</f>
        <v>0</v>
      </c>
      <c r="P385" s="99">
        <f>'01-Mapa de riesgo-UO'!AK386</f>
        <v>0</v>
      </c>
      <c r="Q385" s="99">
        <f>'01-Mapa de riesgo-UO'!AP386</f>
        <v>0</v>
      </c>
      <c r="R385" s="367" t="e">
        <f>'01-Mapa de riesgo-UO'!AR386</f>
        <v>#DIV/0!</v>
      </c>
      <c r="S385" s="370"/>
      <c r="T385" s="371"/>
      <c r="U385" s="100">
        <f>'01-Mapa de riesgo-UO'!AW386</f>
        <v>0</v>
      </c>
      <c r="V385" s="100">
        <f>'01-Mapa de riesgo-UO'!AX386</f>
        <v>0</v>
      </c>
      <c r="W385" s="101">
        <f>'01-Mapa de riesgo-UO'!K386</f>
        <v>0</v>
      </c>
      <c r="X385" s="105"/>
      <c r="Y385" s="106"/>
      <c r="Z385" s="107"/>
      <c r="AA385" s="107"/>
      <c r="AB385" s="364"/>
      <c r="AC385" s="110"/>
    </row>
    <row r="386" spans="1:29" ht="12.75" customHeight="1" x14ac:dyDescent="0.2">
      <c r="A386" s="368"/>
      <c r="B386" s="368"/>
      <c r="C386" s="368"/>
      <c r="D386" s="368"/>
      <c r="E386" s="368"/>
      <c r="F386" s="368"/>
      <c r="G386" s="96">
        <f>'01-Mapa de riesgo-UO'!I387</f>
        <v>0</v>
      </c>
      <c r="H386" s="368"/>
      <c r="I386" s="368"/>
      <c r="J386" s="368"/>
      <c r="K386" s="373"/>
      <c r="L386" s="373"/>
      <c r="M386" s="97">
        <f>'01-Mapa de riesgo-UO'!W387</f>
        <v>0</v>
      </c>
      <c r="N386" s="98">
        <f>'01-Mapa de riesgo-UO'!AB387</f>
        <v>0</v>
      </c>
      <c r="O386" s="98">
        <f>'01-Mapa de riesgo-UO'!AF387</f>
        <v>0</v>
      </c>
      <c r="P386" s="99">
        <f>'01-Mapa de riesgo-UO'!AK387</f>
        <v>0</v>
      </c>
      <c r="Q386" s="99">
        <f>'01-Mapa de riesgo-UO'!AP387</f>
        <v>0</v>
      </c>
      <c r="R386" s="368"/>
      <c r="S386" s="370"/>
      <c r="T386" s="371"/>
      <c r="U386" s="100">
        <f>'01-Mapa de riesgo-UO'!AW387</f>
        <v>0</v>
      </c>
      <c r="V386" s="100">
        <f>'01-Mapa de riesgo-UO'!AX387</f>
        <v>0</v>
      </c>
      <c r="W386" s="101">
        <f>'01-Mapa de riesgo-UO'!K387</f>
        <v>0</v>
      </c>
      <c r="X386" s="105"/>
      <c r="Y386" s="106"/>
      <c r="Z386" s="107"/>
      <c r="AA386" s="107"/>
      <c r="AB386" s="365"/>
      <c r="AC386" s="110"/>
    </row>
    <row r="387" spans="1:29" ht="12.75" customHeight="1" x14ac:dyDescent="0.2">
      <c r="A387" s="369"/>
      <c r="B387" s="369"/>
      <c r="C387" s="369"/>
      <c r="D387" s="369"/>
      <c r="E387" s="369"/>
      <c r="F387" s="369"/>
      <c r="G387" s="96">
        <f>'01-Mapa de riesgo-UO'!I388</f>
        <v>0</v>
      </c>
      <c r="H387" s="369"/>
      <c r="I387" s="369"/>
      <c r="J387" s="369"/>
      <c r="K387" s="374"/>
      <c r="L387" s="374"/>
      <c r="M387" s="97">
        <f>'01-Mapa de riesgo-UO'!W388</f>
        <v>0</v>
      </c>
      <c r="N387" s="98">
        <f>'01-Mapa de riesgo-UO'!AB388</f>
        <v>0</v>
      </c>
      <c r="O387" s="98">
        <f>'01-Mapa de riesgo-UO'!AF388</f>
        <v>0</v>
      </c>
      <c r="P387" s="99">
        <f>'01-Mapa de riesgo-UO'!AK388</f>
        <v>0</v>
      </c>
      <c r="Q387" s="99">
        <f>'01-Mapa de riesgo-UO'!AP388</f>
        <v>0</v>
      </c>
      <c r="R387" s="369"/>
      <c r="S387" s="370"/>
      <c r="T387" s="371"/>
      <c r="U387" s="100">
        <f>'01-Mapa de riesgo-UO'!AW388</f>
        <v>0</v>
      </c>
      <c r="V387" s="100">
        <f>'01-Mapa de riesgo-UO'!AX388</f>
        <v>0</v>
      </c>
      <c r="W387" s="101">
        <f>'01-Mapa de riesgo-UO'!K388</f>
        <v>0</v>
      </c>
      <c r="X387" s="105"/>
      <c r="Y387" s="106"/>
      <c r="Z387" s="107"/>
      <c r="AA387" s="107"/>
      <c r="AB387" s="366"/>
      <c r="AC387" s="110"/>
    </row>
    <row r="388" spans="1:29" ht="12.75" customHeight="1" x14ac:dyDescent="0.2">
      <c r="A388" s="377">
        <v>127</v>
      </c>
      <c r="B388" s="377">
        <f>'01-Mapa de riesgo-UO'!D389</f>
        <v>0</v>
      </c>
      <c r="C388" s="376">
        <f>+'01-Mapa de riesgo-UO'!F389</f>
        <v>0</v>
      </c>
      <c r="D388" s="376">
        <f>'01-Mapa de riesgo-UO'!J389</f>
        <v>0</v>
      </c>
      <c r="E388" s="376">
        <f>'01-Mapa de riesgo-UO'!K389</f>
        <v>0</v>
      </c>
      <c r="F388" s="376">
        <f>'01-Mapa de riesgo-UO'!L389</f>
        <v>0</v>
      </c>
      <c r="G388" s="96">
        <f>'01-Mapa de riesgo-UO'!I389</f>
        <v>0</v>
      </c>
      <c r="H388" s="376">
        <f>'01-Mapa de riesgo-UO'!M389</f>
        <v>0</v>
      </c>
      <c r="I388" s="367" t="str">
        <f>'01-Mapa de riesgo-UO'!AT389</f>
        <v>LEVE</v>
      </c>
      <c r="J388" s="376">
        <f>'01-Mapa de riesgo-UO'!AU389</f>
        <v>0</v>
      </c>
      <c r="K388" s="372"/>
      <c r="L388" s="375"/>
      <c r="M388" s="97">
        <f>'01-Mapa de riesgo-UO'!W389</f>
        <v>0</v>
      </c>
      <c r="N388" s="98">
        <f>'01-Mapa de riesgo-UO'!AB389</f>
        <v>0</v>
      </c>
      <c r="O388" s="98">
        <f>'01-Mapa de riesgo-UO'!AF389</f>
        <v>0</v>
      </c>
      <c r="P388" s="99">
        <f>'01-Mapa de riesgo-UO'!AK389</f>
        <v>0</v>
      </c>
      <c r="Q388" s="99">
        <f>'01-Mapa de riesgo-UO'!AP389</f>
        <v>0</v>
      </c>
      <c r="R388" s="367" t="e">
        <f>'01-Mapa de riesgo-UO'!AR389</f>
        <v>#DIV/0!</v>
      </c>
      <c r="S388" s="370"/>
      <c r="T388" s="371"/>
      <c r="U388" s="100">
        <f>'01-Mapa de riesgo-UO'!AW389</f>
        <v>0</v>
      </c>
      <c r="V388" s="100">
        <f>'01-Mapa de riesgo-UO'!AX389</f>
        <v>0</v>
      </c>
      <c r="W388" s="101">
        <f>'01-Mapa de riesgo-UO'!K389</f>
        <v>0</v>
      </c>
      <c r="X388" s="105"/>
      <c r="Y388" s="106"/>
      <c r="Z388" s="107"/>
      <c r="AA388" s="107"/>
      <c r="AB388" s="364"/>
      <c r="AC388" s="110"/>
    </row>
    <row r="389" spans="1:29" ht="12.75" customHeight="1" x14ac:dyDescent="0.2">
      <c r="A389" s="368"/>
      <c r="B389" s="368"/>
      <c r="C389" s="368"/>
      <c r="D389" s="368"/>
      <c r="E389" s="368"/>
      <c r="F389" s="368"/>
      <c r="G389" s="96">
        <f>'01-Mapa de riesgo-UO'!I390</f>
        <v>0</v>
      </c>
      <c r="H389" s="368"/>
      <c r="I389" s="368"/>
      <c r="J389" s="368"/>
      <c r="K389" s="373"/>
      <c r="L389" s="373"/>
      <c r="M389" s="97">
        <f>'01-Mapa de riesgo-UO'!W390</f>
        <v>0</v>
      </c>
      <c r="N389" s="98">
        <f>'01-Mapa de riesgo-UO'!AB390</f>
        <v>0</v>
      </c>
      <c r="O389" s="98">
        <f>'01-Mapa de riesgo-UO'!AF390</f>
        <v>0</v>
      </c>
      <c r="P389" s="99">
        <f>'01-Mapa de riesgo-UO'!AK390</f>
        <v>0</v>
      </c>
      <c r="Q389" s="99">
        <f>'01-Mapa de riesgo-UO'!AP390</f>
        <v>0</v>
      </c>
      <c r="R389" s="368"/>
      <c r="S389" s="370"/>
      <c r="T389" s="371"/>
      <c r="U389" s="100">
        <f>'01-Mapa de riesgo-UO'!AW390</f>
        <v>0</v>
      </c>
      <c r="V389" s="100">
        <f>'01-Mapa de riesgo-UO'!AX390</f>
        <v>0</v>
      </c>
      <c r="W389" s="101">
        <f>'01-Mapa de riesgo-UO'!K390</f>
        <v>0</v>
      </c>
      <c r="X389" s="105"/>
      <c r="Y389" s="106"/>
      <c r="Z389" s="107"/>
      <c r="AA389" s="107"/>
      <c r="AB389" s="365"/>
      <c r="AC389" s="110"/>
    </row>
    <row r="390" spans="1:29" ht="12.75" customHeight="1" x14ac:dyDescent="0.2">
      <c r="A390" s="369"/>
      <c r="B390" s="369"/>
      <c r="C390" s="369"/>
      <c r="D390" s="369"/>
      <c r="E390" s="369"/>
      <c r="F390" s="369"/>
      <c r="G390" s="96">
        <f>'01-Mapa de riesgo-UO'!I391</f>
        <v>0</v>
      </c>
      <c r="H390" s="369"/>
      <c r="I390" s="369"/>
      <c r="J390" s="369"/>
      <c r="K390" s="374"/>
      <c r="L390" s="374"/>
      <c r="M390" s="97">
        <f>'01-Mapa de riesgo-UO'!W391</f>
        <v>0</v>
      </c>
      <c r="N390" s="98">
        <f>'01-Mapa de riesgo-UO'!AB391</f>
        <v>0</v>
      </c>
      <c r="O390" s="98">
        <f>'01-Mapa de riesgo-UO'!AF391</f>
        <v>0</v>
      </c>
      <c r="P390" s="99">
        <f>'01-Mapa de riesgo-UO'!AK391</f>
        <v>0</v>
      </c>
      <c r="Q390" s="99">
        <f>'01-Mapa de riesgo-UO'!AP391</f>
        <v>0</v>
      </c>
      <c r="R390" s="369"/>
      <c r="S390" s="370"/>
      <c r="T390" s="371"/>
      <c r="U390" s="100">
        <f>'01-Mapa de riesgo-UO'!AW391</f>
        <v>0</v>
      </c>
      <c r="V390" s="100">
        <f>'01-Mapa de riesgo-UO'!AX391</f>
        <v>0</v>
      </c>
      <c r="W390" s="101">
        <f>'01-Mapa de riesgo-UO'!K391</f>
        <v>0</v>
      </c>
      <c r="X390" s="105"/>
      <c r="Y390" s="106"/>
      <c r="Z390" s="107"/>
      <c r="AA390" s="107"/>
      <c r="AB390" s="366"/>
      <c r="AC390" s="110"/>
    </row>
    <row r="391" spans="1:29" ht="12.75" customHeight="1" x14ac:dyDescent="0.2">
      <c r="A391" s="377">
        <v>128</v>
      </c>
      <c r="B391" s="377">
        <f>'01-Mapa de riesgo-UO'!D392</f>
        <v>0</v>
      </c>
      <c r="C391" s="376">
        <f>+'01-Mapa de riesgo-UO'!F392</f>
        <v>0</v>
      </c>
      <c r="D391" s="376">
        <f>'01-Mapa de riesgo-UO'!J392</f>
        <v>0</v>
      </c>
      <c r="E391" s="376">
        <f>'01-Mapa de riesgo-UO'!K392</f>
        <v>0</v>
      </c>
      <c r="F391" s="376">
        <f>'01-Mapa de riesgo-UO'!L392</f>
        <v>0</v>
      </c>
      <c r="G391" s="96">
        <f>'01-Mapa de riesgo-UO'!I392</f>
        <v>0</v>
      </c>
      <c r="H391" s="376">
        <f>'01-Mapa de riesgo-UO'!M392</f>
        <v>0</v>
      </c>
      <c r="I391" s="367" t="str">
        <f>'01-Mapa de riesgo-UO'!AT392</f>
        <v>LEVE</v>
      </c>
      <c r="J391" s="376">
        <f>'01-Mapa de riesgo-UO'!AU392</f>
        <v>0</v>
      </c>
      <c r="K391" s="372"/>
      <c r="L391" s="375"/>
      <c r="M391" s="97">
        <f>'01-Mapa de riesgo-UO'!W392</f>
        <v>0</v>
      </c>
      <c r="N391" s="98">
        <f>'01-Mapa de riesgo-UO'!AB392</f>
        <v>0</v>
      </c>
      <c r="O391" s="98">
        <f>'01-Mapa de riesgo-UO'!AF392</f>
        <v>0</v>
      </c>
      <c r="P391" s="99">
        <f>'01-Mapa de riesgo-UO'!AK392</f>
        <v>0</v>
      </c>
      <c r="Q391" s="99">
        <f>'01-Mapa de riesgo-UO'!AP392</f>
        <v>0</v>
      </c>
      <c r="R391" s="367" t="e">
        <f>'01-Mapa de riesgo-UO'!AR392</f>
        <v>#DIV/0!</v>
      </c>
      <c r="S391" s="370"/>
      <c r="T391" s="371"/>
      <c r="U391" s="100">
        <f>'01-Mapa de riesgo-UO'!AW392</f>
        <v>0</v>
      </c>
      <c r="V391" s="100">
        <f>'01-Mapa de riesgo-UO'!AX392</f>
        <v>0</v>
      </c>
      <c r="W391" s="101">
        <f>'01-Mapa de riesgo-UO'!K392</f>
        <v>0</v>
      </c>
      <c r="X391" s="105"/>
      <c r="Y391" s="106"/>
      <c r="Z391" s="107"/>
      <c r="AA391" s="107"/>
      <c r="AB391" s="364"/>
      <c r="AC391" s="110"/>
    </row>
    <row r="392" spans="1:29" ht="12.75" customHeight="1" x14ac:dyDescent="0.2">
      <c r="A392" s="368"/>
      <c r="B392" s="368"/>
      <c r="C392" s="368"/>
      <c r="D392" s="368"/>
      <c r="E392" s="368"/>
      <c r="F392" s="368"/>
      <c r="G392" s="96">
        <f>'01-Mapa de riesgo-UO'!I393</f>
        <v>0</v>
      </c>
      <c r="H392" s="368"/>
      <c r="I392" s="368"/>
      <c r="J392" s="368"/>
      <c r="K392" s="373"/>
      <c r="L392" s="373"/>
      <c r="M392" s="97">
        <f>'01-Mapa de riesgo-UO'!W393</f>
        <v>0</v>
      </c>
      <c r="N392" s="98">
        <f>'01-Mapa de riesgo-UO'!AB393</f>
        <v>0</v>
      </c>
      <c r="O392" s="98">
        <f>'01-Mapa de riesgo-UO'!AF393</f>
        <v>0</v>
      </c>
      <c r="P392" s="99">
        <f>'01-Mapa de riesgo-UO'!AK393</f>
        <v>0</v>
      </c>
      <c r="Q392" s="99">
        <f>'01-Mapa de riesgo-UO'!AP393</f>
        <v>0</v>
      </c>
      <c r="R392" s="368"/>
      <c r="S392" s="370"/>
      <c r="T392" s="371"/>
      <c r="U392" s="100">
        <f>'01-Mapa de riesgo-UO'!AW393</f>
        <v>0</v>
      </c>
      <c r="V392" s="100">
        <f>'01-Mapa de riesgo-UO'!AX393</f>
        <v>0</v>
      </c>
      <c r="W392" s="101">
        <f>'01-Mapa de riesgo-UO'!K393</f>
        <v>0</v>
      </c>
      <c r="X392" s="105"/>
      <c r="Y392" s="106"/>
      <c r="Z392" s="107"/>
      <c r="AA392" s="107"/>
      <c r="AB392" s="365"/>
      <c r="AC392" s="110"/>
    </row>
    <row r="393" spans="1:29" ht="12.75" customHeight="1" x14ac:dyDescent="0.2">
      <c r="A393" s="369"/>
      <c r="B393" s="369"/>
      <c r="C393" s="369"/>
      <c r="D393" s="369"/>
      <c r="E393" s="369"/>
      <c r="F393" s="369"/>
      <c r="G393" s="96">
        <f>'01-Mapa de riesgo-UO'!I394</f>
        <v>0</v>
      </c>
      <c r="H393" s="369"/>
      <c r="I393" s="369"/>
      <c r="J393" s="369"/>
      <c r="K393" s="374"/>
      <c r="L393" s="374"/>
      <c r="M393" s="97">
        <f>'01-Mapa de riesgo-UO'!W394</f>
        <v>0</v>
      </c>
      <c r="N393" s="98">
        <f>'01-Mapa de riesgo-UO'!AB394</f>
        <v>0</v>
      </c>
      <c r="O393" s="98">
        <f>'01-Mapa de riesgo-UO'!AF394</f>
        <v>0</v>
      </c>
      <c r="P393" s="99">
        <f>'01-Mapa de riesgo-UO'!AK394</f>
        <v>0</v>
      </c>
      <c r="Q393" s="99">
        <f>'01-Mapa de riesgo-UO'!AP394</f>
        <v>0</v>
      </c>
      <c r="R393" s="369"/>
      <c r="S393" s="370"/>
      <c r="T393" s="371"/>
      <c r="U393" s="100">
        <f>'01-Mapa de riesgo-UO'!AW394</f>
        <v>0</v>
      </c>
      <c r="V393" s="100">
        <f>'01-Mapa de riesgo-UO'!AX394</f>
        <v>0</v>
      </c>
      <c r="W393" s="101">
        <f>'01-Mapa de riesgo-UO'!K394</f>
        <v>0</v>
      </c>
      <c r="X393" s="105"/>
      <c r="Y393" s="106"/>
      <c r="Z393" s="107"/>
      <c r="AA393" s="107"/>
      <c r="AB393" s="366"/>
      <c r="AC393" s="110"/>
    </row>
    <row r="394" spans="1:29" ht="12.75" customHeight="1" x14ac:dyDescent="0.2">
      <c r="A394" s="377">
        <v>129</v>
      </c>
      <c r="B394" s="377">
        <f>'01-Mapa de riesgo-UO'!D395</f>
        <v>0</v>
      </c>
      <c r="C394" s="376">
        <f>+'01-Mapa de riesgo-UO'!F395</f>
        <v>0</v>
      </c>
      <c r="D394" s="376">
        <f>'01-Mapa de riesgo-UO'!J395</f>
        <v>0</v>
      </c>
      <c r="E394" s="376">
        <f>'01-Mapa de riesgo-UO'!K395</f>
        <v>0</v>
      </c>
      <c r="F394" s="376">
        <f>'01-Mapa de riesgo-UO'!L395</f>
        <v>0</v>
      </c>
      <c r="G394" s="96">
        <f>'01-Mapa de riesgo-UO'!I395</f>
        <v>0</v>
      </c>
      <c r="H394" s="376">
        <f>'01-Mapa de riesgo-UO'!M395</f>
        <v>0</v>
      </c>
      <c r="I394" s="367" t="str">
        <f>'01-Mapa de riesgo-UO'!AT395</f>
        <v>LEVE</v>
      </c>
      <c r="J394" s="376">
        <f>'01-Mapa de riesgo-UO'!AU395</f>
        <v>0</v>
      </c>
      <c r="K394" s="372"/>
      <c r="L394" s="375"/>
      <c r="M394" s="97">
        <f>'01-Mapa de riesgo-UO'!W395</f>
        <v>0</v>
      </c>
      <c r="N394" s="98">
        <f>'01-Mapa de riesgo-UO'!AB395</f>
        <v>0</v>
      </c>
      <c r="O394" s="98">
        <f>'01-Mapa de riesgo-UO'!AF395</f>
        <v>0</v>
      </c>
      <c r="P394" s="99">
        <f>'01-Mapa de riesgo-UO'!AK395</f>
        <v>0</v>
      </c>
      <c r="Q394" s="99">
        <f>'01-Mapa de riesgo-UO'!AP395</f>
        <v>0</v>
      </c>
      <c r="R394" s="367" t="e">
        <f>'01-Mapa de riesgo-UO'!AR395</f>
        <v>#DIV/0!</v>
      </c>
      <c r="S394" s="370"/>
      <c r="T394" s="371"/>
      <c r="U394" s="100">
        <f>'01-Mapa de riesgo-UO'!AW395</f>
        <v>0</v>
      </c>
      <c r="V394" s="100">
        <f>'01-Mapa de riesgo-UO'!AX395</f>
        <v>0</v>
      </c>
      <c r="W394" s="101">
        <f>'01-Mapa de riesgo-UO'!K395</f>
        <v>0</v>
      </c>
      <c r="X394" s="105"/>
      <c r="Y394" s="106"/>
      <c r="Z394" s="107"/>
      <c r="AA394" s="107"/>
      <c r="AB394" s="364"/>
      <c r="AC394" s="110"/>
    </row>
    <row r="395" spans="1:29" ht="12.75" customHeight="1" x14ac:dyDescent="0.2">
      <c r="A395" s="368"/>
      <c r="B395" s="368"/>
      <c r="C395" s="368"/>
      <c r="D395" s="368"/>
      <c r="E395" s="368"/>
      <c r="F395" s="368"/>
      <c r="G395" s="96">
        <f>'01-Mapa de riesgo-UO'!I396</f>
        <v>0</v>
      </c>
      <c r="H395" s="368"/>
      <c r="I395" s="368"/>
      <c r="J395" s="368"/>
      <c r="K395" s="373"/>
      <c r="L395" s="373"/>
      <c r="M395" s="97">
        <f>'01-Mapa de riesgo-UO'!W396</f>
        <v>0</v>
      </c>
      <c r="N395" s="98">
        <f>'01-Mapa de riesgo-UO'!AB396</f>
        <v>0</v>
      </c>
      <c r="O395" s="98">
        <f>'01-Mapa de riesgo-UO'!AF396</f>
        <v>0</v>
      </c>
      <c r="P395" s="99">
        <f>'01-Mapa de riesgo-UO'!AK396</f>
        <v>0</v>
      </c>
      <c r="Q395" s="99">
        <f>'01-Mapa de riesgo-UO'!AP396</f>
        <v>0</v>
      </c>
      <c r="R395" s="368"/>
      <c r="S395" s="370"/>
      <c r="T395" s="371"/>
      <c r="U395" s="100">
        <f>'01-Mapa de riesgo-UO'!AW396</f>
        <v>0</v>
      </c>
      <c r="V395" s="100">
        <f>'01-Mapa de riesgo-UO'!AX396</f>
        <v>0</v>
      </c>
      <c r="W395" s="101">
        <f>'01-Mapa de riesgo-UO'!K396</f>
        <v>0</v>
      </c>
      <c r="X395" s="105"/>
      <c r="Y395" s="106"/>
      <c r="Z395" s="107"/>
      <c r="AA395" s="107"/>
      <c r="AB395" s="365"/>
      <c r="AC395" s="110"/>
    </row>
    <row r="396" spans="1:29" ht="12.75" customHeight="1" x14ac:dyDescent="0.2">
      <c r="A396" s="369"/>
      <c r="B396" s="369"/>
      <c r="C396" s="369"/>
      <c r="D396" s="369"/>
      <c r="E396" s="369"/>
      <c r="F396" s="369"/>
      <c r="G396" s="96">
        <f>'01-Mapa de riesgo-UO'!I397</f>
        <v>0</v>
      </c>
      <c r="H396" s="369"/>
      <c r="I396" s="369"/>
      <c r="J396" s="369"/>
      <c r="K396" s="374"/>
      <c r="L396" s="374"/>
      <c r="M396" s="97">
        <f>'01-Mapa de riesgo-UO'!W397</f>
        <v>0</v>
      </c>
      <c r="N396" s="98">
        <f>'01-Mapa de riesgo-UO'!AB397</f>
        <v>0</v>
      </c>
      <c r="O396" s="98">
        <f>'01-Mapa de riesgo-UO'!AF397</f>
        <v>0</v>
      </c>
      <c r="P396" s="99">
        <f>'01-Mapa de riesgo-UO'!AK397</f>
        <v>0</v>
      </c>
      <c r="Q396" s="99">
        <f>'01-Mapa de riesgo-UO'!AP397</f>
        <v>0</v>
      </c>
      <c r="R396" s="369"/>
      <c r="S396" s="370"/>
      <c r="T396" s="371"/>
      <c r="U396" s="100">
        <f>'01-Mapa de riesgo-UO'!AW397</f>
        <v>0</v>
      </c>
      <c r="V396" s="100">
        <f>'01-Mapa de riesgo-UO'!AX397</f>
        <v>0</v>
      </c>
      <c r="W396" s="101">
        <f>'01-Mapa de riesgo-UO'!K397</f>
        <v>0</v>
      </c>
      <c r="X396" s="105"/>
      <c r="Y396" s="106"/>
      <c r="Z396" s="107"/>
      <c r="AA396" s="107"/>
      <c r="AB396" s="366"/>
      <c r="AC396" s="110"/>
    </row>
    <row r="397" spans="1:29" ht="12.75" customHeight="1" x14ac:dyDescent="0.2">
      <c r="A397" s="377">
        <v>130</v>
      </c>
      <c r="B397" s="377">
        <f>'01-Mapa de riesgo-UO'!D398</f>
        <v>0</v>
      </c>
      <c r="C397" s="376">
        <f>+'01-Mapa de riesgo-UO'!F398</f>
        <v>0</v>
      </c>
      <c r="D397" s="376">
        <f>'01-Mapa de riesgo-UO'!J398</f>
        <v>0</v>
      </c>
      <c r="E397" s="376">
        <f>'01-Mapa de riesgo-UO'!K398</f>
        <v>0</v>
      </c>
      <c r="F397" s="376">
        <f>'01-Mapa de riesgo-UO'!L398</f>
        <v>0</v>
      </c>
      <c r="G397" s="96">
        <f>'01-Mapa de riesgo-UO'!I398</f>
        <v>0</v>
      </c>
      <c r="H397" s="376">
        <f>'01-Mapa de riesgo-UO'!M398</f>
        <v>0</v>
      </c>
      <c r="I397" s="367" t="str">
        <f>'01-Mapa de riesgo-UO'!AT398</f>
        <v>LEVE</v>
      </c>
      <c r="J397" s="376">
        <f>'01-Mapa de riesgo-UO'!AU398</f>
        <v>0</v>
      </c>
      <c r="K397" s="372"/>
      <c r="L397" s="375"/>
      <c r="M397" s="97">
        <f>'01-Mapa de riesgo-UO'!W398</f>
        <v>0</v>
      </c>
      <c r="N397" s="98">
        <f>'01-Mapa de riesgo-UO'!AB398</f>
        <v>0</v>
      </c>
      <c r="O397" s="98">
        <f>'01-Mapa de riesgo-UO'!AF398</f>
        <v>0</v>
      </c>
      <c r="P397" s="99">
        <f>'01-Mapa de riesgo-UO'!AK398</f>
        <v>0</v>
      </c>
      <c r="Q397" s="99">
        <f>'01-Mapa de riesgo-UO'!AP398</f>
        <v>0</v>
      </c>
      <c r="R397" s="367" t="e">
        <f>'01-Mapa de riesgo-UO'!AR398</f>
        <v>#DIV/0!</v>
      </c>
      <c r="S397" s="370"/>
      <c r="T397" s="371"/>
      <c r="U397" s="100">
        <f>'01-Mapa de riesgo-UO'!AW398</f>
        <v>0</v>
      </c>
      <c r="V397" s="100">
        <f>'01-Mapa de riesgo-UO'!AX398</f>
        <v>0</v>
      </c>
      <c r="W397" s="101">
        <f>'01-Mapa de riesgo-UO'!K398</f>
        <v>0</v>
      </c>
      <c r="X397" s="105"/>
      <c r="Y397" s="106"/>
      <c r="Z397" s="107"/>
      <c r="AA397" s="107"/>
      <c r="AB397" s="364"/>
      <c r="AC397" s="110"/>
    </row>
    <row r="398" spans="1:29" ht="12.75" customHeight="1" x14ac:dyDescent="0.2">
      <c r="A398" s="368"/>
      <c r="B398" s="368"/>
      <c r="C398" s="368"/>
      <c r="D398" s="368"/>
      <c r="E398" s="368"/>
      <c r="F398" s="368"/>
      <c r="G398" s="96">
        <f>'01-Mapa de riesgo-UO'!I399</f>
        <v>0</v>
      </c>
      <c r="H398" s="368"/>
      <c r="I398" s="368"/>
      <c r="J398" s="368"/>
      <c r="K398" s="373"/>
      <c r="L398" s="373"/>
      <c r="M398" s="97">
        <f>'01-Mapa de riesgo-UO'!W399</f>
        <v>0</v>
      </c>
      <c r="N398" s="98">
        <f>'01-Mapa de riesgo-UO'!AB399</f>
        <v>0</v>
      </c>
      <c r="O398" s="98">
        <f>'01-Mapa de riesgo-UO'!AF399</f>
        <v>0</v>
      </c>
      <c r="P398" s="99">
        <f>'01-Mapa de riesgo-UO'!AK399</f>
        <v>0</v>
      </c>
      <c r="Q398" s="99">
        <f>'01-Mapa de riesgo-UO'!AP399</f>
        <v>0</v>
      </c>
      <c r="R398" s="368"/>
      <c r="S398" s="370"/>
      <c r="T398" s="371"/>
      <c r="U398" s="100">
        <f>'01-Mapa de riesgo-UO'!AW399</f>
        <v>0</v>
      </c>
      <c r="V398" s="100">
        <f>'01-Mapa de riesgo-UO'!AX399</f>
        <v>0</v>
      </c>
      <c r="W398" s="101">
        <f>'01-Mapa de riesgo-UO'!K399</f>
        <v>0</v>
      </c>
      <c r="X398" s="105"/>
      <c r="Y398" s="106"/>
      <c r="Z398" s="107"/>
      <c r="AA398" s="107"/>
      <c r="AB398" s="365"/>
      <c r="AC398" s="110"/>
    </row>
    <row r="399" spans="1:29" ht="12.75" customHeight="1" x14ac:dyDescent="0.2">
      <c r="A399" s="369"/>
      <c r="B399" s="369"/>
      <c r="C399" s="369"/>
      <c r="D399" s="369"/>
      <c r="E399" s="369"/>
      <c r="F399" s="369"/>
      <c r="G399" s="96">
        <f>'01-Mapa de riesgo-UO'!I400</f>
        <v>0</v>
      </c>
      <c r="H399" s="369"/>
      <c r="I399" s="369"/>
      <c r="J399" s="369"/>
      <c r="K399" s="374"/>
      <c r="L399" s="374"/>
      <c r="M399" s="97">
        <f>'01-Mapa de riesgo-UO'!W400</f>
        <v>0</v>
      </c>
      <c r="N399" s="98">
        <f>'01-Mapa de riesgo-UO'!AB400</f>
        <v>0</v>
      </c>
      <c r="O399" s="98">
        <f>'01-Mapa de riesgo-UO'!AF400</f>
        <v>0</v>
      </c>
      <c r="P399" s="99">
        <f>'01-Mapa de riesgo-UO'!AK400</f>
        <v>0</v>
      </c>
      <c r="Q399" s="99">
        <f>'01-Mapa de riesgo-UO'!AP400</f>
        <v>0</v>
      </c>
      <c r="R399" s="369"/>
      <c r="S399" s="370"/>
      <c r="T399" s="371"/>
      <c r="U399" s="100">
        <f>'01-Mapa de riesgo-UO'!AW400</f>
        <v>0</v>
      </c>
      <c r="V399" s="100">
        <f>'01-Mapa de riesgo-UO'!AX400</f>
        <v>0</v>
      </c>
      <c r="W399" s="101">
        <f>'01-Mapa de riesgo-UO'!K400</f>
        <v>0</v>
      </c>
      <c r="X399" s="105"/>
      <c r="Y399" s="106"/>
      <c r="Z399" s="107"/>
      <c r="AA399" s="107"/>
      <c r="AB399" s="366"/>
      <c r="AC399" s="110"/>
    </row>
    <row r="400" spans="1:29" ht="12.75" customHeight="1" x14ac:dyDescent="0.2">
      <c r="A400" s="377">
        <v>131</v>
      </c>
      <c r="B400" s="377">
        <f>'01-Mapa de riesgo-UO'!D401</f>
        <v>0</v>
      </c>
      <c r="C400" s="376">
        <f>+'01-Mapa de riesgo-UO'!F401</f>
        <v>0</v>
      </c>
      <c r="D400" s="376">
        <f>'01-Mapa de riesgo-UO'!J401</f>
        <v>0</v>
      </c>
      <c r="E400" s="376">
        <f>'01-Mapa de riesgo-UO'!K401</f>
        <v>0</v>
      </c>
      <c r="F400" s="376">
        <f>'01-Mapa de riesgo-UO'!L401</f>
        <v>0</v>
      </c>
      <c r="G400" s="96">
        <f>'01-Mapa de riesgo-UO'!I401</f>
        <v>0</v>
      </c>
      <c r="H400" s="376">
        <f>'01-Mapa de riesgo-UO'!M401</f>
        <v>0</v>
      </c>
      <c r="I400" s="367" t="str">
        <f>'01-Mapa de riesgo-UO'!AT401</f>
        <v>LEVE</v>
      </c>
      <c r="J400" s="376">
        <f>'01-Mapa de riesgo-UO'!AU401</f>
        <v>0</v>
      </c>
      <c r="K400" s="372"/>
      <c r="L400" s="375"/>
      <c r="M400" s="97">
        <f>'01-Mapa de riesgo-UO'!W401</f>
        <v>0</v>
      </c>
      <c r="N400" s="98">
        <f>'01-Mapa de riesgo-UO'!AB401</f>
        <v>0</v>
      </c>
      <c r="O400" s="98">
        <f>'01-Mapa de riesgo-UO'!AF401</f>
        <v>0</v>
      </c>
      <c r="P400" s="99">
        <f>'01-Mapa de riesgo-UO'!AK401</f>
        <v>0</v>
      </c>
      <c r="Q400" s="99">
        <f>'01-Mapa de riesgo-UO'!AP401</f>
        <v>0</v>
      </c>
      <c r="R400" s="367" t="e">
        <f>'01-Mapa de riesgo-UO'!AR401</f>
        <v>#DIV/0!</v>
      </c>
      <c r="S400" s="370"/>
      <c r="T400" s="371"/>
      <c r="U400" s="100">
        <f>'01-Mapa de riesgo-UO'!AW401</f>
        <v>0</v>
      </c>
      <c r="V400" s="100">
        <f>'01-Mapa de riesgo-UO'!AX401</f>
        <v>0</v>
      </c>
      <c r="W400" s="101">
        <f>'01-Mapa de riesgo-UO'!K401</f>
        <v>0</v>
      </c>
      <c r="X400" s="105"/>
      <c r="Y400" s="106"/>
      <c r="Z400" s="107"/>
      <c r="AA400" s="107"/>
      <c r="AB400" s="364"/>
      <c r="AC400" s="110"/>
    </row>
    <row r="401" spans="1:29" ht="12.75" customHeight="1" x14ac:dyDescent="0.2">
      <c r="A401" s="368"/>
      <c r="B401" s="368"/>
      <c r="C401" s="368"/>
      <c r="D401" s="368"/>
      <c r="E401" s="368"/>
      <c r="F401" s="368"/>
      <c r="G401" s="96">
        <f>'01-Mapa de riesgo-UO'!I402</f>
        <v>0</v>
      </c>
      <c r="H401" s="368"/>
      <c r="I401" s="368"/>
      <c r="J401" s="368"/>
      <c r="K401" s="373"/>
      <c r="L401" s="373"/>
      <c r="M401" s="97">
        <f>'01-Mapa de riesgo-UO'!W402</f>
        <v>0</v>
      </c>
      <c r="N401" s="98">
        <f>'01-Mapa de riesgo-UO'!AB402</f>
        <v>0</v>
      </c>
      <c r="O401" s="98">
        <f>'01-Mapa de riesgo-UO'!AF402</f>
        <v>0</v>
      </c>
      <c r="P401" s="99">
        <f>'01-Mapa de riesgo-UO'!AK402</f>
        <v>0</v>
      </c>
      <c r="Q401" s="99">
        <f>'01-Mapa de riesgo-UO'!AP402</f>
        <v>0</v>
      </c>
      <c r="R401" s="368"/>
      <c r="S401" s="370"/>
      <c r="T401" s="371"/>
      <c r="U401" s="100">
        <f>'01-Mapa de riesgo-UO'!AW402</f>
        <v>0</v>
      </c>
      <c r="V401" s="100">
        <f>'01-Mapa de riesgo-UO'!AX402</f>
        <v>0</v>
      </c>
      <c r="W401" s="101">
        <f>'01-Mapa de riesgo-UO'!K402</f>
        <v>0</v>
      </c>
      <c r="X401" s="105"/>
      <c r="Y401" s="106"/>
      <c r="Z401" s="107"/>
      <c r="AA401" s="107"/>
      <c r="AB401" s="365"/>
      <c r="AC401" s="110"/>
    </row>
    <row r="402" spans="1:29" ht="12.75" customHeight="1" x14ac:dyDescent="0.2">
      <c r="A402" s="369"/>
      <c r="B402" s="369"/>
      <c r="C402" s="369"/>
      <c r="D402" s="369"/>
      <c r="E402" s="369"/>
      <c r="F402" s="369"/>
      <c r="G402" s="96">
        <f>'01-Mapa de riesgo-UO'!I403</f>
        <v>0</v>
      </c>
      <c r="H402" s="369"/>
      <c r="I402" s="369"/>
      <c r="J402" s="369"/>
      <c r="K402" s="374"/>
      <c r="L402" s="374"/>
      <c r="M402" s="97">
        <f>'01-Mapa de riesgo-UO'!W403</f>
        <v>0</v>
      </c>
      <c r="N402" s="98">
        <f>'01-Mapa de riesgo-UO'!AB403</f>
        <v>0</v>
      </c>
      <c r="O402" s="98">
        <f>'01-Mapa de riesgo-UO'!AF403</f>
        <v>0</v>
      </c>
      <c r="P402" s="99">
        <f>'01-Mapa de riesgo-UO'!AK403</f>
        <v>0</v>
      </c>
      <c r="Q402" s="99">
        <f>'01-Mapa de riesgo-UO'!AP403</f>
        <v>0</v>
      </c>
      <c r="R402" s="369"/>
      <c r="S402" s="370"/>
      <c r="T402" s="371"/>
      <c r="U402" s="100">
        <f>'01-Mapa de riesgo-UO'!AW403</f>
        <v>0</v>
      </c>
      <c r="V402" s="100">
        <f>'01-Mapa de riesgo-UO'!AX403</f>
        <v>0</v>
      </c>
      <c r="W402" s="101">
        <f>'01-Mapa de riesgo-UO'!K403</f>
        <v>0</v>
      </c>
      <c r="X402" s="105"/>
      <c r="Y402" s="106"/>
      <c r="Z402" s="107"/>
      <c r="AA402" s="107"/>
      <c r="AB402" s="366"/>
      <c r="AC402" s="110"/>
    </row>
    <row r="403" spans="1:29" ht="12.75" customHeight="1" x14ac:dyDescent="0.2">
      <c r="A403" s="377">
        <v>132</v>
      </c>
      <c r="B403" s="377">
        <f>'01-Mapa de riesgo-UO'!D404</f>
        <v>0</v>
      </c>
      <c r="C403" s="376">
        <f>+'01-Mapa de riesgo-UO'!F404</f>
        <v>0</v>
      </c>
      <c r="D403" s="376">
        <f>'01-Mapa de riesgo-UO'!J404</f>
        <v>0</v>
      </c>
      <c r="E403" s="376">
        <f>'01-Mapa de riesgo-UO'!K404</f>
        <v>0</v>
      </c>
      <c r="F403" s="376">
        <f>'01-Mapa de riesgo-UO'!L404</f>
        <v>0</v>
      </c>
      <c r="G403" s="96">
        <f>'01-Mapa de riesgo-UO'!I404</f>
        <v>0</v>
      </c>
      <c r="H403" s="376">
        <f>'01-Mapa de riesgo-UO'!M404</f>
        <v>0</v>
      </c>
      <c r="I403" s="367" t="str">
        <f>'01-Mapa de riesgo-UO'!AT404</f>
        <v>LEVE</v>
      </c>
      <c r="J403" s="376">
        <f>'01-Mapa de riesgo-UO'!AU404</f>
        <v>0</v>
      </c>
      <c r="K403" s="372"/>
      <c r="L403" s="375"/>
      <c r="M403" s="97">
        <f>'01-Mapa de riesgo-UO'!W404</f>
        <v>0</v>
      </c>
      <c r="N403" s="98">
        <f>'01-Mapa de riesgo-UO'!AB404</f>
        <v>0</v>
      </c>
      <c r="O403" s="98">
        <f>'01-Mapa de riesgo-UO'!AF404</f>
        <v>0</v>
      </c>
      <c r="P403" s="99">
        <f>'01-Mapa de riesgo-UO'!AK404</f>
        <v>0</v>
      </c>
      <c r="Q403" s="99">
        <f>'01-Mapa de riesgo-UO'!AP404</f>
        <v>0</v>
      </c>
      <c r="R403" s="367" t="e">
        <f>'01-Mapa de riesgo-UO'!AR404</f>
        <v>#DIV/0!</v>
      </c>
      <c r="S403" s="370"/>
      <c r="T403" s="371"/>
      <c r="U403" s="100">
        <f>'01-Mapa de riesgo-UO'!AW404</f>
        <v>0</v>
      </c>
      <c r="V403" s="100">
        <f>'01-Mapa de riesgo-UO'!AX404</f>
        <v>0</v>
      </c>
      <c r="W403" s="101">
        <f>'01-Mapa de riesgo-UO'!K404</f>
        <v>0</v>
      </c>
      <c r="X403" s="105"/>
      <c r="Y403" s="106"/>
      <c r="Z403" s="107"/>
      <c r="AA403" s="107"/>
      <c r="AB403" s="364"/>
      <c r="AC403" s="110"/>
    </row>
    <row r="404" spans="1:29" ht="12.75" customHeight="1" x14ac:dyDescent="0.2">
      <c r="A404" s="368"/>
      <c r="B404" s="368"/>
      <c r="C404" s="368"/>
      <c r="D404" s="368"/>
      <c r="E404" s="368"/>
      <c r="F404" s="368"/>
      <c r="G404" s="96">
        <f>'01-Mapa de riesgo-UO'!I405</f>
        <v>0</v>
      </c>
      <c r="H404" s="368"/>
      <c r="I404" s="368"/>
      <c r="J404" s="368"/>
      <c r="K404" s="373"/>
      <c r="L404" s="373"/>
      <c r="M404" s="97">
        <f>'01-Mapa de riesgo-UO'!W405</f>
        <v>0</v>
      </c>
      <c r="N404" s="98">
        <f>'01-Mapa de riesgo-UO'!AB405</f>
        <v>0</v>
      </c>
      <c r="O404" s="98">
        <f>'01-Mapa de riesgo-UO'!AF405</f>
        <v>0</v>
      </c>
      <c r="P404" s="99">
        <f>'01-Mapa de riesgo-UO'!AK405</f>
        <v>0</v>
      </c>
      <c r="Q404" s="99">
        <f>'01-Mapa de riesgo-UO'!AP405</f>
        <v>0</v>
      </c>
      <c r="R404" s="368"/>
      <c r="S404" s="370"/>
      <c r="T404" s="371"/>
      <c r="U404" s="100">
        <f>'01-Mapa de riesgo-UO'!AW405</f>
        <v>0</v>
      </c>
      <c r="V404" s="100">
        <f>'01-Mapa de riesgo-UO'!AX405</f>
        <v>0</v>
      </c>
      <c r="W404" s="101">
        <f>'01-Mapa de riesgo-UO'!K405</f>
        <v>0</v>
      </c>
      <c r="X404" s="105"/>
      <c r="Y404" s="106"/>
      <c r="Z404" s="107"/>
      <c r="AA404" s="107"/>
      <c r="AB404" s="365"/>
      <c r="AC404" s="110"/>
    </row>
    <row r="405" spans="1:29" ht="12.75" customHeight="1" x14ac:dyDescent="0.2">
      <c r="A405" s="369"/>
      <c r="B405" s="369"/>
      <c r="C405" s="369"/>
      <c r="D405" s="369"/>
      <c r="E405" s="369"/>
      <c r="F405" s="369"/>
      <c r="G405" s="96">
        <f>'01-Mapa de riesgo-UO'!I406</f>
        <v>0</v>
      </c>
      <c r="H405" s="369"/>
      <c r="I405" s="369"/>
      <c r="J405" s="369"/>
      <c r="K405" s="374"/>
      <c r="L405" s="374"/>
      <c r="M405" s="97">
        <f>'01-Mapa de riesgo-UO'!W406</f>
        <v>0</v>
      </c>
      <c r="N405" s="98">
        <f>'01-Mapa de riesgo-UO'!AB406</f>
        <v>0</v>
      </c>
      <c r="O405" s="98">
        <f>'01-Mapa de riesgo-UO'!AF406</f>
        <v>0</v>
      </c>
      <c r="P405" s="99">
        <f>'01-Mapa de riesgo-UO'!AK406</f>
        <v>0</v>
      </c>
      <c r="Q405" s="99">
        <f>'01-Mapa de riesgo-UO'!AP406</f>
        <v>0</v>
      </c>
      <c r="R405" s="369"/>
      <c r="S405" s="370"/>
      <c r="T405" s="371"/>
      <c r="U405" s="100">
        <f>'01-Mapa de riesgo-UO'!AW406</f>
        <v>0</v>
      </c>
      <c r="V405" s="100">
        <f>'01-Mapa de riesgo-UO'!AX406</f>
        <v>0</v>
      </c>
      <c r="W405" s="101">
        <f>'01-Mapa de riesgo-UO'!K406</f>
        <v>0</v>
      </c>
      <c r="X405" s="105"/>
      <c r="Y405" s="106"/>
      <c r="Z405" s="107"/>
      <c r="AA405" s="107"/>
      <c r="AB405" s="366"/>
      <c r="AC405" s="110"/>
    </row>
    <row r="406" spans="1:29" ht="12.75" customHeight="1" x14ac:dyDescent="0.2">
      <c r="A406" s="377">
        <v>133</v>
      </c>
      <c r="B406" s="377">
        <f>'01-Mapa de riesgo-UO'!D407</f>
        <v>0</v>
      </c>
      <c r="C406" s="376">
        <f>+'01-Mapa de riesgo-UO'!F407</f>
        <v>0</v>
      </c>
      <c r="D406" s="376">
        <f>'01-Mapa de riesgo-UO'!J407</f>
        <v>0</v>
      </c>
      <c r="E406" s="376">
        <f>'01-Mapa de riesgo-UO'!K407</f>
        <v>0</v>
      </c>
      <c r="F406" s="376">
        <f>'01-Mapa de riesgo-UO'!L407</f>
        <v>0</v>
      </c>
      <c r="G406" s="96">
        <f>'01-Mapa de riesgo-UO'!I407</f>
        <v>0</v>
      </c>
      <c r="H406" s="376">
        <f>'01-Mapa de riesgo-UO'!M407</f>
        <v>0</v>
      </c>
      <c r="I406" s="367" t="str">
        <f>'01-Mapa de riesgo-UO'!AT407</f>
        <v>LEVE</v>
      </c>
      <c r="J406" s="376">
        <f>'01-Mapa de riesgo-UO'!AU407</f>
        <v>0</v>
      </c>
      <c r="K406" s="372"/>
      <c r="L406" s="375"/>
      <c r="M406" s="97">
        <f>'01-Mapa de riesgo-UO'!W407</f>
        <v>0</v>
      </c>
      <c r="N406" s="98">
        <f>'01-Mapa de riesgo-UO'!AB407</f>
        <v>0</v>
      </c>
      <c r="O406" s="98">
        <f>'01-Mapa de riesgo-UO'!AF407</f>
        <v>0</v>
      </c>
      <c r="P406" s="99">
        <f>'01-Mapa de riesgo-UO'!AK407</f>
        <v>0</v>
      </c>
      <c r="Q406" s="99">
        <f>'01-Mapa de riesgo-UO'!AP407</f>
        <v>0</v>
      </c>
      <c r="R406" s="367" t="e">
        <f>'01-Mapa de riesgo-UO'!AR407</f>
        <v>#DIV/0!</v>
      </c>
      <c r="S406" s="370"/>
      <c r="T406" s="371"/>
      <c r="U406" s="100">
        <f>'01-Mapa de riesgo-UO'!AW407</f>
        <v>0</v>
      </c>
      <c r="V406" s="100">
        <f>'01-Mapa de riesgo-UO'!AX407</f>
        <v>0</v>
      </c>
      <c r="W406" s="101">
        <f>'01-Mapa de riesgo-UO'!K407</f>
        <v>0</v>
      </c>
      <c r="X406" s="105"/>
      <c r="Y406" s="106"/>
      <c r="Z406" s="107"/>
      <c r="AA406" s="107"/>
      <c r="AB406" s="364"/>
      <c r="AC406" s="110"/>
    </row>
    <row r="407" spans="1:29" ht="12.75" customHeight="1" x14ac:dyDescent="0.2">
      <c r="A407" s="368"/>
      <c r="B407" s="368"/>
      <c r="C407" s="368"/>
      <c r="D407" s="368"/>
      <c r="E407" s="368"/>
      <c r="F407" s="368"/>
      <c r="G407" s="96">
        <f>'01-Mapa de riesgo-UO'!I408</f>
        <v>0</v>
      </c>
      <c r="H407" s="368"/>
      <c r="I407" s="368"/>
      <c r="J407" s="368"/>
      <c r="K407" s="373"/>
      <c r="L407" s="373"/>
      <c r="M407" s="97">
        <f>'01-Mapa de riesgo-UO'!W408</f>
        <v>0</v>
      </c>
      <c r="N407" s="98">
        <f>'01-Mapa de riesgo-UO'!AB408</f>
        <v>0</v>
      </c>
      <c r="O407" s="98">
        <f>'01-Mapa de riesgo-UO'!AF408</f>
        <v>0</v>
      </c>
      <c r="P407" s="99">
        <f>'01-Mapa de riesgo-UO'!AK408</f>
        <v>0</v>
      </c>
      <c r="Q407" s="99">
        <f>'01-Mapa de riesgo-UO'!AP408</f>
        <v>0</v>
      </c>
      <c r="R407" s="368"/>
      <c r="S407" s="370"/>
      <c r="T407" s="371"/>
      <c r="U407" s="100">
        <f>'01-Mapa de riesgo-UO'!AW408</f>
        <v>0</v>
      </c>
      <c r="V407" s="100">
        <f>'01-Mapa de riesgo-UO'!AX408</f>
        <v>0</v>
      </c>
      <c r="W407" s="101">
        <f>'01-Mapa de riesgo-UO'!K408</f>
        <v>0</v>
      </c>
      <c r="X407" s="105"/>
      <c r="Y407" s="106"/>
      <c r="Z407" s="107"/>
      <c r="AA407" s="107"/>
      <c r="AB407" s="365"/>
      <c r="AC407" s="110"/>
    </row>
    <row r="408" spans="1:29" ht="12.75" customHeight="1" x14ac:dyDescent="0.2">
      <c r="A408" s="369"/>
      <c r="B408" s="369"/>
      <c r="C408" s="369"/>
      <c r="D408" s="369"/>
      <c r="E408" s="369"/>
      <c r="F408" s="369"/>
      <c r="G408" s="96">
        <f>'01-Mapa de riesgo-UO'!I409</f>
        <v>0</v>
      </c>
      <c r="H408" s="369"/>
      <c r="I408" s="369"/>
      <c r="J408" s="369"/>
      <c r="K408" s="374"/>
      <c r="L408" s="374"/>
      <c r="M408" s="97">
        <f>'01-Mapa de riesgo-UO'!W409</f>
        <v>0</v>
      </c>
      <c r="N408" s="98">
        <f>'01-Mapa de riesgo-UO'!AB409</f>
        <v>0</v>
      </c>
      <c r="O408" s="98">
        <f>'01-Mapa de riesgo-UO'!AF409</f>
        <v>0</v>
      </c>
      <c r="P408" s="99">
        <f>'01-Mapa de riesgo-UO'!AK409</f>
        <v>0</v>
      </c>
      <c r="Q408" s="99">
        <f>'01-Mapa de riesgo-UO'!AP409</f>
        <v>0</v>
      </c>
      <c r="R408" s="369"/>
      <c r="S408" s="370"/>
      <c r="T408" s="371"/>
      <c r="U408" s="100">
        <f>'01-Mapa de riesgo-UO'!AW409</f>
        <v>0</v>
      </c>
      <c r="V408" s="100">
        <f>'01-Mapa de riesgo-UO'!AX409</f>
        <v>0</v>
      </c>
      <c r="W408" s="101">
        <f>'01-Mapa de riesgo-UO'!K409</f>
        <v>0</v>
      </c>
      <c r="X408" s="105"/>
      <c r="Y408" s="106"/>
      <c r="Z408" s="107"/>
      <c r="AA408" s="107"/>
      <c r="AB408" s="366"/>
      <c r="AC408" s="110"/>
    </row>
    <row r="409" spans="1:29" ht="12.75" customHeight="1" x14ac:dyDescent="0.2">
      <c r="A409" s="377">
        <v>134</v>
      </c>
      <c r="B409" s="377">
        <f>'01-Mapa de riesgo-UO'!D410</f>
        <v>0</v>
      </c>
      <c r="C409" s="376">
        <f>+'01-Mapa de riesgo-UO'!F410</f>
        <v>0</v>
      </c>
      <c r="D409" s="376">
        <f>'01-Mapa de riesgo-UO'!J410</f>
        <v>0</v>
      </c>
      <c r="E409" s="376">
        <f>'01-Mapa de riesgo-UO'!K410</f>
        <v>0</v>
      </c>
      <c r="F409" s="376">
        <f>'01-Mapa de riesgo-UO'!L410</f>
        <v>0</v>
      </c>
      <c r="G409" s="96">
        <f>'01-Mapa de riesgo-UO'!I410</f>
        <v>0</v>
      </c>
      <c r="H409" s="376">
        <f>'01-Mapa de riesgo-UO'!M410</f>
        <v>0</v>
      </c>
      <c r="I409" s="367" t="str">
        <f>'01-Mapa de riesgo-UO'!AT410</f>
        <v>LEVE</v>
      </c>
      <c r="J409" s="376">
        <f>'01-Mapa de riesgo-UO'!AU410</f>
        <v>0</v>
      </c>
      <c r="K409" s="372"/>
      <c r="L409" s="375"/>
      <c r="M409" s="97">
        <f>'01-Mapa de riesgo-UO'!W410</f>
        <v>0</v>
      </c>
      <c r="N409" s="98">
        <f>'01-Mapa de riesgo-UO'!AB410</f>
        <v>0</v>
      </c>
      <c r="O409" s="98">
        <f>'01-Mapa de riesgo-UO'!AF410</f>
        <v>0</v>
      </c>
      <c r="P409" s="99">
        <f>'01-Mapa de riesgo-UO'!AK410</f>
        <v>0</v>
      </c>
      <c r="Q409" s="99">
        <f>'01-Mapa de riesgo-UO'!AP410</f>
        <v>0</v>
      </c>
      <c r="R409" s="367" t="e">
        <f>'01-Mapa de riesgo-UO'!AR410</f>
        <v>#DIV/0!</v>
      </c>
      <c r="S409" s="370"/>
      <c r="T409" s="371"/>
      <c r="U409" s="100">
        <f>'01-Mapa de riesgo-UO'!AW410</f>
        <v>0</v>
      </c>
      <c r="V409" s="100">
        <f>'01-Mapa de riesgo-UO'!AX410</f>
        <v>0</v>
      </c>
      <c r="W409" s="101">
        <f>'01-Mapa de riesgo-UO'!K410</f>
        <v>0</v>
      </c>
      <c r="X409" s="105"/>
      <c r="Y409" s="106"/>
      <c r="Z409" s="107"/>
      <c r="AA409" s="107"/>
      <c r="AB409" s="364"/>
      <c r="AC409" s="110"/>
    </row>
    <row r="410" spans="1:29" ht="12.75" customHeight="1" x14ac:dyDescent="0.2">
      <c r="A410" s="368"/>
      <c r="B410" s="368"/>
      <c r="C410" s="368"/>
      <c r="D410" s="368"/>
      <c r="E410" s="368"/>
      <c r="F410" s="368"/>
      <c r="G410" s="96">
        <f>'01-Mapa de riesgo-UO'!I411</f>
        <v>0</v>
      </c>
      <c r="H410" s="368"/>
      <c r="I410" s="368"/>
      <c r="J410" s="368"/>
      <c r="K410" s="373"/>
      <c r="L410" s="373"/>
      <c r="M410" s="97">
        <f>'01-Mapa de riesgo-UO'!W411</f>
        <v>0</v>
      </c>
      <c r="N410" s="98">
        <f>'01-Mapa de riesgo-UO'!AB411</f>
        <v>0</v>
      </c>
      <c r="O410" s="98">
        <f>'01-Mapa de riesgo-UO'!AF411</f>
        <v>0</v>
      </c>
      <c r="P410" s="99">
        <f>'01-Mapa de riesgo-UO'!AK411</f>
        <v>0</v>
      </c>
      <c r="Q410" s="99">
        <f>'01-Mapa de riesgo-UO'!AP411</f>
        <v>0</v>
      </c>
      <c r="R410" s="368"/>
      <c r="S410" s="370"/>
      <c r="T410" s="371"/>
      <c r="U410" s="100">
        <f>'01-Mapa de riesgo-UO'!AW411</f>
        <v>0</v>
      </c>
      <c r="V410" s="100">
        <f>'01-Mapa de riesgo-UO'!AX411</f>
        <v>0</v>
      </c>
      <c r="W410" s="101">
        <f>'01-Mapa de riesgo-UO'!K411</f>
        <v>0</v>
      </c>
      <c r="X410" s="105"/>
      <c r="Y410" s="106"/>
      <c r="Z410" s="107"/>
      <c r="AA410" s="107"/>
      <c r="AB410" s="365"/>
      <c r="AC410" s="110"/>
    </row>
    <row r="411" spans="1:29" ht="12.75" customHeight="1" x14ac:dyDescent="0.2">
      <c r="A411" s="369"/>
      <c r="B411" s="369"/>
      <c r="C411" s="369"/>
      <c r="D411" s="369"/>
      <c r="E411" s="369"/>
      <c r="F411" s="369"/>
      <c r="G411" s="96">
        <f>'01-Mapa de riesgo-UO'!I412</f>
        <v>0</v>
      </c>
      <c r="H411" s="369"/>
      <c r="I411" s="369"/>
      <c r="J411" s="369"/>
      <c r="K411" s="374"/>
      <c r="L411" s="374"/>
      <c r="M411" s="97">
        <f>'01-Mapa de riesgo-UO'!W412</f>
        <v>0</v>
      </c>
      <c r="N411" s="98">
        <f>'01-Mapa de riesgo-UO'!AB412</f>
        <v>0</v>
      </c>
      <c r="O411" s="98">
        <f>'01-Mapa de riesgo-UO'!AF412</f>
        <v>0</v>
      </c>
      <c r="P411" s="99">
        <f>'01-Mapa de riesgo-UO'!AK412</f>
        <v>0</v>
      </c>
      <c r="Q411" s="99">
        <f>'01-Mapa de riesgo-UO'!AP412</f>
        <v>0</v>
      </c>
      <c r="R411" s="369"/>
      <c r="S411" s="370"/>
      <c r="T411" s="371"/>
      <c r="U411" s="100">
        <f>'01-Mapa de riesgo-UO'!AW412</f>
        <v>0</v>
      </c>
      <c r="V411" s="100">
        <f>'01-Mapa de riesgo-UO'!AX412</f>
        <v>0</v>
      </c>
      <c r="W411" s="101">
        <f>'01-Mapa de riesgo-UO'!K412</f>
        <v>0</v>
      </c>
      <c r="X411" s="105"/>
      <c r="Y411" s="106"/>
      <c r="Z411" s="107"/>
      <c r="AA411" s="107"/>
      <c r="AB411" s="366"/>
      <c r="AC411" s="110"/>
    </row>
    <row r="412" spans="1:29" ht="12.75" customHeight="1" x14ac:dyDescent="0.2">
      <c r="A412" s="377">
        <v>135</v>
      </c>
      <c r="B412" s="377">
        <f>'01-Mapa de riesgo-UO'!D413</f>
        <v>0</v>
      </c>
      <c r="C412" s="376">
        <f>+'01-Mapa de riesgo-UO'!F413</f>
        <v>0</v>
      </c>
      <c r="D412" s="376">
        <f>'01-Mapa de riesgo-UO'!J413</f>
        <v>0</v>
      </c>
      <c r="E412" s="376">
        <f>'01-Mapa de riesgo-UO'!K413</f>
        <v>0</v>
      </c>
      <c r="F412" s="376">
        <f>'01-Mapa de riesgo-UO'!L413</f>
        <v>0</v>
      </c>
      <c r="G412" s="96">
        <f>'01-Mapa de riesgo-UO'!I413</f>
        <v>0</v>
      </c>
      <c r="H412" s="376">
        <f>'01-Mapa de riesgo-UO'!M413</f>
        <v>0</v>
      </c>
      <c r="I412" s="367" t="str">
        <f>'01-Mapa de riesgo-UO'!AT413</f>
        <v>LEVE</v>
      </c>
      <c r="J412" s="376">
        <f>'01-Mapa de riesgo-UO'!AU413</f>
        <v>0</v>
      </c>
      <c r="K412" s="372"/>
      <c r="L412" s="375"/>
      <c r="M412" s="97">
        <f>'01-Mapa de riesgo-UO'!W413</f>
        <v>0</v>
      </c>
      <c r="N412" s="98">
        <f>'01-Mapa de riesgo-UO'!AB413</f>
        <v>0</v>
      </c>
      <c r="O412" s="98">
        <f>'01-Mapa de riesgo-UO'!AF413</f>
        <v>0</v>
      </c>
      <c r="P412" s="99">
        <f>'01-Mapa de riesgo-UO'!AK413</f>
        <v>0</v>
      </c>
      <c r="Q412" s="99">
        <f>'01-Mapa de riesgo-UO'!AP413</f>
        <v>0</v>
      </c>
      <c r="R412" s="367" t="e">
        <f>'01-Mapa de riesgo-UO'!AR413</f>
        <v>#DIV/0!</v>
      </c>
      <c r="S412" s="370"/>
      <c r="T412" s="371"/>
      <c r="U412" s="100">
        <f>'01-Mapa de riesgo-UO'!AW413</f>
        <v>0</v>
      </c>
      <c r="V412" s="100">
        <f>'01-Mapa de riesgo-UO'!AX413</f>
        <v>0</v>
      </c>
      <c r="W412" s="101">
        <f>'01-Mapa de riesgo-UO'!K413</f>
        <v>0</v>
      </c>
      <c r="X412" s="105"/>
      <c r="Y412" s="106"/>
      <c r="Z412" s="107"/>
      <c r="AA412" s="107"/>
      <c r="AB412" s="364"/>
      <c r="AC412" s="110"/>
    </row>
    <row r="413" spans="1:29" ht="12.75" customHeight="1" x14ac:dyDescent="0.2">
      <c r="A413" s="368"/>
      <c r="B413" s="368"/>
      <c r="C413" s="368"/>
      <c r="D413" s="368"/>
      <c r="E413" s="368"/>
      <c r="F413" s="368"/>
      <c r="G413" s="96">
        <f>'01-Mapa de riesgo-UO'!I414</f>
        <v>0</v>
      </c>
      <c r="H413" s="368"/>
      <c r="I413" s="368"/>
      <c r="J413" s="368"/>
      <c r="K413" s="373"/>
      <c r="L413" s="373"/>
      <c r="M413" s="97">
        <f>'01-Mapa de riesgo-UO'!W414</f>
        <v>0</v>
      </c>
      <c r="N413" s="98">
        <f>'01-Mapa de riesgo-UO'!AB414</f>
        <v>0</v>
      </c>
      <c r="O413" s="98">
        <f>'01-Mapa de riesgo-UO'!AF414</f>
        <v>0</v>
      </c>
      <c r="P413" s="99">
        <f>'01-Mapa de riesgo-UO'!AK414</f>
        <v>0</v>
      </c>
      <c r="Q413" s="99">
        <f>'01-Mapa de riesgo-UO'!AP414</f>
        <v>0</v>
      </c>
      <c r="R413" s="368"/>
      <c r="S413" s="370"/>
      <c r="T413" s="371"/>
      <c r="U413" s="100">
        <f>'01-Mapa de riesgo-UO'!AW414</f>
        <v>0</v>
      </c>
      <c r="V413" s="100">
        <f>'01-Mapa de riesgo-UO'!AX414</f>
        <v>0</v>
      </c>
      <c r="W413" s="101">
        <f>'01-Mapa de riesgo-UO'!K414</f>
        <v>0</v>
      </c>
      <c r="X413" s="105"/>
      <c r="Y413" s="106"/>
      <c r="Z413" s="107"/>
      <c r="AA413" s="107"/>
      <c r="AB413" s="365"/>
      <c r="AC413" s="110"/>
    </row>
    <row r="414" spans="1:29" ht="12.75" customHeight="1" x14ac:dyDescent="0.2">
      <c r="A414" s="369"/>
      <c r="B414" s="369"/>
      <c r="C414" s="369"/>
      <c r="D414" s="369"/>
      <c r="E414" s="369"/>
      <c r="F414" s="369"/>
      <c r="G414" s="96">
        <f>'01-Mapa de riesgo-UO'!I415</f>
        <v>0</v>
      </c>
      <c r="H414" s="369"/>
      <c r="I414" s="369"/>
      <c r="J414" s="369"/>
      <c r="K414" s="374"/>
      <c r="L414" s="374"/>
      <c r="M414" s="97">
        <f>'01-Mapa de riesgo-UO'!W415</f>
        <v>0</v>
      </c>
      <c r="N414" s="98">
        <f>'01-Mapa de riesgo-UO'!AB415</f>
        <v>0</v>
      </c>
      <c r="O414" s="98">
        <f>'01-Mapa de riesgo-UO'!AF415</f>
        <v>0</v>
      </c>
      <c r="P414" s="99">
        <f>'01-Mapa de riesgo-UO'!AK415</f>
        <v>0</v>
      </c>
      <c r="Q414" s="99">
        <f>'01-Mapa de riesgo-UO'!AP415</f>
        <v>0</v>
      </c>
      <c r="R414" s="369"/>
      <c r="S414" s="370"/>
      <c r="T414" s="371"/>
      <c r="U414" s="100">
        <f>'01-Mapa de riesgo-UO'!AW415</f>
        <v>0</v>
      </c>
      <c r="V414" s="100">
        <f>'01-Mapa de riesgo-UO'!AX415</f>
        <v>0</v>
      </c>
      <c r="W414" s="101">
        <f>'01-Mapa de riesgo-UO'!K415</f>
        <v>0</v>
      </c>
      <c r="X414" s="105"/>
      <c r="Y414" s="106"/>
      <c r="Z414" s="107"/>
      <c r="AA414" s="107"/>
      <c r="AB414" s="366"/>
      <c r="AC414" s="110"/>
    </row>
    <row r="415" spans="1:29" ht="12.75" customHeight="1" x14ac:dyDescent="0.2">
      <c r="A415" s="377">
        <v>136</v>
      </c>
      <c r="B415" s="377">
        <f>'01-Mapa de riesgo-UO'!D416</f>
        <v>0</v>
      </c>
      <c r="C415" s="376">
        <f>+'01-Mapa de riesgo-UO'!F416</f>
        <v>0</v>
      </c>
      <c r="D415" s="376">
        <f>'01-Mapa de riesgo-UO'!J416</f>
        <v>0</v>
      </c>
      <c r="E415" s="376">
        <f>'01-Mapa de riesgo-UO'!K416</f>
        <v>0</v>
      </c>
      <c r="F415" s="376">
        <f>'01-Mapa de riesgo-UO'!L416</f>
        <v>0</v>
      </c>
      <c r="G415" s="96">
        <f>'01-Mapa de riesgo-UO'!I416</f>
        <v>0</v>
      </c>
      <c r="H415" s="376">
        <f>'01-Mapa de riesgo-UO'!M416</f>
        <v>0</v>
      </c>
      <c r="I415" s="367" t="str">
        <f>'01-Mapa de riesgo-UO'!AT416</f>
        <v>LEVE</v>
      </c>
      <c r="J415" s="376">
        <f>'01-Mapa de riesgo-UO'!AU416</f>
        <v>0</v>
      </c>
      <c r="K415" s="372"/>
      <c r="L415" s="375"/>
      <c r="M415" s="97">
        <f>'01-Mapa de riesgo-UO'!W416</f>
        <v>0</v>
      </c>
      <c r="N415" s="98">
        <f>'01-Mapa de riesgo-UO'!AB416</f>
        <v>0</v>
      </c>
      <c r="O415" s="98">
        <f>'01-Mapa de riesgo-UO'!AF416</f>
        <v>0</v>
      </c>
      <c r="P415" s="99">
        <f>'01-Mapa de riesgo-UO'!AK416</f>
        <v>0</v>
      </c>
      <c r="Q415" s="99">
        <f>'01-Mapa de riesgo-UO'!AP416</f>
        <v>0</v>
      </c>
      <c r="R415" s="367" t="e">
        <f>'01-Mapa de riesgo-UO'!AR416</f>
        <v>#DIV/0!</v>
      </c>
      <c r="S415" s="370"/>
      <c r="T415" s="371"/>
      <c r="U415" s="100">
        <f>'01-Mapa de riesgo-UO'!AW416</f>
        <v>0</v>
      </c>
      <c r="V415" s="100">
        <f>'01-Mapa de riesgo-UO'!AX416</f>
        <v>0</v>
      </c>
      <c r="W415" s="101">
        <f>'01-Mapa de riesgo-UO'!K416</f>
        <v>0</v>
      </c>
      <c r="X415" s="105"/>
      <c r="Y415" s="106"/>
      <c r="Z415" s="107"/>
      <c r="AA415" s="107"/>
      <c r="AB415" s="364"/>
      <c r="AC415" s="110"/>
    </row>
    <row r="416" spans="1:29" ht="12.75" customHeight="1" x14ac:dyDescent="0.2">
      <c r="A416" s="368"/>
      <c r="B416" s="368"/>
      <c r="C416" s="368"/>
      <c r="D416" s="368"/>
      <c r="E416" s="368"/>
      <c r="F416" s="368"/>
      <c r="G416" s="96">
        <f>'01-Mapa de riesgo-UO'!I417</f>
        <v>0</v>
      </c>
      <c r="H416" s="368"/>
      <c r="I416" s="368"/>
      <c r="J416" s="368"/>
      <c r="K416" s="373"/>
      <c r="L416" s="373"/>
      <c r="M416" s="97">
        <f>'01-Mapa de riesgo-UO'!W417</f>
        <v>0</v>
      </c>
      <c r="N416" s="98">
        <f>'01-Mapa de riesgo-UO'!AB417</f>
        <v>0</v>
      </c>
      <c r="O416" s="98">
        <f>'01-Mapa de riesgo-UO'!AF417</f>
        <v>0</v>
      </c>
      <c r="P416" s="99">
        <f>'01-Mapa de riesgo-UO'!AK417</f>
        <v>0</v>
      </c>
      <c r="Q416" s="99">
        <f>'01-Mapa de riesgo-UO'!AP417</f>
        <v>0</v>
      </c>
      <c r="R416" s="368"/>
      <c r="S416" s="370"/>
      <c r="T416" s="371"/>
      <c r="U416" s="100">
        <f>'01-Mapa de riesgo-UO'!AW417</f>
        <v>0</v>
      </c>
      <c r="V416" s="100">
        <f>'01-Mapa de riesgo-UO'!AX417</f>
        <v>0</v>
      </c>
      <c r="W416" s="101">
        <f>'01-Mapa de riesgo-UO'!K417</f>
        <v>0</v>
      </c>
      <c r="X416" s="105"/>
      <c r="Y416" s="106"/>
      <c r="Z416" s="107"/>
      <c r="AA416" s="107"/>
      <c r="AB416" s="365"/>
      <c r="AC416" s="110"/>
    </row>
    <row r="417" spans="1:29" ht="12.75" customHeight="1" x14ac:dyDescent="0.2">
      <c r="A417" s="369"/>
      <c r="B417" s="369"/>
      <c r="C417" s="369"/>
      <c r="D417" s="369"/>
      <c r="E417" s="369"/>
      <c r="F417" s="369"/>
      <c r="G417" s="96">
        <f>'01-Mapa de riesgo-UO'!I418</f>
        <v>0</v>
      </c>
      <c r="H417" s="369"/>
      <c r="I417" s="369"/>
      <c r="J417" s="369"/>
      <c r="K417" s="374"/>
      <c r="L417" s="374"/>
      <c r="M417" s="97">
        <f>'01-Mapa de riesgo-UO'!W418</f>
        <v>0</v>
      </c>
      <c r="N417" s="98">
        <f>'01-Mapa de riesgo-UO'!AB418</f>
        <v>0</v>
      </c>
      <c r="O417" s="98">
        <f>'01-Mapa de riesgo-UO'!AF418</f>
        <v>0</v>
      </c>
      <c r="P417" s="99">
        <f>'01-Mapa de riesgo-UO'!AK418</f>
        <v>0</v>
      </c>
      <c r="Q417" s="99">
        <f>'01-Mapa de riesgo-UO'!AP418</f>
        <v>0</v>
      </c>
      <c r="R417" s="369"/>
      <c r="S417" s="370"/>
      <c r="T417" s="371"/>
      <c r="U417" s="100">
        <f>'01-Mapa de riesgo-UO'!AW418</f>
        <v>0</v>
      </c>
      <c r="V417" s="100">
        <f>'01-Mapa de riesgo-UO'!AX418</f>
        <v>0</v>
      </c>
      <c r="W417" s="101">
        <f>'01-Mapa de riesgo-UO'!K418</f>
        <v>0</v>
      </c>
      <c r="X417" s="105"/>
      <c r="Y417" s="106"/>
      <c r="Z417" s="107"/>
      <c r="AA417" s="107"/>
      <c r="AB417" s="366"/>
      <c r="AC417" s="110"/>
    </row>
    <row r="418" spans="1:29" ht="12.75" customHeight="1" x14ac:dyDescent="0.2">
      <c r="A418" s="377">
        <v>137</v>
      </c>
      <c r="B418" s="377">
        <f>'01-Mapa de riesgo-UO'!D419</f>
        <v>0</v>
      </c>
      <c r="C418" s="376">
        <f>+'01-Mapa de riesgo-UO'!F419</f>
        <v>0</v>
      </c>
      <c r="D418" s="376">
        <f>'01-Mapa de riesgo-UO'!J419</f>
        <v>0</v>
      </c>
      <c r="E418" s="376">
        <f>'01-Mapa de riesgo-UO'!K419</f>
        <v>0</v>
      </c>
      <c r="F418" s="376">
        <f>'01-Mapa de riesgo-UO'!L419</f>
        <v>0</v>
      </c>
      <c r="G418" s="96">
        <f>'01-Mapa de riesgo-UO'!I419</f>
        <v>0</v>
      </c>
      <c r="H418" s="376">
        <f>'01-Mapa de riesgo-UO'!M419</f>
        <v>0</v>
      </c>
      <c r="I418" s="367" t="str">
        <f>'01-Mapa de riesgo-UO'!AT419</f>
        <v>LEVE</v>
      </c>
      <c r="J418" s="376">
        <f>'01-Mapa de riesgo-UO'!AU419</f>
        <v>0</v>
      </c>
      <c r="K418" s="372"/>
      <c r="L418" s="375"/>
      <c r="M418" s="97">
        <f>'01-Mapa de riesgo-UO'!W419</f>
        <v>0</v>
      </c>
      <c r="N418" s="98">
        <f>'01-Mapa de riesgo-UO'!AB419</f>
        <v>0</v>
      </c>
      <c r="O418" s="98">
        <f>'01-Mapa de riesgo-UO'!AF419</f>
        <v>0</v>
      </c>
      <c r="P418" s="99">
        <f>'01-Mapa de riesgo-UO'!AK419</f>
        <v>0</v>
      </c>
      <c r="Q418" s="99">
        <f>'01-Mapa de riesgo-UO'!AP419</f>
        <v>0</v>
      </c>
      <c r="R418" s="367" t="e">
        <f>'01-Mapa de riesgo-UO'!AR419</f>
        <v>#DIV/0!</v>
      </c>
      <c r="S418" s="370"/>
      <c r="T418" s="371"/>
      <c r="U418" s="100">
        <f>'01-Mapa de riesgo-UO'!AW419</f>
        <v>0</v>
      </c>
      <c r="V418" s="100">
        <f>'01-Mapa de riesgo-UO'!AX419</f>
        <v>0</v>
      </c>
      <c r="W418" s="101">
        <f>'01-Mapa de riesgo-UO'!K419</f>
        <v>0</v>
      </c>
      <c r="X418" s="105"/>
      <c r="Y418" s="106"/>
      <c r="Z418" s="107"/>
      <c r="AA418" s="107"/>
      <c r="AB418" s="364"/>
      <c r="AC418" s="110"/>
    </row>
    <row r="419" spans="1:29" ht="12.75" customHeight="1" x14ac:dyDescent="0.2">
      <c r="A419" s="368"/>
      <c r="B419" s="368"/>
      <c r="C419" s="368"/>
      <c r="D419" s="368"/>
      <c r="E419" s="368"/>
      <c r="F419" s="368"/>
      <c r="G419" s="96">
        <f>'01-Mapa de riesgo-UO'!I420</f>
        <v>0</v>
      </c>
      <c r="H419" s="368"/>
      <c r="I419" s="368"/>
      <c r="J419" s="368"/>
      <c r="K419" s="373"/>
      <c r="L419" s="373"/>
      <c r="M419" s="97">
        <f>'01-Mapa de riesgo-UO'!W420</f>
        <v>0</v>
      </c>
      <c r="N419" s="98">
        <f>'01-Mapa de riesgo-UO'!AB420</f>
        <v>0</v>
      </c>
      <c r="O419" s="98">
        <f>'01-Mapa de riesgo-UO'!AF420</f>
        <v>0</v>
      </c>
      <c r="P419" s="99">
        <f>'01-Mapa de riesgo-UO'!AK420</f>
        <v>0</v>
      </c>
      <c r="Q419" s="99">
        <f>'01-Mapa de riesgo-UO'!AP420</f>
        <v>0</v>
      </c>
      <c r="R419" s="368"/>
      <c r="S419" s="370"/>
      <c r="T419" s="371"/>
      <c r="U419" s="100">
        <f>'01-Mapa de riesgo-UO'!AW420</f>
        <v>0</v>
      </c>
      <c r="V419" s="100">
        <f>'01-Mapa de riesgo-UO'!AX420</f>
        <v>0</v>
      </c>
      <c r="W419" s="101">
        <f>'01-Mapa de riesgo-UO'!K420</f>
        <v>0</v>
      </c>
      <c r="X419" s="105"/>
      <c r="Y419" s="106"/>
      <c r="Z419" s="107"/>
      <c r="AA419" s="107"/>
      <c r="AB419" s="365"/>
      <c r="AC419" s="110"/>
    </row>
    <row r="420" spans="1:29" ht="12.75" customHeight="1" x14ac:dyDescent="0.2">
      <c r="A420" s="369"/>
      <c r="B420" s="369"/>
      <c r="C420" s="369"/>
      <c r="D420" s="369"/>
      <c r="E420" s="369"/>
      <c r="F420" s="369"/>
      <c r="G420" s="96">
        <f>'01-Mapa de riesgo-UO'!I421</f>
        <v>0</v>
      </c>
      <c r="H420" s="369"/>
      <c r="I420" s="369"/>
      <c r="J420" s="369"/>
      <c r="K420" s="374"/>
      <c r="L420" s="374"/>
      <c r="M420" s="97">
        <f>'01-Mapa de riesgo-UO'!W421</f>
        <v>0</v>
      </c>
      <c r="N420" s="98">
        <f>'01-Mapa de riesgo-UO'!AB421</f>
        <v>0</v>
      </c>
      <c r="O420" s="98">
        <f>'01-Mapa de riesgo-UO'!AF421</f>
        <v>0</v>
      </c>
      <c r="P420" s="99">
        <f>'01-Mapa de riesgo-UO'!AK421</f>
        <v>0</v>
      </c>
      <c r="Q420" s="99">
        <f>'01-Mapa de riesgo-UO'!AP421</f>
        <v>0</v>
      </c>
      <c r="R420" s="369"/>
      <c r="S420" s="370"/>
      <c r="T420" s="371"/>
      <c r="U420" s="100">
        <f>'01-Mapa de riesgo-UO'!AW421</f>
        <v>0</v>
      </c>
      <c r="V420" s="100">
        <f>'01-Mapa de riesgo-UO'!AX421</f>
        <v>0</v>
      </c>
      <c r="W420" s="101">
        <f>'01-Mapa de riesgo-UO'!K421</f>
        <v>0</v>
      </c>
      <c r="X420" s="105"/>
      <c r="Y420" s="106"/>
      <c r="Z420" s="107"/>
      <c r="AA420" s="107"/>
      <c r="AB420" s="366"/>
      <c r="AC420" s="110"/>
    </row>
    <row r="421" spans="1:29" ht="12.75" customHeight="1" x14ac:dyDescent="0.2">
      <c r="A421" s="377">
        <v>138</v>
      </c>
      <c r="B421" s="377">
        <f>'01-Mapa de riesgo-UO'!D422</f>
        <v>0</v>
      </c>
      <c r="C421" s="376">
        <f>+'01-Mapa de riesgo-UO'!F422</f>
        <v>0</v>
      </c>
      <c r="D421" s="376">
        <f>'01-Mapa de riesgo-UO'!J422</f>
        <v>0</v>
      </c>
      <c r="E421" s="376">
        <f>'01-Mapa de riesgo-UO'!K422</f>
        <v>0</v>
      </c>
      <c r="F421" s="376">
        <f>'01-Mapa de riesgo-UO'!L422</f>
        <v>0</v>
      </c>
      <c r="G421" s="96">
        <f>'01-Mapa de riesgo-UO'!I422</f>
        <v>0</v>
      </c>
      <c r="H421" s="376">
        <f>'01-Mapa de riesgo-UO'!M422</f>
        <v>0</v>
      </c>
      <c r="I421" s="367" t="str">
        <f>'01-Mapa de riesgo-UO'!AT422</f>
        <v>LEVE</v>
      </c>
      <c r="J421" s="376">
        <f>'01-Mapa de riesgo-UO'!AU422</f>
        <v>0</v>
      </c>
      <c r="K421" s="372"/>
      <c r="L421" s="375"/>
      <c r="M421" s="97">
        <f>'01-Mapa de riesgo-UO'!W422</f>
        <v>0</v>
      </c>
      <c r="N421" s="98">
        <f>'01-Mapa de riesgo-UO'!AB422</f>
        <v>0</v>
      </c>
      <c r="O421" s="98">
        <f>'01-Mapa de riesgo-UO'!AF422</f>
        <v>0</v>
      </c>
      <c r="P421" s="99">
        <f>'01-Mapa de riesgo-UO'!AK422</f>
        <v>0</v>
      </c>
      <c r="Q421" s="99">
        <f>'01-Mapa de riesgo-UO'!AP422</f>
        <v>0</v>
      </c>
      <c r="R421" s="367" t="e">
        <f>'01-Mapa de riesgo-UO'!AR422</f>
        <v>#DIV/0!</v>
      </c>
      <c r="S421" s="370"/>
      <c r="T421" s="371"/>
      <c r="U421" s="100">
        <f>'01-Mapa de riesgo-UO'!AW422</f>
        <v>0</v>
      </c>
      <c r="V421" s="100">
        <f>'01-Mapa de riesgo-UO'!AX422</f>
        <v>0</v>
      </c>
      <c r="W421" s="101">
        <f>'01-Mapa de riesgo-UO'!K422</f>
        <v>0</v>
      </c>
      <c r="X421" s="105"/>
      <c r="Y421" s="106"/>
      <c r="Z421" s="107"/>
      <c r="AA421" s="107"/>
      <c r="AB421" s="364"/>
      <c r="AC421" s="110"/>
    </row>
    <row r="422" spans="1:29" ht="12.75" customHeight="1" x14ac:dyDescent="0.2">
      <c r="A422" s="368"/>
      <c r="B422" s="368"/>
      <c r="C422" s="368"/>
      <c r="D422" s="368"/>
      <c r="E422" s="368"/>
      <c r="F422" s="368"/>
      <c r="G422" s="96">
        <f>'01-Mapa de riesgo-UO'!I423</f>
        <v>0</v>
      </c>
      <c r="H422" s="368"/>
      <c r="I422" s="368"/>
      <c r="J422" s="368"/>
      <c r="K422" s="373"/>
      <c r="L422" s="373"/>
      <c r="M422" s="97">
        <f>'01-Mapa de riesgo-UO'!W423</f>
        <v>0</v>
      </c>
      <c r="N422" s="98">
        <f>'01-Mapa de riesgo-UO'!AB423</f>
        <v>0</v>
      </c>
      <c r="O422" s="98">
        <f>'01-Mapa de riesgo-UO'!AF423</f>
        <v>0</v>
      </c>
      <c r="P422" s="99">
        <f>'01-Mapa de riesgo-UO'!AK423</f>
        <v>0</v>
      </c>
      <c r="Q422" s="99">
        <f>'01-Mapa de riesgo-UO'!AP423</f>
        <v>0</v>
      </c>
      <c r="R422" s="368"/>
      <c r="S422" s="370"/>
      <c r="T422" s="371"/>
      <c r="U422" s="100">
        <f>'01-Mapa de riesgo-UO'!AW423</f>
        <v>0</v>
      </c>
      <c r="V422" s="100">
        <f>'01-Mapa de riesgo-UO'!AX423</f>
        <v>0</v>
      </c>
      <c r="W422" s="101">
        <f>'01-Mapa de riesgo-UO'!K423</f>
        <v>0</v>
      </c>
      <c r="X422" s="105"/>
      <c r="Y422" s="106"/>
      <c r="Z422" s="107"/>
      <c r="AA422" s="107"/>
      <c r="AB422" s="365"/>
      <c r="AC422" s="110"/>
    </row>
    <row r="423" spans="1:29" ht="12.75" customHeight="1" x14ac:dyDescent="0.2">
      <c r="A423" s="369"/>
      <c r="B423" s="369"/>
      <c r="C423" s="369"/>
      <c r="D423" s="369"/>
      <c r="E423" s="369"/>
      <c r="F423" s="369"/>
      <c r="G423" s="96">
        <f>'01-Mapa de riesgo-UO'!I424</f>
        <v>0</v>
      </c>
      <c r="H423" s="369"/>
      <c r="I423" s="369"/>
      <c r="J423" s="369"/>
      <c r="K423" s="374"/>
      <c r="L423" s="374"/>
      <c r="M423" s="97">
        <f>'01-Mapa de riesgo-UO'!W424</f>
        <v>0</v>
      </c>
      <c r="N423" s="98">
        <f>'01-Mapa de riesgo-UO'!AB424</f>
        <v>0</v>
      </c>
      <c r="O423" s="98">
        <f>'01-Mapa de riesgo-UO'!AF424</f>
        <v>0</v>
      </c>
      <c r="P423" s="99">
        <f>'01-Mapa de riesgo-UO'!AK424</f>
        <v>0</v>
      </c>
      <c r="Q423" s="99">
        <f>'01-Mapa de riesgo-UO'!AP424</f>
        <v>0</v>
      </c>
      <c r="R423" s="369"/>
      <c r="S423" s="370"/>
      <c r="T423" s="371"/>
      <c r="U423" s="100">
        <f>'01-Mapa de riesgo-UO'!AW424</f>
        <v>0</v>
      </c>
      <c r="V423" s="100">
        <f>'01-Mapa de riesgo-UO'!AX424</f>
        <v>0</v>
      </c>
      <c r="W423" s="101">
        <f>'01-Mapa de riesgo-UO'!K424</f>
        <v>0</v>
      </c>
      <c r="X423" s="105"/>
      <c r="Y423" s="106"/>
      <c r="Z423" s="107"/>
      <c r="AA423" s="107"/>
      <c r="AB423" s="366"/>
      <c r="AC423" s="110"/>
    </row>
    <row r="424" spans="1:29" ht="12.75" customHeight="1" x14ac:dyDescent="0.2">
      <c r="A424" s="377">
        <v>139</v>
      </c>
      <c r="B424" s="377">
        <f>'01-Mapa de riesgo-UO'!D425</f>
        <v>0</v>
      </c>
      <c r="C424" s="376">
        <f>+'01-Mapa de riesgo-UO'!F425</f>
        <v>0</v>
      </c>
      <c r="D424" s="376">
        <f>'01-Mapa de riesgo-UO'!J425</f>
        <v>0</v>
      </c>
      <c r="E424" s="376">
        <f>'01-Mapa de riesgo-UO'!K425</f>
        <v>0</v>
      </c>
      <c r="F424" s="376">
        <f>'01-Mapa de riesgo-UO'!L425</f>
        <v>0</v>
      </c>
      <c r="G424" s="96">
        <f>'01-Mapa de riesgo-UO'!I425</f>
        <v>0</v>
      </c>
      <c r="H424" s="376">
        <f>'01-Mapa de riesgo-UO'!M425</f>
        <v>0</v>
      </c>
      <c r="I424" s="367" t="str">
        <f>'01-Mapa de riesgo-UO'!AT425</f>
        <v>LEVE</v>
      </c>
      <c r="J424" s="376">
        <f>'01-Mapa de riesgo-UO'!AU425</f>
        <v>0</v>
      </c>
      <c r="K424" s="372"/>
      <c r="L424" s="375"/>
      <c r="M424" s="97">
        <f>'01-Mapa de riesgo-UO'!W425</f>
        <v>0</v>
      </c>
      <c r="N424" s="98">
        <f>'01-Mapa de riesgo-UO'!AB425</f>
        <v>0</v>
      </c>
      <c r="O424" s="98">
        <f>'01-Mapa de riesgo-UO'!AF425</f>
        <v>0</v>
      </c>
      <c r="P424" s="99">
        <f>'01-Mapa de riesgo-UO'!AK425</f>
        <v>0</v>
      </c>
      <c r="Q424" s="99">
        <f>'01-Mapa de riesgo-UO'!AP425</f>
        <v>0</v>
      </c>
      <c r="R424" s="367" t="e">
        <f>'01-Mapa de riesgo-UO'!AR425</f>
        <v>#DIV/0!</v>
      </c>
      <c r="S424" s="370"/>
      <c r="T424" s="371"/>
      <c r="U424" s="100">
        <f>'01-Mapa de riesgo-UO'!AW425</f>
        <v>0</v>
      </c>
      <c r="V424" s="100">
        <f>'01-Mapa de riesgo-UO'!AX425</f>
        <v>0</v>
      </c>
      <c r="W424" s="101">
        <f>'01-Mapa de riesgo-UO'!K425</f>
        <v>0</v>
      </c>
      <c r="X424" s="105"/>
      <c r="Y424" s="106"/>
      <c r="Z424" s="107"/>
      <c r="AA424" s="107"/>
      <c r="AB424" s="364"/>
      <c r="AC424" s="110"/>
    </row>
    <row r="425" spans="1:29" ht="12.75" customHeight="1" x14ac:dyDescent="0.2">
      <c r="A425" s="368"/>
      <c r="B425" s="368"/>
      <c r="C425" s="368"/>
      <c r="D425" s="368"/>
      <c r="E425" s="368"/>
      <c r="F425" s="368"/>
      <c r="G425" s="96">
        <f>'01-Mapa de riesgo-UO'!I426</f>
        <v>0</v>
      </c>
      <c r="H425" s="368"/>
      <c r="I425" s="368"/>
      <c r="J425" s="368"/>
      <c r="K425" s="373"/>
      <c r="L425" s="373"/>
      <c r="M425" s="97">
        <f>'01-Mapa de riesgo-UO'!W426</f>
        <v>0</v>
      </c>
      <c r="N425" s="98">
        <f>'01-Mapa de riesgo-UO'!AB426</f>
        <v>0</v>
      </c>
      <c r="O425" s="98">
        <f>'01-Mapa de riesgo-UO'!AF426</f>
        <v>0</v>
      </c>
      <c r="P425" s="99">
        <f>'01-Mapa de riesgo-UO'!AK426</f>
        <v>0</v>
      </c>
      <c r="Q425" s="99">
        <f>'01-Mapa de riesgo-UO'!AP426</f>
        <v>0</v>
      </c>
      <c r="R425" s="368"/>
      <c r="S425" s="370"/>
      <c r="T425" s="371"/>
      <c r="U425" s="100">
        <f>'01-Mapa de riesgo-UO'!AW426</f>
        <v>0</v>
      </c>
      <c r="V425" s="100">
        <f>'01-Mapa de riesgo-UO'!AX426</f>
        <v>0</v>
      </c>
      <c r="W425" s="101">
        <f>'01-Mapa de riesgo-UO'!K426</f>
        <v>0</v>
      </c>
      <c r="X425" s="105"/>
      <c r="Y425" s="106"/>
      <c r="Z425" s="107"/>
      <c r="AA425" s="107"/>
      <c r="AB425" s="365"/>
      <c r="AC425" s="110"/>
    </row>
    <row r="426" spans="1:29" ht="12.75" customHeight="1" x14ac:dyDescent="0.2">
      <c r="A426" s="369"/>
      <c r="B426" s="369"/>
      <c r="C426" s="369"/>
      <c r="D426" s="369"/>
      <c r="E426" s="369"/>
      <c r="F426" s="369"/>
      <c r="G426" s="96">
        <f>'01-Mapa de riesgo-UO'!I427</f>
        <v>0</v>
      </c>
      <c r="H426" s="369"/>
      <c r="I426" s="369"/>
      <c r="J426" s="369"/>
      <c r="K426" s="374"/>
      <c r="L426" s="374"/>
      <c r="M426" s="97">
        <f>'01-Mapa de riesgo-UO'!W427</f>
        <v>0</v>
      </c>
      <c r="N426" s="98">
        <f>'01-Mapa de riesgo-UO'!AB427</f>
        <v>0</v>
      </c>
      <c r="O426" s="98">
        <f>'01-Mapa de riesgo-UO'!AF427</f>
        <v>0</v>
      </c>
      <c r="P426" s="99">
        <f>'01-Mapa de riesgo-UO'!AK427</f>
        <v>0</v>
      </c>
      <c r="Q426" s="99">
        <f>'01-Mapa de riesgo-UO'!AP427</f>
        <v>0</v>
      </c>
      <c r="R426" s="369"/>
      <c r="S426" s="370"/>
      <c r="T426" s="371"/>
      <c r="U426" s="100">
        <f>'01-Mapa de riesgo-UO'!AW427</f>
        <v>0</v>
      </c>
      <c r="V426" s="100">
        <f>'01-Mapa de riesgo-UO'!AX427</f>
        <v>0</v>
      </c>
      <c r="W426" s="101">
        <f>'01-Mapa de riesgo-UO'!K427</f>
        <v>0</v>
      </c>
      <c r="X426" s="105"/>
      <c r="Y426" s="106"/>
      <c r="Z426" s="107"/>
      <c r="AA426" s="107"/>
      <c r="AB426" s="366"/>
      <c r="AC426" s="110"/>
    </row>
    <row r="427" spans="1:29" ht="12.75" customHeight="1" x14ac:dyDescent="0.2">
      <c r="A427" s="377">
        <v>140</v>
      </c>
      <c r="B427" s="377">
        <f>'01-Mapa de riesgo-UO'!D428</f>
        <v>0</v>
      </c>
      <c r="C427" s="376">
        <f>+'01-Mapa de riesgo-UO'!F428</f>
        <v>0</v>
      </c>
      <c r="D427" s="376">
        <f>'01-Mapa de riesgo-UO'!J428</f>
        <v>0</v>
      </c>
      <c r="E427" s="376">
        <f>'01-Mapa de riesgo-UO'!K428</f>
        <v>0</v>
      </c>
      <c r="F427" s="376">
        <f>'01-Mapa de riesgo-UO'!L428</f>
        <v>0</v>
      </c>
      <c r="G427" s="96">
        <f>'01-Mapa de riesgo-UO'!I428</f>
        <v>0</v>
      </c>
      <c r="H427" s="376">
        <f>'01-Mapa de riesgo-UO'!M428</f>
        <v>0</v>
      </c>
      <c r="I427" s="367" t="str">
        <f>'01-Mapa de riesgo-UO'!AT428</f>
        <v>LEVE</v>
      </c>
      <c r="J427" s="376">
        <f>'01-Mapa de riesgo-UO'!AU428</f>
        <v>0</v>
      </c>
      <c r="K427" s="372"/>
      <c r="L427" s="375"/>
      <c r="M427" s="97">
        <f>'01-Mapa de riesgo-UO'!W428</f>
        <v>0</v>
      </c>
      <c r="N427" s="98">
        <f>'01-Mapa de riesgo-UO'!AB428</f>
        <v>0</v>
      </c>
      <c r="O427" s="98">
        <f>'01-Mapa de riesgo-UO'!AF428</f>
        <v>0</v>
      </c>
      <c r="P427" s="99">
        <f>'01-Mapa de riesgo-UO'!AK428</f>
        <v>0</v>
      </c>
      <c r="Q427" s="99">
        <f>'01-Mapa de riesgo-UO'!AP428</f>
        <v>0</v>
      </c>
      <c r="R427" s="367" t="e">
        <f>'01-Mapa de riesgo-UO'!AR428</f>
        <v>#DIV/0!</v>
      </c>
      <c r="S427" s="370"/>
      <c r="T427" s="371"/>
      <c r="U427" s="100">
        <f>'01-Mapa de riesgo-UO'!AW428</f>
        <v>0</v>
      </c>
      <c r="V427" s="100">
        <f>'01-Mapa de riesgo-UO'!AX428</f>
        <v>0</v>
      </c>
      <c r="W427" s="101">
        <f>'01-Mapa de riesgo-UO'!K428</f>
        <v>0</v>
      </c>
      <c r="X427" s="105"/>
      <c r="Y427" s="106"/>
      <c r="Z427" s="107"/>
      <c r="AA427" s="107"/>
      <c r="AB427" s="364"/>
      <c r="AC427" s="110"/>
    </row>
    <row r="428" spans="1:29" ht="12.75" customHeight="1" x14ac:dyDescent="0.2">
      <c r="A428" s="368"/>
      <c r="B428" s="368"/>
      <c r="C428" s="368"/>
      <c r="D428" s="368"/>
      <c r="E428" s="368"/>
      <c r="F428" s="368"/>
      <c r="G428" s="96">
        <f>'01-Mapa de riesgo-UO'!I429</f>
        <v>0</v>
      </c>
      <c r="H428" s="368"/>
      <c r="I428" s="368"/>
      <c r="J428" s="368"/>
      <c r="K428" s="373"/>
      <c r="L428" s="373"/>
      <c r="M428" s="97">
        <f>'01-Mapa de riesgo-UO'!W429</f>
        <v>0</v>
      </c>
      <c r="N428" s="98">
        <f>'01-Mapa de riesgo-UO'!AB429</f>
        <v>0</v>
      </c>
      <c r="O428" s="98">
        <f>'01-Mapa de riesgo-UO'!AF429</f>
        <v>0</v>
      </c>
      <c r="P428" s="99">
        <f>'01-Mapa de riesgo-UO'!AK429</f>
        <v>0</v>
      </c>
      <c r="Q428" s="99">
        <f>'01-Mapa de riesgo-UO'!AP429</f>
        <v>0</v>
      </c>
      <c r="R428" s="368"/>
      <c r="S428" s="370"/>
      <c r="T428" s="371"/>
      <c r="U428" s="100">
        <f>'01-Mapa de riesgo-UO'!AW429</f>
        <v>0</v>
      </c>
      <c r="V428" s="100">
        <f>'01-Mapa de riesgo-UO'!AX429</f>
        <v>0</v>
      </c>
      <c r="W428" s="101">
        <f>'01-Mapa de riesgo-UO'!K429</f>
        <v>0</v>
      </c>
      <c r="X428" s="105"/>
      <c r="Y428" s="106"/>
      <c r="Z428" s="107"/>
      <c r="AA428" s="107"/>
      <c r="AB428" s="365"/>
      <c r="AC428" s="110"/>
    </row>
    <row r="429" spans="1:29" ht="12.75" customHeight="1" x14ac:dyDescent="0.2">
      <c r="A429" s="369"/>
      <c r="B429" s="369"/>
      <c r="C429" s="369"/>
      <c r="D429" s="369"/>
      <c r="E429" s="369"/>
      <c r="F429" s="369"/>
      <c r="G429" s="96">
        <f>'01-Mapa de riesgo-UO'!I430</f>
        <v>0</v>
      </c>
      <c r="H429" s="369"/>
      <c r="I429" s="369"/>
      <c r="J429" s="369"/>
      <c r="K429" s="374"/>
      <c r="L429" s="374"/>
      <c r="M429" s="97">
        <f>'01-Mapa de riesgo-UO'!W430</f>
        <v>0</v>
      </c>
      <c r="N429" s="98">
        <f>'01-Mapa de riesgo-UO'!AB430</f>
        <v>0</v>
      </c>
      <c r="O429" s="98">
        <f>'01-Mapa de riesgo-UO'!AF430</f>
        <v>0</v>
      </c>
      <c r="P429" s="99">
        <f>'01-Mapa de riesgo-UO'!AK430</f>
        <v>0</v>
      </c>
      <c r="Q429" s="99">
        <f>'01-Mapa de riesgo-UO'!AP430</f>
        <v>0</v>
      </c>
      <c r="R429" s="369"/>
      <c r="S429" s="370"/>
      <c r="T429" s="371"/>
      <c r="U429" s="100">
        <f>'01-Mapa de riesgo-UO'!AW430</f>
        <v>0</v>
      </c>
      <c r="V429" s="100">
        <f>'01-Mapa de riesgo-UO'!AX430</f>
        <v>0</v>
      </c>
      <c r="W429" s="101">
        <f>'01-Mapa de riesgo-UO'!K430</f>
        <v>0</v>
      </c>
      <c r="X429" s="105"/>
      <c r="Y429" s="106"/>
      <c r="Z429" s="107"/>
      <c r="AA429" s="107"/>
      <c r="AB429" s="366"/>
      <c r="AC429" s="110"/>
    </row>
    <row r="430" spans="1:29" ht="12.75" customHeight="1" x14ac:dyDescent="0.2">
      <c r="A430" s="377">
        <v>141</v>
      </c>
      <c r="B430" s="377">
        <f>'01-Mapa de riesgo-UO'!D431</f>
        <v>0</v>
      </c>
      <c r="C430" s="376">
        <f>+'01-Mapa de riesgo-UO'!F431</f>
        <v>0</v>
      </c>
      <c r="D430" s="376">
        <f>'01-Mapa de riesgo-UO'!J431</f>
        <v>0</v>
      </c>
      <c r="E430" s="376">
        <f>'01-Mapa de riesgo-UO'!K431</f>
        <v>0</v>
      </c>
      <c r="F430" s="376">
        <f>'01-Mapa de riesgo-UO'!L431</f>
        <v>0</v>
      </c>
      <c r="G430" s="96">
        <f>'01-Mapa de riesgo-UO'!I431</f>
        <v>0</v>
      </c>
      <c r="H430" s="376">
        <f>'01-Mapa de riesgo-UO'!M431</f>
        <v>0</v>
      </c>
      <c r="I430" s="367" t="str">
        <f>'01-Mapa de riesgo-UO'!AT431</f>
        <v>LEVE</v>
      </c>
      <c r="J430" s="376">
        <f>'01-Mapa de riesgo-UO'!AU431</f>
        <v>0</v>
      </c>
      <c r="K430" s="372"/>
      <c r="L430" s="375"/>
      <c r="M430" s="97">
        <f>'01-Mapa de riesgo-UO'!W431</f>
        <v>0</v>
      </c>
      <c r="N430" s="98">
        <f>'01-Mapa de riesgo-UO'!AB431</f>
        <v>0</v>
      </c>
      <c r="O430" s="98">
        <f>'01-Mapa de riesgo-UO'!AF431</f>
        <v>0</v>
      </c>
      <c r="P430" s="99">
        <f>'01-Mapa de riesgo-UO'!AK431</f>
        <v>0</v>
      </c>
      <c r="Q430" s="99">
        <f>'01-Mapa de riesgo-UO'!AP431</f>
        <v>0</v>
      </c>
      <c r="R430" s="367" t="e">
        <f>'01-Mapa de riesgo-UO'!AR431</f>
        <v>#DIV/0!</v>
      </c>
      <c r="S430" s="370"/>
      <c r="T430" s="371"/>
      <c r="U430" s="100">
        <f>'01-Mapa de riesgo-UO'!AW431</f>
        <v>0</v>
      </c>
      <c r="V430" s="100">
        <f>'01-Mapa de riesgo-UO'!AX431</f>
        <v>0</v>
      </c>
      <c r="W430" s="101">
        <f>'01-Mapa de riesgo-UO'!K431</f>
        <v>0</v>
      </c>
      <c r="X430" s="105"/>
      <c r="Y430" s="106"/>
      <c r="Z430" s="107"/>
      <c r="AA430" s="107"/>
      <c r="AB430" s="364"/>
      <c r="AC430" s="110"/>
    </row>
    <row r="431" spans="1:29" ht="12.75" customHeight="1" x14ac:dyDescent="0.2">
      <c r="A431" s="368"/>
      <c r="B431" s="368"/>
      <c r="C431" s="368"/>
      <c r="D431" s="368"/>
      <c r="E431" s="368"/>
      <c r="F431" s="368"/>
      <c r="G431" s="96">
        <f>'01-Mapa de riesgo-UO'!I432</f>
        <v>0</v>
      </c>
      <c r="H431" s="368"/>
      <c r="I431" s="368"/>
      <c r="J431" s="368"/>
      <c r="K431" s="373"/>
      <c r="L431" s="373"/>
      <c r="M431" s="97">
        <f>'01-Mapa de riesgo-UO'!W432</f>
        <v>0</v>
      </c>
      <c r="N431" s="98">
        <f>'01-Mapa de riesgo-UO'!AB432</f>
        <v>0</v>
      </c>
      <c r="O431" s="98">
        <f>'01-Mapa de riesgo-UO'!AF432</f>
        <v>0</v>
      </c>
      <c r="P431" s="99">
        <f>'01-Mapa de riesgo-UO'!AK432</f>
        <v>0</v>
      </c>
      <c r="Q431" s="99">
        <f>'01-Mapa de riesgo-UO'!AP432</f>
        <v>0</v>
      </c>
      <c r="R431" s="368"/>
      <c r="S431" s="370"/>
      <c r="T431" s="371"/>
      <c r="U431" s="100">
        <f>'01-Mapa de riesgo-UO'!AW432</f>
        <v>0</v>
      </c>
      <c r="V431" s="100">
        <f>'01-Mapa de riesgo-UO'!AX432</f>
        <v>0</v>
      </c>
      <c r="W431" s="101">
        <f>'01-Mapa de riesgo-UO'!K432</f>
        <v>0</v>
      </c>
      <c r="X431" s="105"/>
      <c r="Y431" s="106"/>
      <c r="Z431" s="107"/>
      <c r="AA431" s="107"/>
      <c r="AB431" s="365"/>
      <c r="AC431" s="110"/>
    </row>
    <row r="432" spans="1:29" ht="12.75" customHeight="1" x14ac:dyDescent="0.2">
      <c r="A432" s="369"/>
      <c r="B432" s="369"/>
      <c r="C432" s="369"/>
      <c r="D432" s="369"/>
      <c r="E432" s="369"/>
      <c r="F432" s="369"/>
      <c r="G432" s="96">
        <f>'01-Mapa de riesgo-UO'!I433</f>
        <v>0</v>
      </c>
      <c r="H432" s="369"/>
      <c r="I432" s="369"/>
      <c r="J432" s="369"/>
      <c r="K432" s="374"/>
      <c r="L432" s="374"/>
      <c r="M432" s="97">
        <f>'01-Mapa de riesgo-UO'!W433</f>
        <v>0</v>
      </c>
      <c r="N432" s="98">
        <f>'01-Mapa de riesgo-UO'!AB433</f>
        <v>0</v>
      </c>
      <c r="O432" s="98">
        <f>'01-Mapa de riesgo-UO'!AF433</f>
        <v>0</v>
      </c>
      <c r="P432" s="99">
        <f>'01-Mapa de riesgo-UO'!AK433</f>
        <v>0</v>
      </c>
      <c r="Q432" s="99">
        <f>'01-Mapa de riesgo-UO'!AP433</f>
        <v>0</v>
      </c>
      <c r="R432" s="369"/>
      <c r="S432" s="370"/>
      <c r="T432" s="371"/>
      <c r="U432" s="100">
        <f>'01-Mapa de riesgo-UO'!AW433</f>
        <v>0</v>
      </c>
      <c r="V432" s="100">
        <f>'01-Mapa de riesgo-UO'!AX433</f>
        <v>0</v>
      </c>
      <c r="W432" s="101">
        <f>'01-Mapa de riesgo-UO'!K433</f>
        <v>0</v>
      </c>
      <c r="X432" s="105"/>
      <c r="Y432" s="106"/>
      <c r="Z432" s="107"/>
      <c r="AA432" s="107"/>
      <c r="AB432" s="366"/>
      <c r="AC432" s="110"/>
    </row>
    <row r="433" spans="1:29" ht="12.75" customHeight="1" x14ac:dyDescent="0.2">
      <c r="A433" s="377">
        <v>142</v>
      </c>
      <c r="B433" s="377">
        <f>'01-Mapa de riesgo-UO'!D434</f>
        <v>0</v>
      </c>
      <c r="C433" s="376">
        <f>+'01-Mapa de riesgo-UO'!F434</f>
        <v>0</v>
      </c>
      <c r="D433" s="376">
        <f>'01-Mapa de riesgo-UO'!J434</f>
        <v>0</v>
      </c>
      <c r="E433" s="376">
        <f>'01-Mapa de riesgo-UO'!K434</f>
        <v>0</v>
      </c>
      <c r="F433" s="376">
        <f>'01-Mapa de riesgo-UO'!L434</f>
        <v>0</v>
      </c>
      <c r="G433" s="96">
        <f>'01-Mapa de riesgo-UO'!I434</f>
        <v>0</v>
      </c>
      <c r="H433" s="376">
        <f>'01-Mapa de riesgo-UO'!M434</f>
        <v>0</v>
      </c>
      <c r="I433" s="367" t="str">
        <f>'01-Mapa de riesgo-UO'!AT434</f>
        <v>LEVE</v>
      </c>
      <c r="J433" s="376">
        <f>'01-Mapa de riesgo-UO'!AU434</f>
        <v>0</v>
      </c>
      <c r="K433" s="372"/>
      <c r="L433" s="375"/>
      <c r="M433" s="97">
        <f>'01-Mapa de riesgo-UO'!W434</f>
        <v>0</v>
      </c>
      <c r="N433" s="98">
        <f>'01-Mapa de riesgo-UO'!AB434</f>
        <v>0</v>
      </c>
      <c r="O433" s="98">
        <f>'01-Mapa de riesgo-UO'!AF434</f>
        <v>0</v>
      </c>
      <c r="P433" s="99">
        <f>'01-Mapa de riesgo-UO'!AK434</f>
        <v>0</v>
      </c>
      <c r="Q433" s="99">
        <f>'01-Mapa de riesgo-UO'!AP434</f>
        <v>0</v>
      </c>
      <c r="R433" s="367" t="e">
        <f>'01-Mapa de riesgo-UO'!AR434</f>
        <v>#DIV/0!</v>
      </c>
      <c r="S433" s="370"/>
      <c r="T433" s="371"/>
      <c r="U433" s="100">
        <f>'01-Mapa de riesgo-UO'!AW434</f>
        <v>0</v>
      </c>
      <c r="V433" s="100">
        <f>'01-Mapa de riesgo-UO'!AX434</f>
        <v>0</v>
      </c>
      <c r="W433" s="101">
        <f>'01-Mapa de riesgo-UO'!K434</f>
        <v>0</v>
      </c>
      <c r="X433" s="105"/>
      <c r="Y433" s="106"/>
      <c r="Z433" s="107"/>
      <c r="AA433" s="107"/>
      <c r="AB433" s="364"/>
      <c r="AC433" s="110"/>
    </row>
    <row r="434" spans="1:29" ht="12.75" customHeight="1" x14ac:dyDescent="0.2">
      <c r="A434" s="368"/>
      <c r="B434" s="368"/>
      <c r="C434" s="368"/>
      <c r="D434" s="368"/>
      <c r="E434" s="368"/>
      <c r="F434" s="368"/>
      <c r="G434" s="96">
        <f>'01-Mapa de riesgo-UO'!I435</f>
        <v>0</v>
      </c>
      <c r="H434" s="368"/>
      <c r="I434" s="368"/>
      <c r="J434" s="368"/>
      <c r="K434" s="373"/>
      <c r="L434" s="373"/>
      <c r="M434" s="97">
        <f>'01-Mapa de riesgo-UO'!W435</f>
        <v>0</v>
      </c>
      <c r="N434" s="98">
        <f>'01-Mapa de riesgo-UO'!AB435</f>
        <v>0</v>
      </c>
      <c r="O434" s="98">
        <f>'01-Mapa de riesgo-UO'!AF435</f>
        <v>0</v>
      </c>
      <c r="P434" s="99">
        <f>'01-Mapa de riesgo-UO'!AK435</f>
        <v>0</v>
      </c>
      <c r="Q434" s="99">
        <f>'01-Mapa de riesgo-UO'!AP435</f>
        <v>0</v>
      </c>
      <c r="R434" s="368"/>
      <c r="S434" s="370"/>
      <c r="T434" s="371"/>
      <c r="U434" s="100">
        <f>'01-Mapa de riesgo-UO'!AW435</f>
        <v>0</v>
      </c>
      <c r="V434" s="100">
        <f>'01-Mapa de riesgo-UO'!AX435</f>
        <v>0</v>
      </c>
      <c r="W434" s="101">
        <f>'01-Mapa de riesgo-UO'!K435</f>
        <v>0</v>
      </c>
      <c r="X434" s="105"/>
      <c r="Y434" s="106"/>
      <c r="Z434" s="107"/>
      <c r="AA434" s="107"/>
      <c r="AB434" s="365"/>
      <c r="AC434" s="110"/>
    </row>
    <row r="435" spans="1:29" ht="12.75" customHeight="1" x14ac:dyDescent="0.2">
      <c r="A435" s="369"/>
      <c r="B435" s="369"/>
      <c r="C435" s="369"/>
      <c r="D435" s="369"/>
      <c r="E435" s="369"/>
      <c r="F435" s="369"/>
      <c r="G435" s="96">
        <f>'01-Mapa de riesgo-UO'!I436</f>
        <v>0</v>
      </c>
      <c r="H435" s="369"/>
      <c r="I435" s="369"/>
      <c r="J435" s="369"/>
      <c r="K435" s="374"/>
      <c r="L435" s="374"/>
      <c r="M435" s="97">
        <f>'01-Mapa de riesgo-UO'!W436</f>
        <v>0</v>
      </c>
      <c r="N435" s="98">
        <f>'01-Mapa de riesgo-UO'!AB436</f>
        <v>0</v>
      </c>
      <c r="O435" s="98">
        <f>'01-Mapa de riesgo-UO'!AF436</f>
        <v>0</v>
      </c>
      <c r="P435" s="99">
        <f>'01-Mapa de riesgo-UO'!AK436</f>
        <v>0</v>
      </c>
      <c r="Q435" s="99">
        <f>'01-Mapa de riesgo-UO'!AP436</f>
        <v>0</v>
      </c>
      <c r="R435" s="369"/>
      <c r="S435" s="370"/>
      <c r="T435" s="371"/>
      <c r="U435" s="100">
        <f>'01-Mapa de riesgo-UO'!AW436</f>
        <v>0</v>
      </c>
      <c r="V435" s="100">
        <f>'01-Mapa de riesgo-UO'!AX436</f>
        <v>0</v>
      </c>
      <c r="W435" s="101">
        <f>'01-Mapa de riesgo-UO'!K436</f>
        <v>0</v>
      </c>
      <c r="X435" s="105"/>
      <c r="Y435" s="106"/>
      <c r="Z435" s="107"/>
      <c r="AA435" s="107"/>
      <c r="AB435" s="366"/>
      <c r="AC435" s="110"/>
    </row>
    <row r="436" spans="1:29" ht="12.75" customHeight="1" x14ac:dyDescent="0.2">
      <c r="A436" s="377">
        <v>143</v>
      </c>
      <c r="B436" s="377">
        <f>'01-Mapa de riesgo-UO'!D437</f>
        <v>0</v>
      </c>
      <c r="C436" s="376">
        <f>+'01-Mapa de riesgo-UO'!F437</f>
        <v>0</v>
      </c>
      <c r="D436" s="376">
        <f>'01-Mapa de riesgo-UO'!J437</f>
        <v>0</v>
      </c>
      <c r="E436" s="376">
        <f>'01-Mapa de riesgo-UO'!K437</f>
        <v>0</v>
      </c>
      <c r="F436" s="376">
        <f>'01-Mapa de riesgo-UO'!L437</f>
        <v>0</v>
      </c>
      <c r="G436" s="96">
        <f>'01-Mapa de riesgo-UO'!I437</f>
        <v>0</v>
      </c>
      <c r="H436" s="376">
        <f>'01-Mapa de riesgo-UO'!M437</f>
        <v>0</v>
      </c>
      <c r="I436" s="367" t="str">
        <f>'01-Mapa de riesgo-UO'!AT437</f>
        <v>LEVE</v>
      </c>
      <c r="J436" s="376">
        <f>'01-Mapa de riesgo-UO'!AU437</f>
        <v>0</v>
      </c>
      <c r="K436" s="372"/>
      <c r="L436" s="375"/>
      <c r="M436" s="97">
        <f>'01-Mapa de riesgo-UO'!W437</f>
        <v>0</v>
      </c>
      <c r="N436" s="98">
        <f>'01-Mapa de riesgo-UO'!AB437</f>
        <v>0</v>
      </c>
      <c r="O436" s="98">
        <f>'01-Mapa de riesgo-UO'!AF437</f>
        <v>0</v>
      </c>
      <c r="P436" s="99">
        <f>'01-Mapa de riesgo-UO'!AK437</f>
        <v>0</v>
      </c>
      <c r="Q436" s="99">
        <f>'01-Mapa de riesgo-UO'!AP437</f>
        <v>0</v>
      </c>
      <c r="R436" s="367" t="e">
        <f>'01-Mapa de riesgo-UO'!AR437</f>
        <v>#DIV/0!</v>
      </c>
      <c r="S436" s="370"/>
      <c r="T436" s="371"/>
      <c r="U436" s="100">
        <f>'01-Mapa de riesgo-UO'!AW437</f>
        <v>0</v>
      </c>
      <c r="V436" s="100">
        <f>'01-Mapa de riesgo-UO'!AX437</f>
        <v>0</v>
      </c>
      <c r="W436" s="101">
        <f>'01-Mapa de riesgo-UO'!K437</f>
        <v>0</v>
      </c>
      <c r="X436" s="105"/>
      <c r="Y436" s="106"/>
      <c r="Z436" s="107"/>
      <c r="AA436" s="107"/>
      <c r="AB436" s="364"/>
      <c r="AC436" s="110"/>
    </row>
    <row r="437" spans="1:29" ht="12.75" customHeight="1" x14ac:dyDescent="0.2">
      <c r="A437" s="368"/>
      <c r="B437" s="368"/>
      <c r="C437" s="368"/>
      <c r="D437" s="368"/>
      <c r="E437" s="368"/>
      <c r="F437" s="368"/>
      <c r="G437" s="96">
        <f>'01-Mapa de riesgo-UO'!I438</f>
        <v>0</v>
      </c>
      <c r="H437" s="368"/>
      <c r="I437" s="368"/>
      <c r="J437" s="368"/>
      <c r="K437" s="373"/>
      <c r="L437" s="373"/>
      <c r="M437" s="97">
        <f>'01-Mapa de riesgo-UO'!W438</f>
        <v>0</v>
      </c>
      <c r="N437" s="98">
        <f>'01-Mapa de riesgo-UO'!AB438</f>
        <v>0</v>
      </c>
      <c r="O437" s="98">
        <f>'01-Mapa de riesgo-UO'!AF438</f>
        <v>0</v>
      </c>
      <c r="P437" s="99">
        <f>'01-Mapa de riesgo-UO'!AK438</f>
        <v>0</v>
      </c>
      <c r="Q437" s="99">
        <f>'01-Mapa de riesgo-UO'!AP438</f>
        <v>0</v>
      </c>
      <c r="R437" s="368"/>
      <c r="S437" s="370"/>
      <c r="T437" s="371"/>
      <c r="U437" s="100">
        <f>'01-Mapa de riesgo-UO'!AW438</f>
        <v>0</v>
      </c>
      <c r="V437" s="100">
        <f>'01-Mapa de riesgo-UO'!AX438</f>
        <v>0</v>
      </c>
      <c r="W437" s="101">
        <f>'01-Mapa de riesgo-UO'!K438</f>
        <v>0</v>
      </c>
      <c r="X437" s="105"/>
      <c r="Y437" s="106"/>
      <c r="Z437" s="107"/>
      <c r="AA437" s="107"/>
      <c r="AB437" s="365"/>
      <c r="AC437" s="110"/>
    </row>
    <row r="438" spans="1:29" ht="12.75" customHeight="1" x14ac:dyDescent="0.2">
      <c r="A438" s="369"/>
      <c r="B438" s="369"/>
      <c r="C438" s="369"/>
      <c r="D438" s="369"/>
      <c r="E438" s="369"/>
      <c r="F438" s="369"/>
      <c r="G438" s="96">
        <f>'01-Mapa de riesgo-UO'!I439</f>
        <v>0</v>
      </c>
      <c r="H438" s="369"/>
      <c r="I438" s="369"/>
      <c r="J438" s="369"/>
      <c r="K438" s="374"/>
      <c r="L438" s="374"/>
      <c r="M438" s="97">
        <f>'01-Mapa de riesgo-UO'!W439</f>
        <v>0</v>
      </c>
      <c r="N438" s="98">
        <f>'01-Mapa de riesgo-UO'!AB439</f>
        <v>0</v>
      </c>
      <c r="O438" s="98">
        <f>'01-Mapa de riesgo-UO'!AF439</f>
        <v>0</v>
      </c>
      <c r="P438" s="99">
        <f>'01-Mapa de riesgo-UO'!AK439</f>
        <v>0</v>
      </c>
      <c r="Q438" s="99">
        <f>'01-Mapa de riesgo-UO'!AP439</f>
        <v>0</v>
      </c>
      <c r="R438" s="369"/>
      <c r="S438" s="370"/>
      <c r="T438" s="371"/>
      <c r="U438" s="100">
        <f>'01-Mapa de riesgo-UO'!AW439</f>
        <v>0</v>
      </c>
      <c r="V438" s="100">
        <f>'01-Mapa de riesgo-UO'!AX439</f>
        <v>0</v>
      </c>
      <c r="W438" s="101">
        <f>'01-Mapa de riesgo-UO'!K439</f>
        <v>0</v>
      </c>
      <c r="X438" s="105"/>
      <c r="Y438" s="106"/>
      <c r="Z438" s="107"/>
      <c r="AA438" s="107"/>
      <c r="AB438" s="366"/>
      <c r="AC438" s="110"/>
    </row>
    <row r="439" spans="1:29" ht="12.75" customHeight="1" x14ac:dyDescent="0.2">
      <c r="A439" s="377">
        <v>144</v>
      </c>
      <c r="B439" s="377">
        <f>'01-Mapa de riesgo-UO'!D440</f>
        <v>0</v>
      </c>
      <c r="C439" s="376">
        <f>+'01-Mapa de riesgo-UO'!F440</f>
        <v>0</v>
      </c>
      <c r="D439" s="376">
        <f>'01-Mapa de riesgo-UO'!J440</f>
        <v>0</v>
      </c>
      <c r="E439" s="376">
        <f>'01-Mapa de riesgo-UO'!K440</f>
        <v>0</v>
      </c>
      <c r="F439" s="376">
        <f>'01-Mapa de riesgo-UO'!L440</f>
        <v>0</v>
      </c>
      <c r="G439" s="96">
        <f>'01-Mapa de riesgo-UO'!I440</f>
        <v>0</v>
      </c>
      <c r="H439" s="376">
        <f>'01-Mapa de riesgo-UO'!M440</f>
        <v>0</v>
      </c>
      <c r="I439" s="367" t="str">
        <f>'01-Mapa de riesgo-UO'!AT440</f>
        <v>LEVE</v>
      </c>
      <c r="J439" s="376">
        <f>'01-Mapa de riesgo-UO'!AU440</f>
        <v>0</v>
      </c>
      <c r="K439" s="372"/>
      <c r="L439" s="375"/>
      <c r="M439" s="97">
        <f>'01-Mapa de riesgo-UO'!W440</f>
        <v>0</v>
      </c>
      <c r="N439" s="98">
        <f>'01-Mapa de riesgo-UO'!AB440</f>
        <v>0</v>
      </c>
      <c r="O439" s="98">
        <f>'01-Mapa de riesgo-UO'!AF440</f>
        <v>0</v>
      </c>
      <c r="P439" s="99">
        <f>'01-Mapa de riesgo-UO'!AK440</f>
        <v>0</v>
      </c>
      <c r="Q439" s="99">
        <f>'01-Mapa de riesgo-UO'!AP440</f>
        <v>0</v>
      </c>
      <c r="R439" s="367" t="e">
        <f>'01-Mapa de riesgo-UO'!AR440</f>
        <v>#DIV/0!</v>
      </c>
      <c r="S439" s="370"/>
      <c r="T439" s="371"/>
      <c r="U439" s="100">
        <f>'01-Mapa de riesgo-UO'!AW440</f>
        <v>0</v>
      </c>
      <c r="V439" s="100">
        <f>'01-Mapa de riesgo-UO'!AX440</f>
        <v>0</v>
      </c>
      <c r="W439" s="101">
        <f>'01-Mapa de riesgo-UO'!K440</f>
        <v>0</v>
      </c>
      <c r="X439" s="105"/>
      <c r="Y439" s="106"/>
      <c r="Z439" s="107"/>
      <c r="AA439" s="107"/>
      <c r="AB439" s="364"/>
      <c r="AC439" s="110"/>
    </row>
    <row r="440" spans="1:29" ht="12.75" customHeight="1" x14ac:dyDescent="0.2">
      <c r="A440" s="368"/>
      <c r="B440" s="368"/>
      <c r="C440" s="368"/>
      <c r="D440" s="368"/>
      <c r="E440" s="368"/>
      <c r="F440" s="368"/>
      <c r="G440" s="96">
        <f>'01-Mapa de riesgo-UO'!I441</f>
        <v>0</v>
      </c>
      <c r="H440" s="368"/>
      <c r="I440" s="368"/>
      <c r="J440" s="368"/>
      <c r="K440" s="373"/>
      <c r="L440" s="373"/>
      <c r="M440" s="97">
        <f>'01-Mapa de riesgo-UO'!W441</f>
        <v>0</v>
      </c>
      <c r="N440" s="98">
        <f>'01-Mapa de riesgo-UO'!AB441</f>
        <v>0</v>
      </c>
      <c r="O440" s="98">
        <f>'01-Mapa de riesgo-UO'!AF441</f>
        <v>0</v>
      </c>
      <c r="P440" s="99">
        <f>'01-Mapa de riesgo-UO'!AK441</f>
        <v>0</v>
      </c>
      <c r="Q440" s="99">
        <f>'01-Mapa de riesgo-UO'!AP441</f>
        <v>0</v>
      </c>
      <c r="R440" s="368"/>
      <c r="S440" s="370"/>
      <c r="T440" s="371"/>
      <c r="U440" s="100">
        <f>'01-Mapa de riesgo-UO'!AW441</f>
        <v>0</v>
      </c>
      <c r="V440" s="100">
        <f>'01-Mapa de riesgo-UO'!AX441</f>
        <v>0</v>
      </c>
      <c r="W440" s="101">
        <f>'01-Mapa de riesgo-UO'!K441</f>
        <v>0</v>
      </c>
      <c r="X440" s="105"/>
      <c r="Y440" s="106"/>
      <c r="Z440" s="107"/>
      <c r="AA440" s="107"/>
      <c r="AB440" s="365"/>
      <c r="AC440" s="110"/>
    </row>
    <row r="441" spans="1:29" ht="12.75" customHeight="1" x14ac:dyDescent="0.2">
      <c r="A441" s="369"/>
      <c r="B441" s="369"/>
      <c r="C441" s="369"/>
      <c r="D441" s="369"/>
      <c r="E441" s="369"/>
      <c r="F441" s="369"/>
      <c r="G441" s="96">
        <f>'01-Mapa de riesgo-UO'!I442</f>
        <v>0</v>
      </c>
      <c r="H441" s="369"/>
      <c r="I441" s="369"/>
      <c r="J441" s="369"/>
      <c r="K441" s="374"/>
      <c r="L441" s="374"/>
      <c r="M441" s="97">
        <f>'01-Mapa de riesgo-UO'!W442</f>
        <v>0</v>
      </c>
      <c r="N441" s="98">
        <f>'01-Mapa de riesgo-UO'!AB442</f>
        <v>0</v>
      </c>
      <c r="O441" s="98">
        <f>'01-Mapa de riesgo-UO'!AF442</f>
        <v>0</v>
      </c>
      <c r="P441" s="99">
        <f>'01-Mapa de riesgo-UO'!AK442</f>
        <v>0</v>
      </c>
      <c r="Q441" s="99">
        <f>'01-Mapa de riesgo-UO'!AP442</f>
        <v>0</v>
      </c>
      <c r="R441" s="369"/>
      <c r="S441" s="370"/>
      <c r="T441" s="371"/>
      <c r="U441" s="100">
        <f>'01-Mapa de riesgo-UO'!AW442</f>
        <v>0</v>
      </c>
      <c r="V441" s="100">
        <f>'01-Mapa de riesgo-UO'!AX442</f>
        <v>0</v>
      </c>
      <c r="W441" s="101">
        <f>'01-Mapa de riesgo-UO'!K442</f>
        <v>0</v>
      </c>
      <c r="X441" s="105"/>
      <c r="Y441" s="106"/>
      <c r="Z441" s="107"/>
      <c r="AA441" s="107"/>
      <c r="AB441" s="366"/>
      <c r="AC441" s="110"/>
    </row>
    <row r="442" spans="1:29" ht="12.75" customHeight="1" x14ac:dyDescent="0.2">
      <c r="A442" s="377">
        <v>145</v>
      </c>
      <c r="B442" s="377">
        <f>'01-Mapa de riesgo-UO'!D443</f>
        <v>0</v>
      </c>
      <c r="C442" s="376">
        <f>+'01-Mapa de riesgo-UO'!F443</f>
        <v>0</v>
      </c>
      <c r="D442" s="376">
        <f>'01-Mapa de riesgo-UO'!J443</f>
        <v>0</v>
      </c>
      <c r="E442" s="376">
        <f>'01-Mapa de riesgo-UO'!K443</f>
        <v>0</v>
      </c>
      <c r="F442" s="376">
        <f>'01-Mapa de riesgo-UO'!L443</f>
        <v>0</v>
      </c>
      <c r="G442" s="96">
        <f>'01-Mapa de riesgo-UO'!I443</f>
        <v>0</v>
      </c>
      <c r="H442" s="376">
        <f>'01-Mapa de riesgo-UO'!M443</f>
        <v>0</v>
      </c>
      <c r="I442" s="367" t="str">
        <f>'01-Mapa de riesgo-UO'!AT443</f>
        <v>LEVE</v>
      </c>
      <c r="J442" s="376">
        <f>'01-Mapa de riesgo-UO'!AU443</f>
        <v>0</v>
      </c>
      <c r="K442" s="372"/>
      <c r="L442" s="375"/>
      <c r="M442" s="97">
        <f>'01-Mapa de riesgo-UO'!W443</f>
        <v>0</v>
      </c>
      <c r="N442" s="98">
        <f>'01-Mapa de riesgo-UO'!AB443</f>
        <v>0</v>
      </c>
      <c r="O442" s="98">
        <f>'01-Mapa de riesgo-UO'!AF443</f>
        <v>0</v>
      </c>
      <c r="P442" s="99">
        <f>'01-Mapa de riesgo-UO'!AK443</f>
        <v>0</v>
      </c>
      <c r="Q442" s="99">
        <f>'01-Mapa de riesgo-UO'!AP443</f>
        <v>0</v>
      </c>
      <c r="R442" s="367" t="e">
        <f>'01-Mapa de riesgo-UO'!AR443</f>
        <v>#DIV/0!</v>
      </c>
      <c r="S442" s="370"/>
      <c r="T442" s="371"/>
      <c r="U442" s="100">
        <f>'01-Mapa de riesgo-UO'!AW443</f>
        <v>0</v>
      </c>
      <c r="V442" s="100">
        <f>'01-Mapa de riesgo-UO'!AX443</f>
        <v>0</v>
      </c>
      <c r="W442" s="101">
        <f>'01-Mapa de riesgo-UO'!K443</f>
        <v>0</v>
      </c>
      <c r="X442" s="105"/>
      <c r="Y442" s="106"/>
      <c r="Z442" s="107"/>
      <c r="AA442" s="107"/>
      <c r="AB442" s="364"/>
      <c r="AC442" s="110"/>
    </row>
    <row r="443" spans="1:29" ht="12.75" customHeight="1" x14ac:dyDescent="0.2">
      <c r="A443" s="368"/>
      <c r="B443" s="368"/>
      <c r="C443" s="368"/>
      <c r="D443" s="368"/>
      <c r="E443" s="368"/>
      <c r="F443" s="368"/>
      <c r="G443" s="96">
        <f>'01-Mapa de riesgo-UO'!I444</f>
        <v>0</v>
      </c>
      <c r="H443" s="368"/>
      <c r="I443" s="368"/>
      <c r="J443" s="368"/>
      <c r="K443" s="373"/>
      <c r="L443" s="373"/>
      <c r="M443" s="97">
        <f>'01-Mapa de riesgo-UO'!W444</f>
        <v>0</v>
      </c>
      <c r="N443" s="98">
        <f>'01-Mapa de riesgo-UO'!AB444</f>
        <v>0</v>
      </c>
      <c r="O443" s="98">
        <f>'01-Mapa de riesgo-UO'!AF444</f>
        <v>0</v>
      </c>
      <c r="P443" s="99">
        <f>'01-Mapa de riesgo-UO'!AK444</f>
        <v>0</v>
      </c>
      <c r="Q443" s="99">
        <f>'01-Mapa de riesgo-UO'!AP444</f>
        <v>0</v>
      </c>
      <c r="R443" s="368"/>
      <c r="S443" s="370"/>
      <c r="T443" s="371"/>
      <c r="U443" s="100">
        <f>'01-Mapa de riesgo-UO'!AW444</f>
        <v>0</v>
      </c>
      <c r="V443" s="100">
        <f>'01-Mapa de riesgo-UO'!AX444</f>
        <v>0</v>
      </c>
      <c r="W443" s="101">
        <f>'01-Mapa de riesgo-UO'!K444</f>
        <v>0</v>
      </c>
      <c r="X443" s="105"/>
      <c r="Y443" s="106"/>
      <c r="Z443" s="107"/>
      <c r="AA443" s="107"/>
      <c r="AB443" s="365"/>
      <c r="AC443" s="110"/>
    </row>
    <row r="444" spans="1:29" ht="12.75" customHeight="1" x14ac:dyDescent="0.2">
      <c r="A444" s="369"/>
      <c r="B444" s="369"/>
      <c r="C444" s="369"/>
      <c r="D444" s="369"/>
      <c r="E444" s="369"/>
      <c r="F444" s="369"/>
      <c r="G444" s="96">
        <f>'01-Mapa de riesgo-UO'!I445</f>
        <v>0</v>
      </c>
      <c r="H444" s="369"/>
      <c r="I444" s="369"/>
      <c r="J444" s="369"/>
      <c r="K444" s="374"/>
      <c r="L444" s="374"/>
      <c r="M444" s="97">
        <f>'01-Mapa de riesgo-UO'!W445</f>
        <v>0</v>
      </c>
      <c r="N444" s="98">
        <f>'01-Mapa de riesgo-UO'!AB445</f>
        <v>0</v>
      </c>
      <c r="O444" s="98">
        <f>'01-Mapa de riesgo-UO'!AF445</f>
        <v>0</v>
      </c>
      <c r="P444" s="99">
        <f>'01-Mapa de riesgo-UO'!AK445</f>
        <v>0</v>
      </c>
      <c r="Q444" s="99">
        <f>'01-Mapa de riesgo-UO'!AP445</f>
        <v>0</v>
      </c>
      <c r="R444" s="369"/>
      <c r="S444" s="370"/>
      <c r="T444" s="371"/>
      <c r="U444" s="100">
        <f>'01-Mapa de riesgo-UO'!AW445</f>
        <v>0</v>
      </c>
      <c r="V444" s="100">
        <f>'01-Mapa de riesgo-UO'!AX445</f>
        <v>0</v>
      </c>
      <c r="W444" s="101">
        <f>'01-Mapa de riesgo-UO'!K445</f>
        <v>0</v>
      </c>
      <c r="X444" s="105"/>
      <c r="Y444" s="106"/>
      <c r="Z444" s="107"/>
      <c r="AA444" s="107"/>
      <c r="AB444" s="366"/>
      <c r="AC444" s="110"/>
    </row>
    <row r="445" spans="1:29" ht="12.75" customHeight="1" x14ac:dyDescent="0.2">
      <c r="A445" s="377">
        <v>146</v>
      </c>
      <c r="B445" s="377">
        <f>'01-Mapa de riesgo-UO'!D446</f>
        <v>0</v>
      </c>
      <c r="C445" s="376">
        <f>+'01-Mapa de riesgo-UO'!F446</f>
        <v>0</v>
      </c>
      <c r="D445" s="376">
        <f>'01-Mapa de riesgo-UO'!J446</f>
        <v>0</v>
      </c>
      <c r="E445" s="376">
        <f>'01-Mapa de riesgo-UO'!K446</f>
        <v>0</v>
      </c>
      <c r="F445" s="376">
        <f>'01-Mapa de riesgo-UO'!L446</f>
        <v>0</v>
      </c>
      <c r="G445" s="96">
        <f>'01-Mapa de riesgo-UO'!I446</f>
        <v>0</v>
      </c>
      <c r="H445" s="376">
        <f>'01-Mapa de riesgo-UO'!M446</f>
        <v>0</v>
      </c>
      <c r="I445" s="367" t="str">
        <f>'01-Mapa de riesgo-UO'!AT446</f>
        <v>LEVE</v>
      </c>
      <c r="J445" s="376">
        <f>'01-Mapa de riesgo-UO'!AU446</f>
        <v>0</v>
      </c>
      <c r="K445" s="372"/>
      <c r="L445" s="375"/>
      <c r="M445" s="97">
        <f>'01-Mapa de riesgo-UO'!W446</f>
        <v>0</v>
      </c>
      <c r="N445" s="98">
        <f>'01-Mapa de riesgo-UO'!AB446</f>
        <v>0</v>
      </c>
      <c r="O445" s="98">
        <f>'01-Mapa de riesgo-UO'!AF446</f>
        <v>0</v>
      </c>
      <c r="P445" s="99">
        <f>'01-Mapa de riesgo-UO'!AK446</f>
        <v>0</v>
      </c>
      <c r="Q445" s="99">
        <f>'01-Mapa de riesgo-UO'!AP446</f>
        <v>0</v>
      </c>
      <c r="R445" s="367" t="e">
        <f>'01-Mapa de riesgo-UO'!AR446</f>
        <v>#DIV/0!</v>
      </c>
      <c r="S445" s="370"/>
      <c r="T445" s="371"/>
      <c r="U445" s="100">
        <f>'01-Mapa de riesgo-UO'!AW446</f>
        <v>0</v>
      </c>
      <c r="V445" s="100">
        <f>'01-Mapa de riesgo-UO'!AX446</f>
        <v>0</v>
      </c>
      <c r="W445" s="101">
        <f>'01-Mapa de riesgo-UO'!K446</f>
        <v>0</v>
      </c>
      <c r="X445" s="105"/>
      <c r="Y445" s="106"/>
      <c r="Z445" s="107"/>
      <c r="AA445" s="107"/>
      <c r="AB445" s="364"/>
      <c r="AC445" s="110"/>
    </row>
    <row r="446" spans="1:29" ht="12.75" customHeight="1" x14ac:dyDescent="0.2">
      <c r="A446" s="368"/>
      <c r="B446" s="368"/>
      <c r="C446" s="368"/>
      <c r="D446" s="368"/>
      <c r="E446" s="368"/>
      <c r="F446" s="368"/>
      <c r="G446" s="96">
        <f>'01-Mapa de riesgo-UO'!I447</f>
        <v>0</v>
      </c>
      <c r="H446" s="368"/>
      <c r="I446" s="368"/>
      <c r="J446" s="368"/>
      <c r="K446" s="373"/>
      <c r="L446" s="373"/>
      <c r="M446" s="97">
        <f>'01-Mapa de riesgo-UO'!W447</f>
        <v>0</v>
      </c>
      <c r="N446" s="98">
        <f>'01-Mapa de riesgo-UO'!AB447</f>
        <v>0</v>
      </c>
      <c r="O446" s="98">
        <f>'01-Mapa de riesgo-UO'!AF447</f>
        <v>0</v>
      </c>
      <c r="P446" s="99">
        <f>'01-Mapa de riesgo-UO'!AK447</f>
        <v>0</v>
      </c>
      <c r="Q446" s="99">
        <f>'01-Mapa de riesgo-UO'!AP447</f>
        <v>0</v>
      </c>
      <c r="R446" s="368"/>
      <c r="S446" s="370"/>
      <c r="T446" s="371"/>
      <c r="U446" s="100">
        <f>'01-Mapa de riesgo-UO'!AW447</f>
        <v>0</v>
      </c>
      <c r="V446" s="100">
        <f>'01-Mapa de riesgo-UO'!AX447</f>
        <v>0</v>
      </c>
      <c r="W446" s="101">
        <f>'01-Mapa de riesgo-UO'!K447</f>
        <v>0</v>
      </c>
      <c r="X446" s="105"/>
      <c r="Y446" s="106"/>
      <c r="Z446" s="107"/>
      <c r="AA446" s="107"/>
      <c r="AB446" s="365"/>
      <c r="AC446" s="110"/>
    </row>
    <row r="447" spans="1:29" ht="12.75" customHeight="1" x14ac:dyDescent="0.2">
      <c r="A447" s="369"/>
      <c r="B447" s="369"/>
      <c r="C447" s="369"/>
      <c r="D447" s="369"/>
      <c r="E447" s="369"/>
      <c r="F447" s="369"/>
      <c r="G447" s="96">
        <f>'01-Mapa de riesgo-UO'!I448</f>
        <v>0</v>
      </c>
      <c r="H447" s="369"/>
      <c r="I447" s="369"/>
      <c r="J447" s="369"/>
      <c r="K447" s="374"/>
      <c r="L447" s="374"/>
      <c r="M447" s="97">
        <f>'01-Mapa de riesgo-UO'!W448</f>
        <v>0</v>
      </c>
      <c r="N447" s="98">
        <f>'01-Mapa de riesgo-UO'!AB448</f>
        <v>0</v>
      </c>
      <c r="O447" s="98">
        <f>'01-Mapa de riesgo-UO'!AF448</f>
        <v>0</v>
      </c>
      <c r="P447" s="99">
        <f>'01-Mapa de riesgo-UO'!AK448</f>
        <v>0</v>
      </c>
      <c r="Q447" s="99">
        <f>'01-Mapa de riesgo-UO'!AP448</f>
        <v>0</v>
      </c>
      <c r="R447" s="369"/>
      <c r="S447" s="370"/>
      <c r="T447" s="371"/>
      <c r="U447" s="100">
        <f>'01-Mapa de riesgo-UO'!AW448</f>
        <v>0</v>
      </c>
      <c r="V447" s="100">
        <f>'01-Mapa de riesgo-UO'!AX448</f>
        <v>0</v>
      </c>
      <c r="W447" s="101">
        <f>'01-Mapa de riesgo-UO'!K448</f>
        <v>0</v>
      </c>
      <c r="X447" s="105"/>
      <c r="Y447" s="106"/>
      <c r="Z447" s="107"/>
      <c r="AA447" s="107"/>
      <c r="AB447" s="366"/>
      <c r="AC447" s="110"/>
    </row>
    <row r="448" spans="1:29" ht="12.75" customHeight="1" x14ac:dyDescent="0.2">
      <c r="A448" s="377">
        <v>147</v>
      </c>
      <c r="B448" s="377">
        <f>'01-Mapa de riesgo-UO'!D449</f>
        <v>0</v>
      </c>
      <c r="C448" s="376">
        <f>+'01-Mapa de riesgo-UO'!F449</f>
        <v>0</v>
      </c>
      <c r="D448" s="376">
        <f>'01-Mapa de riesgo-UO'!J449</f>
        <v>0</v>
      </c>
      <c r="E448" s="376">
        <f>'01-Mapa de riesgo-UO'!K449</f>
        <v>0</v>
      </c>
      <c r="F448" s="376">
        <f>'01-Mapa de riesgo-UO'!L449</f>
        <v>0</v>
      </c>
      <c r="G448" s="96">
        <f>'01-Mapa de riesgo-UO'!I449</f>
        <v>0</v>
      </c>
      <c r="H448" s="376">
        <f>'01-Mapa de riesgo-UO'!M449</f>
        <v>0</v>
      </c>
      <c r="I448" s="367" t="str">
        <f>'01-Mapa de riesgo-UO'!AT449</f>
        <v>LEVE</v>
      </c>
      <c r="J448" s="376">
        <f>'01-Mapa de riesgo-UO'!AU449</f>
        <v>0</v>
      </c>
      <c r="K448" s="372"/>
      <c r="L448" s="375"/>
      <c r="M448" s="97">
        <f>'01-Mapa de riesgo-UO'!W449</f>
        <v>0</v>
      </c>
      <c r="N448" s="98">
        <f>'01-Mapa de riesgo-UO'!AB449</f>
        <v>0</v>
      </c>
      <c r="O448" s="98">
        <f>'01-Mapa de riesgo-UO'!AF449</f>
        <v>0</v>
      </c>
      <c r="P448" s="99">
        <f>'01-Mapa de riesgo-UO'!AK449</f>
        <v>0</v>
      </c>
      <c r="Q448" s="99">
        <f>'01-Mapa de riesgo-UO'!AP449</f>
        <v>0</v>
      </c>
      <c r="R448" s="367" t="e">
        <f>'01-Mapa de riesgo-UO'!AR449</f>
        <v>#DIV/0!</v>
      </c>
      <c r="S448" s="370"/>
      <c r="T448" s="371"/>
      <c r="U448" s="100">
        <f>'01-Mapa de riesgo-UO'!AW449</f>
        <v>0</v>
      </c>
      <c r="V448" s="100">
        <f>'01-Mapa de riesgo-UO'!AX449</f>
        <v>0</v>
      </c>
      <c r="W448" s="101">
        <f>'01-Mapa de riesgo-UO'!K449</f>
        <v>0</v>
      </c>
      <c r="X448" s="105"/>
      <c r="Y448" s="106"/>
      <c r="Z448" s="107"/>
      <c r="AA448" s="107"/>
      <c r="AB448" s="364"/>
      <c r="AC448" s="110"/>
    </row>
    <row r="449" spans="1:29" ht="12.75" customHeight="1" x14ac:dyDescent="0.2">
      <c r="A449" s="368"/>
      <c r="B449" s="368"/>
      <c r="C449" s="368"/>
      <c r="D449" s="368"/>
      <c r="E449" s="368"/>
      <c r="F449" s="368"/>
      <c r="G449" s="96">
        <f>'01-Mapa de riesgo-UO'!I450</f>
        <v>0</v>
      </c>
      <c r="H449" s="368"/>
      <c r="I449" s="368"/>
      <c r="J449" s="368"/>
      <c r="K449" s="373"/>
      <c r="L449" s="373"/>
      <c r="M449" s="97">
        <f>'01-Mapa de riesgo-UO'!W450</f>
        <v>0</v>
      </c>
      <c r="N449" s="98">
        <f>'01-Mapa de riesgo-UO'!AB450</f>
        <v>0</v>
      </c>
      <c r="O449" s="98">
        <f>'01-Mapa de riesgo-UO'!AF450</f>
        <v>0</v>
      </c>
      <c r="P449" s="99">
        <f>'01-Mapa de riesgo-UO'!AK450</f>
        <v>0</v>
      </c>
      <c r="Q449" s="99">
        <f>'01-Mapa de riesgo-UO'!AP450</f>
        <v>0</v>
      </c>
      <c r="R449" s="368"/>
      <c r="S449" s="370"/>
      <c r="T449" s="371"/>
      <c r="U449" s="100">
        <f>'01-Mapa de riesgo-UO'!AW450</f>
        <v>0</v>
      </c>
      <c r="V449" s="100">
        <f>'01-Mapa de riesgo-UO'!AX450</f>
        <v>0</v>
      </c>
      <c r="W449" s="101">
        <f>'01-Mapa de riesgo-UO'!K450</f>
        <v>0</v>
      </c>
      <c r="X449" s="105"/>
      <c r="Y449" s="106"/>
      <c r="Z449" s="107"/>
      <c r="AA449" s="107"/>
      <c r="AB449" s="365"/>
      <c r="AC449" s="110"/>
    </row>
    <row r="450" spans="1:29" ht="12.75" customHeight="1" x14ac:dyDescent="0.2">
      <c r="A450" s="369"/>
      <c r="B450" s="369"/>
      <c r="C450" s="369"/>
      <c r="D450" s="369"/>
      <c r="E450" s="369"/>
      <c r="F450" s="369"/>
      <c r="G450" s="96">
        <f>'01-Mapa de riesgo-UO'!I451</f>
        <v>0</v>
      </c>
      <c r="H450" s="369"/>
      <c r="I450" s="369"/>
      <c r="J450" s="369"/>
      <c r="K450" s="374"/>
      <c r="L450" s="374"/>
      <c r="M450" s="97">
        <f>'01-Mapa de riesgo-UO'!W451</f>
        <v>0</v>
      </c>
      <c r="N450" s="98">
        <f>'01-Mapa de riesgo-UO'!AB451</f>
        <v>0</v>
      </c>
      <c r="O450" s="98">
        <f>'01-Mapa de riesgo-UO'!AF451</f>
        <v>0</v>
      </c>
      <c r="P450" s="99">
        <f>'01-Mapa de riesgo-UO'!AK451</f>
        <v>0</v>
      </c>
      <c r="Q450" s="99">
        <f>'01-Mapa de riesgo-UO'!AP451</f>
        <v>0</v>
      </c>
      <c r="R450" s="369"/>
      <c r="S450" s="370"/>
      <c r="T450" s="371"/>
      <c r="U450" s="100">
        <f>'01-Mapa de riesgo-UO'!AW451</f>
        <v>0</v>
      </c>
      <c r="V450" s="100">
        <f>'01-Mapa de riesgo-UO'!AX451</f>
        <v>0</v>
      </c>
      <c r="W450" s="101">
        <f>'01-Mapa de riesgo-UO'!K451</f>
        <v>0</v>
      </c>
      <c r="X450" s="105"/>
      <c r="Y450" s="106"/>
      <c r="Z450" s="107"/>
      <c r="AA450" s="107"/>
      <c r="AB450" s="366"/>
      <c r="AC450" s="110"/>
    </row>
    <row r="451" spans="1:29" ht="12.75" customHeight="1" x14ac:dyDescent="0.2">
      <c r="A451" s="377">
        <v>148</v>
      </c>
      <c r="B451" s="377">
        <f>'01-Mapa de riesgo-UO'!D452</f>
        <v>0</v>
      </c>
      <c r="C451" s="376">
        <f>+'01-Mapa de riesgo-UO'!F452</f>
        <v>0</v>
      </c>
      <c r="D451" s="376">
        <f>'01-Mapa de riesgo-UO'!J452</f>
        <v>0</v>
      </c>
      <c r="E451" s="376">
        <f>'01-Mapa de riesgo-UO'!K452</f>
        <v>0</v>
      </c>
      <c r="F451" s="376">
        <f>'01-Mapa de riesgo-UO'!L452</f>
        <v>0</v>
      </c>
      <c r="G451" s="96">
        <f>'01-Mapa de riesgo-UO'!I452</f>
        <v>0</v>
      </c>
      <c r="H451" s="376">
        <f>'01-Mapa de riesgo-UO'!M452</f>
        <v>0</v>
      </c>
      <c r="I451" s="367" t="str">
        <f>'01-Mapa de riesgo-UO'!AT452</f>
        <v>LEVE</v>
      </c>
      <c r="J451" s="376">
        <f>'01-Mapa de riesgo-UO'!AU452</f>
        <v>0</v>
      </c>
      <c r="K451" s="372"/>
      <c r="L451" s="375"/>
      <c r="M451" s="97">
        <f>'01-Mapa de riesgo-UO'!W452</f>
        <v>0</v>
      </c>
      <c r="N451" s="98">
        <f>'01-Mapa de riesgo-UO'!AB452</f>
        <v>0</v>
      </c>
      <c r="O451" s="98">
        <f>'01-Mapa de riesgo-UO'!AF452</f>
        <v>0</v>
      </c>
      <c r="P451" s="99">
        <f>'01-Mapa de riesgo-UO'!AK452</f>
        <v>0</v>
      </c>
      <c r="Q451" s="99">
        <f>'01-Mapa de riesgo-UO'!AP452</f>
        <v>0</v>
      </c>
      <c r="R451" s="367" t="e">
        <f>'01-Mapa de riesgo-UO'!AR452</f>
        <v>#DIV/0!</v>
      </c>
      <c r="S451" s="370"/>
      <c r="T451" s="371"/>
      <c r="U451" s="100">
        <f>'01-Mapa de riesgo-UO'!AW452</f>
        <v>0</v>
      </c>
      <c r="V451" s="100">
        <f>'01-Mapa de riesgo-UO'!AX452</f>
        <v>0</v>
      </c>
      <c r="W451" s="101">
        <f>'01-Mapa de riesgo-UO'!K452</f>
        <v>0</v>
      </c>
      <c r="X451" s="105"/>
      <c r="Y451" s="106"/>
      <c r="Z451" s="107"/>
      <c r="AA451" s="107"/>
      <c r="AB451" s="364"/>
      <c r="AC451" s="110"/>
    </row>
    <row r="452" spans="1:29" ht="12.75" customHeight="1" x14ac:dyDescent="0.2">
      <c r="A452" s="368"/>
      <c r="B452" s="368"/>
      <c r="C452" s="368"/>
      <c r="D452" s="368"/>
      <c r="E452" s="368"/>
      <c r="F452" s="368"/>
      <c r="G452" s="96">
        <f>'01-Mapa de riesgo-UO'!I453</f>
        <v>0</v>
      </c>
      <c r="H452" s="368"/>
      <c r="I452" s="368"/>
      <c r="J452" s="368"/>
      <c r="K452" s="373"/>
      <c r="L452" s="373"/>
      <c r="M452" s="97">
        <f>'01-Mapa de riesgo-UO'!W453</f>
        <v>0</v>
      </c>
      <c r="N452" s="98">
        <f>'01-Mapa de riesgo-UO'!AB453</f>
        <v>0</v>
      </c>
      <c r="O452" s="98">
        <f>'01-Mapa de riesgo-UO'!AF453</f>
        <v>0</v>
      </c>
      <c r="P452" s="99">
        <f>'01-Mapa de riesgo-UO'!AK453</f>
        <v>0</v>
      </c>
      <c r="Q452" s="99">
        <f>'01-Mapa de riesgo-UO'!AP453</f>
        <v>0</v>
      </c>
      <c r="R452" s="368"/>
      <c r="S452" s="370"/>
      <c r="T452" s="371"/>
      <c r="U452" s="100">
        <f>'01-Mapa de riesgo-UO'!AW453</f>
        <v>0</v>
      </c>
      <c r="V452" s="100">
        <f>'01-Mapa de riesgo-UO'!AX453</f>
        <v>0</v>
      </c>
      <c r="W452" s="101">
        <f>'01-Mapa de riesgo-UO'!K453</f>
        <v>0</v>
      </c>
      <c r="X452" s="105"/>
      <c r="Y452" s="106"/>
      <c r="Z452" s="107"/>
      <c r="AA452" s="107"/>
      <c r="AB452" s="365"/>
      <c r="AC452" s="110"/>
    </row>
    <row r="453" spans="1:29" ht="12.75" customHeight="1" x14ac:dyDescent="0.2">
      <c r="A453" s="369"/>
      <c r="B453" s="369"/>
      <c r="C453" s="369"/>
      <c r="D453" s="369"/>
      <c r="E453" s="369"/>
      <c r="F453" s="369"/>
      <c r="G453" s="96">
        <f>'01-Mapa de riesgo-UO'!I454</f>
        <v>0</v>
      </c>
      <c r="H453" s="369"/>
      <c r="I453" s="369"/>
      <c r="J453" s="369"/>
      <c r="K453" s="374"/>
      <c r="L453" s="374"/>
      <c r="M453" s="97">
        <f>'01-Mapa de riesgo-UO'!W454</f>
        <v>0</v>
      </c>
      <c r="N453" s="98">
        <f>'01-Mapa de riesgo-UO'!AB454</f>
        <v>0</v>
      </c>
      <c r="O453" s="98">
        <f>'01-Mapa de riesgo-UO'!AF454</f>
        <v>0</v>
      </c>
      <c r="P453" s="99">
        <f>'01-Mapa de riesgo-UO'!AK454</f>
        <v>0</v>
      </c>
      <c r="Q453" s="99">
        <f>'01-Mapa de riesgo-UO'!AP454</f>
        <v>0</v>
      </c>
      <c r="R453" s="369"/>
      <c r="S453" s="370"/>
      <c r="T453" s="371"/>
      <c r="U453" s="100">
        <f>'01-Mapa de riesgo-UO'!AW454</f>
        <v>0</v>
      </c>
      <c r="V453" s="100">
        <f>'01-Mapa de riesgo-UO'!AX454</f>
        <v>0</v>
      </c>
      <c r="W453" s="101">
        <f>'01-Mapa de riesgo-UO'!K454</f>
        <v>0</v>
      </c>
      <c r="X453" s="105"/>
      <c r="Y453" s="106"/>
      <c r="Z453" s="107"/>
      <c r="AA453" s="107"/>
      <c r="AB453" s="366"/>
      <c r="AC453" s="110"/>
    </row>
    <row r="454" spans="1:29" ht="12.75" customHeight="1" x14ac:dyDescent="0.2">
      <c r="A454" s="377">
        <v>149</v>
      </c>
      <c r="B454" s="377">
        <f>'01-Mapa de riesgo-UO'!D455</f>
        <v>0</v>
      </c>
      <c r="C454" s="376">
        <f>+'01-Mapa de riesgo-UO'!F455</f>
        <v>0</v>
      </c>
      <c r="D454" s="376">
        <f>'01-Mapa de riesgo-UO'!J455</f>
        <v>0</v>
      </c>
      <c r="E454" s="376">
        <f>'01-Mapa de riesgo-UO'!K455</f>
        <v>0</v>
      </c>
      <c r="F454" s="376">
        <f>'01-Mapa de riesgo-UO'!L455</f>
        <v>0</v>
      </c>
      <c r="G454" s="96">
        <f>'01-Mapa de riesgo-UO'!I455</f>
        <v>0</v>
      </c>
      <c r="H454" s="376">
        <f>'01-Mapa de riesgo-UO'!M455</f>
        <v>0</v>
      </c>
      <c r="I454" s="367" t="str">
        <f>'01-Mapa de riesgo-UO'!AT455</f>
        <v>LEVE</v>
      </c>
      <c r="J454" s="376">
        <f>'01-Mapa de riesgo-UO'!AU455</f>
        <v>0</v>
      </c>
      <c r="K454" s="372"/>
      <c r="L454" s="375"/>
      <c r="M454" s="97">
        <f>'01-Mapa de riesgo-UO'!W455</f>
        <v>0</v>
      </c>
      <c r="N454" s="98">
        <f>'01-Mapa de riesgo-UO'!AB455</f>
        <v>0</v>
      </c>
      <c r="O454" s="98">
        <f>'01-Mapa de riesgo-UO'!AF455</f>
        <v>0</v>
      </c>
      <c r="P454" s="99">
        <f>'01-Mapa de riesgo-UO'!AK455</f>
        <v>0</v>
      </c>
      <c r="Q454" s="99">
        <f>'01-Mapa de riesgo-UO'!AP455</f>
        <v>0</v>
      </c>
      <c r="R454" s="367" t="e">
        <f>'01-Mapa de riesgo-UO'!AR455</f>
        <v>#DIV/0!</v>
      </c>
      <c r="S454" s="370"/>
      <c r="T454" s="371"/>
      <c r="U454" s="100">
        <f>'01-Mapa de riesgo-UO'!AW455</f>
        <v>0</v>
      </c>
      <c r="V454" s="100">
        <f>'01-Mapa de riesgo-UO'!AX455</f>
        <v>0</v>
      </c>
      <c r="W454" s="101">
        <f>'01-Mapa de riesgo-UO'!K455</f>
        <v>0</v>
      </c>
      <c r="X454" s="105"/>
      <c r="Y454" s="106"/>
      <c r="Z454" s="107"/>
      <c r="AA454" s="107"/>
      <c r="AB454" s="364"/>
      <c r="AC454" s="110"/>
    </row>
    <row r="455" spans="1:29" ht="12.75" customHeight="1" x14ac:dyDescent="0.2">
      <c r="A455" s="368"/>
      <c r="B455" s="368"/>
      <c r="C455" s="368"/>
      <c r="D455" s="368"/>
      <c r="E455" s="368"/>
      <c r="F455" s="368"/>
      <c r="G455" s="96">
        <f>'01-Mapa de riesgo-UO'!I456</f>
        <v>0</v>
      </c>
      <c r="H455" s="368"/>
      <c r="I455" s="368"/>
      <c r="J455" s="368"/>
      <c r="K455" s="373"/>
      <c r="L455" s="373"/>
      <c r="M455" s="97">
        <f>'01-Mapa de riesgo-UO'!W456</f>
        <v>0</v>
      </c>
      <c r="N455" s="98">
        <f>'01-Mapa de riesgo-UO'!AB456</f>
        <v>0</v>
      </c>
      <c r="O455" s="98">
        <f>'01-Mapa de riesgo-UO'!AF456</f>
        <v>0</v>
      </c>
      <c r="P455" s="99">
        <f>'01-Mapa de riesgo-UO'!AK456</f>
        <v>0</v>
      </c>
      <c r="Q455" s="99">
        <f>'01-Mapa de riesgo-UO'!AP456</f>
        <v>0</v>
      </c>
      <c r="R455" s="368"/>
      <c r="S455" s="370"/>
      <c r="T455" s="371"/>
      <c r="U455" s="100">
        <f>'01-Mapa de riesgo-UO'!AW456</f>
        <v>0</v>
      </c>
      <c r="V455" s="100">
        <f>'01-Mapa de riesgo-UO'!AX456</f>
        <v>0</v>
      </c>
      <c r="W455" s="101">
        <f>'01-Mapa de riesgo-UO'!K456</f>
        <v>0</v>
      </c>
      <c r="X455" s="105"/>
      <c r="Y455" s="106"/>
      <c r="Z455" s="107"/>
      <c r="AA455" s="107"/>
      <c r="AB455" s="365"/>
      <c r="AC455" s="110"/>
    </row>
    <row r="456" spans="1:29" ht="12.75" customHeight="1" x14ac:dyDescent="0.2">
      <c r="A456" s="369"/>
      <c r="B456" s="369"/>
      <c r="C456" s="369"/>
      <c r="D456" s="369"/>
      <c r="E456" s="369"/>
      <c r="F456" s="369"/>
      <c r="G456" s="96">
        <f>'01-Mapa de riesgo-UO'!I457</f>
        <v>0</v>
      </c>
      <c r="H456" s="369"/>
      <c r="I456" s="369"/>
      <c r="J456" s="369"/>
      <c r="K456" s="374"/>
      <c r="L456" s="374"/>
      <c r="M456" s="97">
        <f>'01-Mapa de riesgo-UO'!W457</f>
        <v>0</v>
      </c>
      <c r="N456" s="98">
        <f>'01-Mapa de riesgo-UO'!AB457</f>
        <v>0</v>
      </c>
      <c r="O456" s="98">
        <f>'01-Mapa de riesgo-UO'!AF457</f>
        <v>0</v>
      </c>
      <c r="P456" s="99">
        <f>'01-Mapa de riesgo-UO'!AK457</f>
        <v>0</v>
      </c>
      <c r="Q456" s="99">
        <f>'01-Mapa de riesgo-UO'!AP457</f>
        <v>0</v>
      </c>
      <c r="R456" s="369"/>
      <c r="S456" s="370"/>
      <c r="T456" s="371"/>
      <c r="U456" s="100">
        <f>'01-Mapa de riesgo-UO'!AW457</f>
        <v>0</v>
      </c>
      <c r="V456" s="100">
        <f>'01-Mapa de riesgo-UO'!AX457</f>
        <v>0</v>
      </c>
      <c r="W456" s="101">
        <f>'01-Mapa de riesgo-UO'!K457</f>
        <v>0</v>
      </c>
      <c r="X456" s="105"/>
      <c r="Y456" s="106"/>
      <c r="Z456" s="107"/>
      <c r="AA456" s="107"/>
      <c r="AB456" s="366"/>
      <c r="AC456" s="110"/>
    </row>
    <row r="457" spans="1:29" ht="12.75" customHeight="1" x14ac:dyDescent="0.2">
      <c r="A457" s="377">
        <v>150</v>
      </c>
      <c r="B457" s="377">
        <f>'01-Mapa de riesgo-UO'!D458</f>
        <v>0</v>
      </c>
      <c r="C457" s="376">
        <f>+'01-Mapa de riesgo-UO'!F458</f>
        <v>0</v>
      </c>
      <c r="D457" s="376">
        <f>'01-Mapa de riesgo-UO'!J458</f>
        <v>0</v>
      </c>
      <c r="E457" s="376">
        <f>'01-Mapa de riesgo-UO'!K458</f>
        <v>0</v>
      </c>
      <c r="F457" s="376">
        <f>'01-Mapa de riesgo-UO'!L458</f>
        <v>0</v>
      </c>
      <c r="G457" s="96">
        <f>'01-Mapa de riesgo-UO'!I458</f>
        <v>0</v>
      </c>
      <c r="H457" s="376">
        <f>'01-Mapa de riesgo-UO'!M458</f>
        <v>0</v>
      </c>
      <c r="I457" s="367" t="str">
        <f>'01-Mapa de riesgo-UO'!AT458</f>
        <v>LEVE</v>
      </c>
      <c r="J457" s="376">
        <f>'01-Mapa de riesgo-UO'!AU458</f>
        <v>0</v>
      </c>
      <c r="K457" s="372"/>
      <c r="L457" s="375"/>
      <c r="M457" s="97">
        <f>'01-Mapa de riesgo-UO'!W458</f>
        <v>0</v>
      </c>
      <c r="N457" s="98">
        <f>'01-Mapa de riesgo-UO'!AB458</f>
        <v>0</v>
      </c>
      <c r="O457" s="98">
        <f>'01-Mapa de riesgo-UO'!AF458</f>
        <v>0</v>
      </c>
      <c r="P457" s="99">
        <f>'01-Mapa de riesgo-UO'!AK458</f>
        <v>0</v>
      </c>
      <c r="Q457" s="99">
        <f>'01-Mapa de riesgo-UO'!AP458</f>
        <v>0</v>
      </c>
      <c r="R457" s="367" t="e">
        <f>'01-Mapa de riesgo-UO'!AR458</f>
        <v>#DIV/0!</v>
      </c>
      <c r="S457" s="370"/>
      <c r="T457" s="371"/>
      <c r="U457" s="100">
        <f>'01-Mapa de riesgo-UO'!AW458</f>
        <v>0</v>
      </c>
      <c r="V457" s="100">
        <f>'01-Mapa de riesgo-UO'!AX458</f>
        <v>0</v>
      </c>
      <c r="W457" s="101">
        <f>'01-Mapa de riesgo-UO'!K458</f>
        <v>0</v>
      </c>
      <c r="X457" s="105"/>
      <c r="Y457" s="106"/>
      <c r="Z457" s="107"/>
      <c r="AA457" s="107"/>
      <c r="AB457" s="364"/>
      <c r="AC457" s="110"/>
    </row>
    <row r="458" spans="1:29" ht="12.75" customHeight="1" x14ac:dyDescent="0.2">
      <c r="A458" s="368"/>
      <c r="B458" s="368"/>
      <c r="C458" s="368"/>
      <c r="D458" s="368"/>
      <c r="E458" s="368"/>
      <c r="F458" s="368"/>
      <c r="G458" s="96">
        <f>'01-Mapa de riesgo-UO'!I459</f>
        <v>0</v>
      </c>
      <c r="H458" s="368"/>
      <c r="I458" s="368"/>
      <c r="J458" s="368"/>
      <c r="K458" s="373"/>
      <c r="L458" s="373"/>
      <c r="M458" s="97">
        <f>'01-Mapa de riesgo-UO'!W459</f>
        <v>0</v>
      </c>
      <c r="N458" s="98">
        <f>'01-Mapa de riesgo-UO'!AB459</f>
        <v>0</v>
      </c>
      <c r="O458" s="98">
        <f>'01-Mapa de riesgo-UO'!AF459</f>
        <v>0</v>
      </c>
      <c r="P458" s="99">
        <f>'01-Mapa de riesgo-UO'!AK459</f>
        <v>0</v>
      </c>
      <c r="Q458" s="99">
        <f>'01-Mapa de riesgo-UO'!AP459</f>
        <v>0</v>
      </c>
      <c r="R458" s="368"/>
      <c r="S458" s="370"/>
      <c r="T458" s="371"/>
      <c r="U458" s="100">
        <f>'01-Mapa de riesgo-UO'!AW459</f>
        <v>0</v>
      </c>
      <c r="V458" s="100">
        <f>'01-Mapa de riesgo-UO'!AX459</f>
        <v>0</v>
      </c>
      <c r="W458" s="101">
        <f>'01-Mapa de riesgo-UO'!K459</f>
        <v>0</v>
      </c>
      <c r="X458" s="105"/>
      <c r="Y458" s="106"/>
      <c r="Z458" s="107"/>
      <c r="AA458" s="107"/>
      <c r="AB458" s="365"/>
      <c r="AC458" s="110"/>
    </row>
    <row r="459" spans="1:29" ht="12.75" customHeight="1" x14ac:dyDescent="0.2">
      <c r="A459" s="369"/>
      <c r="B459" s="369"/>
      <c r="C459" s="369"/>
      <c r="D459" s="369"/>
      <c r="E459" s="369"/>
      <c r="F459" s="369"/>
      <c r="G459" s="96">
        <f>'01-Mapa de riesgo-UO'!I460</f>
        <v>0</v>
      </c>
      <c r="H459" s="369"/>
      <c r="I459" s="369"/>
      <c r="J459" s="369"/>
      <c r="K459" s="374"/>
      <c r="L459" s="374"/>
      <c r="M459" s="97">
        <f>'01-Mapa de riesgo-UO'!W460</f>
        <v>0</v>
      </c>
      <c r="N459" s="98">
        <f>'01-Mapa de riesgo-UO'!AB460</f>
        <v>0</v>
      </c>
      <c r="O459" s="98">
        <f>'01-Mapa de riesgo-UO'!AF460</f>
        <v>0</v>
      </c>
      <c r="P459" s="99">
        <f>'01-Mapa de riesgo-UO'!AK460</f>
        <v>0</v>
      </c>
      <c r="Q459" s="99">
        <f>'01-Mapa de riesgo-UO'!AP460</f>
        <v>0</v>
      </c>
      <c r="R459" s="369"/>
      <c r="S459" s="370"/>
      <c r="T459" s="371"/>
      <c r="U459" s="100">
        <f>'01-Mapa de riesgo-UO'!AW460</f>
        <v>0</v>
      </c>
      <c r="V459" s="100">
        <f>'01-Mapa de riesgo-UO'!AX460</f>
        <v>0</v>
      </c>
      <c r="W459" s="101">
        <f>'01-Mapa de riesgo-UO'!K460</f>
        <v>0</v>
      </c>
      <c r="X459" s="105"/>
      <c r="Y459" s="106"/>
      <c r="Z459" s="107"/>
      <c r="AA459" s="107"/>
      <c r="AB459" s="366"/>
      <c r="AC459" s="110"/>
    </row>
    <row r="460" spans="1:29" ht="12.75" customHeight="1" x14ac:dyDescent="0.2">
      <c r="A460" s="377">
        <v>151</v>
      </c>
      <c r="B460" s="377">
        <f>'01-Mapa de riesgo-UO'!D461</f>
        <v>0</v>
      </c>
      <c r="C460" s="376">
        <f>+'01-Mapa de riesgo-UO'!F461</f>
        <v>0</v>
      </c>
      <c r="D460" s="376">
        <f>'01-Mapa de riesgo-UO'!J461</f>
        <v>0</v>
      </c>
      <c r="E460" s="376">
        <f>'01-Mapa de riesgo-UO'!K461</f>
        <v>0</v>
      </c>
      <c r="F460" s="376">
        <f>'01-Mapa de riesgo-UO'!L461</f>
        <v>0</v>
      </c>
      <c r="G460" s="96">
        <f>'01-Mapa de riesgo-UO'!I461</f>
        <v>0</v>
      </c>
      <c r="H460" s="376">
        <f>'01-Mapa de riesgo-UO'!M461</f>
        <v>0</v>
      </c>
      <c r="I460" s="367" t="str">
        <f>'01-Mapa de riesgo-UO'!AT461</f>
        <v>LEVE</v>
      </c>
      <c r="J460" s="376">
        <f>'01-Mapa de riesgo-UO'!AU461</f>
        <v>0</v>
      </c>
      <c r="K460" s="372"/>
      <c r="L460" s="375"/>
      <c r="M460" s="97">
        <f>'01-Mapa de riesgo-UO'!W461</f>
        <v>0</v>
      </c>
      <c r="N460" s="98">
        <f>'01-Mapa de riesgo-UO'!AB461</f>
        <v>0</v>
      </c>
      <c r="O460" s="98">
        <f>'01-Mapa de riesgo-UO'!AF461</f>
        <v>0</v>
      </c>
      <c r="P460" s="99">
        <f>'01-Mapa de riesgo-UO'!AK461</f>
        <v>0</v>
      </c>
      <c r="Q460" s="99">
        <f>'01-Mapa de riesgo-UO'!AP461</f>
        <v>0</v>
      </c>
      <c r="R460" s="367" t="e">
        <f>'01-Mapa de riesgo-UO'!AR461</f>
        <v>#DIV/0!</v>
      </c>
      <c r="S460" s="370"/>
      <c r="T460" s="371"/>
      <c r="U460" s="100">
        <f>'01-Mapa de riesgo-UO'!AW461</f>
        <v>0</v>
      </c>
      <c r="V460" s="100">
        <f>'01-Mapa de riesgo-UO'!AX461</f>
        <v>0</v>
      </c>
      <c r="W460" s="101">
        <f>'01-Mapa de riesgo-UO'!K461</f>
        <v>0</v>
      </c>
      <c r="X460" s="105"/>
      <c r="Y460" s="106"/>
      <c r="Z460" s="107"/>
      <c r="AA460" s="107"/>
      <c r="AB460" s="364"/>
      <c r="AC460" s="110"/>
    </row>
    <row r="461" spans="1:29" ht="12.75" customHeight="1" x14ac:dyDescent="0.2">
      <c r="A461" s="368"/>
      <c r="B461" s="368"/>
      <c r="C461" s="368"/>
      <c r="D461" s="368"/>
      <c r="E461" s="368"/>
      <c r="F461" s="368"/>
      <c r="G461" s="96">
        <f>'01-Mapa de riesgo-UO'!I462</f>
        <v>0</v>
      </c>
      <c r="H461" s="368"/>
      <c r="I461" s="368"/>
      <c r="J461" s="368"/>
      <c r="K461" s="373"/>
      <c r="L461" s="373"/>
      <c r="M461" s="97">
        <f>'01-Mapa de riesgo-UO'!W462</f>
        <v>0</v>
      </c>
      <c r="N461" s="98">
        <f>'01-Mapa de riesgo-UO'!AB462</f>
        <v>0</v>
      </c>
      <c r="O461" s="98">
        <f>'01-Mapa de riesgo-UO'!AF462</f>
        <v>0</v>
      </c>
      <c r="P461" s="99">
        <f>'01-Mapa de riesgo-UO'!AK462</f>
        <v>0</v>
      </c>
      <c r="Q461" s="99">
        <f>'01-Mapa de riesgo-UO'!AP462</f>
        <v>0</v>
      </c>
      <c r="R461" s="368"/>
      <c r="S461" s="370"/>
      <c r="T461" s="371"/>
      <c r="U461" s="100">
        <f>'01-Mapa de riesgo-UO'!AW462</f>
        <v>0</v>
      </c>
      <c r="V461" s="100">
        <f>'01-Mapa de riesgo-UO'!AX462</f>
        <v>0</v>
      </c>
      <c r="W461" s="101">
        <f>'01-Mapa de riesgo-UO'!K462</f>
        <v>0</v>
      </c>
      <c r="X461" s="105"/>
      <c r="Y461" s="106"/>
      <c r="Z461" s="107"/>
      <c r="AA461" s="107"/>
      <c r="AB461" s="365"/>
      <c r="AC461" s="110"/>
    </row>
    <row r="462" spans="1:29" ht="12.75" customHeight="1" x14ac:dyDescent="0.2">
      <c r="A462" s="369"/>
      <c r="B462" s="369"/>
      <c r="C462" s="369"/>
      <c r="D462" s="369"/>
      <c r="E462" s="369"/>
      <c r="F462" s="369"/>
      <c r="G462" s="96">
        <f>'01-Mapa de riesgo-UO'!I463</f>
        <v>0</v>
      </c>
      <c r="H462" s="369"/>
      <c r="I462" s="369"/>
      <c r="J462" s="369"/>
      <c r="K462" s="374"/>
      <c r="L462" s="374"/>
      <c r="M462" s="97">
        <f>'01-Mapa de riesgo-UO'!W463</f>
        <v>0</v>
      </c>
      <c r="N462" s="98">
        <f>'01-Mapa de riesgo-UO'!AB463</f>
        <v>0</v>
      </c>
      <c r="O462" s="98">
        <f>'01-Mapa de riesgo-UO'!AF463</f>
        <v>0</v>
      </c>
      <c r="P462" s="99">
        <f>'01-Mapa de riesgo-UO'!AK463</f>
        <v>0</v>
      </c>
      <c r="Q462" s="99">
        <f>'01-Mapa de riesgo-UO'!AP463</f>
        <v>0</v>
      </c>
      <c r="R462" s="369"/>
      <c r="S462" s="370"/>
      <c r="T462" s="371"/>
      <c r="U462" s="100">
        <f>'01-Mapa de riesgo-UO'!AW463</f>
        <v>0</v>
      </c>
      <c r="V462" s="100">
        <f>'01-Mapa de riesgo-UO'!AX463</f>
        <v>0</v>
      </c>
      <c r="W462" s="101">
        <f>'01-Mapa de riesgo-UO'!K463</f>
        <v>0</v>
      </c>
      <c r="X462" s="105"/>
      <c r="Y462" s="106"/>
      <c r="Z462" s="107"/>
      <c r="AA462" s="107"/>
      <c r="AB462" s="366"/>
      <c r="AC462" s="110"/>
    </row>
    <row r="463" spans="1:29" ht="12.75" customHeight="1" x14ac:dyDescent="0.2">
      <c r="A463" s="377">
        <v>152</v>
      </c>
      <c r="B463" s="377">
        <f>'01-Mapa de riesgo-UO'!D464</f>
        <v>0</v>
      </c>
      <c r="C463" s="376">
        <f>+'01-Mapa de riesgo-UO'!F464</f>
        <v>0</v>
      </c>
      <c r="D463" s="376">
        <f>'01-Mapa de riesgo-UO'!J464</f>
        <v>0</v>
      </c>
      <c r="E463" s="376">
        <f>'01-Mapa de riesgo-UO'!K464</f>
        <v>0</v>
      </c>
      <c r="F463" s="376">
        <f>'01-Mapa de riesgo-UO'!L464</f>
        <v>0</v>
      </c>
      <c r="G463" s="96">
        <f>'01-Mapa de riesgo-UO'!I464</f>
        <v>0</v>
      </c>
      <c r="H463" s="376">
        <f>'01-Mapa de riesgo-UO'!M464</f>
        <v>0</v>
      </c>
      <c r="I463" s="367" t="str">
        <f>'01-Mapa de riesgo-UO'!AT464</f>
        <v>LEVE</v>
      </c>
      <c r="J463" s="376">
        <f>'01-Mapa de riesgo-UO'!AU464</f>
        <v>0</v>
      </c>
      <c r="K463" s="372"/>
      <c r="L463" s="375"/>
      <c r="M463" s="97">
        <f>'01-Mapa de riesgo-UO'!W464</f>
        <v>0</v>
      </c>
      <c r="N463" s="98">
        <f>'01-Mapa de riesgo-UO'!AB464</f>
        <v>0</v>
      </c>
      <c r="O463" s="98">
        <f>'01-Mapa de riesgo-UO'!AF464</f>
        <v>0</v>
      </c>
      <c r="P463" s="99">
        <f>'01-Mapa de riesgo-UO'!AK464</f>
        <v>0</v>
      </c>
      <c r="Q463" s="99">
        <f>'01-Mapa de riesgo-UO'!AP464</f>
        <v>0</v>
      </c>
      <c r="R463" s="367" t="e">
        <f>'01-Mapa de riesgo-UO'!AR464</f>
        <v>#DIV/0!</v>
      </c>
      <c r="S463" s="370"/>
      <c r="T463" s="371"/>
      <c r="U463" s="100">
        <f>'01-Mapa de riesgo-UO'!AW464</f>
        <v>0</v>
      </c>
      <c r="V463" s="100">
        <f>'01-Mapa de riesgo-UO'!AX464</f>
        <v>0</v>
      </c>
      <c r="W463" s="101">
        <f>'01-Mapa de riesgo-UO'!K464</f>
        <v>0</v>
      </c>
      <c r="X463" s="105"/>
      <c r="Y463" s="106"/>
      <c r="Z463" s="107"/>
      <c r="AA463" s="107"/>
      <c r="AB463" s="364"/>
      <c r="AC463" s="110"/>
    </row>
    <row r="464" spans="1:29" ht="12.75" customHeight="1" x14ac:dyDescent="0.2">
      <c r="A464" s="368"/>
      <c r="B464" s="368"/>
      <c r="C464" s="368"/>
      <c r="D464" s="368"/>
      <c r="E464" s="368"/>
      <c r="F464" s="368"/>
      <c r="G464" s="96">
        <f>'01-Mapa de riesgo-UO'!I465</f>
        <v>0</v>
      </c>
      <c r="H464" s="368"/>
      <c r="I464" s="368"/>
      <c r="J464" s="368"/>
      <c r="K464" s="373"/>
      <c r="L464" s="373"/>
      <c r="M464" s="97">
        <f>'01-Mapa de riesgo-UO'!W465</f>
        <v>0</v>
      </c>
      <c r="N464" s="98">
        <f>'01-Mapa de riesgo-UO'!AB465</f>
        <v>0</v>
      </c>
      <c r="O464" s="98">
        <f>'01-Mapa de riesgo-UO'!AF465</f>
        <v>0</v>
      </c>
      <c r="P464" s="99">
        <f>'01-Mapa de riesgo-UO'!AK465</f>
        <v>0</v>
      </c>
      <c r="Q464" s="99">
        <f>'01-Mapa de riesgo-UO'!AP465</f>
        <v>0</v>
      </c>
      <c r="R464" s="368"/>
      <c r="S464" s="370"/>
      <c r="T464" s="371"/>
      <c r="U464" s="100">
        <f>'01-Mapa de riesgo-UO'!AW465</f>
        <v>0</v>
      </c>
      <c r="V464" s="100">
        <f>'01-Mapa de riesgo-UO'!AX465</f>
        <v>0</v>
      </c>
      <c r="W464" s="101">
        <f>'01-Mapa de riesgo-UO'!K465</f>
        <v>0</v>
      </c>
      <c r="X464" s="105"/>
      <c r="Y464" s="106"/>
      <c r="Z464" s="107"/>
      <c r="AA464" s="107"/>
      <c r="AB464" s="365"/>
      <c r="AC464" s="110"/>
    </row>
    <row r="465" spans="1:29" ht="12.75" customHeight="1" x14ac:dyDescent="0.2">
      <c r="A465" s="369"/>
      <c r="B465" s="369"/>
      <c r="C465" s="369"/>
      <c r="D465" s="369"/>
      <c r="E465" s="369"/>
      <c r="F465" s="369"/>
      <c r="G465" s="96">
        <f>'01-Mapa de riesgo-UO'!I466</f>
        <v>0</v>
      </c>
      <c r="H465" s="369"/>
      <c r="I465" s="369"/>
      <c r="J465" s="369"/>
      <c r="K465" s="374"/>
      <c r="L465" s="374"/>
      <c r="M465" s="97">
        <f>'01-Mapa de riesgo-UO'!W466</f>
        <v>0</v>
      </c>
      <c r="N465" s="98">
        <f>'01-Mapa de riesgo-UO'!AB466</f>
        <v>0</v>
      </c>
      <c r="O465" s="98">
        <f>'01-Mapa de riesgo-UO'!AF466</f>
        <v>0</v>
      </c>
      <c r="P465" s="99">
        <f>'01-Mapa de riesgo-UO'!AK466</f>
        <v>0</v>
      </c>
      <c r="Q465" s="99">
        <f>'01-Mapa de riesgo-UO'!AP466</f>
        <v>0</v>
      </c>
      <c r="R465" s="369"/>
      <c r="S465" s="370"/>
      <c r="T465" s="371"/>
      <c r="U465" s="100">
        <f>'01-Mapa de riesgo-UO'!AW466</f>
        <v>0</v>
      </c>
      <c r="V465" s="100">
        <f>'01-Mapa de riesgo-UO'!AX466</f>
        <v>0</v>
      </c>
      <c r="W465" s="101">
        <f>'01-Mapa de riesgo-UO'!K466</f>
        <v>0</v>
      </c>
      <c r="X465" s="105"/>
      <c r="Y465" s="106"/>
      <c r="Z465" s="107"/>
      <c r="AA465" s="107"/>
      <c r="AB465" s="366"/>
      <c r="AC465" s="110"/>
    </row>
    <row r="466" spans="1:29" ht="12.75" customHeight="1" x14ac:dyDescent="0.2">
      <c r="A466" s="377">
        <v>153</v>
      </c>
      <c r="B466" s="377">
        <f>'01-Mapa de riesgo-UO'!D467</f>
        <v>0</v>
      </c>
      <c r="C466" s="376">
        <f>+'01-Mapa de riesgo-UO'!F467</f>
        <v>0</v>
      </c>
      <c r="D466" s="376">
        <f>'01-Mapa de riesgo-UO'!J467</f>
        <v>0</v>
      </c>
      <c r="E466" s="376">
        <f>'01-Mapa de riesgo-UO'!K467</f>
        <v>0</v>
      </c>
      <c r="F466" s="376">
        <f>'01-Mapa de riesgo-UO'!L467</f>
        <v>0</v>
      </c>
      <c r="G466" s="96">
        <f>'01-Mapa de riesgo-UO'!I467</f>
        <v>0</v>
      </c>
      <c r="H466" s="376">
        <f>'01-Mapa de riesgo-UO'!M467</f>
        <v>0</v>
      </c>
      <c r="I466" s="367" t="str">
        <f>'01-Mapa de riesgo-UO'!AT467</f>
        <v>LEVE</v>
      </c>
      <c r="J466" s="376">
        <f>'01-Mapa de riesgo-UO'!AU467</f>
        <v>0</v>
      </c>
      <c r="K466" s="372"/>
      <c r="L466" s="375"/>
      <c r="M466" s="97">
        <f>'01-Mapa de riesgo-UO'!W467</f>
        <v>0</v>
      </c>
      <c r="N466" s="98">
        <f>'01-Mapa de riesgo-UO'!AB467</f>
        <v>0</v>
      </c>
      <c r="O466" s="98">
        <f>'01-Mapa de riesgo-UO'!AF467</f>
        <v>0</v>
      </c>
      <c r="P466" s="99">
        <f>'01-Mapa de riesgo-UO'!AK467</f>
        <v>0</v>
      </c>
      <c r="Q466" s="99">
        <f>'01-Mapa de riesgo-UO'!AP467</f>
        <v>0</v>
      </c>
      <c r="R466" s="367" t="e">
        <f>'01-Mapa de riesgo-UO'!AR467</f>
        <v>#DIV/0!</v>
      </c>
      <c r="S466" s="370"/>
      <c r="T466" s="371"/>
      <c r="U466" s="100">
        <f>'01-Mapa de riesgo-UO'!AW467</f>
        <v>0</v>
      </c>
      <c r="V466" s="100">
        <f>'01-Mapa de riesgo-UO'!AX467</f>
        <v>0</v>
      </c>
      <c r="W466" s="101">
        <f>'01-Mapa de riesgo-UO'!K467</f>
        <v>0</v>
      </c>
      <c r="X466" s="105"/>
      <c r="Y466" s="106"/>
      <c r="Z466" s="107"/>
      <c r="AA466" s="107"/>
      <c r="AB466" s="364"/>
      <c r="AC466" s="110"/>
    </row>
    <row r="467" spans="1:29" ht="12.75" customHeight="1" x14ac:dyDescent="0.2">
      <c r="A467" s="368"/>
      <c r="B467" s="368"/>
      <c r="C467" s="368"/>
      <c r="D467" s="368"/>
      <c r="E467" s="368"/>
      <c r="F467" s="368"/>
      <c r="G467" s="96">
        <f>'01-Mapa de riesgo-UO'!I468</f>
        <v>0</v>
      </c>
      <c r="H467" s="368"/>
      <c r="I467" s="368"/>
      <c r="J467" s="368"/>
      <c r="K467" s="373"/>
      <c r="L467" s="373"/>
      <c r="M467" s="97">
        <f>'01-Mapa de riesgo-UO'!W468</f>
        <v>0</v>
      </c>
      <c r="N467" s="98">
        <f>'01-Mapa de riesgo-UO'!AB468</f>
        <v>0</v>
      </c>
      <c r="O467" s="98">
        <f>'01-Mapa de riesgo-UO'!AF468</f>
        <v>0</v>
      </c>
      <c r="P467" s="99">
        <f>'01-Mapa de riesgo-UO'!AK468</f>
        <v>0</v>
      </c>
      <c r="Q467" s="99">
        <f>'01-Mapa de riesgo-UO'!AP468</f>
        <v>0</v>
      </c>
      <c r="R467" s="368"/>
      <c r="S467" s="370"/>
      <c r="T467" s="371"/>
      <c r="U467" s="100">
        <f>'01-Mapa de riesgo-UO'!AW468</f>
        <v>0</v>
      </c>
      <c r="V467" s="100">
        <f>'01-Mapa de riesgo-UO'!AX468</f>
        <v>0</v>
      </c>
      <c r="W467" s="101">
        <f>'01-Mapa de riesgo-UO'!K468</f>
        <v>0</v>
      </c>
      <c r="X467" s="105"/>
      <c r="Y467" s="106"/>
      <c r="Z467" s="107"/>
      <c r="AA467" s="107"/>
      <c r="AB467" s="365"/>
      <c r="AC467" s="110"/>
    </row>
    <row r="468" spans="1:29" ht="12.75" customHeight="1" x14ac:dyDescent="0.2">
      <c r="A468" s="369"/>
      <c r="B468" s="369"/>
      <c r="C468" s="369"/>
      <c r="D468" s="369"/>
      <c r="E468" s="369"/>
      <c r="F468" s="369"/>
      <c r="G468" s="96">
        <f>'01-Mapa de riesgo-UO'!I469</f>
        <v>0</v>
      </c>
      <c r="H468" s="369"/>
      <c r="I468" s="369"/>
      <c r="J468" s="369"/>
      <c r="K468" s="374"/>
      <c r="L468" s="374"/>
      <c r="M468" s="97">
        <f>'01-Mapa de riesgo-UO'!W469</f>
        <v>0</v>
      </c>
      <c r="N468" s="98">
        <f>'01-Mapa de riesgo-UO'!AB469</f>
        <v>0</v>
      </c>
      <c r="O468" s="98">
        <f>'01-Mapa de riesgo-UO'!AF469</f>
        <v>0</v>
      </c>
      <c r="P468" s="99">
        <f>'01-Mapa de riesgo-UO'!AK469</f>
        <v>0</v>
      </c>
      <c r="Q468" s="99">
        <f>'01-Mapa de riesgo-UO'!AP469</f>
        <v>0</v>
      </c>
      <c r="R468" s="369"/>
      <c r="S468" s="370"/>
      <c r="T468" s="371"/>
      <c r="U468" s="100">
        <f>'01-Mapa de riesgo-UO'!AW469</f>
        <v>0</v>
      </c>
      <c r="V468" s="100">
        <f>'01-Mapa de riesgo-UO'!AX469</f>
        <v>0</v>
      </c>
      <c r="W468" s="101">
        <f>'01-Mapa de riesgo-UO'!K469</f>
        <v>0</v>
      </c>
      <c r="X468" s="105"/>
      <c r="Y468" s="106"/>
      <c r="Z468" s="107"/>
      <c r="AA468" s="107"/>
      <c r="AB468" s="366"/>
      <c r="AC468" s="110"/>
    </row>
    <row r="469" spans="1:29" ht="12.75" customHeight="1" x14ac:dyDescent="0.2">
      <c r="A469" s="377">
        <v>154</v>
      </c>
      <c r="B469" s="377">
        <f>'01-Mapa de riesgo-UO'!D470</f>
        <v>0</v>
      </c>
      <c r="C469" s="376">
        <f>+'01-Mapa de riesgo-UO'!F470</f>
        <v>0</v>
      </c>
      <c r="D469" s="376">
        <f>'01-Mapa de riesgo-UO'!J470</f>
        <v>0</v>
      </c>
      <c r="E469" s="376">
        <f>'01-Mapa de riesgo-UO'!K470</f>
        <v>0</v>
      </c>
      <c r="F469" s="376">
        <f>'01-Mapa de riesgo-UO'!L470</f>
        <v>0</v>
      </c>
      <c r="G469" s="96">
        <f>'01-Mapa de riesgo-UO'!I470</f>
        <v>0</v>
      </c>
      <c r="H469" s="376">
        <f>'01-Mapa de riesgo-UO'!M470</f>
        <v>0</v>
      </c>
      <c r="I469" s="367" t="str">
        <f>'01-Mapa de riesgo-UO'!AT470</f>
        <v>LEVE</v>
      </c>
      <c r="J469" s="376">
        <f>'01-Mapa de riesgo-UO'!AU470</f>
        <v>0</v>
      </c>
      <c r="K469" s="372"/>
      <c r="L469" s="375"/>
      <c r="M469" s="97">
        <f>'01-Mapa de riesgo-UO'!W470</f>
        <v>0</v>
      </c>
      <c r="N469" s="98">
        <f>'01-Mapa de riesgo-UO'!AB470</f>
        <v>0</v>
      </c>
      <c r="O469" s="98">
        <f>'01-Mapa de riesgo-UO'!AF470</f>
        <v>0</v>
      </c>
      <c r="P469" s="99">
        <f>'01-Mapa de riesgo-UO'!AK470</f>
        <v>0</v>
      </c>
      <c r="Q469" s="99">
        <f>'01-Mapa de riesgo-UO'!AP470</f>
        <v>0</v>
      </c>
      <c r="R469" s="367" t="e">
        <f>'01-Mapa de riesgo-UO'!AR470</f>
        <v>#DIV/0!</v>
      </c>
      <c r="S469" s="370"/>
      <c r="T469" s="371"/>
      <c r="U469" s="100">
        <f>'01-Mapa de riesgo-UO'!AW470</f>
        <v>0</v>
      </c>
      <c r="V469" s="100">
        <f>'01-Mapa de riesgo-UO'!AX470</f>
        <v>0</v>
      </c>
      <c r="W469" s="101">
        <f>'01-Mapa de riesgo-UO'!K470</f>
        <v>0</v>
      </c>
      <c r="X469" s="105"/>
      <c r="Y469" s="106"/>
      <c r="Z469" s="107"/>
      <c r="AA469" s="107"/>
      <c r="AB469" s="364"/>
      <c r="AC469" s="110"/>
    </row>
    <row r="470" spans="1:29" ht="12.75" customHeight="1" x14ac:dyDescent="0.2">
      <c r="A470" s="368"/>
      <c r="B470" s="368"/>
      <c r="C470" s="368"/>
      <c r="D470" s="368"/>
      <c r="E470" s="368"/>
      <c r="F470" s="368"/>
      <c r="G470" s="96">
        <f>'01-Mapa de riesgo-UO'!I471</f>
        <v>0</v>
      </c>
      <c r="H470" s="368"/>
      <c r="I470" s="368"/>
      <c r="J470" s="368"/>
      <c r="K470" s="373"/>
      <c r="L470" s="373"/>
      <c r="M470" s="97">
        <f>'01-Mapa de riesgo-UO'!W471</f>
        <v>0</v>
      </c>
      <c r="N470" s="98">
        <f>'01-Mapa de riesgo-UO'!AB471</f>
        <v>0</v>
      </c>
      <c r="O470" s="98">
        <f>'01-Mapa de riesgo-UO'!AF471</f>
        <v>0</v>
      </c>
      <c r="P470" s="99">
        <f>'01-Mapa de riesgo-UO'!AK471</f>
        <v>0</v>
      </c>
      <c r="Q470" s="99">
        <f>'01-Mapa de riesgo-UO'!AP471</f>
        <v>0</v>
      </c>
      <c r="R470" s="368"/>
      <c r="S470" s="370"/>
      <c r="T470" s="371"/>
      <c r="U470" s="100">
        <f>'01-Mapa de riesgo-UO'!AW471</f>
        <v>0</v>
      </c>
      <c r="V470" s="100">
        <f>'01-Mapa de riesgo-UO'!AX471</f>
        <v>0</v>
      </c>
      <c r="W470" s="101">
        <f>'01-Mapa de riesgo-UO'!K471</f>
        <v>0</v>
      </c>
      <c r="X470" s="105"/>
      <c r="Y470" s="106"/>
      <c r="Z470" s="107"/>
      <c r="AA470" s="107"/>
      <c r="AB470" s="365"/>
      <c r="AC470" s="110"/>
    </row>
    <row r="471" spans="1:29" ht="12.75" customHeight="1" x14ac:dyDescent="0.2">
      <c r="A471" s="369"/>
      <c r="B471" s="369"/>
      <c r="C471" s="369"/>
      <c r="D471" s="369"/>
      <c r="E471" s="369"/>
      <c r="F471" s="369"/>
      <c r="G471" s="96">
        <f>'01-Mapa de riesgo-UO'!I472</f>
        <v>0</v>
      </c>
      <c r="H471" s="369"/>
      <c r="I471" s="369"/>
      <c r="J471" s="369"/>
      <c r="K471" s="374"/>
      <c r="L471" s="374"/>
      <c r="M471" s="97">
        <f>'01-Mapa de riesgo-UO'!W472</f>
        <v>0</v>
      </c>
      <c r="N471" s="98">
        <f>'01-Mapa de riesgo-UO'!AB472</f>
        <v>0</v>
      </c>
      <c r="O471" s="98">
        <f>'01-Mapa de riesgo-UO'!AF472</f>
        <v>0</v>
      </c>
      <c r="P471" s="99">
        <f>'01-Mapa de riesgo-UO'!AK472</f>
        <v>0</v>
      </c>
      <c r="Q471" s="99">
        <f>'01-Mapa de riesgo-UO'!AP472</f>
        <v>0</v>
      </c>
      <c r="R471" s="369"/>
      <c r="S471" s="370"/>
      <c r="T471" s="371"/>
      <c r="U471" s="100">
        <f>'01-Mapa de riesgo-UO'!AW472</f>
        <v>0</v>
      </c>
      <c r="V471" s="100">
        <f>'01-Mapa de riesgo-UO'!AX472</f>
        <v>0</v>
      </c>
      <c r="W471" s="101">
        <f>'01-Mapa de riesgo-UO'!K472</f>
        <v>0</v>
      </c>
      <c r="X471" s="105"/>
      <c r="Y471" s="106"/>
      <c r="Z471" s="107"/>
      <c r="AA471" s="107"/>
      <c r="AB471" s="366"/>
      <c r="AC471" s="110"/>
    </row>
    <row r="472" spans="1:29" ht="12.75" customHeight="1" x14ac:dyDescent="0.2">
      <c r="A472" s="377">
        <v>155</v>
      </c>
      <c r="B472" s="377">
        <f>'01-Mapa de riesgo-UO'!D473</f>
        <v>0</v>
      </c>
      <c r="C472" s="376">
        <f>+'01-Mapa de riesgo-UO'!F473</f>
        <v>0</v>
      </c>
      <c r="D472" s="376">
        <f>'01-Mapa de riesgo-UO'!J473</f>
        <v>0</v>
      </c>
      <c r="E472" s="376">
        <f>'01-Mapa de riesgo-UO'!K473</f>
        <v>0</v>
      </c>
      <c r="F472" s="376">
        <f>'01-Mapa de riesgo-UO'!L473</f>
        <v>0</v>
      </c>
      <c r="G472" s="96">
        <f>'01-Mapa de riesgo-UO'!I473</f>
        <v>0</v>
      </c>
      <c r="H472" s="376">
        <f>'01-Mapa de riesgo-UO'!M473</f>
        <v>0</v>
      </c>
      <c r="I472" s="367" t="str">
        <f>'01-Mapa de riesgo-UO'!AT473</f>
        <v>LEVE</v>
      </c>
      <c r="J472" s="376">
        <f>'01-Mapa de riesgo-UO'!AU473</f>
        <v>0</v>
      </c>
      <c r="K472" s="372"/>
      <c r="L472" s="375"/>
      <c r="M472" s="97">
        <f>'01-Mapa de riesgo-UO'!W473</f>
        <v>0</v>
      </c>
      <c r="N472" s="98">
        <f>'01-Mapa de riesgo-UO'!AB473</f>
        <v>0</v>
      </c>
      <c r="O472" s="98">
        <f>'01-Mapa de riesgo-UO'!AF473</f>
        <v>0</v>
      </c>
      <c r="P472" s="99">
        <f>'01-Mapa de riesgo-UO'!AK473</f>
        <v>0</v>
      </c>
      <c r="Q472" s="99">
        <f>'01-Mapa de riesgo-UO'!AP473</f>
        <v>0</v>
      </c>
      <c r="R472" s="367" t="e">
        <f>'01-Mapa de riesgo-UO'!AR473</f>
        <v>#DIV/0!</v>
      </c>
      <c r="S472" s="370"/>
      <c r="T472" s="371"/>
      <c r="U472" s="100">
        <f>'01-Mapa de riesgo-UO'!AW473</f>
        <v>0</v>
      </c>
      <c r="V472" s="100">
        <f>'01-Mapa de riesgo-UO'!AX473</f>
        <v>0</v>
      </c>
      <c r="W472" s="101">
        <f>'01-Mapa de riesgo-UO'!K473</f>
        <v>0</v>
      </c>
      <c r="X472" s="105"/>
      <c r="Y472" s="106"/>
      <c r="Z472" s="107"/>
      <c r="AA472" s="107"/>
      <c r="AB472" s="364"/>
      <c r="AC472" s="110"/>
    </row>
    <row r="473" spans="1:29" ht="12.75" customHeight="1" x14ac:dyDescent="0.2">
      <c r="A473" s="368"/>
      <c r="B473" s="368"/>
      <c r="C473" s="368"/>
      <c r="D473" s="368"/>
      <c r="E473" s="368"/>
      <c r="F473" s="368"/>
      <c r="G473" s="96">
        <f>'01-Mapa de riesgo-UO'!I474</f>
        <v>0</v>
      </c>
      <c r="H473" s="368"/>
      <c r="I473" s="368"/>
      <c r="J473" s="368"/>
      <c r="K473" s="373"/>
      <c r="L473" s="373"/>
      <c r="M473" s="97">
        <f>'01-Mapa de riesgo-UO'!W474</f>
        <v>0</v>
      </c>
      <c r="N473" s="98">
        <f>'01-Mapa de riesgo-UO'!AB474</f>
        <v>0</v>
      </c>
      <c r="O473" s="98">
        <f>'01-Mapa de riesgo-UO'!AF474</f>
        <v>0</v>
      </c>
      <c r="P473" s="99">
        <f>'01-Mapa de riesgo-UO'!AK474</f>
        <v>0</v>
      </c>
      <c r="Q473" s="99">
        <f>'01-Mapa de riesgo-UO'!AP474</f>
        <v>0</v>
      </c>
      <c r="R473" s="368"/>
      <c r="S473" s="370"/>
      <c r="T473" s="371"/>
      <c r="U473" s="100">
        <f>'01-Mapa de riesgo-UO'!AW474</f>
        <v>0</v>
      </c>
      <c r="V473" s="100">
        <f>'01-Mapa de riesgo-UO'!AX474</f>
        <v>0</v>
      </c>
      <c r="W473" s="101">
        <f>'01-Mapa de riesgo-UO'!K474</f>
        <v>0</v>
      </c>
      <c r="X473" s="105"/>
      <c r="Y473" s="106"/>
      <c r="Z473" s="107"/>
      <c r="AA473" s="107"/>
      <c r="AB473" s="365"/>
      <c r="AC473" s="110"/>
    </row>
    <row r="474" spans="1:29" ht="12.75" customHeight="1" x14ac:dyDescent="0.2">
      <c r="A474" s="369"/>
      <c r="B474" s="369"/>
      <c r="C474" s="369"/>
      <c r="D474" s="369"/>
      <c r="E474" s="369"/>
      <c r="F474" s="369"/>
      <c r="G474" s="96">
        <f>'01-Mapa de riesgo-UO'!I475</f>
        <v>0</v>
      </c>
      <c r="H474" s="369"/>
      <c r="I474" s="369"/>
      <c r="J474" s="369"/>
      <c r="K474" s="374"/>
      <c r="L474" s="374"/>
      <c r="M474" s="97">
        <f>'01-Mapa de riesgo-UO'!W475</f>
        <v>0</v>
      </c>
      <c r="N474" s="98">
        <f>'01-Mapa de riesgo-UO'!AB475</f>
        <v>0</v>
      </c>
      <c r="O474" s="98">
        <f>'01-Mapa de riesgo-UO'!AF475</f>
        <v>0</v>
      </c>
      <c r="P474" s="99">
        <f>'01-Mapa de riesgo-UO'!AK475</f>
        <v>0</v>
      </c>
      <c r="Q474" s="99">
        <f>'01-Mapa de riesgo-UO'!AP475</f>
        <v>0</v>
      </c>
      <c r="R474" s="369"/>
      <c r="S474" s="370"/>
      <c r="T474" s="371"/>
      <c r="U474" s="100">
        <f>'01-Mapa de riesgo-UO'!AW475</f>
        <v>0</v>
      </c>
      <c r="V474" s="100">
        <f>'01-Mapa de riesgo-UO'!AX475</f>
        <v>0</v>
      </c>
      <c r="W474" s="101">
        <f>'01-Mapa de riesgo-UO'!K475</f>
        <v>0</v>
      </c>
      <c r="X474" s="105"/>
      <c r="Y474" s="106"/>
      <c r="Z474" s="107"/>
      <c r="AA474" s="107"/>
      <c r="AB474" s="366"/>
      <c r="AC474" s="110"/>
    </row>
    <row r="475" spans="1:29" ht="12.75" customHeight="1" x14ac:dyDescent="0.2">
      <c r="A475" s="377">
        <v>156</v>
      </c>
      <c r="B475" s="377">
        <f>'01-Mapa de riesgo-UO'!D476</f>
        <v>0</v>
      </c>
      <c r="C475" s="376">
        <f>+'01-Mapa de riesgo-UO'!F476</f>
        <v>0</v>
      </c>
      <c r="D475" s="376">
        <f>'01-Mapa de riesgo-UO'!J476</f>
        <v>0</v>
      </c>
      <c r="E475" s="376">
        <f>'01-Mapa de riesgo-UO'!K476</f>
        <v>0</v>
      </c>
      <c r="F475" s="376">
        <f>'01-Mapa de riesgo-UO'!L476</f>
        <v>0</v>
      </c>
      <c r="G475" s="96">
        <f>'01-Mapa de riesgo-UO'!I476</f>
        <v>0</v>
      </c>
      <c r="H475" s="376">
        <f>'01-Mapa de riesgo-UO'!M476</f>
        <v>0</v>
      </c>
      <c r="I475" s="367" t="str">
        <f>'01-Mapa de riesgo-UO'!AT476</f>
        <v>LEVE</v>
      </c>
      <c r="J475" s="376">
        <f>'01-Mapa de riesgo-UO'!AU476</f>
        <v>0</v>
      </c>
      <c r="K475" s="372"/>
      <c r="L475" s="375"/>
      <c r="M475" s="97">
        <f>'01-Mapa de riesgo-UO'!W476</f>
        <v>0</v>
      </c>
      <c r="N475" s="98">
        <f>'01-Mapa de riesgo-UO'!AB476</f>
        <v>0</v>
      </c>
      <c r="O475" s="98">
        <f>'01-Mapa de riesgo-UO'!AF476</f>
        <v>0</v>
      </c>
      <c r="P475" s="99">
        <f>'01-Mapa de riesgo-UO'!AK476</f>
        <v>0</v>
      </c>
      <c r="Q475" s="99">
        <f>'01-Mapa de riesgo-UO'!AP476</f>
        <v>0</v>
      </c>
      <c r="R475" s="367" t="e">
        <f>'01-Mapa de riesgo-UO'!AR476</f>
        <v>#DIV/0!</v>
      </c>
      <c r="S475" s="370"/>
      <c r="T475" s="371"/>
      <c r="U475" s="100">
        <f>'01-Mapa de riesgo-UO'!AW476</f>
        <v>0</v>
      </c>
      <c r="V475" s="100">
        <f>'01-Mapa de riesgo-UO'!AX476</f>
        <v>0</v>
      </c>
      <c r="W475" s="101">
        <f>'01-Mapa de riesgo-UO'!K476</f>
        <v>0</v>
      </c>
      <c r="X475" s="105"/>
      <c r="Y475" s="106"/>
      <c r="Z475" s="107"/>
      <c r="AA475" s="107"/>
      <c r="AB475" s="364"/>
      <c r="AC475" s="110"/>
    </row>
    <row r="476" spans="1:29" ht="12.75" customHeight="1" x14ac:dyDescent="0.2">
      <c r="A476" s="368"/>
      <c r="B476" s="368"/>
      <c r="C476" s="368"/>
      <c r="D476" s="368"/>
      <c r="E476" s="368"/>
      <c r="F476" s="368"/>
      <c r="G476" s="96">
        <f>'01-Mapa de riesgo-UO'!I477</f>
        <v>0</v>
      </c>
      <c r="H476" s="368"/>
      <c r="I476" s="368"/>
      <c r="J476" s="368"/>
      <c r="K476" s="373"/>
      <c r="L476" s="373"/>
      <c r="M476" s="97">
        <f>'01-Mapa de riesgo-UO'!W477</f>
        <v>0</v>
      </c>
      <c r="N476" s="98">
        <f>'01-Mapa de riesgo-UO'!AB477</f>
        <v>0</v>
      </c>
      <c r="O476" s="98">
        <f>'01-Mapa de riesgo-UO'!AF477</f>
        <v>0</v>
      </c>
      <c r="P476" s="99">
        <f>'01-Mapa de riesgo-UO'!AK477</f>
        <v>0</v>
      </c>
      <c r="Q476" s="99">
        <f>'01-Mapa de riesgo-UO'!AP477</f>
        <v>0</v>
      </c>
      <c r="R476" s="368"/>
      <c r="S476" s="370"/>
      <c r="T476" s="371"/>
      <c r="U476" s="100">
        <f>'01-Mapa de riesgo-UO'!AW477</f>
        <v>0</v>
      </c>
      <c r="V476" s="100">
        <f>'01-Mapa de riesgo-UO'!AX477</f>
        <v>0</v>
      </c>
      <c r="W476" s="101">
        <f>'01-Mapa de riesgo-UO'!K477</f>
        <v>0</v>
      </c>
      <c r="X476" s="105"/>
      <c r="Y476" s="106"/>
      <c r="Z476" s="107"/>
      <c r="AA476" s="107"/>
      <c r="AB476" s="365"/>
      <c r="AC476" s="110"/>
    </row>
    <row r="477" spans="1:29" ht="12.75" customHeight="1" x14ac:dyDescent="0.2">
      <c r="A477" s="369"/>
      <c r="B477" s="369"/>
      <c r="C477" s="369"/>
      <c r="D477" s="369"/>
      <c r="E477" s="369"/>
      <c r="F477" s="369"/>
      <c r="G477" s="96">
        <f>'01-Mapa de riesgo-UO'!I478</f>
        <v>0</v>
      </c>
      <c r="H477" s="369"/>
      <c r="I477" s="369"/>
      <c r="J477" s="369"/>
      <c r="K477" s="374"/>
      <c r="L477" s="374"/>
      <c r="M477" s="97">
        <f>'01-Mapa de riesgo-UO'!W478</f>
        <v>0</v>
      </c>
      <c r="N477" s="98">
        <f>'01-Mapa de riesgo-UO'!AB478</f>
        <v>0</v>
      </c>
      <c r="O477" s="98">
        <f>'01-Mapa de riesgo-UO'!AF478</f>
        <v>0</v>
      </c>
      <c r="P477" s="99">
        <f>'01-Mapa de riesgo-UO'!AK478</f>
        <v>0</v>
      </c>
      <c r="Q477" s="99">
        <f>'01-Mapa de riesgo-UO'!AP478</f>
        <v>0</v>
      </c>
      <c r="R477" s="369"/>
      <c r="S477" s="370"/>
      <c r="T477" s="371"/>
      <c r="U477" s="100">
        <f>'01-Mapa de riesgo-UO'!AW478</f>
        <v>0</v>
      </c>
      <c r="V477" s="100">
        <f>'01-Mapa de riesgo-UO'!AX478</f>
        <v>0</v>
      </c>
      <c r="W477" s="101">
        <f>'01-Mapa de riesgo-UO'!K478</f>
        <v>0</v>
      </c>
      <c r="X477" s="105"/>
      <c r="Y477" s="106"/>
      <c r="Z477" s="107"/>
      <c r="AA477" s="107"/>
      <c r="AB477" s="366"/>
      <c r="AC477" s="110"/>
    </row>
    <row r="478" spans="1:29" ht="12.75" customHeight="1" x14ac:dyDescent="0.2">
      <c r="A478" s="377">
        <v>157</v>
      </c>
      <c r="B478" s="377">
        <f>'01-Mapa de riesgo-UO'!D479</f>
        <v>0</v>
      </c>
      <c r="C478" s="376">
        <f>+'01-Mapa de riesgo-UO'!F479</f>
        <v>0</v>
      </c>
      <c r="D478" s="376">
        <f>'01-Mapa de riesgo-UO'!J479</f>
        <v>0</v>
      </c>
      <c r="E478" s="376">
        <f>'01-Mapa de riesgo-UO'!K479</f>
        <v>0</v>
      </c>
      <c r="F478" s="376">
        <f>'01-Mapa de riesgo-UO'!L479</f>
        <v>0</v>
      </c>
      <c r="G478" s="96">
        <f>'01-Mapa de riesgo-UO'!I479</f>
        <v>0</v>
      </c>
      <c r="H478" s="376">
        <f>'01-Mapa de riesgo-UO'!M479</f>
        <v>0</v>
      </c>
      <c r="I478" s="367" t="str">
        <f>'01-Mapa de riesgo-UO'!AT479</f>
        <v>LEVE</v>
      </c>
      <c r="J478" s="376">
        <f>'01-Mapa de riesgo-UO'!AU479</f>
        <v>0</v>
      </c>
      <c r="K478" s="372"/>
      <c r="L478" s="375"/>
      <c r="M478" s="97">
        <f>'01-Mapa de riesgo-UO'!W479</f>
        <v>0</v>
      </c>
      <c r="N478" s="98">
        <f>'01-Mapa de riesgo-UO'!AB479</f>
        <v>0</v>
      </c>
      <c r="O478" s="98">
        <f>'01-Mapa de riesgo-UO'!AF479</f>
        <v>0</v>
      </c>
      <c r="P478" s="99">
        <f>'01-Mapa de riesgo-UO'!AK479</f>
        <v>0</v>
      </c>
      <c r="Q478" s="99">
        <f>'01-Mapa de riesgo-UO'!AP479</f>
        <v>0</v>
      </c>
      <c r="R478" s="367" t="e">
        <f>'01-Mapa de riesgo-UO'!AR479</f>
        <v>#DIV/0!</v>
      </c>
      <c r="S478" s="370"/>
      <c r="T478" s="371"/>
      <c r="U478" s="100">
        <f>'01-Mapa de riesgo-UO'!AW479</f>
        <v>0</v>
      </c>
      <c r="V478" s="100">
        <f>'01-Mapa de riesgo-UO'!AX479</f>
        <v>0</v>
      </c>
      <c r="W478" s="101">
        <f>'01-Mapa de riesgo-UO'!K479</f>
        <v>0</v>
      </c>
      <c r="X478" s="105"/>
      <c r="Y478" s="106"/>
      <c r="Z478" s="107"/>
      <c r="AA478" s="107"/>
      <c r="AB478" s="364"/>
      <c r="AC478" s="110"/>
    </row>
    <row r="479" spans="1:29" ht="12.75" customHeight="1" x14ac:dyDescent="0.2">
      <c r="A479" s="368"/>
      <c r="B479" s="368"/>
      <c r="C479" s="368"/>
      <c r="D479" s="368"/>
      <c r="E479" s="368"/>
      <c r="F479" s="368"/>
      <c r="G479" s="96">
        <f>'01-Mapa de riesgo-UO'!I480</f>
        <v>0</v>
      </c>
      <c r="H479" s="368"/>
      <c r="I479" s="368"/>
      <c r="J479" s="368"/>
      <c r="K479" s="373"/>
      <c r="L479" s="373"/>
      <c r="M479" s="97">
        <f>'01-Mapa de riesgo-UO'!W480</f>
        <v>0</v>
      </c>
      <c r="N479" s="98">
        <f>'01-Mapa de riesgo-UO'!AB480</f>
        <v>0</v>
      </c>
      <c r="O479" s="98">
        <f>'01-Mapa de riesgo-UO'!AF480</f>
        <v>0</v>
      </c>
      <c r="P479" s="99">
        <f>'01-Mapa de riesgo-UO'!AK480</f>
        <v>0</v>
      </c>
      <c r="Q479" s="99">
        <f>'01-Mapa de riesgo-UO'!AP480</f>
        <v>0</v>
      </c>
      <c r="R479" s="368"/>
      <c r="S479" s="370"/>
      <c r="T479" s="371"/>
      <c r="U479" s="100">
        <f>'01-Mapa de riesgo-UO'!AW480</f>
        <v>0</v>
      </c>
      <c r="V479" s="100">
        <f>'01-Mapa de riesgo-UO'!AX480</f>
        <v>0</v>
      </c>
      <c r="W479" s="101">
        <f>'01-Mapa de riesgo-UO'!K480</f>
        <v>0</v>
      </c>
      <c r="X479" s="105"/>
      <c r="Y479" s="106"/>
      <c r="Z479" s="107"/>
      <c r="AA479" s="107"/>
      <c r="AB479" s="365"/>
      <c r="AC479" s="110"/>
    </row>
    <row r="480" spans="1:29" ht="12.75" customHeight="1" x14ac:dyDescent="0.2">
      <c r="A480" s="369"/>
      <c r="B480" s="369"/>
      <c r="C480" s="369"/>
      <c r="D480" s="369"/>
      <c r="E480" s="369"/>
      <c r="F480" s="369"/>
      <c r="G480" s="96">
        <f>'01-Mapa de riesgo-UO'!I481</f>
        <v>0</v>
      </c>
      <c r="H480" s="369"/>
      <c r="I480" s="369"/>
      <c r="J480" s="369"/>
      <c r="K480" s="374"/>
      <c r="L480" s="374"/>
      <c r="M480" s="97">
        <f>'01-Mapa de riesgo-UO'!W481</f>
        <v>0</v>
      </c>
      <c r="N480" s="98">
        <f>'01-Mapa de riesgo-UO'!AB481</f>
        <v>0</v>
      </c>
      <c r="O480" s="98">
        <f>'01-Mapa de riesgo-UO'!AF481</f>
        <v>0</v>
      </c>
      <c r="P480" s="99">
        <f>'01-Mapa de riesgo-UO'!AK481</f>
        <v>0</v>
      </c>
      <c r="Q480" s="99">
        <f>'01-Mapa de riesgo-UO'!AP481</f>
        <v>0</v>
      </c>
      <c r="R480" s="369"/>
      <c r="S480" s="370"/>
      <c r="T480" s="371"/>
      <c r="U480" s="100">
        <f>'01-Mapa de riesgo-UO'!AW481</f>
        <v>0</v>
      </c>
      <c r="V480" s="100">
        <f>'01-Mapa de riesgo-UO'!AX481</f>
        <v>0</v>
      </c>
      <c r="W480" s="101">
        <f>'01-Mapa de riesgo-UO'!K481</f>
        <v>0</v>
      </c>
      <c r="X480" s="105"/>
      <c r="Y480" s="106"/>
      <c r="Z480" s="107"/>
      <c r="AA480" s="107"/>
      <c r="AB480" s="366"/>
      <c r="AC480" s="110"/>
    </row>
    <row r="481" spans="1:29" ht="12.75" customHeight="1" x14ac:dyDescent="0.2">
      <c r="A481" s="377">
        <v>158</v>
      </c>
      <c r="B481" s="377">
        <f>'01-Mapa de riesgo-UO'!D482</f>
        <v>0</v>
      </c>
      <c r="C481" s="376">
        <f>+'01-Mapa de riesgo-UO'!F482</f>
        <v>0</v>
      </c>
      <c r="D481" s="376">
        <f>'01-Mapa de riesgo-UO'!J482</f>
        <v>0</v>
      </c>
      <c r="E481" s="376">
        <f>'01-Mapa de riesgo-UO'!K482</f>
        <v>0</v>
      </c>
      <c r="F481" s="376">
        <f>'01-Mapa de riesgo-UO'!L482</f>
        <v>0</v>
      </c>
      <c r="G481" s="96">
        <f>'01-Mapa de riesgo-UO'!I482</f>
        <v>0</v>
      </c>
      <c r="H481" s="376">
        <f>'01-Mapa de riesgo-UO'!M482</f>
        <v>0</v>
      </c>
      <c r="I481" s="367" t="str">
        <f>'01-Mapa de riesgo-UO'!AT482</f>
        <v>LEVE</v>
      </c>
      <c r="J481" s="376">
        <f>'01-Mapa de riesgo-UO'!AU482</f>
        <v>0</v>
      </c>
      <c r="K481" s="372"/>
      <c r="L481" s="375"/>
      <c r="M481" s="97">
        <f>'01-Mapa de riesgo-UO'!W482</f>
        <v>0</v>
      </c>
      <c r="N481" s="98">
        <f>'01-Mapa de riesgo-UO'!AB482</f>
        <v>0</v>
      </c>
      <c r="O481" s="98">
        <f>'01-Mapa de riesgo-UO'!AF482</f>
        <v>0</v>
      </c>
      <c r="P481" s="99">
        <f>'01-Mapa de riesgo-UO'!AK482</f>
        <v>0</v>
      </c>
      <c r="Q481" s="99">
        <f>'01-Mapa de riesgo-UO'!AP482</f>
        <v>0</v>
      </c>
      <c r="R481" s="367" t="e">
        <f>'01-Mapa de riesgo-UO'!AR482</f>
        <v>#DIV/0!</v>
      </c>
      <c r="S481" s="370"/>
      <c r="T481" s="371"/>
      <c r="U481" s="100">
        <f>'01-Mapa de riesgo-UO'!AW482</f>
        <v>0</v>
      </c>
      <c r="V481" s="100">
        <f>'01-Mapa de riesgo-UO'!AX482</f>
        <v>0</v>
      </c>
      <c r="W481" s="101">
        <f>'01-Mapa de riesgo-UO'!K482</f>
        <v>0</v>
      </c>
      <c r="X481" s="105"/>
      <c r="Y481" s="106"/>
      <c r="Z481" s="107"/>
      <c r="AA481" s="107"/>
      <c r="AB481" s="364"/>
      <c r="AC481" s="110"/>
    </row>
    <row r="482" spans="1:29" ht="12.75" customHeight="1" x14ac:dyDescent="0.2">
      <c r="A482" s="368"/>
      <c r="B482" s="368"/>
      <c r="C482" s="368"/>
      <c r="D482" s="368"/>
      <c r="E482" s="368"/>
      <c r="F482" s="368"/>
      <c r="G482" s="96">
        <f>'01-Mapa de riesgo-UO'!I483</f>
        <v>0</v>
      </c>
      <c r="H482" s="368"/>
      <c r="I482" s="368"/>
      <c r="J482" s="368"/>
      <c r="K482" s="373"/>
      <c r="L482" s="373"/>
      <c r="M482" s="97">
        <f>'01-Mapa de riesgo-UO'!W483</f>
        <v>0</v>
      </c>
      <c r="N482" s="98">
        <f>'01-Mapa de riesgo-UO'!AB483</f>
        <v>0</v>
      </c>
      <c r="O482" s="98">
        <f>'01-Mapa de riesgo-UO'!AF483</f>
        <v>0</v>
      </c>
      <c r="P482" s="99">
        <f>'01-Mapa de riesgo-UO'!AK483</f>
        <v>0</v>
      </c>
      <c r="Q482" s="99">
        <f>'01-Mapa de riesgo-UO'!AP483</f>
        <v>0</v>
      </c>
      <c r="R482" s="368"/>
      <c r="S482" s="370"/>
      <c r="T482" s="371"/>
      <c r="U482" s="100">
        <f>'01-Mapa de riesgo-UO'!AW483</f>
        <v>0</v>
      </c>
      <c r="V482" s="100">
        <f>'01-Mapa de riesgo-UO'!AX483</f>
        <v>0</v>
      </c>
      <c r="W482" s="101">
        <f>'01-Mapa de riesgo-UO'!K483</f>
        <v>0</v>
      </c>
      <c r="X482" s="105"/>
      <c r="Y482" s="106"/>
      <c r="Z482" s="107"/>
      <c r="AA482" s="107"/>
      <c r="AB482" s="365"/>
      <c r="AC482" s="110"/>
    </row>
    <row r="483" spans="1:29" ht="12.75" customHeight="1" x14ac:dyDescent="0.2">
      <c r="A483" s="369"/>
      <c r="B483" s="369"/>
      <c r="C483" s="369"/>
      <c r="D483" s="369"/>
      <c r="E483" s="369"/>
      <c r="F483" s="369"/>
      <c r="G483" s="96">
        <f>'01-Mapa de riesgo-UO'!I484</f>
        <v>0</v>
      </c>
      <c r="H483" s="369"/>
      <c r="I483" s="369"/>
      <c r="J483" s="369"/>
      <c r="K483" s="374"/>
      <c r="L483" s="374"/>
      <c r="M483" s="97">
        <f>'01-Mapa de riesgo-UO'!W484</f>
        <v>0</v>
      </c>
      <c r="N483" s="98">
        <f>'01-Mapa de riesgo-UO'!AB484</f>
        <v>0</v>
      </c>
      <c r="O483" s="98">
        <f>'01-Mapa de riesgo-UO'!AF484</f>
        <v>0</v>
      </c>
      <c r="P483" s="99">
        <f>'01-Mapa de riesgo-UO'!AK484</f>
        <v>0</v>
      </c>
      <c r="Q483" s="99">
        <f>'01-Mapa de riesgo-UO'!AP484</f>
        <v>0</v>
      </c>
      <c r="R483" s="369"/>
      <c r="S483" s="370"/>
      <c r="T483" s="371"/>
      <c r="U483" s="100">
        <f>'01-Mapa de riesgo-UO'!AW484</f>
        <v>0</v>
      </c>
      <c r="V483" s="100">
        <f>'01-Mapa de riesgo-UO'!AX484</f>
        <v>0</v>
      </c>
      <c r="W483" s="101">
        <f>'01-Mapa de riesgo-UO'!K484</f>
        <v>0</v>
      </c>
      <c r="X483" s="105"/>
      <c r="Y483" s="106"/>
      <c r="Z483" s="107"/>
      <c r="AA483" s="107"/>
      <c r="AB483" s="366"/>
      <c r="AC483" s="110"/>
    </row>
    <row r="484" spans="1:29" ht="12.75" customHeight="1" x14ac:dyDescent="0.2">
      <c r="A484" s="377">
        <v>159</v>
      </c>
      <c r="B484" s="377">
        <f>'01-Mapa de riesgo-UO'!D485</f>
        <v>0</v>
      </c>
      <c r="C484" s="376">
        <f>+'01-Mapa de riesgo-UO'!F485</f>
        <v>0</v>
      </c>
      <c r="D484" s="376">
        <f>'01-Mapa de riesgo-UO'!J485</f>
        <v>0</v>
      </c>
      <c r="E484" s="376">
        <f>'01-Mapa de riesgo-UO'!K485</f>
        <v>0</v>
      </c>
      <c r="F484" s="376">
        <f>'01-Mapa de riesgo-UO'!L485</f>
        <v>0</v>
      </c>
      <c r="G484" s="96">
        <f>'01-Mapa de riesgo-UO'!I485</f>
        <v>0</v>
      </c>
      <c r="H484" s="376">
        <f>'01-Mapa de riesgo-UO'!M485</f>
        <v>0</v>
      </c>
      <c r="I484" s="367" t="str">
        <f>'01-Mapa de riesgo-UO'!AT485</f>
        <v>LEVE</v>
      </c>
      <c r="J484" s="376">
        <f>'01-Mapa de riesgo-UO'!AU485</f>
        <v>0</v>
      </c>
      <c r="K484" s="372"/>
      <c r="L484" s="375"/>
      <c r="M484" s="97">
        <f>'01-Mapa de riesgo-UO'!W485</f>
        <v>0</v>
      </c>
      <c r="N484" s="98">
        <f>'01-Mapa de riesgo-UO'!AB485</f>
        <v>0</v>
      </c>
      <c r="O484" s="98">
        <f>'01-Mapa de riesgo-UO'!AF485</f>
        <v>0</v>
      </c>
      <c r="P484" s="99">
        <f>'01-Mapa de riesgo-UO'!AK485</f>
        <v>0</v>
      </c>
      <c r="Q484" s="99">
        <f>'01-Mapa de riesgo-UO'!AP485</f>
        <v>0</v>
      </c>
      <c r="R484" s="367" t="e">
        <f>'01-Mapa de riesgo-UO'!AR485</f>
        <v>#DIV/0!</v>
      </c>
      <c r="S484" s="370"/>
      <c r="T484" s="371"/>
      <c r="U484" s="100">
        <f>'01-Mapa de riesgo-UO'!AW485</f>
        <v>0</v>
      </c>
      <c r="V484" s="100">
        <f>'01-Mapa de riesgo-UO'!AX485</f>
        <v>0</v>
      </c>
      <c r="W484" s="101">
        <f>'01-Mapa de riesgo-UO'!K485</f>
        <v>0</v>
      </c>
      <c r="X484" s="105"/>
      <c r="Y484" s="106"/>
      <c r="Z484" s="107"/>
      <c r="AA484" s="107"/>
      <c r="AB484" s="364"/>
      <c r="AC484" s="110"/>
    </row>
    <row r="485" spans="1:29" ht="12.75" customHeight="1" x14ac:dyDescent="0.2">
      <c r="A485" s="368"/>
      <c r="B485" s="368"/>
      <c r="C485" s="368"/>
      <c r="D485" s="368"/>
      <c r="E485" s="368"/>
      <c r="F485" s="368"/>
      <c r="G485" s="96">
        <f>'01-Mapa de riesgo-UO'!I486</f>
        <v>0</v>
      </c>
      <c r="H485" s="368"/>
      <c r="I485" s="368"/>
      <c r="J485" s="368"/>
      <c r="K485" s="373"/>
      <c r="L485" s="373"/>
      <c r="M485" s="97">
        <f>'01-Mapa de riesgo-UO'!W486</f>
        <v>0</v>
      </c>
      <c r="N485" s="98">
        <f>'01-Mapa de riesgo-UO'!AB486</f>
        <v>0</v>
      </c>
      <c r="O485" s="98">
        <f>'01-Mapa de riesgo-UO'!AF486</f>
        <v>0</v>
      </c>
      <c r="P485" s="99">
        <f>'01-Mapa de riesgo-UO'!AK486</f>
        <v>0</v>
      </c>
      <c r="Q485" s="99">
        <f>'01-Mapa de riesgo-UO'!AP486</f>
        <v>0</v>
      </c>
      <c r="R485" s="368"/>
      <c r="S485" s="370"/>
      <c r="T485" s="371"/>
      <c r="U485" s="100">
        <f>'01-Mapa de riesgo-UO'!AW486</f>
        <v>0</v>
      </c>
      <c r="V485" s="100">
        <f>'01-Mapa de riesgo-UO'!AX486</f>
        <v>0</v>
      </c>
      <c r="W485" s="101">
        <f>'01-Mapa de riesgo-UO'!K486</f>
        <v>0</v>
      </c>
      <c r="X485" s="105"/>
      <c r="Y485" s="106"/>
      <c r="Z485" s="107"/>
      <c r="AA485" s="107"/>
      <c r="AB485" s="365"/>
      <c r="AC485" s="110"/>
    </row>
    <row r="486" spans="1:29" ht="12.75" customHeight="1" x14ac:dyDescent="0.2">
      <c r="A486" s="369"/>
      <c r="B486" s="369"/>
      <c r="C486" s="369"/>
      <c r="D486" s="369"/>
      <c r="E486" s="369"/>
      <c r="F486" s="369"/>
      <c r="G486" s="96">
        <f>'01-Mapa de riesgo-UO'!I487</f>
        <v>0</v>
      </c>
      <c r="H486" s="369"/>
      <c r="I486" s="369"/>
      <c r="J486" s="369"/>
      <c r="K486" s="374"/>
      <c r="L486" s="374"/>
      <c r="M486" s="97">
        <f>'01-Mapa de riesgo-UO'!W487</f>
        <v>0</v>
      </c>
      <c r="N486" s="98">
        <f>'01-Mapa de riesgo-UO'!AB487</f>
        <v>0</v>
      </c>
      <c r="O486" s="98">
        <f>'01-Mapa de riesgo-UO'!AF487</f>
        <v>0</v>
      </c>
      <c r="P486" s="99">
        <f>'01-Mapa de riesgo-UO'!AK487</f>
        <v>0</v>
      </c>
      <c r="Q486" s="99">
        <f>'01-Mapa de riesgo-UO'!AP487</f>
        <v>0</v>
      </c>
      <c r="R486" s="369"/>
      <c r="S486" s="370"/>
      <c r="T486" s="371"/>
      <c r="U486" s="100">
        <f>'01-Mapa de riesgo-UO'!AW487</f>
        <v>0</v>
      </c>
      <c r="V486" s="100">
        <f>'01-Mapa de riesgo-UO'!AX487</f>
        <v>0</v>
      </c>
      <c r="W486" s="101">
        <f>'01-Mapa de riesgo-UO'!K487</f>
        <v>0</v>
      </c>
      <c r="X486" s="105"/>
      <c r="Y486" s="106"/>
      <c r="Z486" s="107"/>
      <c r="AA486" s="107"/>
      <c r="AB486" s="366"/>
      <c r="AC486" s="110"/>
    </row>
    <row r="487" spans="1:29" ht="12.75" customHeight="1" x14ac:dyDescent="0.2">
      <c r="A487" s="377">
        <v>160</v>
      </c>
      <c r="B487" s="377">
        <f>'01-Mapa de riesgo-UO'!D488</f>
        <v>0</v>
      </c>
      <c r="C487" s="376">
        <f>+'01-Mapa de riesgo-UO'!F488</f>
        <v>0</v>
      </c>
      <c r="D487" s="376">
        <f>'01-Mapa de riesgo-UO'!J488</f>
        <v>0</v>
      </c>
      <c r="E487" s="376">
        <f>'01-Mapa de riesgo-UO'!K488</f>
        <v>0</v>
      </c>
      <c r="F487" s="376">
        <f>'01-Mapa de riesgo-UO'!L488</f>
        <v>0</v>
      </c>
      <c r="G487" s="96">
        <f>'01-Mapa de riesgo-UO'!I488</f>
        <v>0</v>
      </c>
      <c r="H487" s="376">
        <f>'01-Mapa de riesgo-UO'!M488</f>
        <v>0</v>
      </c>
      <c r="I487" s="367" t="str">
        <f>'01-Mapa de riesgo-UO'!AT488</f>
        <v>LEVE</v>
      </c>
      <c r="J487" s="376">
        <f>'01-Mapa de riesgo-UO'!AU488</f>
        <v>0</v>
      </c>
      <c r="K487" s="372"/>
      <c r="L487" s="375"/>
      <c r="M487" s="97">
        <f>'01-Mapa de riesgo-UO'!W488</f>
        <v>0</v>
      </c>
      <c r="N487" s="98">
        <f>'01-Mapa de riesgo-UO'!AB488</f>
        <v>0</v>
      </c>
      <c r="O487" s="98">
        <f>'01-Mapa de riesgo-UO'!AF488</f>
        <v>0</v>
      </c>
      <c r="P487" s="99">
        <f>'01-Mapa de riesgo-UO'!AK488</f>
        <v>0</v>
      </c>
      <c r="Q487" s="99">
        <f>'01-Mapa de riesgo-UO'!AP488</f>
        <v>0</v>
      </c>
      <c r="R487" s="367" t="e">
        <f>'01-Mapa de riesgo-UO'!AR488</f>
        <v>#DIV/0!</v>
      </c>
      <c r="S487" s="370"/>
      <c r="T487" s="371"/>
      <c r="U487" s="100">
        <f>'01-Mapa de riesgo-UO'!AW488</f>
        <v>0</v>
      </c>
      <c r="V487" s="100">
        <f>'01-Mapa de riesgo-UO'!AX488</f>
        <v>0</v>
      </c>
      <c r="W487" s="101">
        <f>'01-Mapa de riesgo-UO'!K488</f>
        <v>0</v>
      </c>
      <c r="X487" s="105"/>
      <c r="Y487" s="106"/>
      <c r="Z487" s="107"/>
      <c r="AA487" s="107"/>
      <c r="AB487" s="364"/>
      <c r="AC487" s="110"/>
    </row>
    <row r="488" spans="1:29" ht="12.75" customHeight="1" x14ac:dyDescent="0.2">
      <c r="A488" s="368"/>
      <c r="B488" s="368"/>
      <c r="C488" s="368"/>
      <c r="D488" s="368"/>
      <c r="E488" s="368"/>
      <c r="F488" s="368"/>
      <c r="G488" s="96">
        <f>'01-Mapa de riesgo-UO'!I489</f>
        <v>0</v>
      </c>
      <c r="H488" s="368"/>
      <c r="I488" s="368"/>
      <c r="J488" s="368"/>
      <c r="K488" s="373"/>
      <c r="L488" s="373"/>
      <c r="M488" s="97">
        <f>'01-Mapa de riesgo-UO'!W489</f>
        <v>0</v>
      </c>
      <c r="N488" s="98">
        <f>'01-Mapa de riesgo-UO'!AB489</f>
        <v>0</v>
      </c>
      <c r="O488" s="98">
        <f>'01-Mapa de riesgo-UO'!AF489</f>
        <v>0</v>
      </c>
      <c r="P488" s="99">
        <f>'01-Mapa de riesgo-UO'!AK489</f>
        <v>0</v>
      </c>
      <c r="Q488" s="99">
        <f>'01-Mapa de riesgo-UO'!AP489</f>
        <v>0</v>
      </c>
      <c r="R488" s="368"/>
      <c r="S488" s="370"/>
      <c r="T488" s="371"/>
      <c r="U488" s="100">
        <f>'01-Mapa de riesgo-UO'!AW489</f>
        <v>0</v>
      </c>
      <c r="V488" s="100">
        <f>'01-Mapa de riesgo-UO'!AX489</f>
        <v>0</v>
      </c>
      <c r="W488" s="101">
        <f>'01-Mapa de riesgo-UO'!K489</f>
        <v>0</v>
      </c>
      <c r="X488" s="105"/>
      <c r="Y488" s="106"/>
      <c r="Z488" s="107"/>
      <c r="AA488" s="107"/>
      <c r="AB488" s="365"/>
      <c r="AC488" s="110"/>
    </row>
    <row r="489" spans="1:29" ht="12.75" customHeight="1" x14ac:dyDescent="0.2">
      <c r="A489" s="369"/>
      <c r="B489" s="369"/>
      <c r="C489" s="369"/>
      <c r="D489" s="369"/>
      <c r="E489" s="369"/>
      <c r="F489" s="369"/>
      <c r="G489" s="96">
        <f>'01-Mapa de riesgo-UO'!I490</f>
        <v>0</v>
      </c>
      <c r="H489" s="369"/>
      <c r="I489" s="369"/>
      <c r="J489" s="369"/>
      <c r="K489" s="374"/>
      <c r="L489" s="374"/>
      <c r="M489" s="97">
        <f>'01-Mapa de riesgo-UO'!W490</f>
        <v>0</v>
      </c>
      <c r="N489" s="98">
        <f>'01-Mapa de riesgo-UO'!AB490</f>
        <v>0</v>
      </c>
      <c r="O489" s="98">
        <f>'01-Mapa de riesgo-UO'!AF490</f>
        <v>0</v>
      </c>
      <c r="P489" s="99">
        <f>'01-Mapa de riesgo-UO'!AK490</f>
        <v>0</v>
      </c>
      <c r="Q489" s="99">
        <f>'01-Mapa de riesgo-UO'!AP490</f>
        <v>0</v>
      </c>
      <c r="R489" s="369"/>
      <c r="S489" s="370"/>
      <c r="T489" s="371"/>
      <c r="U489" s="100">
        <f>'01-Mapa de riesgo-UO'!AW490</f>
        <v>0</v>
      </c>
      <c r="V489" s="100">
        <f>'01-Mapa de riesgo-UO'!AX490</f>
        <v>0</v>
      </c>
      <c r="W489" s="101">
        <f>'01-Mapa de riesgo-UO'!K490</f>
        <v>0</v>
      </c>
      <c r="X489" s="105"/>
      <c r="Y489" s="106"/>
      <c r="Z489" s="107"/>
      <c r="AA489" s="107"/>
      <c r="AB489" s="366"/>
      <c r="AC489" s="110"/>
    </row>
    <row r="490" spans="1:29" ht="12.75" customHeight="1" x14ac:dyDescent="0.2">
      <c r="A490" s="377">
        <v>161</v>
      </c>
      <c r="B490" s="377">
        <f>'01-Mapa de riesgo-UO'!D491</f>
        <v>0</v>
      </c>
      <c r="C490" s="376">
        <f>+'01-Mapa de riesgo-UO'!F491</f>
        <v>0</v>
      </c>
      <c r="D490" s="376">
        <f>'01-Mapa de riesgo-UO'!J491</f>
        <v>0</v>
      </c>
      <c r="E490" s="376">
        <f>'01-Mapa de riesgo-UO'!K491</f>
        <v>0</v>
      </c>
      <c r="F490" s="376">
        <f>'01-Mapa de riesgo-UO'!L491</f>
        <v>0</v>
      </c>
      <c r="G490" s="96">
        <f>'01-Mapa de riesgo-UO'!I491</f>
        <v>0</v>
      </c>
      <c r="H490" s="376">
        <f>'01-Mapa de riesgo-UO'!M491</f>
        <v>0</v>
      </c>
      <c r="I490" s="367" t="str">
        <f>'01-Mapa de riesgo-UO'!AT491</f>
        <v>LEVE</v>
      </c>
      <c r="J490" s="376">
        <f>'01-Mapa de riesgo-UO'!AU491</f>
        <v>0</v>
      </c>
      <c r="K490" s="372"/>
      <c r="L490" s="375"/>
      <c r="M490" s="97">
        <f>'01-Mapa de riesgo-UO'!W491</f>
        <v>0</v>
      </c>
      <c r="N490" s="98">
        <f>'01-Mapa de riesgo-UO'!AB491</f>
        <v>0</v>
      </c>
      <c r="O490" s="98">
        <f>'01-Mapa de riesgo-UO'!AF491</f>
        <v>0</v>
      </c>
      <c r="P490" s="99">
        <f>'01-Mapa de riesgo-UO'!AK491</f>
        <v>0</v>
      </c>
      <c r="Q490" s="99">
        <f>'01-Mapa de riesgo-UO'!AP491</f>
        <v>0</v>
      </c>
      <c r="R490" s="367" t="e">
        <f>'01-Mapa de riesgo-UO'!AR491</f>
        <v>#DIV/0!</v>
      </c>
      <c r="S490" s="370"/>
      <c r="T490" s="371"/>
      <c r="U490" s="100">
        <f>'01-Mapa de riesgo-UO'!AW491</f>
        <v>0</v>
      </c>
      <c r="V490" s="100">
        <f>'01-Mapa de riesgo-UO'!AX491</f>
        <v>0</v>
      </c>
      <c r="W490" s="101">
        <f>'01-Mapa de riesgo-UO'!K491</f>
        <v>0</v>
      </c>
      <c r="X490" s="105"/>
      <c r="Y490" s="106"/>
      <c r="Z490" s="107"/>
      <c r="AA490" s="107"/>
      <c r="AB490" s="364"/>
      <c r="AC490" s="110"/>
    </row>
    <row r="491" spans="1:29" ht="12.75" customHeight="1" x14ac:dyDescent="0.2">
      <c r="A491" s="368"/>
      <c r="B491" s="368"/>
      <c r="C491" s="368"/>
      <c r="D491" s="368"/>
      <c r="E491" s="368"/>
      <c r="F491" s="368"/>
      <c r="G491" s="96">
        <f>'01-Mapa de riesgo-UO'!I492</f>
        <v>0</v>
      </c>
      <c r="H491" s="368"/>
      <c r="I491" s="368"/>
      <c r="J491" s="368"/>
      <c r="K491" s="373"/>
      <c r="L491" s="373"/>
      <c r="M491" s="97">
        <f>'01-Mapa de riesgo-UO'!W492</f>
        <v>0</v>
      </c>
      <c r="N491" s="98">
        <f>'01-Mapa de riesgo-UO'!AB492</f>
        <v>0</v>
      </c>
      <c r="O491" s="98">
        <f>'01-Mapa de riesgo-UO'!AF492</f>
        <v>0</v>
      </c>
      <c r="P491" s="99">
        <f>'01-Mapa de riesgo-UO'!AK492</f>
        <v>0</v>
      </c>
      <c r="Q491" s="99">
        <f>'01-Mapa de riesgo-UO'!AP492</f>
        <v>0</v>
      </c>
      <c r="R491" s="368"/>
      <c r="S491" s="370"/>
      <c r="T491" s="371"/>
      <c r="U491" s="100">
        <f>'01-Mapa de riesgo-UO'!AW492</f>
        <v>0</v>
      </c>
      <c r="V491" s="100">
        <f>'01-Mapa de riesgo-UO'!AX492</f>
        <v>0</v>
      </c>
      <c r="W491" s="101">
        <f>'01-Mapa de riesgo-UO'!K492</f>
        <v>0</v>
      </c>
      <c r="X491" s="105"/>
      <c r="Y491" s="106"/>
      <c r="Z491" s="107"/>
      <c r="AA491" s="107"/>
      <c r="AB491" s="365"/>
      <c r="AC491" s="110"/>
    </row>
    <row r="492" spans="1:29" ht="12.75" customHeight="1" x14ac:dyDescent="0.2">
      <c r="A492" s="369"/>
      <c r="B492" s="369"/>
      <c r="C492" s="369"/>
      <c r="D492" s="369"/>
      <c r="E492" s="369"/>
      <c r="F492" s="369"/>
      <c r="G492" s="96">
        <f>'01-Mapa de riesgo-UO'!I493</f>
        <v>0</v>
      </c>
      <c r="H492" s="369"/>
      <c r="I492" s="369"/>
      <c r="J492" s="369"/>
      <c r="K492" s="374"/>
      <c r="L492" s="374"/>
      <c r="M492" s="97">
        <f>'01-Mapa de riesgo-UO'!W493</f>
        <v>0</v>
      </c>
      <c r="N492" s="98">
        <f>'01-Mapa de riesgo-UO'!AB493</f>
        <v>0</v>
      </c>
      <c r="O492" s="98">
        <f>'01-Mapa de riesgo-UO'!AF493</f>
        <v>0</v>
      </c>
      <c r="P492" s="99">
        <f>'01-Mapa de riesgo-UO'!AK493</f>
        <v>0</v>
      </c>
      <c r="Q492" s="99">
        <f>'01-Mapa de riesgo-UO'!AP493</f>
        <v>0</v>
      </c>
      <c r="R492" s="369"/>
      <c r="S492" s="370"/>
      <c r="T492" s="371"/>
      <c r="U492" s="100">
        <f>'01-Mapa de riesgo-UO'!AW493</f>
        <v>0</v>
      </c>
      <c r="V492" s="100">
        <f>'01-Mapa de riesgo-UO'!AX493</f>
        <v>0</v>
      </c>
      <c r="W492" s="101">
        <f>'01-Mapa de riesgo-UO'!K493</f>
        <v>0</v>
      </c>
      <c r="X492" s="105"/>
      <c r="Y492" s="106"/>
      <c r="Z492" s="107"/>
      <c r="AA492" s="107"/>
      <c r="AB492" s="366"/>
      <c r="AC492" s="110"/>
    </row>
    <row r="493" spans="1:29" ht="12.75" customHeight="1" x14ac:dyDescent="0.2">
      <c r="A493" s="377">
        <v>162</v>
      </c>
      <c r="B493" s="377">
        <f>'01-Mapa de riesgo-UO'!D494</f>
        <v>0</v>
      </c>
      <c r="C493" s="376">
        <f>+'01-Mapa de riesgo-UO'!F494</f>
        <v>0</v>
      </c>
      <c r="D493" s="376">
        <f>'01-Mapa de riesgo-UO'!J494</f>
        <v>0</v>
      </c>
      <c r="E493" s="376">
        <f>'01-Mapa de riesgo-UO'!K494</f>
        <v>0</v>
      </c>
      <c r="F493" s="376">
        <f>'01-Mapa de riesgo-UO'!L494</f>
        <v>0</v>
      </c>
      <c r="G493" s="96">
        <f>'01-Mapa de riesgo-UO'!I494</f>
        <v>0</v>
      </c>
      <c r="H493" s="376">
        <f>'01-Mapa de riesgo-UO'!M494</f>
        <v>0</v>
      </c>
      <c r="I493" s="367" t="str">
        <f>'01-Mapa de riesgo-UO'!AT494</f>
        <v>LEVE</v>
      </c>
      <c r="J493" s="376">
        <f>'01-Mapa de riesgo-UO'!AU494</f>
        <v>0</v>
      </c>
      <c r="K493" s="372"/>
      <c r="L493" s="375"/>
      <c r="M493" s="97">
        <f>'01-Mapa de riesgo-UO'!W494</f>
        <v>0</v>
      </c>
      <c r="N493" s="98">
        <f>'01-Mapa de riesgo-UO'!AB494</f>
        <v>0</v>
      </c>
      <c r="O493" s="98">
        <f>'01-Mapa de riesgo-UO'!AF494</f>
        <v>0</v>
      </c>
      <c r="P493" s="99">
        <f>'01-Mapa de riesgo-UO'!AK494</f>
        <v>0</v>
      </c>
      <c r="Q493" s="99">
        <f>'01-Mapa de riesgo-UO'!AP494</f>
        <v>0</v>
      </c>
      <c r="R493" s="367" t="e">
        <f>'01-Mapa de riesgo-UO'!AR494</f>
        <v>#DIV/0!</v>
      </c>
      <c r="S493" s="370"/>
      <c r="T493" s="371"/>
      <c r="U493" s="100">
        <f>'01-Mapa de riesgo-UO'!AW494</f>
        <v>0</v>
      </c>
      <c r="V493" s="100">
        <f>'01-Mapa de riesgo-UO'!AX494</f>
        <v>0</v>
      </c>
      <c r="W493" s="101">
        <f>'01-Mapa de riesgo-UO'!K494</f>
        <v>0</v>
      </c>
      <c r="X493" s="105"/>
      <c r="Y493" s="106"/>
      <c r="Z493" s="107"/>
      <c r="AA493" s="107"/>
      <c r="AB493" s="364"/>
      <c r="AC493" s="110"/>
    </row>
    <row r="494" spans="1:29" ht="12.75" customHeight="1" x14ac:dyDescent="0.2">
      <c r="A494" s="368"/>
      <c r="B494" s="368"/>
      <c r="C494" s="368"/>
      <c r="D494" s="368"/>
      <c r="E494" s="368"/>
      <c r="F494" s="368"/>
      <c r="G494" s="96">
        <f>'01-Mapa de riesgo-UO'!I495</f>
        <v>0</v>
      </c>
      <c r="H494" s="368"/>
      <c r="I494" s="368"/>
      <c r="J494" s="368"/>
      <c r="K494" s="373"/>
      <c r="L494" s="373"/>
      <c r="M494" s="97">
        <f>'01-Mapa de riesgo-UO'!W495</f>
        <v>0</v>
      </c>
      <c r="N494" s="98">
        <f>'01-Mapa de riesgo-UO'!AB495</f>
        <v>0</v>
      </c>
      <c r="O494" s="98">
        <f>'01-Mapa de riesgo-UO'!AF495</f>
        <v>0</v>
      </c>
      <c r="P494" s="99">
        <f>'01-Mapa de riesgo-UO'!AK495</f>
        <v>0</v>
      </c>
      <c r="Q494" s="99">
        <f>'01-Mapa de riesgo-UO'!AP495</f>
        <v>0</v>
      </c>
      <c r="R494" s="368"/>
      <c r="S494" s="370"/>
      <c r="T494" s="371"/>
      <c r="U494" s="100">
        <f>'01-Mapa de riesgo-UO'!AW495</f>
        <v>0</v>
      </c>
      <c r="V494" s="100">
        <f>'01-Mapa de riesgo-UO'!AX495</f>
        <v>0</v>
      </c>
      <c r="W494" s="101">
        <f>'01-Mapa de riesgo-UO'!K495</f>
        <v>0</v>
      </c>
      <c r="X494" s="105"/>
      <c r="Y494" s="106"/>
      <c r="Z494" s="107"/>
      <c r="AA494" s="107"/>
      <c r="AB494" s="365"/>
      <c r="AC494" s="110"/>
    </row>
    <row r="495" spans="1:29" ht="12.75" customHeight="1" x14ac:dyDescent="0.2">
      <c r="A495" s="369"/>
      <c r="B495" s="369"/>
      <c r="C495" s="369"/>
      <c r="D495" s="369"/>
      <c r="E495" s="369"/>
      <c r="F495" s="369"/>
      <c r="G495" s="96">
        <f>'01-Mapa de riesgo-UO'!I496</f>
        <v>0</v>
      </c>
      <c r="H495" s="369"/>
      <c r="I495" s="369"/>
      <c r="J495" s="369"/>
      <c r="K495" s="374"/>
      <c r="L495" s="374"/>
      <c r="M495" s="97">
        <f>'01-Mapa de riesgo-UO'!W496</f>
        <v>0</v>
      </c>
      <c r="N495" s="98">
        <f>'01-Mapa de riesgo-UO'!AB496</f>
        <v>0</v>
      </c>
      <c r="O495" s="98">
        <f>'01-Mapa de riesgo-UO'!AF496</f>
        <v>0</v>
      </c>
      <c r="P495" s="99">
        <f>'01-Mapa de riesgo-UO'!AK496</f>
        <v>0</v>
      </c>
      <c r="Q495" s="99">
        <f>'01-Mapa de riesgo-UO'!AP496</f>
        <v>0</v>
      </c>
      <c r="R495" s="369"/>
      <c r="S495" s="370"/>
      <c r="T495" s="371"/>
      <c r="U495" s="100">
        <f>'01-Mapa de riesgo-UO'!AW496</f>
        <v>0</v>
      </c>
      <c r="V495" s="100">
        <f>'01-Mapa de riesgo-UO'!AX496</f>
        <v>0</v>
      </c>
      <c r="W495" s="101">
        <f>'01-Mapa de riesgo-UO'!K496</f>
        <v>0</v>
      </c>
      <c r="X495" s="105"/>
      <c r="Y495" s="106"/>
      <c r="Z495" s="107"/>
      <c r="AA495" s="107"/>
      <c r="AB495" s="366"/>
      <c r="AC495" s="110"/>
    </row>
    <row r="496" spans="1:29" ht="12.75" customHeight="1" x14ac:dyDescent="0.2">
      <c r="A496" s="377">
        <v>163</v>
      </c>
      <c r="B496" s="377">
        <f>'01-Mapa de riesgo-UO'!D497</f>
        <v>0</v>
      </c>
      <c r="C496" s="376">
        <f>+'01-Mapa de riesgo-UO'!F497</f>
        <v>0</v>
      </c>
      <c r="D496" s="376">
        <f>'01-Mapa de riesgo-UO'!J497</f>
        <v>0</v>
      </c>
      <c r="E496" s="376">
        <f>'01-Mapa de riesgo-UO'!K497</f>
        <v>0</v>
      </c>
      <c r="F496" s="376">
        <f>'01-Mapa de riesgo-UO'!L497</f>
        <v>0</v>
      </c>
      <c r="G496" s="96">
        <f>'01-Mapa de riesgo-UO'!I497</f>
        <v>0</v>
      </c>
      <c r="H496" s="376">
        <f>'01-Mapa de riesgo-UO'!M497</f>
        <v>0</v>
      </c>
      <c r="I496" s="367" t="str">
        <f>'01-Mapa de riesgo-UO'!AT497</f>
        <v>LEVE</v>
      </c>
      <c r="J496" s="376">
        <f>'01-Mapa de riesgo-UO'!AU497</f>
        <v>0</v>
      </c>
      <c r="K496" s="372"/>
      <c r="L496" s="375"/>
      <c r="M496" s="97">
        <f>'01-Mapa de riesgo-UO'!W497</f>
        <v>0</v>
      </c>
      <c r="N496" s="98">
        <f>'01-Mapa de riesgo-UO'!AB497</f>
        <v>0</v>
      </c>
      <c r="O496" s="98">
        <f>'01-Mapa de riesgo-UO'!AF497</f>
        <v>0</v>
      </c>
      <c r="P496" s="99">
        <f>'01-Mapa de riesgo-UO'!AK497</f>
        <v>0</v>
      </c>
      <c r="Q496" s="99">
        <f>'01-Mapa de riesgo-UO'!AP497</f>
        <v>0</v>
      </c>
      <c r="R496" s="367" t="e">
        <f>'01-Mapa de riesgo-UO'!AR497</f>
        <v>#DIV/0!</v>
      </c>
      <c r="S496" s="370"/>
      <c r="T496" s="371"/>
      <c r="U496" s="100">
        <f>'01-Mapa de riesgo-UO'!AW497</f>
        <v>0</v>
      </c>
      <c r="V496" s="100">
        <f>'01-Mapa de riesgo-UO'!AX497</f>
        <v>0</v>
      </c>
      <c r="W496" s="101">
        <f>'01-Mapa de riesgo-UO'!K497</f>
        <v>0</v>
      </c>
      <c r="X496" s="105"/>
      <c r="Y496" s="106"/>
      <c r="Z496" s="107"/>
      <c r="AA496" s="107"/>
      <c r="AB496" s="364"/>
      <c r="AC496" s="110"/>
    </row>
    <row r="497" spans="1:29" ht="12.75" customHeight="1" x14ac:dyDescent="0.2">
      <c r="A497" s="368"/>
      <c r="B497" s="368"/>
      <c r="C497" s="368"/>
      <c r="D497" s="368"/>
      <c r="E497" s="368"/>
      <c r="F497" s="368"/>
      <c r="G497" s="96">
        <f>'01-Mapa de riesgo-UO'!I498</f>
        <v>0</v>
      </c>
      <c r="H497" s="368"/>
      <c r="I497" s="368"/>
      <c r="J497" s="368"/>
      <c r="K497" s="373"/>
      <c r="L497" s="373"/>
      <c r="M497" s="97">
        <f>'01-Mapa de riesgo-UO'!W498</f>
        <v>0</v>
      </c>
      <c r="N497" s="98">
        <f>'01-Mapa de riesgo-UO'!AB498</f>
        <v>0</v>
      </c>
      <c r="O497" s="98">
        <f>'01-Mapa de riesgo-UO'!AF498</f>
        <v>0</v>
      </c>
      <c r="P497" s="99">
        <f>'01-Mapa de riesgo-UO'!AK498</f>
        <v>0</v>
      </c>
      <c r="Q497" s="99">
        <f>'01-Mapa de riesgo-UO'!AP498</f>
        <v>0</v>
      </c>
      <c r="R497" s="368"/>
      <c r="S497" s="370"/>
      <c r="T497" s="371"/>
      <c r="U497" s="100">
        <f>'01-Mapa de riesgo-UO'!AW498</f>
        <v>0</v>
      </c>
      <c r="V497" s="100">
        <f>'01-Mapa de riesgo-UO'!AX498</f>
        <v>0</v>
      </c>
      <c r="W497" s="101">
        <f>'01-Mapa de riesgo-UO'!K498</f>
        <v>0</v>
      </c>
      <c r="X497" s="105"/>
      <c r="Y497" s="106"/>
      <c r="Z497" s="107"/>
      <c r="AA497" s="107"/>
      <c r="AB497" s="365"/>
      <c r="AC497" s="110"/>
    </row>
    <row r="498" spans="1:29" ht="12.75" customHeight="1" x14ac:dyDescent="0.2">
      <c r="A498" s="369"/>
      <c r="B498" s="369"/>
      <c r="C498" s="369"/>
      <c r="D498" s="369"/>
      <c r="E498" s="369"/>
      <c r="F498" s="369"/>
      <c r="G498" s="96">
        <f>'01-Mapa de riesgo-UO'!I499</f>
        <v>0</v>
      </c>
      <c r="H498" s="369"/>
      <c r="I498" s="369"/>
      <c r="J498" s="369"/>
      <c r="K498" s="374"/>
      <c r="L498" s="374"/>
      <c r="M498" s="97">
        <f>'01-Mapa de riesgo-UO'!W499</f>
        <v>0</v>
      </c>
      <c r="N498" s="98">
        <f>'01-Mapa de riesgo-UO'!AB499</f>
        <v>0</v>
      </c>
      <c r="O498" s="98">
        <f>'01-Mapa de riesgo-UO'!AF499</f>
        <v>0</v>
      </c>
      <c r="P498" s="99">
        <f>'01-Mapa de riesgo-UO'!AK499</f>
        <v>0</v>
      </c>
      <c r="Q498" s="99">
        <f>'01-Mapa de riesgo-UO'!AP499</f>
        <v>0</v>
      </c>
      <c r="R498" s="369"/>
      <c r="S498" s="370"/>
      <c r="T498" s="371"/>
      <c r="U498" s="100">
        <f>'01-Mapa de riesgo-UO'!AW499</f>
        <v>0</v>
      </c>
      <c r="V498" s="100">
        <f>'01-Mapa de riesgo-UO'!AX499</f>
        <v>0</v>
      </c>
      <c r="W498" s="101">
        <f>'01-Mapa de riesgo-UO'!K499</f>
        <v>0</v>
      </c>
      <c r="X498" s="105"/>
      <c r="Y498" s="106"/>
      <c r="Z498" s="107"/>
      <c r="AA498" s="107"/>
      <c r="AB498" s="366"/>
      <c r="AC498" s="110"/>
    </row>
    <row r="499" spans="1:29" ht="12.75" customHeight="1" x14ac:dyDescent="0.2">
      <c r="A499" s="377">
        <v>164</v>
      </c>
      <c r="B499" s="377">
        <f>'01-Mapa de riesgo-UO'!D500</f>
        <v>0</v>
      </c>
      <c r="C499" s="376">
        <f>+'01-Mapa de riesgo-UO'!F500</f>
        <v>0</v>
      </c>
      <c r="D499" s="376">
        <f>'01-Mapa de riesgo-UO'!J500</f>
        <v>0</v>
      </c>
      <c r="E499" s="376">
        <f>'01-Mapa de riesgo-UO'!K500</f>
        <v>0</v>
      </c>
      <c r="F499" s="376">
        <f>'01-Mapa de riesgo-UO'!L500</f>
        <v>0</v>
      </c>
      <c r="G499" s="96">
        <f>'01-Mapa de riesgo-UO'!I500</f>
        <v>0</v>
      </c>
      <c r="H499" s="376">
        <f>'01-Mapa de riesgo-UO'!M500</f>
        <v>0</v>
      </c>
      <c r="I499" s="367" t="str">
        <f>'01-Mapa de riesgo-UO'!AT500</f>
        <v>LEVE</v>
      </c>
      <c r="J499" s="376">
        <f>'01-Mapa de riesgo-UO'!AU500</f>
        <v>0</v>
      </c>
      <c r="K499" s="372"/>
      <c r="L499" s="375"/>
      <c r="M499" s="97">
        <f>'01-Mapa de riesgo-UO'!W500</f>
        <v>0</v>
      </c>
      <c r="N499" s="98">
        <f>'01-Mapa de riesgo-UO'!AB500</f>
        <v>0</v>
      </c>
      <c r="O499" s="98">
        <f>'01-Mapa de riesgo-UO'!AF500</f>
        <v>0</v>
      </c>
      <c r="P499" s="99">
        <f>'01-Mapa de riesgo-UO'!AK500</f>
        <v>0</v>
      </c>
      <c r="Q499" s="99">
        <f>'01-Mapa de riesgo-UO'!AP500</f>
        <v>0</v>
      </c>
      <c r="R499" s="367" t="e">
        <f>'01-Mapa de riesgo-UO'!AR500</f>
        <v>#DIV/0!</v>
      </c>
      <c r="S499" s="370"/>
      <c r="T499" s="371"/>
      <c r="U499" s="100">
        <f>'01-Mapa de riesgo-UO'!AW500</f>
        <v>0</v>
      </c>
      <c r="V499" s="100">
        <f>'01-Mapa de riesgo-UO'!AX500</f>
        <v>0</v>
      </c>
      <c r="W499" s="101">
        <f>'01-Mapa de riesgo-UO'!K500</f>
        <v>0</v>
      </c>
      <c r="X499" s="105"/>
      <c r="Y499" s="106"/>
      <c r="Z499" s="107"/>
      <c r="AA499" s="107"/>
      <c r="AB499" s="364"/>
      <c r="AC499" s="110"/>
    </row>
    <row r="500" spans="1:29" ht="12.75" customHeight="1" x14ac:dyDescent="0.2">
      <c r="A500" s="368"/>
      <c r="B500" s="368"/>
      <c r="C500" s="368"/>
      <c r="D500" s="368"/>
      <c r="E500" s="368"/>
      <c r="F500" s="368"/>
      <c r="G500" s="96">
        <f>'01-Mapa de riesgo-UO'!I501</f>
        <v>0</v>
      </c>
      <c r="H500" s="368"/>
      <c r="I500" s="368"/>
      <c r="J500" s="368"/>
      <c r="K500" s="373"/>
      <c r="L500" s="373"/>
      <c r="M500" s="97">
        <f>'01-Mapa de riesgo-UO'!W501</f>
        <v>0</v>
      </c>
      <c r="N500" s="98">
        <f>'01-Mapa de riesgo-UO'!AB501</f>
        <v>0</v>
      </c>
      <c r="O500" s="98">
        <f>'01-Mapa de riesgo-UO'!AF501</f>
        <v>0</v>
      </c>
      <c r="P500" s="99">
        <f>'01-Mapa de riesgo-UO'!AK501</f>
        <v>0</v>
      </c>
      <c r="Q500" s="99">
        <f>'01-Mapa de riesgo-UO'!AP501</f>
        <v>0</v>
      </c>
      <c r="R500" s="368"/>
      <c r="S500" s="370"/>
      <c r="T500" s="371"/>
      <c r="U500" s="100">
        <f>'01-Mapa de riesgo-UO'!AW501</f>
        <v>0</v>
      </c>
      <c r="V500" s="100">
        <f>'01-Mapa de riesgo-UO'!AX501</f>
        <v>0</v>
      </c>
      <c r="W500" s="101">
        <f>'01-Mapa de riesgo-UO'!K501</f>
        <v>0</v>
      </c>
      <c r="X500" s="105"/>
      <c r="Y500" s="106"/>
      <c r="Z500" s="107"/>
      <c r="AA500" s="107"/>
      <c r="AB500" s="365"/>
      <c r="AC500" s="110"/>
    </row>
    <row r="501" spans="1:29" ht="12.75" customHeight="1" x14ac:dyDescent="0.2">
      <c r="A501" s="369"/>
      <c r="B501" s="369"/>
      <c r="C501" s="369"/>
      <c r="D501" s="369"/>
      <c r="E501" s="369"/>
      <c r="F501" s="369"/>
      <c r="G501" s="96">
        <f>'01-Mapa de riesgo-UO'!I502</f>
        <v>0</v>
      </c>
      <c r="H501" s="369"/>
      <c r="I501" s="369"/>
      <c r="J501" s="369"/>
      <c r="K501" s="374"/>
      <c r="L501" s="374"/>
      <c r="M501" s="97">
        <f>'01-Mapa de riesgo-UO'!W502</f>
        <v>0</v>
      </c>
      <c r="N501" s="98">
        <f>'01-Mapa de riesgo-UO'!AB502</f>
        <v>0</v>
      </c>
      <c r="O501" s="98">
        <f>'01-Mapa de riesgo-UO'!AF502</f>
        <v>0</v>
      </c>
      <c r="P501" s="99">
        <f>'01-Mapa de riesgo-UO'!AK502</f>
        <v>0</v>
      </c>
      <c r="Q501" s="99">
        <f>'01-Mapa de riesgo-UO'!AP502</f>
        <v>0</v>
      </c>
      <c r="R501" s="369"/>
      <c r="S501" s="370"/>
      <c r="T501" s="371"/>
      <c r="U501" s="100">
        <f>'01-Mapa de riesgo-UO'!AW502</f>
        <v>0</v>
      </c>
      <c r="V501" s="100">
        <f>'01-Mapa de riesgo-UO'!AX502</f>
        <v>0</v>
      </c>
      <c r="W501" s="101">
        <f>'01-Mapa de riesgo-UO'!K502</f>
        <v>0</v>
      </c>
      <c r="X501" s="105"/>
      <c r="Y501" s="106"/>
      <c r="Z501" s="107"/>
      <c r="AA501" s="107"/>
      <c r="AB501" s="366"/>
      <c r="AC501" s="110"/>
    </row>
    <row r="502" spans="1:29" ht="12.75" customHeight="1" x14ac:dyDescent="0.2">
      <c r="A502" s="377">
        <v>165</v>
      </c>
      <c r="B502" s="377">
        <f>'01-Mapa de riesgo-UO'!D503</f>
        <v>0</v>
      </c>
      <c r="C502" s="376">
        <f>+'01-Mapa de riesgo-UO'!F503</f>
        <v>0</v>
      </c>
      <c r="D502" s="376">
        <f>'01-Mapa de riesgo-UO'!J503</f>
        <v>0</v>
      </c>
      <c r="E502" s="376">
        <f>'01-Mapa de riesgo-UO'!K503</f>
        <v>0</v>
      </c>
      <c r="F502" s="376">
        <f>'01-Mapa de riesgo-UO'!L503</f>
        <v>0</v>
      </c>
      <c r="G502" s="96">
        <f>'01-Mapa de riesgo-UO'!I503</f>
        <v>0</v>
      </c>
      <c r="H502" s="376">
        <f>'01-Mapa de riesgo-UO'!M503</f>
        <v>0</v>
      </c>
      <c r="I502" s="367" t="str">
        <f>'01-Mapa de riesgo-UO'!AT503</f>
        <v>LEVE</v>
      </c>
      <c r="J502" s="376">
        <f>'01-Mapa de riesgo-UO'!AU503</f>
        <v>0</v>
      </c>
      <c r="K502" s="372"/>
      <c r="L502" s="375"/>
      <c r="M502" s="97">
        <f>'01-Mapa de riesgo-UO'!W503</f>
        <v>0</v>
      </c>
      <c r="N502" s="98">
        <f>'01-Mapa de riesgo-UO'!AB503</f>
        <v>0</v>
      </c>
      <c r="O502" s="98">
        <f>'01-Mapa de riesgo-UO'!AF503</f>
        <v>0</v>
      </c>
      <c r="P502" s="99">
        <f>'01-Mapa de riesgo-UO'!AK503</f>
        <v>0</v>
      </c>
      <c r="Q502" s="99">
        <f>'01-Mapa de riesgo-UO'!AP503</f>
        <v>0</v>
      </c>
      <c r="R502" s="367" t="e">
        <f>'01-Mapa de riesgo-UO'!AR503</f>
        <v>#DIV/0!</v>
      </c>
      <c r="S502" s="370"/>
      <c r="T502" s="371"/>
      <c r="U502" s="100">
        <f>'01-Mapa de riesgo-UO'!AW503</f>
        <v>0</v>
      </c>
      <c r="V502" s="100">
        <f>'01-Mapa de riesgo-UO'!AX503</f>
        <v>0</v>
      </c>
      <c r="W502" s="101">
        <f>'01-Mapa de riesgo-UO'!K503</f>
        <v>0</v>
      </c>
      <c r="X502" s="105"/>
      <c r="Y502" s="106"/>
      <c r="Z502" s="107"/>
      <c r="AA502" s="107"/>
      <c r="AB502" s="364"/>
      <c r="AC502" s="110"/>
    </row>
    <row r="503" spans="1:29" ht="12.75" customHeight="1" x14ac:dyDescent="0.2">
      <c r="A503" s="368"/>
      <c r="B503" s="368"/>
      <c r="C503" s="368"/>
      <c r="D503" s="368"/>
      <c r="E503" s="368"/>
      <c r="F503" s="368"/>
      <c r="G503" s="96">
        <f>'01-Mapa de riesgo-UO'!I504</f>
        <v>0</v>
      </c>
      <c r="H503" s="368"/>
      <c r="I503" s="368"/>
      <c r="J503" s="368"/>
      <c r="K503" s="373"/>
      <c r="L503" s="373"/>
      <c r="M503" s="97">
        <f>'01-Mapa de riesgo-UO'!W504</f>
        <v>0</v>
      </c>
      <c r="N503" s="98">
        <f>'01-Mapa de riesgo-UO'!AB504</f>
        <v>0</v>
      </c>
      <c r="O503" s="98">
        <f>'01-Mapa de riesgo-UO'!AF504</f>
        <v>0</v>
      </c>
      <c r="P503" s="99">
        <f>'01-Mapa de riesgo-UO'!AK504</f>
        <v>0</v>
      </c>
      <c r="Q503" s="99">
        <f>'01-Mapa de riesgo-UO'!AP504</f>
        <v>0</v>
      </c>
      <c r="R503" s="368"/>
      <c r="S503" s="370"/>
      <c r="T503" s="371"/>
      <c r="U503" s="100">
        <f>'01-Mapa de riesgo-UO'!AW504</f>
        <v>0</v>
      </c>
      <c r="V503" s="100">
        <f>'01-Mapa de riesgo-UO'!AX504</f>
        <v>0</v>
      </c>
      <c r="W503" s="101">
        <f>'01-Mapa de riesgo-UO'!K504</f>
        <v>0</v>
      </c>
      <c r="X503" s="105"/>
      <c r="Y503" s="106"/>
      <c r="Z503" s="107"/>
      <c r="AA503" s="107"/>
      <c r="AB503" s="365"/>
      <c r="AC503" s="110"/>
    </row>
    <row r="504" spans="1:29" ht="12.75" customHeight="1" x14ac:dyDescent="0.2">
      <c r="A504" s="369"/>
      <c r="B504" s="369"/>
      <c r="C504" s="369"/>
      <c r="D504" s="369"/>
      <c r="E504" s="369"/>
      <c r="F504" s="369"/>
      <c r="G504" s="96">
        <f>'01-Mapa de riesgo-UO'!I505</f>
        <v>0</v>
      </c>
      <c r="H504" s="369"/>
      <c r="I504" s="369"/>
      <c r="J504" s="369"/>
      <c r="K504" s="374"/>
      <c r="L504" s="374"/>
      <c r="M504" s="97">
        <f>'01-Mapa de riesgo-UO'!W505</f>
        <v>0</v>
      </c>
      <c r="N504" s="98">
        <f>'01-Mapa de riesgo-UO'!AB505</f>
        <v>0</v>
      </c>
      <c r="O504" s="98">
        <f>'01-Mapa de riesgo-UO'!AF505</f>
        <v>0</v>
      </c>
      <c r="P504" s="99">
        <f>'01-Mapa de riesgo-UO'!AK505</f>
        <v>0</v>
      </c>
      <c r="Q504" s="99">
        <f>'01-Mapa de riesgo-UO'!AP505</f>
        <v>0</v>
      </c>
      <c r="R504" s="369"/>
      <c r="S504" s="370"/>
      <c r="T504" s="371"/>
      <c r="U504" s="100">
        <f>'01-Mapa de riesgo-UO'!AW505</f>
        <v>0</v>
      </c>
      <c r="V504" s="100">
        <f>'01-Mapa de riesgo-UO'!AX505</f>
        <v>0</v>
      </c>
      <c r="W504" s="101">
        <f>'01-Mapa de riesgo-UO'!K505</f>
        <v>0</v>
      </c>
      <c r="X504" s="105"/>
      <c r="Y504" s="106"/>
      <c r="Z504" s="107"/>
      <c r="AA504" s="107"/>
      <c r="AB504" s="366"/>
      <c r="AC504" s="110"/>
    </row>
    <row r="505" spans="1:29" ht="12.75" customHeight="1" x14ac:dyDescent="0.2">
      <c r="A505" s="377">
        <v>166</v>
      </c>
      <c r="B505" s="377">
        <f>'01-Mapa de riesgo-UO'!D506</f>
        <v>0</v>
      </c>
      <c r="C505" s="376">
        <f>+'01-Mapa de riesgo-UO'!F506</f>
        <v>0</v>
      </c>
      <c r="D505" s="376">
        <f>'01-Mapa de riesgo-UO'!J506</f>
        <v>0</v>
      </c>
      <c r="E505" s="376">
        <f>'01-Mapa de riesgo-UO'!K506</f>
        <v>0</v>
      </c>
      <c r="F505" s="376">
        <f>'01-Mapa de riesgo-UO'!L506</f>
        <v>0</v>
      </c>
      <c r="G505" s="96">
        <f>'01-Mapa de riesgo-UO'!I506</f>
        <v>0</v>
      </c>
      <c r="H505" s="376">
        <f>'01-Mapa de riesgo-UO'!M506</f>
        <v>0</v>
      </c>
      <c r="I505" s="367" t="str">
        <f>'01-Mapa de riesgo-UO'!AT506</f>
        <v>LEVE</v>
      </c>
      <c r="J505" s="376">
        <f>'01-Mapa de riesgo-UO'!AU506</f>
        <v>0</v>
      </c>
      <c r="K505" s="372"/>
      <c r="L505" s="375"/>
      <c r="M505" s="97">
        <f>'01-Mapa de riesgo-UO'!W506</f>
        <v>0</v>
      </c>
      <c r="N505" s="98">
        <f>'01-Mapa de riesgo-UO'!AB506</f>
        <v>0</v>
      </c>
      <c r="O505" s="98">
        <f>'01-Mapa de riesgo-UO'!AF506</f>
        <v>0</v>
      </c>
      <c r="P505" s="99">
        <f>'01-Mapa de riesgo-UO'!AK506</f>
        <v>0</v>
      </c>
      <c r="Q505" s="99">
        <f>'01-Mapa de riesgo-UO'!AP506</f>
        <v>0</v>
      </c>
      <c r="R505" s="367" t="e">
        <f>'01-Mapa de riesgo-UO'!AR506</f>
        <v>#DIV/0!</v>
      </c>
      <c r="S505" s="370"/>
      <c r="T505" s="371"/>
      <c r="U505" s="100">
        <f>'01-Mapa de riesgo-UO'!AW506</f>
        <v>0</v>
      </c>
      <c r="V505" s="100">
        <f>'01-Mapa de riesgo-UO'!AX506</f>
        <v>0</v>
      </c>
      <c r="W505" s="101">
        <f>'01-Mapa de riesgo-UO'!K506</f>
        <v>0</v>
      </c>
      <c r="X505" s="105"/>
      <c r="Y505" s="106"/>
      <c r="Z505" s="107"/>
      <c r="AA505" s="107"/>
      <c r="AB505" s="364"/>
      <c r="AC505" s="110"/>
    </row>
    <row r="506" spans="1:29" ht="12.75" customHeight="1" x14ac:dyDescent="0.2">
      <c r="A506" s="368"/>
      <c r="B506" s="368"/>
      <c r="C506" s="368"/>
      <c r="D506" s="368"/>
      <c r="E506" s="368"/>
      <c r="F506" s="368"/>
      <c r="G506" s="96">
        <f>'01-Mapa de riesgo-UO'!I507</f>
        <v>0</v>
      </c>
      <c r="H506" s="368"/>
      <c r="I506" s="368"/>
      <c r="J506" s="368"/>
      <c r="K506" s="373"/>
      <c r="L506" s="373"/>
      <c r="M506" s="97">
        <f>'01-Mapa de riesgo-UO'!W507</f>
        <v>0</v>
      </c>
      <c r="N506" s="98">
        <f>'01-Mapa de riesgo-UO'!AB507</f>
        <v>0</v>
      </c>
      <c r="O506" s="98">
        <f>'01-Mapa de riesgo-UO'!AF507</f>
        <v>0</v>
      </c>
      <c r="P506" s="99">
        <f>'01-Mapa de riesgo-UO'!AK507</f>
        <v>0</v>
      </c>
      <c r="Q506" s="99">
        <f>'01-Mapa de riesgo-UO'!AP507</f>
        <v>0</v>
      </c>
      <c r="R506" s="368"/>
      <c r="S506" s="370"/>
      <c r="T506" s="371"/>
      <c r="U506" s="100">
        <f>'01-Mapa de riesgo-UO'!AW507</f>
        <v>0</v>
      </c>
      <c r="V506" s="100">
        <f>'01-Mapa de riesgo-UO'!AX507</f>
        <v>0</v>
      </c>
      <c r="W506" s="101">
        <f>'01-Mapa de riesgo-UO'!K507</f>
        <v>0</v>
      </c>
      <c r="X506" s="105"/>
      <c r="Y506" s="106"/>
      <c r="Z506" s="107"/>
      <c r="AA506" s="107"/>
      <c r="AB506" s="365"/>
      <c r="AC506" s="110"/>
    </row>
    <row r="507" spans="1:29" ht="12.75" customHeight="1" x14ac:dyDescent="0.2">
      <c r="A507" s="369"/>
      <c r="B507" s="369"/>
      <c r="C507" s="369"/>
      <c r="D507" s="369"/>
      <c r="E507" s="369"/>
      <c r="F507" s="369"/>
      <c r="G507" s="96">
        <f>'01-Mapa de riesgo-UO'!I508</f>
        <v>0</v>
      </c>
      <c r="H507" s="369"/>
      <c r="I507" s="369"/>
      <c r="J507" s="369"/>
      <c r="K507" s="374"/>
      <c r="L507" s="374"/>
      <c r="M507" s="97">
        <f>'01-Mapa de riesgo-UO'!W508</f>
        <v>0</v>
      </c>
      <c r="N507" s="98">
        <f>'01-Mapa de riesgo-UO'!AB508</f>
        <v>0</v>
      </c>
      <c r="O507" s="98">
        <f>'01-Mapa de riesgo-UO'!AF508</f>
        <v>0</v>
      </c>
      <c r="P507" s="99">
        <f>'01-Mapa de riesgo-UO'!AK508</f>
        <v>0</v>
      </c>
      <c r="Q507" s="99">
        <f>'01-Mapa de riesgo-UO'!AP508</f>
        <v>0</v>
      </c>
      <c r="R507" s="369"/>
      <c r="S507" s="370"/>
      <c r="T507" s="371"/>
      <c r="U507" s="100">
        <f>'01-Mapa de riesgo-UO'!AW508</f>
        <v>0</v>
      </c>
      <c r="V507" s="100">
        <f>'01-Mapa de riesgo-UO'!AX508</f>
        <v>0</v>
      </c>
      <c r="W507" s="101">
        <f>'01-Mapa de riesgo-UO'!K508</f>
        <v>0</v>
      </c>
      <c r="X507" s="105"/>
      <c r="Y507" s="106"/>
      <c r="Z507" s="107"/>
      <c r="AA507" s="107"/>
      <c r="AB507" s="366"/>
      <c r="AC507" s="110"/>
    </row>
    <row r="508" spans="1:29" ht="12.75" customHeight="1" x14ac:dyDescent="0.2">
      <c r="A508" s="377">
        <v>167</v>
      </c>
      <c r="B508" s="377">
        <f>'01-Mapa de riesgo-UO'!D509</f>
        <v>0</v>
      </c>
      <c r="C508" s="376">
        <f>+'01-Mapa de riesgo-UO'!F509</f>
        <v>0</v>
      </c>
      <c r="D508" s="376">
        <f>'01-Mapa de riesgo-UO'!J509</f>
        <v>0</v>
      </c>
      <c r="E508" s="376">
        <f>'01-Mapa de riesgo-UO'!K509</f>
        <v>0</v>
      </c>
      <c r="F508" s="376">
        <f>'01-Mapa de riesgo-UO'!L509</f>
        <v>0</v>
      </c>
      <c r="G508" s="96">
        <f>'01-Mapa de riesgo-UO'!I509</f>
        <v>0</v>
      </c>
      <c r="H508" s="376">
        <f>'01-Mapa de riesgo-UO'!M509</f>
        <v>0</v>
      </c>
      <c r="I508" s="367" t="str">
        <f>'01-Mapa de riesgo-UO'!AT509</f>
        <v>LEVE</v>
      </c>
      <c r="J508" s="376">
        <f>'01-Mapa de riesgo-UO'!AU509</f>
        <v>0</v>
      </c>
      <c r="K508" s="372"/>
      <c r="L508" s="375"/>
      <c r="M508" s="97">
        <f>'01-Mapa de riesgo-UO'!W509</f>
        <v>0</v>
      </c>
      <c r="N508" s="98">
        <f>'01-Mapa de riesgo-UO'!AB509</f>
        <v>0</v>
      </c>
      <c r="O508" s="98">
        <f>'01-Mapa de riesgo-UO'!AF509</f>
        <v>0</v>
      </c>
      <c r="P508" s="99">
        <f>'01-Mapa de riesgo-UO'!AK509</f>
        <v>0</v>
      </c>
      <c r="Q508" s="99">
        <f>'01-Mapa de riesgo-UO'!AP509</f>
        <v>0</v>
      </c>
      <c r="R508" s="367" t="e">
        <f>'01-Mapa de riesgo-UO'!AR509</f>
        <v>#DIV/0!</v>
      </c>
      <c r="S508" s="370"/>
      <c r="T508" s="371"/>
      <c r="U508" s="100">
        <f>'01-Mapa de riesgo-UO'!AW509</f>
        <v>0</v>
      </c>
      <c r="V508" s="100">
        <f>'01-Mapa de riesgo-UO'!AX509</f>
        <v>0</v>
      </c>
      <c r="W508" s="101">
        <f>'01-Mapa de riesgo-UO'!K509</f>
        <v>0</v>
      </c>
      <c r="X508" s="105"/>
      <c r="Y508" s="106"/>
      <c r="Z508" s="107"/>
      <c r="AA508" s="107"/>
      <c r="AB508" s="364"/>
      <c r="AC508" s="110"/>
    </row>
    <row r="509" spans="1:29" ht="12.75" customHeight="1" x14ac:dyDescent="0.2">
      <c r="A509" s="368"/>
      <c r="B509" s="368"/>
      <c r="C509" s="368"/>
      <c r="D509" s="368"/>
      <c r="E509" s="368"/>
      <c r="F509" s="368"/>
      <c r="G509" s="96">
        <f>'01-Mapa de riesgo-UO'!I510</f>
        <v>0</v>
      </c>
      <c r="H509" s="368"/>
      <c r="I509" s="368"/>
      <c r="J509" s="368"/>
      <c r="K509" s="373"/>
      <c r="L509" s="373"/>
      <c r="M509" s="97">
        <f>'01-Mapa de riesgo-UO'!W510</f>
        <v>0</v>
      </c>
      <c r="N509" s="98">
        <f>'01-Mapa de riesgo-UO'!AB510</f>
        <v>0</v>
      </c>
      <c r="O509" s="98">
        <f>'01-Mapa de riesgo-UO'!AF510</f>
        <v>0</v>
      </c>
      <c r="P509" s="99">
        <f>'01-Mapa de riesgo-UO'!AK510</f>
        <v>0</v>
      </c>
      <c r="Q509" s="99">
        <f>'01-Mapa de riesgo-UO'!AP510</f>
        <v>0</v>
      </c>
      <c r="R509" s="368"/>
      <c r="S509" s="370"/>
      <c r="T509" s="371"/>
      <c r="U509" s="100">
        <f>'01-Mapa de riesgo-UO'!AW510</f>
        <v>0</v>
      </c>
      <c r="V509" s="100">
        <f>'01-Mapa de riesgo-UO'!AX510</f>
        <v>0</v>
      </c>
      <c r="W509" s="101">
        <f>'01-Mapa de riesgo-UO'!K510</f>
        <v>0</v>
      </c>
      <c r="X509" s="105"/>
      <c r="Y509" s="106"/>
      <c r="Z509" s="107"/>
      <c r="AA509" s="107"/>
      <c r="AB509" s="365"/>
      <c r="AC509" s="110"/>
    </row>
    <row r="510" spans="1:29" ht="12.75" customHeight="1" x14ac:dyDescent="0.2">
      <c r="A510" s="369"/>
      <c r="B510" s="369"/>
      <c r="C510" s="369"/>
      <c r="D510" s="369"/>
      <c r="E510" s="369"/>
      <c r="F510" s="369"/>
      <c r="G510" s="96">
        <f>'01-Mapa de riesgo-UO'!I511</f>
        <v>0</v>
      </c>
      <c r="H510" s="369"/>
      <c r="I510" s="369"/>
      <c r="J510" s="369"/>
      <c r="K510" s="374"/>
      <c r="L510" s="374"/>
      <c r="M510" s="97">
        <f>'01-Mapa de riesgo-UO'!W511</f>
        <v>0</v>
      </c>
      <c r="N510" s="98">
        <f>'01-Mapa de riesgo-UO'!AB511</f>
        <v>0</v>
      </c>
      <c r="O510" s="98">
        <f>'01-Mapa de riesgo-UO'!AF511</f>
        <v>0</v>
      </c>
      <c r="P510" s="99">
        <f>'01-Mapa de riesgo-UO'!AK511</f>
        <v>0</v>
      </c>
      <c r="Q510" s="99">
        <f>'01-Mapa de riesgo-UO'!AP511</f>
        <v>0</v>
      </c>
      <c r="R510" s="369"/>
      <c r="S510" s="370"/>
      <c r="T510" s="371"/>
      <c r="U510" s="100">
        <f>'01-Mapa de riesgo-UO'!AW511</f>
        <v>0</v>
      </c>
      <c r="V510" s="100">
        <f>'01-Mapa de riesgo-UO'!AX511</f>
        <v>0</v>
      </c>
      <c r="W510" s="101">
        <f>'01-Mapa de riesgo-UO'!K511</f>
        <v>0</v>
      </c>
      <c r="X510" s="105"/>
      <c r="Y510" s="106"/>
      <c r="Z510" s="107"/>
      <c r="AA510" s="107"/>
      <c r="AB510" s="366"/>
      <c r="AC510" s="110"/>
    </row>
    <row r="511" spans="1:29" ht="12.75" customHeight="1" x14ac:dyDescent="0.2">
      <c r="A511" s="377">
        <v>168</v>
      </c>
      <c r="B511" s="377">
        <f>'01-Mapa de riesgo-UO'!D512</f>
        <v>0</v>
      </c>
      <c r="C511" s="376">
        <f>+'01-Mapa de riesgo-UO'!F512</f>
        <v>0</v>
      </c>
      <c r="D511" s="376">
        <f>'01-Mapa de riesgo-UO'!J512</f>
        <v>0</v>
      </c>
      <c r="E511" s="376">
        <f>'01-Mapa de riesgo-UO'!K512</f>
        <v>0</v>
      </c>
      <c r="F511" s="376">
        <f>'01-Mapa de riesgo-UO'!L512</f>
        <v>0</v>
      </c>
      <c r="G511" s="96">
        <f>'01-Mapa de riesgo-UO'!I512</f>
        <v>0</v>
      </c>
      <c r="H511" s="376">
        <f>'01-Mapa de riesgo-UO'!M512</f>
        <v>0</v>
      </c>
      <c r="I511" s="367" t="str">
        <f>'01-Mapa de riesgo-UO'!AT512</f>
        <v>LEVE</v>
      </c>
      <c r="J511" s="376">
        <f>'01-Mapa de riesgo-UO'!AU512</f>
        <v>0</v>
      </c>
      <c r="K511" s="372"/>
      <c r="L511" s="375"/>
      <c r="M511" s="97">
        <f>'01-Mapa de riesgo-UO'!W512</f>
        <v>0</v>
      </c>
      <c r="N511" s="98">
        <f>'01-Mapa de riesgo-UO'!AB512</f>
        <v>0</v>
      </c>
      <c r="O511" s="98">
        <f>'01-Mapa de riesgo-UO'!AF512</f>
        <v>0</v>
      </c>
      <c r="P511" s="99">
        <f>'01-Mapa de riesgo-UO'!AK512</f>
        <v>0</v>
      </c>
      <c r="Q511" s="99">
        <f>'01-Mapa de riesgo-UO'!AP512</f>
        <v>0</v>
      </c>
      <c r="R511" s="367" t="e">
        <f>'01-Mapa de riesgo-UO'!AR512</f>
        <v>#DIV/0!</v>
      </c>
      <c r="S511" s="370"/>
      <c r="T511" s="371"/>
      <c r="U511" s="100">
        <f>'01-Mapa de riesgo-UO'!AW512</f>
        <v>0</v>
      </c>
      <c r="V511" s="100">
        <f>'01-Mapa de riesgo-UO'!AX512</f>
        <v>0</v>
      </c>
      <c r="W511" s="101">
        <f>'01-Mapa de riesgo-UO'!K512</f>
        <v>0</v>
      </c>
      <c r="X511" s="105"/>
      <c r="Y511" s="106"/>
      <c r="Z511" s="107"/>
      <c r="AA511" s="107"/>
      <c r="AB511" s="364"/>
      <c r="AC511" s="110"/>
    </row>
    <row r="512" spans="1:29" ht="12.75" customHeight="1" x14ac:dyDescent="0.2">
      <c r="A512" s="368"/>
      <c r="B512" s="368"/>
      <c r="C512" s="368"/>
      <c r="D512" s="368"/>
      <c r="E512" s="368"/>
      <c r="F512" s="368"/>
      <c r="G512" s="96">
        <f>'01-Mapa de riesgo-UO'!I513</f>
        <v>0</v>
      </c>
      <c r="H512" s="368"/>
      <c r="I512" s="368"/>
      <c r="J512" s="368"/>
      <c r="K512" s="373"/>
      <c r="L512" s="373"/>
      <c r="M512" s="97">
        <f>'01-Mapa de riesgo-UO'!W513</f>
        <v>0</v>
      </c>
      <c r="N512" s="98">
        <f>'01-Mapa de riesgo-UO'!AB513</f>
        <v>0</v>
      </c>
      <c r="O512" s="98">
        <f>'01-Mapa de riesgo-UO'!AF513</f>
        <v>0</v>
      </c>
      <c r="P512" s="99">
        <f>'01-Mapa de riesgo-UO'!AK513</f>
        <v>0</v>
      </c>
      <c r="Q512" s="99">
        <f>'01-Mapa de riesgo-UO'!AP513</f>
        <v>0</v>
      </c>
      <c r="R512" s="368"/>
      <c r="S512" s="370"/>
      <c r="T512" s="371"/>
      <c r="U512" s="100">
        <f>'01-Mapa de riesgo-UO'!AW513</f>
        <v>0</v>
      </c>
      <c r="V512" s="100">
        <f>'01-Mapa de riesgo-UO'!AX513</f>
        <v>0</v>
      </c>
      <c r="W512" s="101">
        <f>'01-Mapa de riesgo-UO'!K513</f>
        <v>0</v>
      </c>
      <c r="X512" s="105"/>
      <c r="Y512" s="106"/>
      <c r="Z512" s="107"/>
      <c r="AA512" s="107"/>
      <c r="AB512" s="365"/>
      <c r="AC512" s="110"/>
    </row>
    <row r="513" spans="1:29" ht="12.75" customHeight="1" x14ac:dyDescent="0.2">
      <c r="A513" s="369"/>
      <c r="B513" s="369"/>
      <c r="C513" s="369"/>
      <c r="D513" s="369"/>
      <c r="E513" s="369"/>
      <c r="F513" s="369"/>
      <c r="G513" s="96">
        <f>'01-Mapa de riesgo-UO'!I514</f>
        <v>0</v>
      </c>
      <c r="H513" s="369"/>
      <c r="I513" s="369"/>
      <c r="J513" s="369"/>
      <c r="K513" s="374"/>
      <c r="L513" s="374"/>
      <c r="M513" s="97">
        <f>'01-Mapa de riesgo-UO'!W514</f>
        <v>0</v>
      </c>
      <c r="N513" s="98">
        <f>'01-Mapa de riesgo-UO'!AB514</f>
        <v>0</v>
      </c>
      <c r="O513" s="98">
        <f>'01-Mapa de riesgo-UO'!AF514</f>
        <v>0</v>
      </c>
      <c r="P513" s="99">
        <f>'01-Mapa de riesgo-UO'!AK514</f>
        <v>0</v>
      </c>
      <c r="Q513" s="99">
        <f>'01-Mapa de riesgo-UO'!AP514</f>
        <v>0</v>
      </c>
      <c r="R513" s="369"/>
      <c r="S513" s="370"/>
      <c r="T513" s="371"/>
      <c r="U513" s="100">
        <f>'01-Mapa de riesgo-UO'!AW514</f>
        <v>0</v>
      </c>
      <c r="V513" s="100">
        <f>'01-Mapa de riesgo-UO'!AX514</f>
        <v>0</v>
      </c>
      <c r="W513" s="101">
        <f>'01-Mapa de riesgo-UO'!K514</f>
        <v>0</v>
      </c>
      <c r="X513" s="105"/>
      <c r="Y513" s="106"/>
      <c r="Z513" s="107"/>
      <c r="AA513" s="107"/>
      <c r="AB513" s="366"/>
      <c r="AC513" s="110"/>
    </row>
    <row r="514" spans="1:29" ht="12.75" customHeight="1" x14ac:dyDescent="0.2">
      <c r="A514" s="377">
        <v>169</v>
      </c>
      <c r="B514" s="377">
        <f>'01-Mapa de riesgo-UO'!D515</f>
        <v>0</v>
      </c>
      <c r="C514" s="376">
        <f>+'01-Mapa de riesgo-UO'!F515</f>
        <v>0</v>
      </c>
      <c r="D514" s="376">
        <f>'01-Mapa de riesgo-UO'!J515</f>
        <v>0</v>
      </c>
      <c r="E514" s="376">
        <f>'01-Mapa de riesgo-UO'!K515</f>
        <v>0</v>
      </c>
      <c r="F514" s="376">
        <f>'01-Mapa de riesgo-UO'!L515</f>
        <v>0</v>
      </c>
      <c r="G514" s="96">
        <f>'01-Mapa de riesgo-UO'!I515</f>
        <v>0</v>
      </c>
      <c r="H514" s="376">
        <f>'01-Mapa de riesgo-UO'!M515</f>
        <v>0</v>
      </c>
      <c r="I514" s="367" t="str">
        <f>'01-Mapa de riesgo-UO'!AT515</f>
        <v>LEVE</v>
      </c>
      <c r="J514" s="376">
        <f>'01-Mapa de riesgo-UO'!AU515</f>
        <v>0</v>
      </c>
      <c r="K514" s="372"/>
      <c r="L514" s="375"/>
      <c r="M514" s="97">
        <f>'01-Mapa de riesgo-UO'!W515</f>
        <v>0</v>
      </c>
      <c r="N514" s="98">
        <f>'01-Mapa de riesgo-UO'!AB515</f>
        <v>0</v>
      </c>
      <c r="O514" s="98">
        <f>'01-Mapa de riesgo-UO'!AF515</f>
        <v>0</v>
      </c>
      <c r="P514" s="99">
        <f>'01-Mapa de riesgo-UO'!AK515</f>
        <v>0</v>
      </c>
      <c r="Q514" s="99">
        <f>'01-Mapa de riesgo-UO'!AP515</f>
        <v>0</v>
      </c>
      <c r="R514" s="367" t="e">
        <f>'01-Mapa de riesgo-UO'!AR515</f>
        <v>#DIV/0!</v>
      </c>
      <c r="S514" s="370"/>
      <c r="T514" s="371"/>
      <c r="U514" s="100">
        <f>'01-Mapa de riesgo-UO'!AW515</f>
        <v>0</v>
      </c>
      <c r="V514" s="100">
        <f>'01-Mapa de riesgo-UO'!AX515</f>
        <v>0</v>
      </c>
      <c r="W514" s="101">
        <f>'01-Mapa de riesgo-UO'!K515</f>
        <v>0</v>
      </c>
      <c r="X514" s="105"/>
      <c r="Y514" s="106"/>
      <c r="Z514" s="107"/>
      <c r="AA514" s="107"/>
      <c r="AB514" s="364"/>
      <c r="AC514" s="110"/>
    </row>
    <row r="515" spans="1:29" ht="12.75" customHeight="1" x14ac:dyDescent="0.2">
      <c r="A515" s="368"/>
      <c r="B515" s="368"/>
      <c r="C515" s="368"/>
      <c r="D515" s="368"/>
      <c r="E515" s="368"/>
      <c r="F515" s="368"/>
      <c r="G515" s="96">
        <f>'01-Mapa de riesgo-UO'!I516</f>
        <v>0</v>
      </c>
      <c r="H515" s="368"/>
      <c r="I515" s="368"/>
      <c r="J515" s="368"/>
      <c r="K515" s="373"/>
      <c r="L515" s="373"/>
      <c r="M515" s="97">
        <f>'01-Mapa de riesgo-UO'!W516</f>
        <v>0</v>
      </c>
      <c r="N515" s="98">
        <f>'01-Mapa de riesgo-UO'!AB516</f>
        <v>0</v>
      </c>
      <c r="O515" s="98">
        <f>'01-Mapa de riesgo-UO'!AF516</f>
        <v>0</v>
      </c>
      <c r="P515" s="99">
        <f>'01-Mapa de riesgo-UO'!AK516</f>
        <v>0</v>
      </c>
      <c r="Q515" s="99">
        <f>'01-Mapa de riesgo-UO'!AP516</f>
        <v>0</v>
      </c>
      <c r="R515" s="368"/>
      <c r="S515" s="370"/>
      <c r="T515" s="371"/>
      <c r="U515" s="100">
        <f>'01-Mapa de riesgo-UO'!AW516</f>
        <v>0</v>
      </c>
      <c r="V515" s="100">
        <f>'01-Mapa de riesgo-UO'!AX516</f>
        <v>0</v>
      </c>
      <c r="W515" s="101">
        <f>'01-Mapa de riesgo-UO'!K516</f>
        <v>0</v>
      </c>
      <c r="X515" s="105"/>
      <c r="Y515" s="106"/>
      <c r="Z515" s="107"/>
      <c r="AA515" s="107"/>
      <c r="AB515" s="365"/>
      <c r="AC515" s="110"/>
    </row>
    <row r="516" spans="1:29" ht="12.75" customHeight="1" x14ac:dyDescent="0.2">
      <c r="A516" s="369"/>
      <c r="B516" s="369"/>
      <c r="C516" s="369"/>
      <c r="D516" s="369"/>
      <c r="E516" s="369"/>
      <c r="F516" s="369"/>
      <c r="G516" s="96">
        <f>'01-Mapa de riesgo-UO'!I517</f>
        <v>0</v>
      </c>
      <c r="H516" s="369"/>
      <c r="I516" s="369"/>
      <c r="J516" s="369"/>
      <c r="K516" s="374"/>
      <c r="L516" s="374"/>
      <c r="M516" s="97">
        <f>'01-Mapa de riesgo-UO'!W517</f>
        <v>0</v>
      </c>
      <c r="N516" s="98">
        <f>'01-Mapa de riesgo-UO'!AB517</f>
        <v>0</v>
      </c>
      <c r="O516" s="98">
        <f>'01-Mapa de riesgo-UO'!AF517</f>
        <v>0</v>
      </c>
      <c r="P516" s="99">
        <f>'01-Mapa de riesgo-UO'!AK517</f>
        <v>0</v>
      </c>
      <c r="Q516" s="99">
        <f>'01-Mapa de riesgo-UO'!AP517</f>
        <v>0</v>
      </c>
      <c r="R516" s="369"/>
      <c r="S516" s="370"/>
      <c r="T516" s="371"/>
      <c r="U516" s="100">
        <f>'01-Mapa de riesgo-UO'!AW517</f>
        <v>0</v>
      </c>
      <c r="V516" s="100">
        <f>'01-Mapa de riesgo-UO'!AX517</f>
        <v>0</v>
      </c>
      <c r="W516" s="101">
        <f>'01-Mapa de riesgo-UO'!K517</f>
        <v>0</v>
      </c>
      <c r="X516" s="105"/>
      <c r="Y516" s="106"/>
      <c r="Z516" s="107"/>
      <c r="AA516" s="107"/>
      <c r="AB516" s="366"/>
      <c r="AC516" s="110"/>
    </row>
    <row r="517" spans="1:29" ht="12.75" customHeight="1" x14ac:dyDescent="0.2">
      <c r="A517" s="377">
        <v>170</v>
      </c>
      <c r="B517" s="377">
        <f>'01-Mapa de riesgo-UO'!D518</f>
        <v>0</v>
      </c>
      <c r="C517" s="376">
        <f>+'01-Mapa de riesgo-UO'!F518</f>
        <v>0</v>
      </c>
      <c r="D517" s="376">
        <f>'01-Mapa de riesgo-UO'!J518</f>
        <v>0</v>
      </c>
      <c r="E517" s="376">
        <f>'01-Mapa de riesgo-UO'!K518</f>
        <v>0</v>
      </c>
      <c r="F517" s="376">
        <f>'01-Mapa de riesgo-UO'!L518</f>
        <v>0</v>
      </c>
      <c r="G517" s="96">
        <f>'01-Mapa de riesgo-UO'!I518</f>
        <v>0</v>
      </c>
      <c r="H517" s="376">
        <f>'01-Mapa de riesgo-UO'!M518</f>
        <v>0</v>
      </c>
      <c r="I517" s="367" t="str">
        <f>'01-Mapa de riesgo-UO'!AT518</f>
        <v>LEVE</v>
      </c>
      <c r="J517" s="376">
        <f>'01-Mapa de riesgo-UO'!AU518</f>
        <v>0</v>
      </c>
      <c r="K517" s="372"/>
      <c r="L517" s="375"/>
      <c r="M517" s="97">
        <f>'01-Mapa de riesgo-UO'!W518</f>
        <v>0</v>
      </c>
      <c r="N517" s="98">
        <f>'01-Mapa de riesgo-UO'!AB518</f>
        <v>0</v>
      </c>
      <c r="O517" s="98">
        <f>'01-Mapa de riesgo-UO'!AF518</f>
        <v>0</v>
      </c>
      <c r="P517" s="99">
        <f>'01-Mapa de riesgo-UO'!AK518</f>
        <v>0</v>
      </c>
      <c r="Q517" s="99">
        <f>'01-Mapa de riesgo-UO'!AP518</f>
        <v>0</v>
      </c>
      <c r="R517" s="367" t="e">
        <f>'01-Mapa de riesgo-UO'!AR518</f>
        <v>#DIV/0!</v>
      </c>
      <c r="S517" s="370"/>
      <c r="T517" s="371"/>
      <c r="U517" s="100">
        <f>'01-Mapa de riesgo-UO'!AW518</f>
        <v>0</v>
      </c>
      <c r="V517" s="100">
        <f>'01-Mapa de riesgo-UO'!AX518</f>
        <v>0</v>
      </c>
      <c r="W517" s="101">
        <f>'01-Mapa de riesgo-UO'!K518</f>
        <v>0</v>
      </c>
      <c r="X517" s="105"/>
      <c r="Y517" s="106"/>
      <c r="Z517" s="107"/>
      <c r="AA517" s="107"/>
      <c r="AB517" s="364"/>
      <c r="AC517" s="110"/>
    </row>
    <row r="518" spans="1:29" ht="12.75" customHeight="1" x14ac:dyDescent="0.2">
      <c r="A518" s="368"/>
      <c r="B518" s="368"/>
      <c r="C518" s="368"/>
      <c r="D518" s="368"/>
      <c r="E518" s="368"/>
      <c r="F518" s="368"/>
      <c r="G518" s="96">
        <f>'01-Mapa de riesgo-UO'!I519</f>
        <v>0</v>
      </c>
      <c r="H518" s="368"/>
      <c r="I518" s="368"/>
      <c r="J518" s="368"/>
      <c r="K518" s="373"/>
      <c r="L518" s="373"/>
      <c r="M518" s="97">
        <f>'01-Mapa de riesgo-UO'!W519</f>
        <v>0</v>
      </c>
      <c r="N518" s="98">
        <f>'01-Mapa de riesgo-UO'!AB519</f>
        <v>0</v>
      </c>
      <c r="O518" s="98">
        <f>'01-Mapa de riesgo-UO'!AF519</f>
        <v>0</v>
      </c>
      <c r="P518" s="99">
        <f>'01-Mapa de riesgo-UO'!AK519</f>
        <v>0</v>
      </c>
      <c r="Q518" s="99">
        <f>'01-Mapa de riesgo-UO'!AP519</f>
        <v>0</v>
      </c>
      <c r="R518" s="368"/>
      <c r="S518" s="370"/>
      <c r="T518" s="371"/>
      <c r="U518" s="100">
        <f>'01-Mapa de riesgo-UO'!AW519</f>
        <v>0</v>
      </c>
      <c r="V518" s="100">
        <f>'01-Mapa de riesgo-UO'!AX519</f>
        <v>0</v>
      </c>
      <c r="W518" s="101">
        <f>'01-Mapa de riesgo-UO'!K519</f>
        <v>0</v>
      </c>
      <c r="X518" s="105"/>
      <c r="Y518" s="106"/>
      <c r="Z518" s="107"/>
      <c r="AA518" s="107"/>
      <c r="AB518" s="365"/>
      <c r="AC518" s="110"/>
    </row>
    <row r="519" spans="1:29" ht="12.75" customHeight="1" x14ac:dyDescent="0.2">
      <c r="A519" s="369"/>
      <c r="B519" s="369"/>
      <c r="C519" s="369"/>
      <c r="D519" s="369"/>
      <c r="E519" s="369"/>
      <c r="F519" s="369"/>
      <c r="G519" s="96">
        <f>'01-Mapa de riesgo-UO'!I520</f>
        <v>0</v>
      </c>
      <c r="H519" s="369"/>
      <c r="I519" s="369"/>
      <c r="J519" s="369"/>
      <c r="K519" s="374"/>
      <c r="L519" s="374"/>
      <c r="M519" s="97">
        <f>'01-Mapa de riesgo-UO'!W520</f>
        <v>0</v>
      </c>
      <c r="N519" s="98">
        <f>'01-Mapa de riesgo-UO'!AB520</f>
        <v>0</v>
      </c>
      <c r="O519" s="98">
        <f>'01-Mapa de riesgo-UO'!AF520</f>
        <v>0</v>
      </c>
      <c r="P519" s="99">
        <f>'01-Mapa de riesgo-UO'!AK520</f>
        <v>0</v>
      </c>
      <c r="Q519" s="99">
        <f>'01-Mapa de riesgo-UO'!AP520</f>
        <v>0</v>
      </c>
      <c r="R519" s="369"/>
      <c r="S519" s="370"/>
      <c r="T519" s="371"/>
      <c r="U519" s="100">
        <f>'01-Mapa de riesgo-UO'!AW520</f>
        <v>0</v>
      </c>
      <c r="V519" s="100">
        <f>'01-Mapa de riesgo-UO'!AX520</f>
        <v>0</v>
      </c>
      <c r="W519" s="101">
        <f>'01-Mapa de riesgo-UO'!K520</f>
        <v>0</v>
      </c>
      <c r="X519" s="105"/>
      <c r="Y519" s="106"/>
      <c r="Z519" s="107"/>
      <c r="AA519" s="107"/>
      <c r="AB519" s="366"/>
      <c r="AC519" s="110"/>
    </row>
    <row r="520" spans="1:29" ht="12.75" customHeight="1" x14ac:dyDescent="0.2">
      <c r="A520" s="377">
        <v>171</v>
      </c>
      <c r="B520" s="377">
        <f>'01-Mapa de riesgo-UO'!D521</f>
        <v>0</v>
      </c>
      <c r="C520" s="376">
        <f>+'01-Mapa de riesgo-UO'!F521</f>
        <v>0</v>
      </c>
      <c r="D520" s="376">
        <f>'01-Mapa de riesgo-UO'!J521</f>
        <v>0</v>
      </c>
      <c r="E520" s="376">
        <f>'01-Mapa de riesgo-UO'!K521</f>
        <v>0</v>
      </c>
      <c r="F520" s="376">
        <f>'01-Mapa de riesgo-UO'!L521</f>
        <v>0</v>
      </c>
      <c r="G520" s="96">
        <f>'01-Mapa de riesgo-UO'!I521</f>
        <v>0</v>
      </c>
      <c r="H520" s="376">
        <f>'01-Mapa de riesgo-UO'!M521</f>
        <v>0</v>
      </c>
      <c r="I520" s="367" t="str">
        <f>'01-Mapa de riesgo-UO'!AT521</f>
        <v>LEVE</v>
      </c>
      <c r="J520" s="376">
        <f>'01-Mapa de riesgo-UO'!AU521</f>
        <v>0</v>
      </c>
      <c r="K520" s="372"/>
      <c r="L520" s="375"/>
      <c r="M520" s="97">
        <f>'01-Mapa de riesgo-UO'!W521</f>
        <v>0</v>
      </c>
      <c r="N520" s="98">
        <f>'01-Mapa de riesgo-UO'!AB521</f>
        <v>0</v>
      </c>
      <c r="O520" s="98">
        <f>'01-Mapa de riesgo-UO'!AF521</f>
        <v>0</v>
      </c>
      <c r="P520" s="99">
        <f>'01-Mapa de riesgo-UO'!AK521</f>
        <v>0</v>
      </c>
      <c r="Q520" s="99">
        <f>'01-Mapa de riesgo-UO'!AP521</f>
        <v>0</v>
      </c>
      <c r="R520" s="367" t="e">
        <f>'01-Mapa de riesgo-UO'!AR521</f>
        <v>#DIV/0!</v>
      </c>
      <c r="S520" s="370"/>
      <c r="T520" s="371"/>
      <c r="U520" s="100">
        <f>'01-Mapa de riesgo-UO'!AW521</f>
        <v>0</v>
      </c>
      <c r="V520" s="100">
        <f>'01-Mapa de riesgo-UO'!AX521</f>
        <v>0</v>
      </c>
      <c r="W520" s="101">
        <f>'01-Mapa de riesgo-UO'!K521</f>
        <v>0</v>
      </c>
      <c r="X520" s="105"/>
      <c r="Y520" s="106"/>
      <c r="Z520" s="107"/>
      <c r="AA520" s="107"/>
      <c r="AB520" s="364"/>
      <c r="AC520" s="110"/>
    </row>
    <row r="521" spans="1:29" ht="12.75" customHeight="1" x14ac:dyDescent="0.2">
      <c r="A521" s="368"/>
      <c r="B521" s="368"/>
      <c r="C521" s="368"/>
      <c r="D521" s="368"/>
      <c r="E521" s="368"/>
      <c r="F521" s="368"/>
      <c r="G521" s="96">
        <f>'01-Mapa de riesgo-UO'!I522</f>
        <v>0</v>
      </c>
      <c r="H521" s="368"/>
      <c r="I521" s="368"/>
      <c r="J521" s="368"/>
      <c r="K521" s="373"/>
      <c r="L521" s="373"/>
      <c r="M521" s="97">
        <f>'01-Mapa de riesgo-UO'!W522</f>
        <v>0</v>
      </c>
      <c r="N521" s="98">
        <f>'01-Mapa de riesgo-UO'!AB522</f>
        <v>0</v>
      </c>
      <c r="O521" s="98">
        <f>'01-Mapa de riesgo-UO'!AF522</f>
        <v>0</v>
      </c>
      <c r="P521" s="99">
        <f>'01-Mapa de riesgo-UO'!AK522</f>
        <v>0</v>
      </c>
      <c r="Q521" s="99">
        <f>'01-Mapa de riesgo-UO'!AP522</f>
        <v>0</v>
      </c>
      <c r="R521" s="368"/>
      <c r="S521" s="370"/>
      <c r="T521" s="371"/>
      <c r="U521" s="100">
        <f>'01-Mapa de riesgo-UO'!AW522</f>
        <v>0</v>
      </c>
      <c r="V521" s="100">
        <f>'01-Mapa de riesgo-UO'!AX522</f>
        <v>0</v>
      </c>
      <c r="W521" s="101">
        <f>'01-Mapa de riesgo-UO'!K522</f>
        <v>0</v>
      </c>
      <c r="X521" s="105"/>
      <c r="Y521" s="106"/>
      <c r="Z521" s="107"/>
      <c r="AA521" s="107"/>
      <c r="AB521" s="365"/>
      <c r="AC521" s="110"/>
    </row>
    <row r="522" spans="1:29" ht="12.75" customHeight="1" x14ac:dyDescent="0.2">
      <c r="A522" s="369"/>
      <c r="B522" s="369"/>
      <c r="C522" s="369"/>
      <c r="D522" s="369"/>
      <c r="E522" s="369"/>
      <c r="F522" s="369"/>
      <c r="G522" s="96">
        <f>'01-Mapa de riesgo-UO'!I523</f>
        <v>0</v>
      </c>
      <c r="H522" s="369"/>
      <c r="I522" s="369"/>
      <c r="J522" s="369"/>
      <c r="K522" s="374"/>
      <c r="L522" s="374"/>
      <c r="M522" s="97">
        <f>'01-Mapa de riesgo-UO'!W523</f>
        <v>0</v>
      </c>
      <c r="N522" s="98">
        <f>'01-Mapa de riesgo-UO'!AB523</f>
        <v>0</v>
      </c>
      <c r="O522" s="98">
        <f>'01-Mapa de riesgo-UO'!AF523</f>
        <v>0</v>
      </c>
      <c r="P522" s="99">
        <f>'01-Mapa de riesgo-UO'!AK523</f>
        <v>0</v>
      </c>
      <c r="Q522" s="99">
        <f>'01-Mapa de riesgo-UO'!AP523</f>
        <v>0</v>
      </c>
      <c r="R522" s="369"/>
      <c r="S522" s="370"/>
      <c r="T522" s="371"/>
      <c r="U522" s="100">
        <f>'01-Mapa de riesgo-UO'!AW523</f>
        <v>0</v>
      </c>
      <c r="V522" s="100">
        <f>'01-Mapa de riesgo-UO'!AX523</f>
        <v>0</v>
      </c>
      <c r="W522" s="101">
        <f>'01-Mapa de riesgo-UO'!K523</f>
        <v>0</v>
      </c>
      <c r="X522" s="105"/>
      <c r="Y522" s="106"/>
      <c r="Z522" s="107"/>
      <c r="AA522" s="107"/>
      <c r="AB522" s="366"/>
      <c r="AC522" s="110"/>
    </row>
    <row r="523" spans="1:29" ht="12.75" customHeight="1" x14ac:dyDescent="0.2">
      <c r="A523" s="377">
        <v>172</v>
      </c>
      <c r="B523" s="377">
        <f>'01-Mapa de riesgo-UO'!D524</f>
        <v>0</v>
      </c>
      <c r="C523" s="376">
        <f>+'01-Mapa de riesgo-UO'!F524</f>
        <v>0</v>
      </c>
      <c r="D523" s="376">
        <f>'01-Mapa de riesgo-UO'!J524</f>
        <v>0</v>
      </c>
      <c r="E523" s="376">
        <f>'01-Mapa de riesgo-UO'!K524</f>
        <v>0</v>
      </c>
      <c r="F523" s="376">
        <f>'01-Mapa de riesgo-UO'!L524</f>
        <v>0</v>
      </c>
      <c r="G523" s="96">
        <f>'01-Mapa de riesgo-UO'!I524</f>
        <v>0</v>
      </c>
      <c r="H523" s="376">
        <f>'01-Mapa de riesgo-UO'!M524</f>
        <v>0</v>
      </c>
      <c r="I523" s="367" t="str">
        <f>'01-Mapa de riesgo-UO'!AT524</f>
        <v>LEVE</v>
      </c>
      <c r="J523" s="376">
        <f>'01-Mapa de riesgo-UO'!AU524</f>
        <v>0</v>
      </c>
      <c r="K523" s="372"/>
      <c r="L523" s="375"/>
      <c r="M523" s="97">
        <f>'01-Mapa de riesgo-UO'!W524</f>
        <v>0</v>
      </c>
      <c r="N523" s="98">
        <f>'01-Mapa de riesgo-UO'!AB524</f>
        <v>0</v>
      </c>
      <c r="O523" s="98">
        <f>'01-Mapa de riesgo-UO'!AF524</f>
        <v>0</v>
      </c>
      <c r="P523" s="99">
        <f>'01-Mapa de riesgo-UO'!AK524</f>
        <v>0</v>
      </c>
      <c r="Q523" s="99">
        <f>'01-Mapa de riesgo-UO'!AP524</f>
        <v>0</v>
      </c>
      <c r="R523" s="367" t="e">
        <f>'01-Mapa de riesgo-UO'!AR524</f>
        <v>#DIV/0!</v>
      </c>
      <c r="S523" s="370"/>
      <c r="T523" s="371"/>
      <c r="U523" s="100">
        <f>'01-Mapa de riesgo-UO'!AW524</f>
        <v>0</v>
      </c>
      <c r="V523" s="100">
        <f>'01-Mapa de riesgo-UO'!AX524</f>
        <v>0</v>
      </c>
      <c r="W523" s="101">
        <f>'01-Mapa de riesgo-UO'!K524</f>
        <v>0</v>
      </c>
      <c r="X523" s="105"/>
      <c r="Y523" s="106"/>
      <c r="Z523" s="107"/>
      <c r="AA523" s="107"/>
      <c r="AB523" s="364"/>
      <c r="AC523" s="110"/>
    </row>
    <row r="524" spans="1:29" ht="12.75" customHeight="1" x14ac:dyDescent="0.2">
      <c r="A524" s="368"/>
      <c r="B524" s="368"/>
      <c r="C524" s="368"/>
      <c r="D524" s="368"/>
      <c r="E524" s="368"/>
      <c r="F524" s="368"/>
      <c r="G524" s="96">
        <f>'01-Mapa de riesgo-UO'!I525</f>
        <v>0</v>
      </c>
      <c r="H524" s="368"/>
      <c r="I524" s="368"/>
      <c r="J524" s="368"/>
      <c r="K524" s="373"/>
      <c r="L524" s="373"/>
      <c r="M524" s="97">
        <f>'01-Mapa de riesgo-UO'!W525</f>
        <v>0</v>
      </c>
      <c r="N524" s="98">
        <f>'01-Mapa de riesgo-UO'!AB525</f>
        <v>0</v>
      </c>
      <c r="O524" s="98">
        <f>'01-Mapa de riesgo-UO'!AF525</f>
        <v>0</v>
      </c>
      <c r="P524" s="99">
        <f>'01-Mapa de riesgo-UO'!AK525</f>
        <v>0</v>
      </c>
      <c r="Q524" s="99">
        <f>'01-Mapa de riesgo-UO'!AP525</f>
        <v>0</v>
      </c>
      <c r="R524" s="368"/>
      <c r="S524" s="370"/>
      <c r="T524" s="371"/>
      <c r="U524" s="100">
        <f>'01-Mapa de riesgo-UO'!AW525</f>
        <v>0</v>
      </c>
      <c r="V524" s="100">
        <f>'01-Mapa de riesgo-UO'!AX525</f>
        <v>0</v>
      </c>
      <c r="W524" s="101">
        <f>'01-Mapa de riesgo-UO'!K525</f>
        <v>0</v>
      </c>
      <c r="X524" s="105"/>
      <c r="Y524" s="106"/>
      <c r="Z524" s="107"/>
      <c r="AA524" s="107"/>
      <c r="AB524" s="365"/>
      <c r="AC524" s="110"/>
    </row>
    <row r="525" spans="1:29" ht="12.75" customHeight="1" x14ac:dyDescent="0.2">
      <c r="A525" s="369"/>
      <c r="B525" s="369"/>
      <c r="C525" s="369"/>
      <c r="D525" s="369"/>
      <c r="E525" s="369"/>
      <c r="F525" s="369"/>
      <c r="G525" s="96">
        <f>'01-Mapa de riesgo-UO'!I526</f>
        <v>0</v>
      </c>
      <c r="H525" s="369"/>
      <c r="I525" s="369"/>
      <c r="J525" s="369"/>
      <c r="K525" s="374"/>
      <c r="L525" s="374"/>
      <c r="M525" s="97">
        <f>'01-Mapa de riesgo-UO'!W526</f>
        <v>0</v>
      </c>
      <c r="N525" s="98">
        <f>'01-Mapa de riesgo-UO'!AB526</f>
        <v>0</v>
      </c>
      <c r="O525" s="98">
        <f>'01-Mapa de riesgo-UO'!AF526</f>
        <v>0</v>
      </c>
      <c r="P525" s="99">
        <f>'01-Mapa de riesgo-UO'!AK526</f>
        <v>0</v>
      </c>
      <c r="Q525" s="99">
        <f>'01-Mapa de riesgo-UO'!AP526</f>
        <v>0</v>
      </c>
      <c r="R525" s="369"/>
      <c r="S525" s="370"/>
      <c r="T525" s="371"/>
      <c r="U525" s="100">
        <f>'01-Mapa de riesgo-UO'!AW526</f>
        <v>0</v>
      </c>
      <c r="V525" s="100">
        <f>'01-Mapa de riesgo-UO'!AX526</f>
        <v>0</v>
      </c>
      <c r="W525" s="101">
        <f>'01-Mapa de riesgo-UO'!K526</f>
        <v>0</v>
      </c>
      <c r="X525" s="105"/>
      <c r="Y525" s="106"/>
      <c r="Z525" s="107"/>
      <c r="AA525" s="107"/>
      <c r="AB525" s="366"/>
      <c r="AC525" s="110"/>
    </row>
    <row r="526" spans="1:29" ht="12.75" customHeight="1" x14ac:dyDescent="0.2">
      <c r="A526" s="377">
        <v>173</v>
      </c>
      <c r="B526" s="377">
        <f>'01-Mapa de riesgo-UO'!D527</f>
        <v>0</v>
      </c>
      <c r="C526" s="376">
        <f>+'01-Mapa de riesgo-UO'!F527</f>
        <v>0</v>
      </c>
      <c r="D526" s="376">
        <f>'01-Mapa de riesgo-UO'!J527</f>
        <v>0</v>
      </c>
      <c r="E526" s="376">
        <f>'01-Mapa de riesgo-UO'!K527</f>
        <v>0</v>
      </c>
      <c r="F526" s="376">
        <f>'01-Mapa de riesgo-UO'!L527</f>
        <v>0</v>
      </c>
      <c r="G526" s="96">
        <f>'01-Mapa de riesgo-UO'!I527</f>
        <v>0</v>
      </c>
      <c r="H526" s="376">
        <f>'01-Mapa de riesgo-UO'!M527</f>
        <v>0</v>
      </c>
      <c r="I526" s="367" t="str">
        <f>'01-Mapa de riesgo-UO'!AT527</f>
        <v>LEVE</v>
      </c>
      <c r="J526" s="376">
        <f>'01-Mapa de riesgo-UO'!AU527</f>
        <v>0</v>
      </c>
      <c r="K526" s="372"/>
      <c r="L526" s="375"/>
      <c r="M526" s="97">
        <f>'01-Mapa de riesgo-UO'!W527</f>
        <v>0</v>
      </c>
      <c r="N526" s="98">
        <f>'01-Mapa de riesgo-UO'!AB527</f>
        <v>0</v>
      </c>
      <c r="O526" s="98">
        <f>'01-Mapa de riesgo-UO'!AF527</f>
        <v>0</v>
      </c>
      <c r="P526" s="99">
        <f>'01-Mapa de riesgo-UO'!AK527</f>
        <v>0</v>
      </c>
      <c r="Q526" s="99">
        <f>'01-Mapa de riesgo-UO'!AP527</f>
        <v>0</v>
      </c>
      <c r="R526" s="367" t="e">
        <f>'01-Mapa de riesgo-UO'!AR527</f>
        <v>#DIV/0!</v>
      </c>
      <c r="S526" s="370"/>
      <c r="T526" s="371"/>
      <c r="U526" s="100">
        <f>'01-Mapa de riesgo-UO'!AW527</f>
        <v>0</v>
      </c>
      <c r="V526" s="100">
        <f>'01-Mapa de riesgo-UO'!AX527</f>
        <v>0</v>
      </c>
      <c r="W526" s="101">
        <f>'01-Mapa de riesgo-UO'!K527</f>
        <v>0</v>
      </c>
      <c r="X526" s="105"/>
      <c r="Y526" s="106"/>
      <c r="Z526" s="107"/>
      <c r="AA526" s="107"/>
      <c r="AB526" s="364"/>
      <c r="AC526" s="110"/>
    </row>
    <row r="527" spans="1:29" ht="12.75" customHeight="1" x14ac:dyDescent="0.2">
      <c r="A527" s="368"/>
      <c r="B527" s="368"/>
      <c r="C527" s="368"/>
      <c r="D527" s="368"/>
      <c r="E527" s="368"/>
      <c r="F527" s="368"/>
      <c r="G527" s="96">
        <f>'01-Mapa de riesgo-UO'!I528</f>
        <v>0</v>
      </c>
      <c r="H527" s="368"/>
      <c r="I527" s="368"/>
      <c r="J527" s="368"/>
      <c r="K527" s="373"/>
      <c r="L527" s="373"/>
      <c r="M527" s="97">
        <f>'01-Mapa de riesgo-UO'!W528</f>
        <v>0</v>
      </c>
      <c r="N527" s="98">
        <f>'01-Mapa de riesgo-UO'!AB528</f>
        <v>0</v>
      </c>
      <c r="O527" s="98">
        <f>'01-Mapa de riesgo-UO'!AF528</f>
        <v>0</v>
      </c>
      <c r="P527" s="99">
        <f>'01-Mapa de riesgo-UO'!AK528</f>
        <v>0</v>
      </c>
      <c r="Q527" s="99">
        <f>'01-Mapa de riesgo-UO'!AP528</f>
        <v>0</v>
      </c>
      <c r="R527" s="368"/>
      <c r="S527" s="370"/>
      <c r="T527" s="371"/>
      <c r="U527" s="100">
        <f>'01-Mapa de riesgo-UO'!AW528</f>
        <v>0</v>
      </c>
      <c r="V527" s="100">
        <f>'01-Mapa de riesgo-UO'!AX528</f>
        <v>0</v>
      </c>
      <c r="W527" s="101">
        <f>'01-Mapa de riesgo-UO'!K528</f>
        <v>0</v>
      </c>
      <c r="X527" s="105"/>
      <c r="Y527" s="106"/>
      <c r="Z527" s="107"/>
      <c r="AA527" s="107"/>
      <c r="AB527" s="365"/>
      <c r="AC527" s="110"/>
    </row>
    <row r="528" spans="1:29" ht="12.75" customHeight="1" x14ac:dyDescent="0.2">
      <c r="A528" s="369"/>
      <c r="B528" s="369"/>
      <c r="C528" s="369"/>
      <c r="D528" s="369"/>
      <c r="E528" s="369"/>
      <c r="F528" s="369"/>
      <c r="G528" s="96">
        <f>'01-Mapa de riesgo-UO'!I529</f>
        <v>0</v>
      </c>
      <c r="H528" s="369"/>
      <c r="I528" s="369"/>
      <c r="J528" s="369"/>
      <c r="K528" s="374"/>
      <c r="L528" s="374"/>
      <c r="M528" s="97">
        <f>'01-Mapa de riesgo-UO'!W529</f>
        <v>0</v>
      </c>
      <c r="N528" s="98">
        <f>'01-Mapa de riesgo-UO'!AB529</f>
        <v>0</v>
      </c>
      <c r="O528" s="98">
        <f>'01-Mapa de riesgo-UO'!AF529</f>
        <v>0</v>
      </c>
      <c r="P528" s="99">
        <f>'01-Mapa de riesgo-UO'!AK529</f>
        <v>0</v>
      </c>
      <c r="Q528" s="99">
        <f>'01-Mapa de riesgo-UO'!AP529</f>
        <v>0</v>
      </c>
      <c r="R528" s="369"/>
      <c r="S528" s="370"/>
      <c r="T528" s="371"/>
      <c r="U528" s="100">
        <f>'01-Mapa de riesgo-UO'!AW529</f>
        <v>0</v>
      </c>
      <c r="V528" s="100">
        <f>'01-Mapa de riesgo-UO'!AX529</f>
        <v>0</v>
      </c>
      <c r="W528" s="101">
        <f>'01-Mapa de riesgo-UO'!K529</f>
        <v>0</v>
      </c>
      <c r="X528" s="105"/>
      <c r="Y528" s="106"/>
      <c r="Z528" s="107"/>
      <c r="AA528" s="107"/>
      <c r="AB528" s="366"/>
      <c r="AC528" s="110"/>
    </row>
    <row r="529" spans="1:29" ht="12.75" customHeight="1" x14ac:dyDescent="0.2">
      <c r="A529" s="377">
        <v>174</v>
      </c>
      <c r="B529" s="377">
        <f>'01-Mapa de riesgo-UO'!D530</f>
        <v>0</v>
      </c>
      <c r="C529" s="376">
        <f>+'01-Mapa de riesgo-UO'!F530</f>
        <v>0</v>
      </c>
      <c r="D529" s="376">
        <f>'01-Mapa de riesgo-UO'!J530</f>
        <v>0</v>
      </c>
      <c r="E529" s="376">
        <f>'01-Mapa de riesgo-UO'!K530</f>
        <v>0</v>
      </c>
      <c r="F529" s="376">
        <f>'01-Mapa de riesgo-UO'!L530</f>
        <v>0</v>
      </c>
      <c r="G529" s="96">
        <f>'01-Mapa de riesgo-UO'!I530</f>
        <v>0</v>
      </c>
      <c r="H529" s="376">
        <f>'01-Mapa de riesgo-UO'!M530</f>
        <v>0</v>
      </c>
      <c r="I529" s="367" t="str">
        <f>'01-Mapa de riesgo-UO'!AT530</f>
        <v>LEVE</v>
      </c>
      <c r="J529" s="376">
        <f>'01-Mapa de riesgo-UO'!AU530</f>
        <v>0</v>
      </c>
      <c r="K529" s="372"/>
      <c r="L529" s="375"/>
      <c r="M529" s="97">
        <f>'01-Mapa de riesgo-UO'!W530</f>
        <v>0</v>
      </c>
      <c r="N529" s="98">
        <f>'01-Mapa de riesgo-UO'!AB530</f>
        <v>0</v>
      </c>
      <c r="O529" s="98">
        <f>'01-Mapa de riesgo-UO'!AF530</f>
        <v>0</v>
      </c>
      <c r="P529" s="99">
        <f>'01-Mapa de riesgo-UO'!AK530</f>
        <v>0</v>
      </c>
      <c r="Q529" s="99">
        <f>'01-Mapa de riesgo-UO'!AP530</f>
        <v>0</v>
      </c>
      <c r="R529" s="367" t="e">
        <f>'01-Mapa de riesgo-UO'!AR530</f>
        <v>#DIV/0!</v>
      </c>
      <c r="S529" s="370"/>
      <c r="T529" s="371"/>
      <c r="U529" s="100">
        <f>'01-Mapa de riesgo-UO'!AW530</f>
        <v>0</v>
      </c>
      <c r="V529" s="100">
        <f>'01-Mapa de riesgo-UO'!AX530</f>
        <v>0</v>
      </c>
      <c r="W529" s="101">
        <f>'01-Mapa de riesgo-UO'!K530</f>
        <v>0</v>
      </c>
      <c r="X529" s="105"/>
      <c r="Y529" s="106"/>
      <c r="Z529" s="107"/>
      <c r="AA529" s="107"/>
      <c r="AB529" s="364"/>
      <c r="AC529" s="110"/>
    </row>
    <row r="530" spans="1:29" ht="12.75" customHeight="1" x14ac:dyDescent="0.2">
      <c r="A530" s="368"/>
      <c r="B530" s="368"/>
      <c r="C530" s="368"/>
      <c r="D530" s="368"/>
      <c r="E530" s="368"/>
      <c r="F530" s="368"/>
      <c r="G530" s="96">
        <f>'01-Mapa de riesgo-UO'!I531</f>
        <v>0</v>
      </c>
      <c r="H530" s="368"/>
      <c r="I530" s="368"/>
      <c r="J530" s="368"/>
      <c r="K530" s="373"/>
      <c r="L530" s="373"/>
      <c r="M530" s="97">
        <f>'01-Mapa de riesgo-UO'!W531</f>
        <v>0</v>
      </c>
      <c r="N530" s="98">
        <f>'01-Mapa de riesgo-UO'!AB531</f>
        <v>0</v>
      </c>
      <c r="O530" s="98">
        <f>'01-Mapa de riesgo-UO'!AF531</f>
        <v>0</v>
      </c>
      <c r="P530" s="99">
        <f>'01-Mapa de riesgo-UO'!AK531</f>
        <v>0</v>
      </c>
      <c r="Q530" s="99">
        <f>'01-Mapa de riesgo-UO'!AP531</f>
        <v>0</v>
      </c>
      <c r="R530" s="368"/>
      <c r="S530" s="370"/>
      <c r="T530" s="371"/>
      <c r="U530" s="100">
        <f>'01-Mapa de riesgo-UO'!AW531</f>
        <v>0</v>
      </c>
      <c r="V530" s="100">
        <f>'01-Mapa de riesgo-UO'!AX531</f>
        <v>0</v>
      </c>
      <c r="W530" s="101">
        <f>'01-Mapa de riesgo-UO'!K531</f>
        <v>0</v>
      </c>
      <c r="X530" s="105"/>
      <c r="Y530" s="106"/>
      <c r="Z530" s="107"/>
      <c r="AA530" s="107"/>
      <c r="AB530" s="365"/>
      <c r="AC530" s="110"/>
    </row>
    <row r="531" spans="1:29" ht="12.75" customHeight="1" x14ac:dyDescent="0.2">
      <c r="A531" s="369"/>
      <c r="B531" s="369"/>
      <c r="C531" s="369"/>
      <c r="D531" s="369"/>
      <c r="E531" s="369"/>
      <c r="F531" s="369"/>
      <c r="G531" s="96">
        <f>'01-Mapa de riesgo-UO'!I532</f>
        <v>0</v>
      </c>
      <c r="H531" s="369"/>
      <c r="I531" s="369"/>
      <c r="J531" s="369"/>
      <c r="K531" s="374"/>
      <c r="L531" s="374"/>
      <c r="M531" s="97">
        <f>'01-Mapa de riesgo-UO'!W532</f>
        <v>0</v>
      </c>
      <c r="N531" s="98">
        <f>'01-Mapa de riesgo-UO'!AB532</f>
        <v>0</v>
      </c>
      <c r="O531" s="98">
        <f>'01-Mapa de riesgo-UO'!AF532</f>
        <v>0</v>
      </c>
      <c r="P531" s="99">
        <f>'01-Mapa de riesgo-UO'!AK532</f>
        <v>0</v>
      </c>
      <c r="Q531" s="99">
        <f>'01-Mapa de riesgo-UO'!AP532</f>
        <v>0</v>
      </c>
      <c r="R531" s="369"/>
      <c r="S531" s="370"/>
      <c r="T531" s="371"/>
      <c r="U531" s="100">
        <f>'01-Mapa de riesgo-UO'!AW532</f>
        <v>0</v>
      </c>
      <c r="V531" s="100">
        <f>'01-Mapa de riesgo-UO'!AX532</f>
        <v>0</v>
      </c>
      <c r="W531" s="101">
        <f>'01-Mapa de riesgo-UO'!K532</f>
        <v>0</v>
      </c>
      <c r="X531" s="105"/>
      <c r="Y531" s="106"/>
      <c r="Z531" s="107"/>
      <c r="AA531" s="107"/>
      <c r="AB531" s="366"/>
      <c r="AC531" s="110"/>
    </row>
    <row r="532" spans="1:29" ht="12.75" customHeight="1" x14ac:dyDescent="0.2">
      <c r="A532" s="377">
        <v>175</v>
      </c>
      <c r="B532" s="377">
        <f>'01-Mapa de riesgo-UO'!D533</f>
        <v>0</v>
      </c>
      <c r="C532" s="376">
        <f>+'01-Mapa de riesgo-UO'!F533</f>
        <v>0</v>
      </c>
      <c r="D532" s="376">
        <f>'01-Mapa de riesgo-UO'!J533</f>
        <v>0</v>
      </c>
      <c r="E532" s="376">
        <f>'01-Mapa de riesgo-UO'!K533</f>
        <v>0</v>
      </c>
      <c r="F532" s="376">
        <f>'01-Mapa de riesgo-UO'!L533</f>
        <v>0</v>
      </c>
      <c r="G532" s="96">
        <f>'01-Mapa de riesgo-UO'!I533</f>
        <v>0</v>
      </c>
      <c r="H532" s="376">
        <f>'01-Mapa de riesgo-UO'!M533</f>
        <v>0</v>
      </c>
      <c r="I532" s="367" t="str">
        <f>'01-Mapa de riesgo-UO'!AT533</f>
        <v>LEVE</v>
      </c>
      <c r="J532" s="376">
        <f>'01-Mapa de riesgo-UO'!AU533</f>
        <v>0</v>
      </c>
      <c r="K532" s="372"/>
      <c r="L532" s="375"/>
      <c r="M532" s="97">
        <f>'01-Mapa de riesgo-UO'!W533</f>
        <v>0</v>
      </c>
      <c r="N532" s="98">
        <f>'01-Mapa de riesgo-UO'!AB533</f>
        <v>0</v>
      </c>
      <c r="O532" s="98">
        <f>'01-Mapa de riesgo-UO'!AF533</f>
        <v>0</v>
      </c>
      <c r="P532" s="99">
        <f>'01-Mapa de riesgo-UO'!AK533</f>
        <v>0</v>
      </c>
      <c r="Q532" s="99">
        <f>'01-Mapa de riesgo-UO'!AP533</f>
        <v>0</v>
      </c>
      <c r="R532" s="367" t="e">
        <f>'01-Mapa de riesgo-UO'!AR533</f>
        <v>#DIV/0!</v>
      </c>
      <c r="S532" s="370"/>
      <c r="T532" s="371"/>
      <c r="U532" s="100">
        <f>'01-Mapa de riesgo-UO'!AW533</f>
        <v>0</v>
      </c>
      <c r="V532" s="100">
        <f>'01-Mapa de riesgo-UO'!AX533</f>
        <v>0</v>
      </c>
      <c r="W532" s="101">
        <f>'01-Mapa de riesgo-UO'!K533</f>
        <v>0</v>
      </c>
      <c r="X532" s="105"/>
      <c r="Y532" s="106"/>
      <c r="Z532" s="107"/>
      <c r="AA532" s="107"/>
      <c r="AB532" s="364"/>
      <c r="AC532" s="110"/>
    </row>
    <row r="533" spans="1:29" ht="12.75" customHeight="1" x14ac:dyDescent="0.2">
      <c r="A533" s="368"/>
      <c r="B533" s="368"/>
      <c r="C533" s="368"/>
      <c r="D533" s="368"/>
      <c r="E533" s="368"/>
      <c r="F533" s="368"/>
      <c r="G533" s="96">
        <f>'01-Mapa de riesgo-UO'!I534</f>
        <v>0</v>
      </c>
      <c r="H533" s="368"/>
      <c r="I533" s="368"/>
      <c r="J533" s="368"/>
      <c r="K533" s="373"/>
      <c r="L533" s="373"/>
      <c r="M533" s="97">
        <f>'01-Mapa de riesgo-UO'!W534</f>
        <v>0</v>
      </c>
      <c r="N533" s="98">
        <f>'01-Mapa de riesgo-UO'!AB534</f>
        <v>0</v>
      </c>
      <c r="O533" s="98">
        <f>'01-Mapa de riesgo-UO'!AF534</f>
        <v>0</v>
      </c>
      <c r="P533" s="99">
        <f>'01-Mapa de riesgo-UO'!AK534</f>
        <v>0</v>
      </c>
      <c r="Q533" s="99">
        <f>'01-Mapa de riesgo-UO'!AP534</f>
        <v>0</v>
      </c>
      <c r="R533" s="368"/>
      <c r="S533" s="370"/>
      <c r="T533" s="371"/>
      <c r="U533" s="100">
        <f>'01-Mapa de riesgo-UO'!AW534</f>
        <v>0</v>
      </c>
      <c r="V533" s="100">
        <f>'01-Mapa de riesgo-UO'!AX534</f>
        <v>0</v>
      </c>
      <c r="W533" s="101">
        <f>'01-Mapa de riesgo-UO'!K534</f>
        <v>0</v>
      </c>
      <c r="X533" s="105"/>
      <c r="Y533" s="106"/>
      <c r="Z533" s="107"/>
      <c r="AA533" s="107"/>
      <c r="AB533" s="365"/>
      <c r="AC533" s="110"/>
    </row>
    <row r="534" spans="1:29" ht="12.75" customHeight="1" x14ac:dyDescent="0.2">
      <c r="A534" s="369"/>
      <c r="B534" s="369"/>
      <c r="C534" s="369"/>
      <c r="D534" s="369"/>
      <c r="E534" s="369"/>
      <c r="F534" s="369"/>
      <c r="G534" s="96">
        <f>'01-Mapa de riesgo-UO'!I535</f>
        <v>0</v>
      </c>
      <c r="H534" s="369"/>
      <c r="I534" s="369"/>
      <c r="J534" s="369"/>
      <c r="K534" s="374"/>
      <c r="L534" s="374"/>
      <c r="M534" s="97">
        <f>'01-Mapa de riesgo-UO'!W535</f>
        <v>0</v>
      </c>
      <c r="N534" s="98">
        <f>'01-Mapa de riesgo-UO'!AB535</f>
        <v>0</v>
      </c>
      <c r="O534" s="98">
        <f>'01-Mapa de riesgo-UO'!AF535</f>
        <v>0</v>
      </c>
      <c r="P534" s="99">
        <f>'01-Mapa de riesgo-UO'!AK535</f>
        <v>0</v>
      </c>
      <c r="Q534" s="99">
        <f>'01-Mapa de riesgo-UO'!AP535</f>
        <v>0</v>
      </c>
      <c r="R534" s="369"/>
      <c r="S534" s="370"/>
      <c r="T534" s="371"/>
      <c r="U534" s="100">
        <f>'01-Mapa de riesgo-UO'!AW535</f>
        <v>0</v>
      </c>
      <c r="V534" s="100">
        <f>'01-Mapa de riesgo-UO'!AX535</f>
        <v>0</v>
      </c>
      <c r="W534" s="101">
        <f>'01-Mapa de riesgo-UO'!K535</f>
        <v>0</v>
      </c>
      <c r="X534" s="105"/>
      <c r="Y534" s="106"/>
      <c r="Z534" s="107"/>
      <c r="AA534" s="107"/>
      <c r="AB534" s="366"/>
      <c r="AC534" s="110"/>
    </row>
    <row r="535" spans="1:29" ht="12.75" customHeight="1" x14ac:dyDescent="0.2">
      <c r="A535" s="377">
        <v>176</v>
      </c>
      <c r="B535" s="377">
        <f>'01-Mapa de riesgo-UO'!D536</f>
        <v>0</v>
      </c>
      <c r="C535" s="376">
        <f>+'01-Mapa de riesgo-UO'!F536</f>
        <v>0</v>
      </c>
      <c r="D535" s="376">
        <f>'01-Mapa de riesgo-UO'!J536</f>
        <v>0</v>
      </c>
      <c r="E535" s="376">
        <f>'01-Mapa de riesgo-UO'!K536</f>
        <v>0</v>
      </c>
      <c r="F535" s="376">
        <f>'01-Mapa de riesgo-UO'!L536</f>
        <v>0</v>
      </c>
      <c r="G535" s="96">
        <f>'01-Mapa de riesgo-UO'!I536</f>
        <v>0</v>
      </c>
      <c r="H535" s="376">
        <f>'01-Mapa de riesgo-UO'!M536</f>
        <v>0</v>
      </c>
      <c r="I535" s="367" t="str">
        <f>'01-Mapa de riesgo-UO'!AT536</f>
        <v>LEVE</v>
      </c>
      <c r="J535" s="376">
        <f>'01-Mapa de riesgo-UO'!AU536</f>
        <v>0</v>
      </c>
      <c r="K535" s="372"/>
      <c r="L535" s="375"/>
      <c r="M535" s="97">
        <f>'01-Mapa de riesgo-UO'!W536</f>
        <v>0</v>
      </c>
      <c r="N535" s="98">
        <f>'01-Mapa de riesgo-UO'!AB536</f>
        <v>0</v>
      </c>
      <c r="O535" s="98">
        <f>'01-Mapa de riesgo-UO'!AF536</f>
        <v>0</v>
      </c>
      <c r="P535" s="99">
        <f>'01-Mapa de riesgo-UO'!AK536</f>
        <v>0</v>
      </c>
      <c r="Q535" s="99">
        <f>'01-Mapa de riesgo-UO'!AP536</f>
        <v>0</v>
      </c>
      <c r="R535" s="367" t="e">
        <f>'01-Mapa de riesgo-UO'!AR536</f>
        <v>#DIV/0!</v>
      </c>
      <c r="S535" s="370"/>
      <c r="T535" s="371"/>
      <c r="U535" s="100">
        <f>'01-Mapa de riesgo-UO'!AW536</f>
        <v>0</v>
      </c>
      <c r="V535" s="100">
        <f>'01-Mapa de riesgo-UO'!AX536</f>
        <v>0</v>
      </c>
      <c r="W535" s="101">
        <f>'01-Mapa de riesgo-UO'!K536</f>
        <v>0</v>
      </c>
      <c r="X535" s="105"/>
      <c r="Y535" s="106"/>
      <c r="Z535" s="107"/>
      <c r="AA535" s="107"/>
      <c r="AB535" s="364"/>
      <c r="AC535" s="110"/>
    </row>
    <row r="536" spans="1:29" ht="12.75" customHeight="1" x14ac:dyDescent="0.2">
      <c r="A536" s="368"/>
      <c r="B536" s="368"/>
      <c r="C536" s="368"/>
      <c r="D536" s="368"/>
      <c r="E536" s="368"/>
      <c r="F536" s="368"/>
      <c r="G536" s="96">
        <f>'01-Mapa de riesgo-UO'!I537</f>
        <v>0</v>
      </c>
      <c r="H536" s="368"/>
      <c r="I536" s="368"/>
      <c r="J536" s="368"/>
      <c r="K536" s="373"/>
      <c r="L536" s="373"/>
      <c r="M536" s="97">
        <f>'01-Mapa de riesgo-UO'!W537</f>
        <v>0</v>
      </c>
      <c r="N536" s="98">
        <f>'01-Mapa de riesgo-UO'!AB537</f>
        <v>0</v>
      </c>
      <c r="O536" s="98">
        <f>'01-Mapa de riesgo-UO'!AF537</f>
        <v>0</v>
      </c>
      <c r="P536" s="99">
        <f>'01-Mapa de riesgo-UO'!AK537</f>
        <v>0</v>
      </c>
      <c r="Q536" s="99">
        <f>'01-Mapa de riesgo-UO'!AP537</f>
        <v>0</v>
      </c>
      <c r="R536" s="368"/>
      <c r="S536" s="370"/>
      <c r="T536" s="371"/>
      <c r="U536" s="100">
        <f>'01-Mapa de riesgo-UO'!AW537</f>
        <v>0</v>
      </c>
      <c r="V536" s="100">
        <f>'01-Mapa de riesgo-UO'!AX537</f>
        <v>0</v>
      </c>
      <c r="W536" s="101">
        <f>'01-Mapa de riesgo-UO'!K537</f>
        <v>0</v>
      </c>
      <c r="X536" s="105"/>
      <c r="Y536" s="106"/>
      <c r="Z536" s="107"/>
      <c r="AA536" s="107"/>
      <c r="AB536" s="365"/>
      <c r="AC536" s="110"/>
    </row>
    <row r="537" spans="1:29" ht="12.75" customHeight="1" x14ac:dyDescent="0.2">
      <c r="A537" s="369"/>
      <c r="B537" s="369"/>
      <c r="C537" s="369"/>
      <c r="D537" s="369"/>
      <c r="E537" s="369"/>
      <c r="F537" s="369"/>
      <c r="G537" s="96">
        <f>'01-Mapa de riesgo-UO'!I538</f>
        <v>0</v>
      </c>
      <c r="H537" s="369"/>
      <c r="I537" s="369"/>
      <c r="J537" s="369"/>
      <c r="K537" s="374"/>
      <c r="L537" s="374"/>
      <c r="M537" s="97">
        <f>'01-Mapa de riesgo-UO'!W538</f>
        <v>0</v>
      </c>
      <c r="N537" s="98">
        <f>'01-Mapa de riesgo-UO'!AB538</f>
        <v>0</v>
      </c>
      <c r="O537" s="98">
        <f>'01-Mapa de riesgo-UO'!AF538</f>
        <v>0</v>
      </c>
      <c r="P537" s="99">
        <f>'01-Mapa de riesgo-UO'!AK538</f>
        <v>0</v>
      </c>
      <c r="Q537" s="99">
        <f>'01-Mapa de riesgo-UO'!AP538</f>
        <v>0</v>
      </c>
      <c r="R537" s="369"/>
      <c r="S537" s="370"/>
      <c r="T537" s="371"/>
      <c r="U537" s="100">
        <f>'01-Mapa de riesgo-UO'!AW538</f>
        <v>0</v>
      </c>
      <c r="V537" s="100">
        <f>'01-Mapa de riesgo-UO'!AX538</f>
        <v>0</v>
      </c>
      <c r="W537" s="101">
        <f>'01-Mapa de riesgo-UO'!K538</f>
        <v>0</v>
      </c>
      <c r="X537" s="105"/>
      <c r="Y537" s="106"/>
      <c r="Z537" s="107"/>
      <c r="AA537" s="107"/>
      <c r="AB537" s="366"/>
      <c r="AC537" s="110"/>
    </row>
    <row r="538" spans="1:29" ht="12.75" customHeight="1" x14ac:dyDescent="0.2">
      <c r="A538" s="377">
        <v>177</v>
      </c>
      <c r="B538" s="377">
        <f>'01-Mapa de riesgo-UO'!D539</f>
        <v>0</v>
      </c>
      <c r="C538" s="376">
        <f>+'01-Mapa de riesgo-UO'!F539</f>
        <v>0</v>
      </c>
      <c r="D538" s="376">
        <f>'01-Mapa de riesgo-UO'!J539</f>
        <v>0</v>
      </c>
      <c r="E538" s="376">
        <f>'01-Mapa de riesgo-UO'!K539</f>
        <v>0</v>
      </c>
      <c r="F538" s="376">
        <f>'01-Mapa de riesgo-UO'!L539</f>
        <v>0</v>
      </c>
      <c r="G538" s="96">
        <f>'01-Mapa de riesgo-UO'!I539</f>
        <v>0</v>
      </c>
      <c r="H538" s="376">
        <f>'01-Mapa de riesgo-UO'!M539</f>
        <v>0</v>
      </c>
      <c r="I538" s="367" t="str">
        <f>'01-Mapa de riesgo-UO'!AT539</f>
        <v>LEVE</v>
      </c>
      <c r="J538" s="376">
        <f>'01-Mapa de riesgo-UO'!AU539</f>
        <v>0</v>
      </c>
      <c r="K538" s="372"/>
      <c r="L538" s="375"/>
      <c r="M538" s="97">
        <f>'01-Mapa de riesgo-UO'!W539</f>
        <v>0</v>
      </c>
      <c r="N538" s="98">
        <f>'01-Mapa de riesgo-UO'!AB539</f>
        <v>0</v>
      </c>
      <c r="O538" s="98">
        <f>'01-Mapa de riesgo-UO'!AF539</f>
        <v>0</v>
      </c>
      <c r="P538" s="99">
        <f>'01-Mapa de riesgo-UO'!AK539</f>
        <v>0</v>
      </c>
      <c r="Q538" s="99">
        <f>'01-Mapa de riesgo-UO'!AP539</f>
        <v>0</v>
      </c>
      <c r="R538" s="367" t="e">
        <f>'01-Mapa de riesgo-UO'!AR539</f>
        <v>#DIV/0!</v>
      </c>
      <c r="S538" s="370"/>
      <c r="T538" s="371"/>
      <c r="U538" s="100">
        <f>'01-Mapa de riesgo-UO'!AW539</f>
        <v>0</v>
      </c>
      <c r="V538" s="100">
        <f>'01-Mapa de riesgo-UO'!AX539</f>
        <v>0</v>
      </c>
      <c r="W538" s="101">
        <f>'01-Mapa de riesgo-UO'!K539</f>
        <v>0</v>
      </c>
      <c r="X538" s="105"/>
      <c r="Y538" s="106"/>
      <c r="Z538" s="107"/>
      <c r="AA538" s="107"/>
      <c r="AB538" s="364"/>
      <c r="AC538" s="110"/>
    </row>
    <row r="539" spans="1:29" ht="12.75" customHeight="1" x14ac:dyDescent="0.2">
      <c r="A539" s="368"/>
      <c r="B539" s="368"/>
      <c r="C539" s="368"/>
      <c r="D539" s="368"/>
      <c r="E539" s="368"/>
      <c r="F539" s="368"/>
      <c r="G539" s="96">
        <f>'01-Mapa de riesgo-UO'!I540</f>
        <v>0</v>
      </c>
      <c r="H539" s="368"/>
      <c r="I539" s="368"/>
      <c r="J539" s="368"/>
      <c r="K539" s="373"/>
      <c r="L539" s="373"/>
      <c r="M539" s="97">
        <f>'01-Mapa de riesgo-UO'!W540</f>
        <v>0</v>
      </c>
      <c r="N539" s="98">
        <f>'01-Mapa de riesgo-UO'!AB540</f>
        <v>0</v>
      </c>
      <c r="O539" s="98">
        <f>'01-Mapa de riesgo-UO'!AF540</f>
        <v>0</v>
      </c>
      <c r="P539" s="99">
        <f>'01-Mapa de riesgo-UO'!AK540</f>
        <v>0</v>
      </c>
      <c r="Q539" s="99">
        <f>'01-Mapa de riesgo-UO'!AP540</f>
        <v>0</v>
      </c>
      <c r="R539" s="368"/>
      <c r="S539" s="370"/>
      <c r="T539" s="371"/>
      <c r="U539" s="100">
        <f>'01-Mapa de riesgo-UO'!AW540</f>
        <v>0</v>
      </c>
      <c r="V539" s="100">
        <f>'01-Mapa de riesgo-UO'!AX540</f>
        <v>0</v>
      </c>
      <c r="W539" s="101">
        <f>'01-Mapa de riesgo-UO'!K540</f>
        <v>0</v>
      </c>
      <c r="X539" s="105"/>
      <c r="Y539" s="106"/>
      <c r="Z539" s="107"/>
      <c r="AA539" s="107"/>
      <c r="AB539" s="365"/>
      <c r="AC539" s="110"/>
    </row>
    <row r="540" spans="1:29" ht="12.75" customHeight="1" x14ac:dyDescent="0.2">
      <c r="A540" s="369"/>
      <c r="B540" s="369"/>
      <c r="C540" s="369"/>
      <c r="D540" s="369"/>
      <c r="E540" s="369"/>
      <c r="F540" s="369"/>
      <c r="G540" s="96">
        <f>'01-Mapa de riesgo-UO'!I541</f>
        <v>0</v>
      </c>
      <c r="H540" s="369"/>
      <c r="I540" s="369"/>
      <c r="J540" s="369"/>
      <c r="K540" s="374"/>
      <c r="L540" s="374"/>
      <c r="M540" s="97">
        <f>'01-Mapa de riesgo-UO'!W541</f>
        <v>0</v>
      </c>
      <c r="N540" s="98">
        <f>'01-Mapa de riesgo-UO'!AB541</f>
        <v>0</v>
      </c>
      <c r="O540" s="98">
        <f>'01-Mapa de riesgo-UO'!AF541</f>
        <v>0</v>
      </c>
      <c r="P540" s="99">
        <f>'01-Mapa de riesgo-UO'!AK541</f>
        <v>0</v>
      </c>
      <c r="Q540" s="99">
        <f>'01-Mapa de riesgo-UO'!AP541</f>
        <v>0</v>
      </c>
      <c r="R540" s="369"/>
      <c r="S540" s="370"/>
      <c r="T540" s="371"/>
      <c r="U540" s="100">
        <f>'01-Mapa de riesgo-UO'!AW541</f>
        <v>0</v>
      </c>
      <c r="V540" s="100">
        <f>'01-Mapa de riesgo-UO'!AX541</f>
        <v>0</v>
      </c>
      <c r="W540" s="101">
        <f>'01-Mapa de riesgo-UO'!K541</f>
        <v>0</v>
      </c>
      <c r="X540" s="105"/>
      <c r="Y540" s="106"/>
      <c r="Z540" s="107"/>
      <c r="AA540" s="107"/>
      <c r="AB540" s="366"/>
      <c r="AC540" s="110"/>
    </row>
    <row r="541" spans="1:29" ht="12.75" customHeight="1" x14ac:dyDescent="0.2">
      <c r="A541" s="377">
        <v>178</v>
      </c>
      <c r="B541" s="377">
        <f>'01-Mapa de riesgo-UO'!D542</f>
        <v>0</v>
      </c>
      <c r="C541" s="376">
        <f>+'01-Mapa de riesgo-UO'!F542</f>
        <v>0</v>
      </c>
      <c r="D541" s="376">
        <f>'01-Mapa de riesgo-UO'!J542</f>
        <v>0</v>
      </c>
      <c r="E541" s="376">
        <f>'01-Mapa de riesgo-UO'!K542</f>
        <v>0</v>
      </c>
      <c r="F541" s="376">
        <f>'01-Mapa de riesgo-UO'!L542</f>
        <v>0</v>
      </c>
      <c r="G541" s="96">
        <f>'01-Mapa de riesgo-UO'!I542</f>
        <v>0</v>
      </c>
      <c r="H541" s="376">
        <f>'01-Mapa de riesgo-UO'!M542</f>
        <v>0</v>
      </c>
      <c r="I541" s="367" t="str">
        <f>'01-Mapa de riesgo-UO'!AT542</f>
        <v>LEVE</v>
      </c>
      <c r="J541" s="376">
        <f>'01-Mapa de riesgo-UO'!AU542</f>
        <v>0</v>
      </c>
      <c r="K541" s="372"/>
      <c r="L541" s="375"/>
      <c r="M541" s="97">
        <f>'01-Mapa de riesgo-UO'!W542</f>
        <v>0</v>
      </c>
      <c r="N541" s="98">
        <f>'01-Mapa de riesgo-UO'!AB542</f>
        <v>0</v>
      </c>
      <c r="O541" s="98">
        <f>'01-Mapa de riesgo-UO'!AF542</f>
        <v>0</v>
      </c>
      <c r="P541" s="99">
        <f>'01-Mapa de riesgo-UO'!AK542</f>
        <v>0</v>
      </c>
      <c r="Q541" s="99">
        <f>'01-Mapa de riesgo-UO'!AP542</f>
        <v>0</v>
      </c>
      <c r="R541" s="367" t="e">
        <f>'01-Mapa de riesgo-UO'!AR542</f>
        <v>#DIV/0!</v>
      </c>
      <c r="S541" s="370"/>
      <c r="T541" s="371"/>
      <c r="U541" s="100">
        <f>'01-Mapa de riesgo-UO'!AW542</f>
        <v>0</v>
      </c>
      <c r="V541" s="100">
        <f>'01-Mapa de riesgo-UO'!AX542</f>
        <v>0</v>
      </c>
      <c r="W541" s="101">
        <f>'01-Mapa de riesgo-UO'!K542</f>
        <v>0</v>
      </c>
      <c r="X541" s="105"/>
      <c r="Y541" s="106"/>
      <c r="Z541" s="107"/>
      <c r="AA541" s="107"/>
      <c r="AB541" s="364"/>
      <c r="AC541" s="110"/>
    </row>
    <row r="542" spans="1:29" ht="12.75" customHeight="1" x14ac:dyDescent="0.2">
      <c r="A542" s="368"/>
      <c r="B542" s="368"/>
      <c r="C542" s="368"/>
      <c r="D542" s="368"/>
      <c r="E542" s="368"/>
      <c r="F542" s="368"/>
      <c r="G542" s="96">
        <f>'01-Mapa de riesgo-UO'!I543</f>
        <v>0</v>
      </c>
      <c r="H542" s="368"/>
      <c r="I542" s="368"/>
      <c r="J542" s="368"/>
      <c r="K542" s="373"/>
      <c r="L542" s="373"/>
      <c r="M542" s="97">
        <f>'01-Mapa de riesgo-UO'!W543</f>
        <v>0</v>
      </c>
      <c r="N542" s="98">
        <f>'01-Mapa de riesgo-UO'!AB543</f>
        <v>0</v>
      </c>
      <c r="O542" s="98">
        <f>'01-Mapa de riesgo-UO'!AF543</f>
        <v>0</v>
      </c>
      <c r="P542" s="99">
        <f>'01-Mapa de riesgo-UO'!AK543</f>
        <v>0</v>
      </c>
      <c r="Q542" s="99">
        <f>'01-Mapa de riesgo-UO'!AP543</f>
        <v>0</v>
      </c>
      <c r="R542" s="368"/>
      <c r="S542" s="370"/>
      <c r="T542" s="371"/>
      <c r="U542" s="100">
        <f>'01-Mapa de riesgo-UO'!AW543</f>
        <v>0</v>
      </c>
      <c r="V542" s="100">
        <f>'01-Mapa de riesgo-UO'!AX543</f>
        <v>0</v>
      </c>
      <c r="W542" s="101">
        <f>'01-Mapa de riesgo-UO'!K543</f>
        <v>0</v>
      </c>
      <c r="X542" s="105"/>
      <c r="Y542" s="106"/>
      <c r="Z542" s="107"/>
      <c r="AA542" s="107"/>
      <c r="AB542" s="365"/>
      <c r="AC542" s="110"/>
    </row>
    <row r="543" spans="1:29" ht="12.75" customHeight="1" x14ac:dyDescent="0.2">
      <c r="A543" s="369"/>
      <c r="B543" s="369"/>
      <c r="C543" s="369"/>
      <c r="D543" s="369"/>
      <c r="E543" s="369"/>
      <c r="F543" s="369"/>
      <c r="G543" s="96">
        <f>'01-Mapa de riesgo-UO'!I544</f>
        <v>0</v>
      </c>
      <c r="H543" s="369"/>
      <c r="I543" s="369"/>
      <c r="J543" s="369"/>
      <c r="K543" s="374"/>
      <c r="L543" s="374"/>
      <c r="M543" s="97">
        <f>'01-Mapa de riesgo-UO'!W544</f>
        <v>0</v>
      </c>
      <c r="N543" s="98">
        <f>'01-Mapa de riesgo-UO'!AB544</f>
        <v>0</v>
      </c>
      <c r="O543" s="98">
        <f>'01-Mapa de riesgo-UO'!AF544</f>
        <v>0</v>
      </c>
      <c r="P543" s="99">
        <f>'01-Mapa de riesgo-UO'!AK544</f>
        <v>0</v>
      </c>
      <c r="Q543" s="99">
        <f>'01-Mapa de riesgo-UO'!AP544</f>
        <v>0</v>
      </c>
      <c r="R543" s="369"/>
      <c r="S543" s="370"/>
      <c r="T543" s="371"/>
      <c r="U543" s="100">
        <f>'01-Mapa de riesgo-UO'!AW544</f>
        <v>0</v>
      </c>
      <c r="V543" s="100">
        <f>'01-Mapa de riesgo-UO'!AX544</f>
        <v>0</v>
      </c>
      <c r="W543" s="101">
        <f>'01-Mapa de riesgo-UO'!K544</f>
        <v>0</v>
      </c>
      <c r="X543" s="105"/>
      <c r="Y543" s="106"/>
      <c r="Z543" s="107"/>
      <c r="AA543" s="107"/>
      <c r="AB543" s="366"/>
      <c r="AC543" s="110"/>
    </row>
    <row r="544" spans="1:29" ht="12.75" customHeight="1" x14ac:dyDescent="0.2">
      <c r="A544" s="377">
        <v>179</v>
      </c>
      <c r="B544" s="377">
        <f>'01-Mapa de riesgo-UO'!D545</f>
        <v>0</v>
      </c>
      <c r="C544" s="376">
        <f>+'01-Mapa de riesgo-UO'!F545</f>
        <v>0</v>
      </c>
      <c r="D544" s="376">
        <f>'01-Mapa de riesgo-UO'!J545</f>
        <v>0</v>
      </c>
      <c r="E544" s="376">
        <f>'01-Mapa de riesgo-UO'!K545</f>
        <v>0</v>
      </c>
      <c r="F544" s="376">
        <f>'01-Mapa de riesgo-UO'!L545</f>
        <v>0</v>
      </c>
      <c r="G544" s="96">
        <f>'01-Mapa de riesgo-UO'!I545</f>
        <v>0</v>
      </c>
      <c r="H544" s="376">
        <f>'01-Mapa de riesgo-UO'!M545</f>
        <v>0</v>
      </c>
      <c r="I544" s="367" t="str">
        <f>'01-Mapa de riesgo-UO'!AT545</f>
        <v>LEVE</v>
      </c>
      <c r="J544" s="376">
        <f>'01-Mapa de riesgo-UO'!AU545</f>
        <v>0</v>
      </c>
      <c r="K544" s="372"/>
      <c r="L544" s="375"/>
      <c r="M544" s="97">
        <f>'01-Mapa de riesgo-UO'!W545</f>
        <v>0</v>
      </c>
      <c r="N544" s="98">
        <f>'01-Mapa de riesgo-UO'!AB545</f>
        <v>0</v>
      </c>
      <c r="O544" s="98">
        <f>'01-Mapa de riesgo-UO'!AF545</f>
        <v>0</v>
      </c>
      <c r="P544" s="99">
        <f>'01-Mapa de riesgo-UO'!AK545</f>
        <v>0</v>
      </c>
      <c r="Q544" s="99">
        <f>'01-Mapa de riesgo-UO'!AP545</f>
        <v>0</v>
      </c>
      <c r="R544" s="367" t="e">
        <f>'01-Mapa de riesgo-UO'!AR545</f>
        <v>#DIV/0!</v>
      </c>
      <c r="S544" s="370"/>
      <c r="T544" s="371"/>
      <c r="U544" s="100">
        <f>'01-Mapa de riesgo-UO'!AW545</f>
        <v>0</v>
      </c>
      <c r="V544" s="100">
        <f>'01-Mapa de riesgo-UO'!AX545</f>
        <v>0</v>
      </c>
      <c r="W544" s="101">
        <f>'01-Mapa de riesgo-UO'!K545</f>
        <v>0</v>
      </c>
      <c r="X544" s="105"/>
      <c r="Y544" s="106"/>
      <c r="Z544" s="107"/>
      <c r="AA544" s="107"/>
      <c r="AB544" s="364"/>
      <c r="AC544" s="110"/>
    </row>
    <row r="545" spans="1:29" ht="12.75" customHeight="1" x14ac:dyDescent="0.2">
      <c r="A545" s="368"/>
      <c r="B545" s="368"/>
      <c r="C545" s="368"/>
      <c r="D545" s="368"/>
      <c r="E545" s="368"/>
      <c r="F545" s="368"/>
      <c r="G545" s="96">
        <f>'01-Mapa de riesgo-UO'!I546</f>
        <v>0</v>
      </c>
      <c r="H545" s="368"/>
      <c r="I545" s="368"/>
      <c r="J545" s="368"/>
      <c r="K545" s="373"/>
      <c r="L545" s="373"/>
      <c r="M545" s="97">
        <f>'01-Mapa de riesgo-UO'!W546</f>
        <v>0</v>
      </c>
      <c r="N545" s="98">
        <f>'01-Mapa de riesgo-UO'!AB546</f>
        <v>0</v>
      </c>
      <c r="O545" s="98">
        <f>'01-Mapa de riesgo-UO'!AF546</f>
        <v>0</v>
      </c>
      <c r="P545" s="99">
        <f>'01-Mapa de riesgo-UO'!AK546</f>
        <v>0</v>
      </c>
      <c r="Q545" s="99">
        <f>'01-Mapa de riesgo-UO'!AP546</f>
        <v>0</v>
      </c>
      <c r="R545" s="368"/>
      <c r="S545" s="370"/>
      <c r="T545" s="371"/>
      <c r="U545" s="100">
        <f>'01-Mapa de riesgo-UO'!AW546</f>
        <v>0</v>
      </c>
      <c r="V545" s="100">
        <f>'01-Mapa de riesgo-UO'!AX546</f>
        <v>0</v>
      </c>
      <c r="W545" s="101">
        <f>'01-Mapa de riesgo-UO'!K546</f>
        <v>0</v>
      </c>
      <c r="X545" s="105"/>
      <c r="Y545" s="106"/>
      <c r="Z545" s="107"/>
      <c r="AA545" s="107"/>
      <c r="AB545" s="365"/>
      <c r="AC545" s="110"/>
    </row>
    <row r="546" spans="1:29" ht="12.75" customHeight="1" x14ac:dyDescent="0.2">
      <c r="A546" s="369"/>
      <c r="B546" s="369"/>
      <c r="C546" s="369"/>
      <c r="D546" s="369"/>
      <c r="E546" s="369"/>
      <c r="F546" s="369"/>
      <c r="G546" s="96">
        <f>'01-Mapa de riesgo-UO'!I547</f>
        <v>0</v>
      </c>
      <c r="H546" s="369"/>
      <c r="I546" s="369"/>
      <c r="J546" s="369"/>
      <c r="K546" s="374"/>
      <c r="L546" s="374"/>
      <c r="M546" s="97">
        <f>'01-Mapa de riesgo-UO'!W547</f>
        <v>0</v>
      </c>
      <c r="N546" s="98">
        <f>'01-Mapa de riesgo-UO'!AB547</f>
        <v>0</v>
      </c>
      <c r="O546" s="98">
        <f>'01-Mapa de riesgo-UO'!AF547</f>
        <v>0</v>
      </c>
      <c r="P546" s="99">
        <f>'01-Mapa de riesgo-UO'!AK547</f>
        <v>0</v>
      </c>
      <c r="Q546" s="99">
        <f>'01-Mapa de riesgo-UO'!AP547</f>
        <v>0</v>
      </c>
      <c r="R546" s="369"/>
      <c r="S546" s="370"/>
      <c r="T546" s="371"/>
      <c r="U546" s="100">
        <f>'01-Mapa de riesgo-UO'!AW547</f>
        <v>0</v>
      </c>
      <c r="V546" s="100">
        <f>'01-Mapa de riesgo-UO'!AX547</f>
        <v>0</v>
      </c>
      <c r="W546" s="101">
        <f>'01-Mapa de riesgo-UO'!K547</f>
        <v>0</v>
      </c>
      <c r="X546" s="105"/>
      <c r="Y546" s="106"/>
      <c r="Z546" s="107"/>
      <c r="AA546" s="107"/>
      <c r="AB546" s="366"/>
      <c r="AC546" s="110"/>
    </row>
    <row r="547" spans="1:29" ht="12.75" customHeight="1" x14ac:dyDescent="0.2">
      <c r="A547" s="377">
        <v>180</v>
      </c>
      <c r="B547" s="377">
        <f>'01-Mapa de riesgo-UO'!D548</f>
        <v>0</v>
      </c>
      <c r="C547" s="376">
        <f>+'01-Mapa de riesgo-UO'!F548</f>
        <v>0</v>
      </c>
      <c r="D547" s="376">
        <f>'01-Mapa de riesgo-UO'!J548</f>
        <v>0</v>
      </c>
      <c r="E547" s="376">
        <f>'01-Mapa de riesgo-UO'!K548</f>
        <v>0</v>
      </c>
      <c r="F547" s="376">
        <f>'01-Mapa de riesgo-UO'!L548</f>
        <v>0</v>
      </c>
      <c r="G547" s="96">
        <f>'01-Mapa de riesgo-UO'!I548</f>
        <v>0</v>
      </c>
      <c r="H547" s="376">
        <f>'01-Mapa de riesgo-UO'!M548</f>
        <v>0</v>
      </c>
      <c r="I547" s="367" t="str">
        <f>'01-Mapa de riesgo-UO'!AT548</f>
        <v>LEVE</v>
      </c>
      <c r="J547" s="376">
        <f>'01-Mapa de riesgo-UO'!AU548</f>
        <v>0</v>
      </c>
      <c r="K547" s="372"/>
      <c r="L547" s="375"/>
      <c r="M547" s="97">
        <f>'01-Mapa de riesgo-UO'!W548</f>
        <v>0</v>
      </c>
      <c r="N547" s="98">
        <f>'01-Mapa de riesgo-UO'!AB548</f>
        <v>0</v>
      </c>
      <c r="O547" s="98">
        <f>'01-Mapa de riesgo-UO'!AF548</f>
        <v>0</v>
      </c>
      <c r="P547" s="99">
        <f>'01-Mapa de riesgo-UO'!AK548</f>
        <v>0</v>
      </c>
      <c r="Q547" s="99">
        <f>'01-Mapa de riesgo-UO'!AP548</f>
        <v>0</v>
      </c>
      <c r="R547" s="367" t="e">
        <f>'01-Mapa de riesgo-UO'!AR548</f>
        <v>#DIV/0!</v>
      </c>
      <c r="S547" s="370"/>
      <c r="T547" s="371"/>
      <c r="U547" s="100">
        <f>'01-Mapa de riesgo-UO'!AW548</f>
        <v>0</v>
      </c>
      <c r="V547" s="100">
        <f>'01-Mapa de riesgo-UO'!AX548</f>
        <v>0</v>
      </c>
      <c r="W547" s="101">
        <f>'01-Mapa de riesgo-UO'!K548</f>
        <v>0</v>
      </c>
      <c r="X547" s="105"/>
      <c r="Y547" s="106"/>
      <c r="Z547" s="107"/>
      <c r="AA547" s="107"/>
      <c r="AB547" s="364"/>
      <c r="AC547" s="110"/>
    </row>
    <row r="548" spans="1:29" ht="12.75" customHeight="1" x14ac:dyDescent="0.2">
      <c r="A548" s="368"/>
      <c r="B548" s="368"/>
      <c r="C548" s="368"/>
      <c r="D548" s="368"/>
      <c r="E548" s="368"/>
      <c r="F548" s="368"/>
      <c r="G548" s="96">
        <f>'01-Mapa de riesgo-UO'!I549</f>
        <v>0</v>
      </c>
      <c r="H548" s="368"/>
      <c r="I548" s="368"/>
      <c r="J548" s="368"/>
      <c r="K548" s="373"/>
      <c r="L548" s="373"/>
      <c r="M548" s="97">
        <f>'01-Mapa de riesgo-UO'!W549</f>
        <v>0</v>
      </c>
      <c r="N548" s="98">
        <f>'01-Mapa de riesgo-UO'!AB549</f>
        <v>0</v>
      </c>
      <c r="O548" s="98">
        <f>'01-Mapa de riesgo-UO'!AF549</f>
        <v>0</v>
      </c>
      <c r="P548" s="99">
        <f>'01-Mapa de riesgo-UO'!AK549</f>
        <v>0</v>
      </c>
      <c r="Q548" s="99">
        <f>'01-Mapa de riesgo-UO'!AP549</f>
        <v>0</v>
      </c>
      <c r="R548" s="368"/>
      <c r="S548" s="370"/>
      <c r="T548" s="371"/>
      <c r="U548" s="100">
        <f>'01-Mapa de riesgo-UO'!AW549</f>
        <v>0</v>
      </c>
      <c r="V548" s="100">
        <f>'01-Mapa de riesgo-UO'!AX549</f>
        <v>0</v>
      </c>
      <c r="W548" s="101">
        <f>'01-Mapa de riesgo-UO'!K549</f>
        <v>0</v>
      </c>
      <c r="X548" s="105"/>
      <c r="Y548" s="106"/>
      <c r="Z548" s="107"/>
      <c r="AA548" s="107"/>
      <c r="AB548" s="365"/>
      <c r="AC548" s="110"/>
    </row>
    <row r="549" spans="1:29" ht="12.75" customHeight="1" x14ac:dyDescent="0.2">
      <c r="A549" s="369"/>
      <c r="B549" s="369"/>
      <c r="C549" s="369"/>
      <c r="D549" s="369"/>
      <c r="E549" s="369"/>
      <c r="F549" s="369"/>
      <c r="G549" s="96">
        <f>'01-Mapa de riesgo-UO'!I550</f>
        <v>0</v>
      </c>
      <c r="H549" s="369"/>
      <c r="I549" s="369"/>
      <c r="J549" s="369"/>
      <c r="K549" s="374"/>
      <c r="L549" s="374"/>
      <c r="M549" s="97">
        <f>'01-Mapa de riesgo-UO'!W550</f>
        <v>0</v>
      </c>
      <c r="N549" s="98">
        <f>'01-Mapa de riesgo-UO'!AB550</f>
        <v>0</v>
      </c>
      <c r="O549" s="98">
        <f>'01-Mapa de riesgo-UO'!AF550</f>
        <v>0</v>
      </c>
      <c r="P549" s="99">
        <f>'01-Mapa de riesgo-UO'!AK550</f>
        <v>0</v>
      </c>
      <c r="Q549" s="99">
        <f>'01-Mapa de riesgo-UO'!AP550</f>
        <v>0</v>
      </c>
      <c r="R549" s="369"/>
      <c r="S549" s="370"/>
      <c r="T549" s="371"/>
      <c r="U549" s="100">
        <f>'01-Mapa de riesgo-UO'!AW550</f>
        <v>0</v>
      </c>
      <c r="V549" s="100">
        <f>'01-Mapa de riesgo-UO'!AX550</f>
        <v>0</v>
      </c>
      <c r="W549" s="101">
        <f>'01-Mapa de riesgo-UO'!K550</f>
        <v>0</v>
      </c>
      <c r="X549" s="105"/>
      <c r="Y549" s="106"/>
      <c r="Z549" s="107"/>
      <c r="AA549" s="107"/>
      <c r="AB549" s="366"/>
      <c r="AC549" s="110"/>
    </row>
    <row r="550" spans="1:29" ht="12.75" customHeight="1" x14ac:dyDescent="0.2">
      <c r="A550" s="377">
        <v>181</v>
      </c>
      <c r="B550" s="377">
        <f>'01-Mapa de riesgo-UO'!D551</f>
        <v>0</v>
      </c>
      <c r="C550" s="376">
        <f>+'01-Mapa de riesgo-UO'!F551</f>
        <v>0</v>
      </c>
      <c r="D550" s="376">
        <f>'01-Mapa de riesgo-UO'!J551</f>
        <v>0</v>
      </c>
      <c r="E550" s="376">
        <f>'01-Mapa de riesgo-UO'!K551</f>
        <v>0</v>
      </c>
      <c r="F550" s="376">
        <f>'01-Mapa de riesgo-UO'!L551</f>
        <v>0</v>
      </c>
      <c r="G550" s="96">
        <f>'01-Mapa de riesgo-UO'!I551</f>
        <v>0</v>
      </c>
      <c r="H550" s="376">
        <f>'01-Mapa de riesgo-UO'!M551</f>
        <v>0</v>
      </c>
      <c r="I550" s="367" t="str">
        <f>'01-Mapa de riesgo-UO'!AT551</f>
        <v>LEVE</v>
      </c>
      <c r="J550" s="376">
        <f>'01-Mapa de riesgo-UO'!AU551</f>
        <v>0</v>
      </c>
      <c r="K550" s="372"/>
      <c r="L550" s="375"/>
      <c r="M550" s="97">
        <f>'01-Mapa de riesgo-UO'!W551</f>
        <v>0</v>
      </c>
      <c r="N550" s="98">
        <f>'01-Mapa de riesgo-UO'!AB551</f>
        <v>0</v>
      </c>
      <c r="O550" s="98">
        <f>'01-Mapa de riesgo-UO'!AF551</f>
        <v>0</v>
      </c>
      <c r="P550" s="99">
        <f>'01-Mapa de riesgo-UO'!AK551</f>
        <v>0</v>
      </c>
      <c r="Q550" s="99">
        <f>'01-Mapa de riesgo-UO'!AP551</f>
        <v>0</v>
      </c>
      <c r="R550" s="367" t="e">
        <f>'01-Mapa de riesgo-UO'!AR551</f>
        <v>#DIV/0!</v>
      </c>
      <c r="S550" s="370"/>
      <c r="T550" s="371"/>
      <c r="U550" s="100">
        <f>'01-Mapa de riesgo-UO'!AW551</f>
        <v>0</v>
      </c>
      <c r="V550" s="100">
        <f>'01-Mapa de riesgo-UO'!AX551</f>
        <v>0</v>
      </c>
      <c r="W550" s="101">
        <f>'01-Mapa de riesgo-UO'!K551</f>
        <v>0</v>
      </c>
      <c r="X550" s="105"/>
      <c r="Y550" s="106"/>
      <c r="Z550" s="107"/>
      <c r="AA550" s="107"/>
      <c r="AB550" s="364"/>
      <c r="AC550" s="110"/>
    </row>
    <row r="551" spans="1:29" ht="12.75" customHeight="1" x14ac:dyDescent="0.2">
      <c r="A551" s="368"/>
      <c r="B551" s="368"/>
      <c r="C551" s="368"/>
      <c r="D551" s="368"/>
      <c r="E551" s="368"/>
      <c r="F551" s="368"/>
      <c r="G551" s="96">
        <f>'01-Mapa de riesgo-UO'!I552</f>
        <v>0</v>
      </c>
      <c r="H551" s="368"/>
      <c r="I551" s="368"/>
      <c r="J551" s="368"/>
      <c r="K551" s="373"/>
      <c r="L551" s="373"/>
      <c r="M551" s="97">
        <f>'01-Mapa de riesgo-UO'!W552</f>
        <v>0</v>
      </c>
      <c r="N551" s="98">
        <f>'01-Mapa de riesgo-UO'!AB552</f>
        <v>0</v>
      </c>
      <c r="O551" s="98">
        <f>'01-Mapa de riesgo-UO'!AF552</f>
        <v>0</v>
      </c>
      <c r="P551" s="99">
        <f>'01-Mapa de riesgo-UO'!AK552</f>
        <v>0</v>
      </c>
      <c r="Q551" s="99">
        <f>'01-Mapa de riesgo-UO'!AP552</f>
        <v>0</v>
      </c>
      <c r="R551" s="368"/>
      <c r="S551" s="370"/>
      <c r="T551" s="371"/>
      <c r="U551" s="100">
        <f>'01-Mapa de riesgo-UO'!AW552</f>
        <v>0</v>
      </c>
      <c r="V551" s="100">
        <f>'01-Mapa de riesgo-UO'!AX552</f>
        <v>0</v>
      </c>
      <c r="W551" s="101">
        <f>'01-Mapa de riesgo-UO'!K552</f>
        <v>0</v>
      </c>
      <c r="X551" s="105"/>
      <c r="Y551" s="106"/>
      <c r="Z551" s="107"/>
      <c r="AA551" s="107"/>
      <c r="AB551" s="365"/>
      <c r="AC551" s="110"/>
    </row>
    <row r="552" spans="1:29" ht="12.75" customHeight="1" x14ac:dyDescent="0.2">
      <c r="A552" s="369"/>
      <c r="B552" s="369"/>
      <c r="C552" s="369"/>
      <c r="D552" s="369"/>
      <c r="E552" s="369"/>
      <c r="F552" s="369"/>
      <c r="G552" s="96">
        <f>'01-Mapa de riesgo-UO'!I553</f>
        <v>0</v>
      </c>
      <c r="H552" s="369"/>
      <c r="I552" s="369"/>
      <c r="J552" s="369"/>
      <c r="K552" s="374"/>
      <c r="L552" s="374"/>
      <c r="M552" s="97">
        <f>'01-Mapa de riesgo-UO'!W553</f>
        <v>0</v>
      </c>
      <c r="N552" s="98">
        <f>'01-Mapa de riesgo-UO'!AB553</f>
        <v>0</v>
      </c>
      <c r="O552" s="98">
        <f>'01-Mapa de riesgo-UO'!AF553</f>
        <v>0</v>
      </c>
      <c r="P552" s="99">
        <f>'01-Mapa de riesgo-UO'!AK553</f>
        <v>0</v>
      </c>
      <c r="Q552" s="99">
        <f>'01-Mapa de riesgo-UO'!AP553</f>
        <v>0</v>
      </c>
      <c r="R552" s="369"/>
      <c r="S552" s="370"/>
      <c r="T552" s="371"/>
      <c r="U552" s="100">
        <f>'01-Mapa de riesgo-UO'!AW553</f>
        <v>0</v>
      </c>
      <c r="V552" s="100">
        <f>'01-Mapa de riesgo-UO'!AX553</f>
        <v>0</v>
      </c>
      <c r="W552" s="101">
        <f>'01-Mapa de riesgo-UO'!K553</f>
        <v>0</v>
      </c>
      <c r="X552" s="105"/>
      <c r="Y552" s="106"/>
      <c r="Z552" s="107"/>
      <c r="AA552" s="107"/>
      <c r="AB552" s="366"/>
      <c r="AC552" s="110"/>
    </row>
    <row r="553" spans="1:29" ht="12.75" customHeight="1" x14ac:dyDescent="0.2">
      <c r="A553" s="377">
        <v>182</v>
      </c>
      <c r="B553" s="377">
        <f>'01-Mapa de riesgo-UO'!D554</f>
        <v>0</v>
      </c>
      <c r="C553" s="376">
        <f>+'01-Mapa de riesgo-UO'!F554</f>
        <v>0</v>
      </c>
      <c r="D553" s="376">
        <f>'01-Mapa de riesgo-UO'!J554</f>
        <v>0</v>
      </c>
      <c r="E553" s="376">
        <f>'01-Mapa de riesgo-UO'!K554</f>
        <v>0</v>
      </c>
      <c r="F553" s="376">
        <f>'01-Mapa de riesgo-UO'!L554</f>
        <v>0</v>
      </c>
      <c r="G553" s="96">
        <f>'01-Mapa de riesgo-UO'!I554</f>
        <v>0</v>
      </c>
      <c r="H553" s="376">
        <f>'01-Mapa de riesgo-UO'!M554</f>
        <v>0</v>
      </c>
      <c r="I553" s="367" t="str">
        <f>'01-Mapa de riesgo-UO'!AT554</f>
        <v>LEVE</v>
      </c>
      <c r="J553" s="376">
        <f>'01-Mapa de riesgo-UO'!AU554</f>
        <v>0</v>
      </c>
      <c r="K553" s="372"/>
      <c r="L553" s="375"/>
      <c r="M553" s="97">
        <f>'01-Mapa de riesgo-UO'!W554</f>
        <v>0</v>
      </c>
      <c r="N553" s="98">
        <f>'01-Mapa de riesgo-UO'!AB554</f>
        <v>0</v>
      </c>
      <c r="O553" s="98">
        <f>'01-Mapa de riesgo-UO'!AF554</f>
        <v>0</v>
      </c>
      <c r="P553" s="99">
        <f>'01-Mapa de riesgo-UO'!AK554</f>
        <v>0</v>
      </c>
      <c r="Q553" s="99">
        <f>'01-Mapa de riesgo-UO'!AP554</f>
        <v>0</v>
      </c>
      <c r="R553" s="367" t="e">
        <f>'01-Mapa de riesgo-UO'!AR554</f>
        <v>#DIV/0!</v>
      </c>
      <c r="S553" s="370"/>
      <c r="T553" s="371"/>
      <c r="U553" s="100">
        <f>'01-Mapa de riesgo-UO'!AW554</f>
        <v>0</v>
      </c>
      <c r="V553" s="100">
        <f>'01-Mapa de riesgo-UO'!AX554</f>
        <v>0</v>
      </c>
      <c r="W553" s="101">
        <f>'01-Mapa de riesgo-UO'!K554</f>
        <v>0</v>
      </c>
      <c r="X553" s="105"/>
      <c r="Y553" s="106"/>
      <c r="Z553" s="107"/>
      <c r="AA553" s="107"/>
      <c r="AB553" s="364"/>
      <c r="AC553" s="110"/>
    </row>
    <row r="554" spans="1:29" ht="12.75" customHeight="1" x14ac:dyDescent="0.2">
      <c r="A554" s="368"/>
      <c r="B554" s="368"/>
      <c r="C554" s="368"/>
      <c r="D554" s="368"/>
      <c r="E554" s="368"/>
      <c r="F554" s="368"/>
      <c r="G554" s="96">
        <f>'01-Mapa de riesgo-UO'!I555</f>
        <v>0</v>
      </c>
      <c r="H554" s="368"/>
      <c r="I554" s="368"/>
      <c r="J554" s="368"/>
      <c r="K554" s="373"/>
      <c r="L554" s="373"/>
      <c r="M554" s="97">
        <f>'01-Mapa de riesgo-UO'!W555</f>
        <v>0</v>
      </c>
      <c r="N554" s="98">
        <f>'01-Mapa de riesgo-UO'!AB555</f>
        <v>0</v>
      </c>
      <c r="O554" s="98">
        <f>'01-Mapa de riesgo-UO'!AF555</f>
        <v>0</v>
      </c>
      <c r="P554" s="99">
        <f>'01-Mapa de riesgo-UO'!AK555</f>
        <v>0</v>
      </c>
      <c r="Q554" s="99">
        <f>'01-Mapa de riesgo-UO'!AP555</f>
        <v>0</v>
      </c>
      <c r="R554" s="368"/>
      <c r="S554" s="370"/>
      <c r="T554" s="371"/>
      <c r="U554" s="100">
        <f>'01-Mapa de riesgo-UO'!AW555</f>
        <v>0</v>
      </c>
      <c r="V554" s="100">
        <f>'01-Mapa de riesgo-UO'!AX555</f>
        <v>0</v>
      </c>
      <c r="W554" s="101">
        <f>'01-Mapa de riesgo-UO'!K555</f>
        <v>0</v>
      </c>
      <c r="X554" s="105"/>
      <c r="Y554" s="106"/>
      <c r="Z554" s="107"/>
      <c r="AA554" s="107"/>
      <c r="AB554" s="365"/>
      <c r="AC554" s="110"/>
    </row>
    <row r="555" spans="1:29" ht="12.75" customHeight="1" x14ac:dyDescent="0.2">
      <c r="A555" s="369"/>
      <c r="B555" s="369"/>
      <c r="C555" s="369"/>
      <c r="D555" s="369"/>
      <c r="E555" s="369"/>
      <c r="F555" s="369"/>
      <c r="G555" s="96">
        <f>'01-Mapa de riesgo-UO'!I556</f>
        <v>0</v>
      </c>
      <c r="H555" s="369"/>
      <c r="I555" s="369"/>
      <c r="J555" s="369"/>
      <c r="K555" s="374"/>
      <c r="L555" s="374"/>
      <c r="M555" s="97">
        <f>'01-Mapa de riesgo-UO'!W556</f>
        <v>0</v>
      </c>
      <c r="N555" s="98">
        <f>'01-Mapa de riesgo-UO'!AB556</f>
        <v>0</v>
      </c>
      <c r="O555" s="98">
        <f>'01-Mapa de riesgo-UO'!AF556</f>
        <v>0</v>
      </c>
      <c r="P555" s="99">
        <f>'01-Mapa de riesgo-UO'!AK556</f>
        <v>0</v>
      </c>
      <c r="Q555" s="99">
        <f>'01-Mapa de riesgo-UO'!AP556</f>
        <v>0</v>
      </c>
      <c r="R555" s="369"/>
      <c r="S555" s="370"/>
      <c r="T555" s="371"/>
      <c r="U555" s="100">
        <f>'01-Mapa de riesgo-UO'!AW556</f>
        <v>0</v>
      </c>
      <c r="V555" s="100">
        <f>'01-Mapa de riesgo-UO'!AX556</f>
        <v>0</v>
      </c>
      <c r="W555" s="101">
        <f>'01-Mapa de riesgo-UO'!K556</f>
        <v>0</v>
      </c>
      <c r="X555" s="105"/>
      <c r="Y555" s="106"/>
      <c r="Z555" s="107"/>
      <c r="AA555" s="107"/>
      <c r="AB555" s="366"/>
      <c r="AC555" s="110"/>
    </row>
    <row r="556" spans="1:29" ht="12.75" customHeight="1" x14ac:dyDescent="0.2">
      <c r="A556" s="377">
        <v>183</v>
      </c>
      <c r="B556" s="377">
        <f>'01-Mapa de riesgo-UO'!D557</f>
        <v>0</v>
      </c>
      <c r="C556" s="376">
        <f>+'01-Mapa de riesgo-UO'!F557</f>
        <v>0</v>
      </c>
      <c r="D556" s="376">
        <f>'01-Mapa de riesgo-UO'!J557</f>
        <v>0</v>
      </c>
      <c r="E556" s="376">
        <f>'01-Mapa de riesgo-UO'!K557</f>
        <v>0</v>
      </c>
      <c r="F556" s="376">
        <f>'01-Mapa de riesgo-UO'!L557</f>
        <v>0</v>
      </c>
      <c r="G556" s="96">
        <f>'01-Mapa de riesgo-UO'!I557</f>
        <v>0</v>
      </c>
      <c r="H556" s="376">
        <f>'01-Mapa de riesgo-UO'!M557</f>
        <v>0</v>
      </c>
      <c r="I556" s="367" t="str">
        <f>'01-Mapa de riesgo-UO'!AT557</f>
        <v>LEVE</v>
      </c>
      <c r="J556" s="376">
        <f>'01-Mapa de riesgo-UO'!AU557</f>
        <v>0</v>
      </c>
      <c r="K556" s="372"/>
      <c r="L556" s="375"/>
      <c r="M556" s="97">
        <f>'01-Mapa de riesgo-UO'!W557</f>
        <v>0</v>
      </c>
      <c r="N556" s="98">
        <f>'01-Mapa de riesgo-UO'!AB557</f>
        <v>0</v>
      </c>
      <c r="O556" s="98">
        <f>'01-Mapa de riesgo-UO'!AF557</f>
        <v>0</v>
      </c>
      <c r="P556" s="99">
        <f>'01-Mapa de riesgo-UO'!AK557</f>
        <v>0</v>
      </c>
      <c r="Q556" s="99">
        <f>'01-Mapa de riesgo-UO'!AP557</f>
        <v>0</v>
      </c>
      <c r="R556" s="367" t="e">
        <f>'01-Mapa de riesgo-UO'!AR557</f>
        <v>#DIV/0!</v>
      </c>
      <c r="S556" s="370"/>
      <c r="T556" s="371"/>
      <c r="U556" s="100">
        <f>'01-Mapa de riesgo-UO'!AW557</f>
        <v>0</v>
      </c>
      <c r="V556" s="100">
        <f>'01-Mapa de riesgo-UO'!AX557</f>
        <v>0</v>
      </c>
      <c r="W556" s="101">
        <f>'01-Mapa de riesgo-UO'!K557</f>
        <v>0</v>
      </c>
      <c r="X556" s="105"/>
      <c r="Y556" s="106"/>
      <c r="Z556" s="107"/>
      <c r="AA556" s="107"/>
      <c r="AB556" s="364"/>
      <c r="AC556" s="110"/>
    </row>
    <row r="557" spans="1:29" ht="12.75" customHeight="1" x14ac:dyDescent="0.2">
      <c r="A557" s="368"/>
      <c r="B557" s="368"/>
      <c r="C557" s="368"/>
      <c r="D557" s="368"/>
      <c r="E557" s="368"/>
      <c r="F557" s="368"/>
      <c r="G557" s="96">
        <f>'01-Mapa de riesgo-UO'!I558</f>
        <v>0</v>
      </c>
      <c r="H557" s="368"/>
      <c r="I557" s="368"/>
      <c r="J557" s="368"/>
      <c r="K557" s="373"/>
      <c r="L557" s="373"/>
      <c r="M557" s="97">
        <f>'01-Mapa de riesgo-UO'!W558</f>
        <v>0</v>
      </c>
      <c r="N557" s="98">
        <f>'01-Mapa de riesgo-UO'!AB558</f>
        <v>0</v>
      </c>
      <c r="O557" s="98">
        <f>'01-Mapa de riesgo-UO'!AF558</f>
        <v>0</v>
      </c>
      <c r="P557" s="99">
        <f>'01-Mapa de riesgo-UO'!AK558</f>
        <v>0</v>
      </c>
      <c r="Q557" s="99">
        <f>'01-Mapa de riesgo-UO'!AP558</f>
        <v>0</v>
      </c>
      <c r="R557" s="368"/>
      <c r="S557" s="370"/>
      <c r="T557" s="371"/>
      <c r="U557" s="100">
        <f>'01-Mapa de riesgo-UO'!AW558</f>
        <v>0</v>
      </c>
      <c r="V557" s="100">
        <f>'01-Mapa de riesgo-UO'!AX558</f>
        <v>0</v>
      </c>
      <c r="W557" s="101">
        <f>'01-Mapa de riesgo-UO'!K558</f>
        <v>0</v>
      </c>
      <c r="X557" s="105"/>
      <c r="Y557" s="106"/>
      <c r="Z557" s="107"/>
      <c r="AA557" s="107"/>
      <c r="AB557" s="365"/>
      <c r="AC557" s="110"/>
    </row>
    <row r="558" spans="1:29" ht="12.75" customHeight="1" x14ac:dyDescent="0.2">
      <c r="A558" s="369"/>
      <c r="B558" s="369"/>
      <c r="C558" s="369"/>
      <c r="D558" s="369"/>
      <c r="E558" s="369"/>
      <c r="F558" s="369"/>
      <c r="G558" s="96">
        <f>'01-Mapa de riesgo-UO'!I559</f>
        <v>0</v>
      </c>
      <c r="H558" s="369"/>
      <c r="I558" s="369"/>
      <c r="J558" s="369"/>
      <c r="K558" s="374"/>
      <c r="L558" s="374"/>
      <c r="M558" s="97">
        <f>'01-Mapa de riesgo-UO'!W559</f>
        <v>0</v>
      </c>
      <c r="N558" s="98">
        <f>'01-Mapa de riesgo-UO'!AB559</f>
        <v>0</v>
      </c>
      <c r="O558" s="98">
        <f>'01-Mapa de riesgo-UO'!AF559</f>
        <v>0</v>
      </c>
      <c r="P558" s="99">
        <f>'01-Mapa de riesgo-UO'!AK559</f>
        <v>0</v>
      </c>
      <c r="Q558" s="99">
        <f>'01-Mapa de riesgo-UO'!AP559</f>
        <v>0</v>
      </c>
      <c r="R558" s="369"/>
      <c r="S558" s="370"/>
      <c r="T558" s="371"/>
      <c r="U558" s="100">
        <f>'01-Mapa de riesgo-UO'!AW559</f>
        <v>0</v>
      </c>
      <c r="V558" s="100">
        <f>'01-Mapa de riesgo-UO'!AX559</f>
        <v>0</v>
      </c>
      <c r="W558" s="101">
        <f>'01-Mapa de riesgo-UO'!K559</f>
        <v>0</v>
      </c>
      <c r="X558" s="105"/>
      <c r="Y558" s="106"/>
      <c r="Z558" s="107"/>
      <c r="AA558" s="107"/>
      <c r="AB558" s="366"/>
      <c r="AC558" s="110"/>
    </row>
    <row r="559" spans="1:29" ht="12.75" customHeight="1" x14ac:dyDescent="0.2">
      <c r="A559" s="377">
        <v>184</v>
      </c>
      <c r="B559" s="377">
        <f>'01-Mapa de riesgo-UO'!D560</f>
        <v>0</v>
      </c>
      <c r="C559" s="376">
        <f>+'01-Mapa de riesgo-UO'!F560</f>
        <v>0</v>
      </c>
      <c r="D559" s="376">
        <f>'01-Mapa de riesgo-UO'!J560</f>
        <v>0</v>
      </c>
      <c r="E559" s="376">
        <f>'01-Mapa de riesgo-UO'!K560</f>
        <v>0</v>
      </c>
      <c r="F559" s="376">
        <f>'01-Mapa de riesgo-UO'!L560</f>
        <v>0</v>
      </c>
      <c r="G559" s="96">
        <f>'01-Mapa de riesgo-UO'!I560</f>
        <v>0</v>
      </c>
      <c r="H559" s="376">
        <f>'01-Mapa de riesgo-UO'!M560</f>
        <v>0</v>
      </c>
      <c r="I559" s="367" t="str">
        <f>'01-Mapa de riesgo-UO'!AT560</f>
        <v>LEVE</v>
      </c>
      <c r="J559" s="376">
        <f>'01-Mapa de riesgo-UO'!AU560</f>
        <v>0</v>
      </c>
      <c r="K559" s="372"/>
      <c r="L559" s="375"/>
      <c r="M559" s="97">
        <f>'01-Mapa de riesgo-UO'!W560</f>
        <v>0</v>
      </c>
      <c r="N559" s="98">
        <f>'01-Mapa de riesgo-UO'!AB560</f>
        <v>0</v>
      </c>
      <c r="O559" s="98">
        <f>'01-Mapa de riesgo-UO'!AF560</f>
        <v>0</v>
      </c>
      <c r="P559" s="99">
        <f>'01-Mapa de riesgo-UO'!AK560</f>
        <v>0</v>
      </c>
      <c r="Q559" s="99">
        <f>'01-Mapa de riesgo-UO'!AP560</f>
        <v>0</v>
      </c>
      <c r="R559" s="367" t="e">
        <f>'01-Mapa de riesgo-UO'!AR560</f>
        <v>#DIV/0!</v>
      </c>
      <c r="S559" s="370"/>
      <c r="T559" s="371"/>
      <c r="U559" s="100">
        <f>'01-Mapa de riesgo-UO'!AW560</f>
        <v>0</v>
      </c>
      <c r="V559" s="100">
        <f>'01-Mapa de riesgo-UO'!AX560</f>
        <v>0</v>
      </c>
      <c r="W559" s="101">
        <f>'01-Mapa de riesgo-UO'!K560</f>
        <v>0</v>
      </c>
      <c r="X559" s="105"/>
      <c r="Y559" s="106"/>
      <c r="Z559" s="107"/>
      <c r="AA559" s="107"/>
      <c r="AB559" s="364"/>
      <c r="AC559" s="110"/>
    </row>
    <row r="560" spans="1:29" ht="12.75" customHeight="1" x14ac:dyDescent="0.2">
      <c r="A560" s="368"/>
      <c r="B560" s="368"/>
      <c r="C560" s="368"/>
      <c r="D560" s="368"/>
      <c r="E560" s="368"/>
      <c r="F560" s="368"/>
      <c r="G560" s="96">
        <f>'01-Mapa de riesgo-UO'!I561</f>
        <v>0</v>
      </c>
      <c r="H560" s="368"/>
      <c r="I560" s="368"/>
      <c r="J560" s="368"/>
      <c r="K560" s="373"/>
      <c r="L560" s="373"/>
      <c r="M560" s="97">
        <f>'01-Mapa de riesgo-UO'!W561</f>
        <v>0</v>
      </c>
      <c r="N560" s="98">
        <f>'01-Mapa de riesgo-UO'!AB561</f>
        <v>0</v>
      </c>
      <c r="O560" s="98">
        <f>'01-Mapa de riesgo-UO'!AF561</f>
        <v>0</v>
      </c>
      <c r="P560" s="99">
        <f>'01-Mapa de riesgo-UO'!AK561</f>
        <v>0</v>
      </c>
      <c r="Q560" s="99">
        <f>'01-Mapa de riesgo-UO'!AP561</f>
        <v>0</v>
      </c>
      <c r="R560" s="368"/>
      <c r="S560" s="370"/>
      <c r="T560" s="371"/>
      <c r="U560" s="100">
        <f>'01-Mapa de riesgo-UO'!AW561</f>
        <v>0</v>
      </c>
      <c r="V560" s="100">
        <f>'01-Mapa de riesgo-UO'!AX561</f>
        <v>0</v>
      </c>
      <c r="W560" s="101">
        <f>'01-Mapa de riesgo-UO'!K561</f>
        <v>0</v>
      </c>
      <c r="X560" s="105"/>
      <c r="Y560" s="106"/>
      <c r="Z560" s="107"/>
      <c r="AA560" s="107"/>
      <c r="AB560" s="365"/>
      <c r="AC560" s="110"/>
    </row>
    <row r="561" spans="1:29" ht="12.75" customHeight="1" x14ac:dyDescent="0.2">
      <c r="A561" s="369"/>
      <c r="B561" s="369"/>
      <c r="C561" s="369"/>
      <c r="D561" s="369"/>
      <c r="E561" s="369"/>
      <c r="F561" s="369"/>
      <c r="G561" s="96">
        <f>'01-Mapa de riesgo-UO'!I562</f>
        <v>0</v>
      </c>
      <c r="H561" s="369"/>
      <c r="I561" s="369"/>
      <c r="J561" s="369"/>
      <c r="K561" s="374"/>
      <c r="L561" s="374"/>
      <c r="M561" s="97">
        <f>'01-Mapa de riesgo-UO'!W562</f>
        <v>0</v>
      </c>
      <c r="N561" s="98">
        <f>'01-Mapa de riesgo-UO'!AB562</f>
        <v>0</v>
      </c>
      <c r="O561" s="98">
        <f>'01-Mapa de riesgo-UO'!AF562</f>
        <v>0</v>
      </c>
      <c r="P561" s="99">
        <f>'01-Mapa de riesgo-UO'!AK562</f>
        <v>0</v>
      </c>
      <c r="Q561" s="99">
        <f>'01-Mapa de riesgo-UO'!AP562</f>
        <v>0</v>
      </c>
      <c r="R561" s="369"/>
      <c r="S561" s="370"/>
      <c r="T561" s="371"/>
      <c r="U561" s="100">
        <f>'01-Mapa de riesgo-UO'!AW562</f>
        <v>0</v>
      </c>
      <c r="V561" s="100">
        <f>'01-Mapa de riesgo-UO'!AX562</f>
        <v>0</v>
      </c>
      <c r="W561" s="101">
        <f>'01-Mapa de riesgo-UO'!K562</f>
        <v>0</v>
      </c>
      <c r="X561" s="105"/>
      <c r="Y561" s="106"/>
      <c r="Z561" s="107"/>
      <c r="AA561" s="107"/>
      <c r="AB561" s="366"/>
      <c r="AC561" s="110"/>
    </row>
    <row r="562" spans="1:29" ht="12.75" customHeight="1" x14ac:dyDescent="0.2">
      <c r="A562" s="377">
        <v>185</v>
      </c>
      <c r="B562" s="377">
        <f>'01-Mapa de riesgo-UO'!D563</f>
        <v>0</v>
      </c>
      <c r="C562" s="376">
        <f>+'01-Mapa de riesgo-UO'!F563</f>
        <v>0</v>
      </c>
      <c r="D562" s="376">
        <f>'01-Mapa de riesgo-UO'!J563</f>
        <v>0</v>
      </c>
      <c r="E562" s="376">
        <f>'01-Mapa de riesgo-UO'!K563</f>
        <v>0</v>
      </c>
      <c r="F562" s="376">
        <f>'01-Mapa de riesgo-UO'!L563</f>
        <v>0</v>
      </c>
      <c r="G562" s="96">
        <f>'01-Mapa de riesgo-UO'!I563</f>
        <v>0</v>
      </c>
      <c r="H562" s="376">
        <f>'01-Mapa de riesgo-UO'!M563</f>
        <v>0</v>
      </c>
      <c r="I562" s="367" t="str">
        <f>'01-Mapa de riesgo-UO'!AT563</f>
        <v>LEVE</v>
      </c>
      <c r="J562" s="376">
        <f>'01-Mapa de riesgo-UO'!AU563</f>
        <v>0</v>
      </c>
      <c r="K562" s="372"/>
      <c r="L562" s="375"/>
      <c r="M562" s="97">
        <f>'01-Mapa de riesgo-UO'!W563</f>
        <v>0</v>
      </c>
      <c r="N562" s="98">
        <f>'01-Mapa de riesgo-UO'!AB563</f>
        <v>0</v>
      </c>
      <c r="O562" s="98">
        <f>'01-Mapa de riesgo-UO'!AF563</f>
        <v>0</v>
      </c>
      <c r="P562" s="99">
        <f>'01-Mapa de riesgo-UO'!AK563</f>
        <v>0</v>
      </c>
      <c r="Q562" s="99">
        <f>'01-Mapa de riesgo-UO'!AP563</f>
        <v>0</v>
      </c>
      <c r="R562" s="367" t="e">
        <f>'01-Mapa de riesgo-UO'!AR563</f>
        <v>#DIV/0!</v>
      </c>
      <c r="S562" s="370"/>
      <c r="T562" s="371"/>
      <c r="U562" s="100">
        <f>'01-Mapa de riesgo-UO'!AW563</f>
        <v>0</v>
      </c>
      <c r="V562" s="100">
        <f>'01-Mapa de riesgo-UO'!AX563</f>
        <v>0</v>
      </c>
      <c r="W562" s="101">
        <f>'01-Mapa de riesgo-UO'!K563</f>
        <v>0</v>
      </c>
      <c r="X562" s="105"/>
      <c r="Y562" s="106"/>
      <c r="Z562" s="107"/>
      <c r="AA562" s="107"/>
      <c r="AB562" s="364"/>
      <c r="AC562" s="110"/>
    </row>
    <row r="563" spans="1:29" ht="12.75" customHeight="1" x14ac:dyDescent="0.2">
      <c r="A563" s="368"/>
      <c r="B563" s="368"/>
      <c r="C563" s="368"/>
      <c r="D563" s="368"/>
      <c r="E563" s="368"/>
      <c r="F563" s="368"/>
      <c r="G563" s="96">
        <f>'01-Mapa de riesgo-UO'!I564</f>
        <v>0</v>
      </c>
      <c r="H563" s="368"/>
      <c r="I563" s="368"/>
      <c r="J563" s="368"/>
      <c r="K563" s="373"/>
      <c r="L563" s="373"/>
      <c r="M563" s="97">
        <f>'01-Mapa de riesgo-UO'!W564</f>
        <v>0</v>
      </c>
      <c r="N563" s="98">
        <f>'01-Mapa de riesgo-UO'!AB564</f>
        <v>0</v>
      </c>
      <c r="O563" s="98">
        <f>'01-Mapa de riesgo-UO'!AF564</f>
        <v>0</v>
      </c>
      <c r="P563" s="99">
        <f>'01-Mapa de riesgo-UO'!AK564</f>
        <v>0</v>
      </c>
      <c r="Q563" s="99">
        <f>'01-Mapa de riesgo-UO'!AP564</f>
        <v>0</v>
      </c>
      <c r="R563" s="368"/>
      <c r="S563" s="370"/>
      <c r="T563" s="371"/>
      <c r="U563" s="100">
        <f>'01-Mapa de riesgo-UO'!AW564</f>
        <v>0</v>
      </c>
      <c r="V563" s="100">
        <f>'01-Mapa de riesgo-UO'!AX564</f>
        <v>0</v>
      </c>
      <c r="W563" s="101">
        <f>'01-Mapa de riesgo-UO'!K564</f>
        <v>0</v>
      </c>
      <c r="X563" s="105"/>
      <c r="Y563" s="106"/>
      <c r="Z563" s="107"/>
      <c r="AA563" s="107"/>
      <c r="AB563" s="365"/>
      <c r="AC563" s="110"/>
    </row>
    <row r="564" spans="1:29" ht="12.75" customHeight="1" x14ac:dyDescent="0.2">
      <c r="A564" s="369"/>
      <c r="B564" s="369"/>
      <c r="C564" s="369"/>
      <c r="D564" s="369"/>
      <c r="E564" s="369"/>
      <c r="F564" s="369"/>
      <c r="G564" s="96">
        <f>'01-Mapa de riesgo-UO'!I565</f>
        <v>0</v>
      </c>
      <c r="H564" s="369"/>
      <c r="I564" s="369"/>
      <c r="J564" s="369"/>
      <c r="K564" s="374"/>
      <c r="L564" s="374"/>
      <c r="M564" s="97">
        <f>'01-Mapa de riesgo-UO'!W565</f>
        <v>0</v>
      </c>
      <c r="N564" s="98">
        <f>'01-Mapa de riesgo-UO'!AB565</f>
        <v>0</v>
      </c>
      <c r="O564" s="98">
        <f>'01-Mapa de riesgo-UO'!AF565</f>
        <v>0</v>
      </c>
      <c r="P564" s="99">
        <f>'01-Mapa de riesgo-UO'!AK565</f>
        <v>0</v>
      </c>
      <c r="Q564" s="99">
        <f>'01-Mapa de riesgo-UO'!AP565</f>
        <v>0</v>
      </c>
      <c r="R564" s="369"/>
      <c r="S564" s="370"/>
      <c r="T564" s="371"/>
      <c r="U564" s="100">
        <f>'01-Mapa de riesgo-UO'!AW565</f>
        <v>0</v>
      </c>
      <c r="V564" s="100">
        <f>'01-Mapa de riesgo-UO'!AX565</f>
        <v>0</v>
      </c>
      <c r="W564" s="101">
        <f>'01-Mapa de riesgo-UO'!K565</f>
        <v>0</v>
      </c>
      <c r="X564" s="105"/>
      <c r="Y564" s="106"/>
      <c r="Z564" s="107"/>
      <c r="AA564" s="107"/>
      <c r="AB564" s="366"/>
      <c r="AC564" s="110"/>
    </row>
    <row r="565" spans="1:29" ht="12.75" customHeight="1" x14ac:dyDescent="0.2">
      <c r="A565" s="377">
        <v>186</v>
      </c>
      <c r="B565" s="377">
        <f>'01-Mapa de riesgo-UO'!D566</f>
        <v>0</v>
      </c>
      <c r="C565" s="376">
        <f>+'01-Mapa de riesgo-UO'!F566</f>
        <v>0</v>
      </c>
      <c r="D565" s="376">
        <f>'01-Mapa de riesgo-UO'!J566</f>
        <v>0</v>
      </c>
      <c r="E565" s="376">
        <f>'01-Mapa de riesgo-UO'!K566</f>
        <v>0</v>
      </c>
      <c r="F565" s="376">
        <f>'01-Mapa de riesgo-UO'!L566</f>
        <v>0</v>
      </c>
      <c r="G565" s="96">
        <f>'01-Mapa de riesgo-UO'!I566</f>
        <v>0</v>
      </c>
      <c r="H565" s="376">
        <f>'01-Mapa de riesgo-UO'!M566</f>
        <v>0</v>
      </c>
      <c r="I565" s="367" t="str">
        <f>'01-Mapa de riesgo-UO'!AT566</f>
        <v>LEVE</v>
      </c>
      <c r="J565" s="376">
        <f>'01-Mapa de riesgo-UO'!AU566</f>
        <v>0</v>
      </c>
      <c r="K565" s="372"/>
      <c r="L565" s="375"/>
      <c r="M565" s="97">
        <f>'01-Mapa de riesgo-UO'!W566</f>
        <v>0</v>
      </c>
      <c r="N565" s="98">
        <f>'01-Mapa de riesgo-UO'!AB566</f>
        <v>0</v>
      </c>
      <c r="O565" s="98">
        <f>'01-Mapa de riesgo-UO'!AF566</f>
        <v>0</v>
      </c>
      <c r="P565" s="99">
        <f>'01-Mapa de riesgo-UO'!AK566</f>
        <v>0</v>
      </c>
      <c r="Q565" s="99">
        <f>'01-Mapa de riesgo-UO'!AP566</f>
        <v>0</v>
      </c>
      <c r="R565" s="367" t="e">
        <f>'01-Mapa de riesgo-UO'!AR566</f>
        <v>#DIV/0!</v>
      </c>
      <c r="S565" s="370"/>
      <c r="T565" s="371"/>
      <c r="U565" s="100">
        <f>'01-Mapa de riesgo-UO'!AW566</f>
        <v>0</v>
      </c>
      <c r="V565" s="100">
        <f>'01-Mapa de riesgo-UO'!AX566</f>
        <v>0</v>
      </c>
      <c r="W565" s="101">
        <f>'01-Mapa de riesgo-UO'!K566</f>
        <v>0</v>
      </c>
      <c r="X565" s="105"/>
      <c r="Y565" s="106"/>
      <c r="Z565" s="107"/>
      <c r="AA565" s="107"/>
      <c r="AB565" s="364"/>
      <c r="AC565" s="110"/>
    </row>
    <row r="566" spans="1:29" ht="12.75" customHeight="1" x14ac:dyDescent="0.2">
      <c r="A566" s="368"/>
      <c r="B566" s="368"/>
      <c r="C566" s="368"/>
      <c r="D566" s="368"/>
      <c r="E566" s="368"/>
      <c r="F566" s="368"/>
      <c r="G566" s="96">
        <f>'01-Mapa de riesgo-UO'!I567</f>
        <v>0</v>
      </c>
      <c r="H566" s="368"/>
      <c r="I566" s="368"/>
      <c r="J566" s="368"/>
      <c r="K566" s="373"/>
      <c r="L566" s="373"/>
      <c r="M566" s="97">
        <f>'01-Mapa de riesgo-UO'!W567</f>
        <v>0</v>
      </c>
      <c r="N566" s="98">
        <f>'01-Mapa de riesgo-UO'!AB567</f>
        <v>0</v>
      </c>
      <c r="O566" s="98">
        <f>'01-Mapa de riesgo-UO'!AF567</f>
        <v>0</v>
      </c>
      <c r="P566" s="99">
        <f>'01-Mapa de riesgo-UO'!AK567</f>
        <v>0</v>
      </c>
      <c r="Q566" s="99">
        <f>'01-Mapa de riesgo-UO'!AP567</f>
        <v>0</v>
      </c>
      <c r="R566" s="368"/>
      <c r="S566" s="370"/>
      <c r="T566" s="371"/>
      <c r="U566" s="100">
        <f>'01-Mapa de riesgo-UO'!AW567</f>
        <v>0</v>
      </c>
      <c r="V566" s="100">
        <f>'01-Mapa de riesgo-UO'!AX567</f>
        <v>0</v>
      </c>
      <c r="W566" s="101">
        <f>'01-Mapa de riesgo-UO'!K567</f>
        <v>0</v>
      </c>
      <c r="X566" s="105"/>
      <c r="Y566" s="106"/>
      <c r="Z566" s="107"/>
      <c r="AA566" s="107"/>
      <c r="AB566" s="365"/>
      <c r="AC566" s="110"/>
    </row>
    <row r="567" spans="1:29" ht="12.75" customHeight="1" x14ac:dyDescent="0.2">
      <c r="A567" s="369"/>
      <c r="B567" s="369"/>
      <c r="C567" s="369"/>
      <c r="D567" s="369"/>
      <c r="E567" s="369"/>
      <c r="F567" s="369"/>
      <c r="G567" s="96">
        <f>'01-Mapa de riesgo-UO'!I568</f>
        <v>0</v>
      </c>
      <c r="H567" s="369"/>
      <c r="I567" s="369"/>
      <c r="J567" s="369"/>
      <c r="K567" s="374"/>
      <c r="L567" s="374"/>
      <c r="M567" s="97">
        <f>'01-Mapa de riesgo-UO'!W568</f>
        <v>0</v>
      </c>
      <c r="N567" s="98">
        <f>'01-Mapa de riesgo-UO'!AB568</f>
        <v>0</v>
      </c>
      <c r="O567" s="98">
        <f>'01-Mapa de riesgo-UO'!AF568</f>
        <v>0</v>
      </c>
      <c r="P567" s="99">
        <f>'01-Mapa de riesgo-UO'!AK568</f>
        <v>0</v>
      </c>
      <c r="Q567" s="99">
        <f>'01-Mapa de riesgo-UO'!AP568</f>
        <v>0</v>
      </c>
      <c r="R567" s="369"/>
      <c r="S567" s="370"/>
      <c r="T567" s="371"/>
      <c r="U567" s="100">
        <f>'01-Mapa de riesgo-UO'!AW568</f>
        <v>0</v>
      </c>
      <c r="V567" s="100">
        <f>'01-Mapa de riesgo-UO'!AX568</f>
        <v>0</v>
      </c>
      <c r="W567" s="101">
        <f>'01-Mapa de riesgo-UO'!K568</f>
        <v>0</v>
      </c>
      <c r="X567" s="105"/>
      <c r="Y567" s="106"/>
      <c r="Z567" s="107"/>
      <c r="AA567" s="107"/>
      <c r="AB567" s="366"/>
      <c r="AC567" s="110"/>
    </row>
    <row r="568" spans="1:29" ht="12.75" customHeight="1" x14ac:dyDescent="0.2">
      <c r="A568" s="110"/>
      <c r="B568" s="110"/>
      <c r="C568" s="110"/>
      <c r="D568" s="110"/>
      <c r="E568" s="110"/>
      <c r="F568" s="110"/>
      <c r="G568" s="110"/>
      <c r="H568" s="110"/>
      <c r="I568" s="110"/>
      <c r="J568" s="110"/>
      <c r="K568" s="110"/>
      <c r="L568" s="110"/>
      <c r="M568" s="110"/>
      <c r="N568" s="110"/>
      <c r="O568" s="110"/>
      <c r="P568" s="110"/>
      <c r="Q568" s="110"/>
      <c r="S568" s="110"/>
      <c r="T568" s="110"/>
      <c r="U568" s="110"/>
      <c r="V568" s="110"/>
      <c r="W568" s="110"/>
      <c r="X568" s="110"/>
      <c r="Y568" s="110"/>
      <c r="Z568" s="110"/>
      <c r="AA568" s="110"/>
      <c r="AB568" s="110"/>
      <c r="AC568" s="110"/>
    </row>
    <row r="569" spans="1:29" ht="12.75" hidden="1"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2" t="s">
        <v>87</v>
      </c>
      <c r="X569" s="111" t="s">
        <v>90</v>
      </c>
      <c r="Y569" s="111" t="s">
        <v>88</v>
      </c>
      <c r="Z569" s="111" t="s">
        <v>91</v>
      </c>
      <c r="AA569" s="111" t="s">
        <v>89</v>
      </c>
      <c r="AB569" s="111"/>
      <c r="AC569" s="111"/>
    </row>
    <row r="570" spans="1:29" ht="12.75" hidden="1"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3"/>
      <c r="X570" s="110" t="s">
        <v>540</v>
      </c>
      <c r="Y570" s="110" t="s">
        <v>540</v>
      </c>
      <c r="Z570" s="110" t="s">
        <v>540</v>
      </c>
      <c r="AA570" s="110" t="s">
        <v>540</v>
      </c>
      <c r="AB570" s="110"/>
      <c r="AC570" s="110"/>
    </row>
    <row r="571" spans="1:29" ht="12.75" hidden="1"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3"/>
      <c r="X571" s="110" t="s">
        <v>264</v>
      </c>
      <c r="Y571" s="110" t="s">
        <v>264</v>
      </c>
      <c r="Z571" s="110" t="s">
        <v>264</v>
      </c>
      <c r="AA571" s="110" t="s">
        <v>264</v>
      </c>
      <c r="AB571" s="110"/>
      <c r="AC571" s="110"/>
    </row>
    <row r="572" spans="1:29" ht="12.75" hidden="1" customHeight="1" x14ac:dyDescent="0.2">
      <c r="A572" s="110"/>
      <c r="B572" s="110"/>
      <c r="C572" s="110"/>
      <c r="D572" s="110"/>
      <c r="E572" s="110"/>
      <c r="F572" s="110"/>
      <c r="G572" s="110" t="s">
        <v>86</v>
      </c>
      <c r="H572" s="110" t="s">
        <v>85</v>
      </c>
      <c r="I572" s="110" t="s">
        <v>84</v>
      </c>
      <c r="J572" s="110"/>
      <c r="K572" s="110"/>
      <c r="L572" s="110"/>
      <c r="M572" s="110"/>
      <c r="N572" s="110"/>
      <c r="O572" s="110"/>
      <c r="P572" s="110"/>
      <c r="Q572" s="110"/>
      <c r="R572" s="110"/>
      <c r="S572" s="110"/>
      <c r="T572" s="110"/>
      <c r="U572" s="110"/>
      <c r="V572" s="110"/>
      <c r="W572" s="113"/>
      <c r="X572" s="110" t="s">
        <v>265</v>
      </c>
      <c r="Y572" s="110" t="s">
        <v>265</v>
      </c>
      <c r="Z572" s="110" t="s">
        <v>265</v>
      </c>
      <c r="AA572" s="110" t="s">
        <v>265</v>
      </c>
      <c r="AB572" s="110"/>
      <c r="AC572" s="110"/>
    </row>
    <row r="573" spans="1:29" ht="12.75" hidden="1" customHeight="1" x14ac:dyDescent="0.2">
      <c r="A573" s="110"/>
      <c r="B573" s="110"/>
      <c r="C573" s="110"/>
      <c r="D573" s="110"/>
      <c r="E573" s="110"/>
      <c r="F573" s="110"/>
      <c r="G573" s="110" t="s">
        <v>257</v>
      </c>
      <c r="H573" s="110" t="s">
        <v>257</v>
      </c>
      <c r="I573" s="110" t="s">
        <v>259</v>
      </c>
      <c r="J573" s="110"/>
      <c r="K573" s="110"/>
      <c r="L573" s="110"/>
      <c r="M573" s="110"/>
      <c r="N573" s="110"/>
      <c r="O573" s="110"/>
      <c r="P573" s="110"/>
      <c r="Q573" s="110"/>
      <c r="R573" s="110"/>
      <c r="S573" s="110"/>
      <c r="T573" s="110"/>
      <c r="U573" s="110"/>
      <c r="V573" s="110"/>
      <c r="W573" s="113"/>
      <c r="X573" s="110"/>
      <c r="Y573" s="110"/>
      <c r="Z573" s="110"/>
      <c r="AA573" s="110"/>
      <c r="AB573" s="110"/>
      <c r="AC573" s="110"/>
    </row>
    <row r="574" spans="1:29" ht="12.75" hidden="1" customHeight="1" x14ac:dyDescent="0.2">
      <c r="A574" s="110"/>
      <c r="B574" s="110"/>
      <c r="C574" s="110"/>
      <c r="D574" s="110"/>
      <c r="E574" s="110"/>
      <c r="F574" s="110"/>
      <c r="G574" s="110"/>
      <c r="H574" s="110" t="s">
        <v>258</v>
      </c>
      <c r="I574" s="110" t="s">
        <v>260</v>
      </c>
      <c r="J574" s="110"/>
      <c r="K574" s="110"/>
      <c r="L574" s="110"/>
      <c r="M574" s="110"/>
      <c r="N574" s="110"/>
      <c r="O574" s="110"/>
      <c r="P574" s="110"/>
      <c r="Q574" s="110"/>
      <c r="R574" s="110"/>
      <c r="S574" s="110"/>
      <c r="T574" s="110"/>
      <c r="U574" s="110"/>
      <c r="V574" s="110"/>
      <c r="W574" s="113"/>
      <c r="X574" s="110"/>
      <c r="Y574" s="110"/>
      <c r="Z574" s="110"/>
      <c r="AA574" s="110"/>
      <c r="AB574" s="110"/>
      <c r="AC574" s="110"/>
    </row>
    <row r="575" spans="1:29" ht="12.75" hidden="1"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3"/>
      <c r="X575" s="110"/>
      <c r="Y575" s="110"/>
      <c r="Z575" s="110"/>
      <c r="AA575" s="110"/>
      <c r="AB575" s="110"/>
      <c r="AC575" s="110"/>
    </row>
    <row r="576" spans="1:29" ht="12.75" hidden="1"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3"/>
      <c r="X576" s="110"/>
      <c r="Y576" s="110"/>
      <c r="Z576" s="110"/>
      <c r="AA576" s="110"/>
      <c r="AB576" s="110"/>
      <c r="AC576" s="110"/>
    </row>
    <row r="577" spans="1:29" ht="12.75" hidden="1"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4" t="s">
        <v>264</v>
      </c>
      <c r="X577" s="115" t="s">
        <v>265</v>
      </c>
      <c r="Y577" s="115" t="s">
        <v>540</v>
      </c>
      <c r="Z577" s="110"/>
      <c r="AA577" s="110"/>
      <c r="AB577" s="110"/>
      <c r="AC577" s="110"/>
    </row>
    <row r="578" spans="1:29" ht="12.75" hidden="1"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3" t="s">
        <v>541</v>
      </c>
      <c r="X578" s="110" t="s">
        <v>542</v>
      </c>
      <c r="Y578" s="110" t="s">
        <v>543</v>
      </c>
      <c r="Z578" s="110"/>
      <c r="AA578" s="110"/>
      <c r="AB578" s="110"/>
      <c r="AC578" s="110"/>
    </row>
    <row r="579" spans="1:29" ht="12.75" hidden="1"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3"/>
      <c r="X579" s="110"/>
      <c r="Y579" s="110" t="s">
        <v>544</v>
      </c>
      <c r="Z579" s="110"/>
      <c r="AA579" s="110"/>
      <c r="AB579" s="110"/>
      <c r="AC579" s="110"/>
    </row>
    <row r="580" spans="1:29" ht="12.75" hidden="1"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row>
    <row r="581" spans="1:29" ht="12.75" hidden="1"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row>
    <row r="582" spans="1:29" ht="12.75" hidden="1"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row>
    <row r="583" spans="1:29" ht="12.75" hidden="1"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row>
    <row r="584" spans="1:29" ht="12.75" hidden="1"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row>
    <row r="585" spans="1:29" ht="12.75" hidden="1"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row>
    <row r="586" spans="1:29" ht="12.75" hidden="1"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row>
    <row r="587" spans="1:29" ht="12.7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row>
    <row r="588" spans="1:29" ht="12.7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row>
    <row r="589" spans="1:29" ht="12.7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row>
    <row r="590" spans="1:29" ht="12.7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row>
    <row r="591" spans="1:29" ht="12.7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row>
    <row r="592" spans="1:29" ht="12.7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row>
    <row r="593" spans="1:29" ht="12.7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row>
    <row r="594" spans="1:29" ht="12.7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row>
    <row r="595" spans="1:29" ht="12.7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row>
    <row r="596" spans="1:29" ht="12.7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row>
    <row r="597" spans="1:29" ht="12.7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row>
    <row r="598" spans="1:29" ht="12.7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row>
    <row r="599" spans="1:29" ht="12.7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row>
    <row r="600" spans="1:29" ht="12.7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row>
    <row r="601" spans="1:29" ht="12.7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row>
    <row r="602" spans="1:29" ht="12.7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row>
    <row r="603" spans="1:29" ht="12.7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row>
    <row r="604" spans="1:29" ht="12.7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row>
    <row r="605" spans="1:29" ht="12.7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row>
    <row r="606" spans="1:29" ht="12.7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row>
    <row r="607" spans="1:29" ht="12.7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row>
    <row r="608" spans="1:29" ht="12.7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row>
    <row r="609" spans="1:29" ht="12.7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row>
    <row r="610" spans="1:29" ht="12.7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row>
    <row r="611" spans="1:29" ht="12.7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row>
    <row r="612" spans="1:29" ht="12.7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row>
    <row r="613" spans="1:29" ht="12.7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row>
    <row r="614" spans="1:29" ht="12.7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row>
    <row r="615" spans="1:29" ht="12.7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row>
    <row r="616" spans="1:29" ht="12.7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row>
    <row r="617" spans="1:29" ht="12.7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row>
    <row r="618" spans="1:29" ht="12.7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row>
    <row r="619" spans="1:29" ht="12.7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row>
    <row r="620" spans="1:29" ht="12.7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row>
    <row r="621" spans="1:29" ht="12.7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row>
    <row r="622" spans="1:29" ht="12.7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row>
    <row r="623" spans="1:29" ht="12.7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row>
    <row r="624" spans="1:29" ht="12.7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row>
    <row r="625" spans="1:29" ht="12.7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row>
    <row r="626" spans="1:29" ht="12.7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row>
    <row r="627" spans="1:29" ht="12.7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row>
    <row r="628" spans="1:29" ht="12.7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row>
    <row r="629" spans="1:29" ht="12.7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row>
    <row r="630" spans="1:29" ht="12.7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row>
    <row r="631" spans="1:29" ht="12.7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row>
    <row r="632" spans="1:29" ht="12.7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row>
    <row r="633" spans="1:29" ht="12.7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row>
    <row r="634" spans="1:29" ht="12.7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row>
    <row r="635" spans="1:29" ht="12.7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row>
    <row r="636" spans="1:29" ht="12.7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row>
    <row r="637" spans="1:29" ht="12.7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row>
    <row r="638" spans="1:29" ht="12.7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row>
    <row r="639" spans="1:29" ht="12.7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row>
    <row r="640" spans="1:29" ht="12.7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row>
    <row r="641" spans="1:29" ht="12.7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row>
    <row r="642" spans="1:29" ht="12.7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row>
    <row r="643" spans="1:29" ht="12.7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row>
    <row r="644" spans="1:29" ht="12.7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row>
    <row r="645" spans="1:29" ht="12.7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row>
    <row r="646" spans="1:29" ht="12.7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row>
    <row r="647" spans="1:29" ht="12.7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row>
    <row r="648" spans="1:29" ht="12.7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row>
    <row r="649" spans="1:29" ht="12.7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row>
    <row r="650" spans="1:29" ht="12.7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row>
    <row r="651" spans="1:29" ht="12.7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row>
    <row r="652" spans="1:29" ht="12.7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row>
    <row r="653" spans="1:29" ht="12.7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row>
    <row r="654" spans="1:29" ht="12.7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row>
    <row r="655" spans="1:29" ht="12.7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row>
    <row r="656" spans="1:29" ht="12.7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row>
    <row r="657" spans="1:29" ht="12.7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row>
    <row r="658" spans="1:29" ht="12.7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row>
    <row r="659" spans="1:29" ht="12.7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row>
    <row r="660" spans="1:29" ht="12.7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row>
    <row r="661" spans="1:29" ht="12.7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row>
    <row r="662" spans="1:29" ht="12.7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row>
    <row r="663" spans="1:29" ht="12.7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row>
    <row r="664" spans="1:29" ht="12.7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row>
    <row r="665" spans="1:29" ht="12.7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row>
    <row r="666" spans="1:29" ht="12.7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row>
    <row r="667" spans="1:29" ht="12.7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row>
    <row r="668" spans="1:29" ht="12.7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row>
    <row r="669" spans="1:29" ht="12.7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row>
    <row r="670" spans="1:29" ht="12.7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row>
    <row r="671" spans="1:29" ht="12.7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row>
    <row r="672" spans="1:29" ht="12.7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row>
    <row r="673" spans="1:29" ht="12.7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row>
    <row r="674" spans="1:29" ht="12.7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row>
    <row r="675" spans="1:29" ht="12.7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row>
    <row r="676" spans="1:29" ht="12.7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row>
    <row r="677" spans="1:29" ht="12.7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row>
    <row r="678" spans="1:29" ht="12.7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row>
    <row r="679" spans="1:29" ht="12.7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row>
    <row r="680" spans="1:29" ht="12.7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row>
    <row r="681" spans="1:29" ht="12.7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row>
    <row r="682" spans="1:29" ht="12.7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row>
    <row r="683" spans="1:29" ht="12.7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row>
    <row r="684" spans="1:29" ht="12.7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row>
    <row r="685" spans="1:29" ht="12.7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row>
    <row r="686" spans="1:29" ht="12.7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row>
    <row r="687" spans="1:29" ht="12.7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row>
    <row r="688" spans="1:29" ht="12.7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row>
    <row r="689" spans="1:29" ht="12.7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row>
    <row r="690" spans="1:29" ht="12.7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row>
    <row r="691" spans="1:29" ht="12.7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row>
    <row r="692" spans="1:29" ht="12.7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row>
    <row r="693" spans="1:29" ht="12.7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row>
    <row r="694" spans="1:29" ht="12.7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row>
    <row r="695" spans="1:29" ht="12.7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row>
    <row r="696" spans="1:29" ht="12.7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row>
    <row r="697" spans="1:29" ht="12.7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row>
    <row r="698" spans="1:29" ht="12.7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row>
    <row r="699" spans="1:29" ht="12.7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row>
    <row r="700" spans="1:29" ht="12.7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row>
    <row r="701" spans="1:29" ht="12.7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row>
    <row r="702" spans="1:29" ht="12.7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row>
    <row r="703" spans="1:29" ht="12.7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row>
    <row r="704" spans="1:29" ht="12.7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row>
    <row r="705" spans="1:29" ht="12.7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row>
    <row r="706" spans="1:29" ht="12.7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row>
    <row r="707" spans="1:29" ht="12.7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row>
    <row r="708" spans="1:29" ht="12.7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row>
    <row r="709" spans="1:29" ht="12.7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row>
    <row r="710" spans="1:29" ht="12.7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row>
    <row r="711" spans="1:29" ht="12.7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row>
    <row r="712" spans="1:29" ht="12.7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row>
    <row r="713" spans="1:29" ht="12.7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row>
    <row r="714" spans="1:29" ht="12.7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row>
    <row r="715" spans="1:29" ht="12.7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row>
    <row r="716" spans="1:29" ht="12.7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row>
    <row r="717" spans="1:29" ht="12.7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row>
    <row r="718" spans="1:29" ht="12.7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row>
    <row r="719" spans="1:29" ht="12.7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row>
    <row r="720" spans="1:29" ht="12.7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row>
    <row r="721" spans="1:29" ht="12.7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row>
    <row r="722" spans="1:29" ht="12.7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row>
    <row r="723" spans="1:29" ht="12.7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row>
    <row r="724" spans="1:29" ht="12.7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row>
    <row r="725" spans="1:29" ht="12.7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row>
    <row r="726" spans="1:29" ht="12.7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row>
    <row r="727" spans="1:29" ht="12.7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row>
    <row r="728" spans="1:29" ht="12.7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row>
    <row r="729" spans="1:29" ht="12.7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row>
    <row r="730" spans="1:29" ht="12.7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row>
    <row r="731" spans="1:29" ht="12.7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row>
    <row r="732" spans="1:29" ht="12.7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row>
    <row r="733" spans="1:29" ht="12.7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row>
    <row r="734" spans="1:29" ht="12.7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row>
    <row r="735" spans="1:29" ht="12.7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row>
    <row r="736" spans="1:29" ht="12.7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row>
    <row r="737" spans="1:29" ht="12.7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row>
    <row r="738" spans="1:29" ht="12.7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row>
    <row r="739" spans="1:29" ht="12.7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row>
    <row r="740" spans="1:29" ht="12.7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row>
    <row r="741" spans="1:29" ht="12.7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row>
    <row r="742" spans="1:29" ht="12.7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row>
    <row r="743" spans="1:29" ht="12.7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row>
    <row r="744" spans="1:29" ht="12.7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row>
    <row r="745" spans="1:29" ht="12.7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row>
    <row r="746" spans="1:29" ht="12.7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row>
    <row r="747" spans="1:29" ht="12.7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row>
    <row r="748" spans="1:29" ht="12.7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row>
    <row r="749" spans="1:29" ht="12.7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row>
    <row r="750" spans="1:29" ht="12.7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row>
    <row r="751" spans="1:29" ht="12.7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row>
    <row r="752" spans="1:29" ht="12.7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row>
    <row r="753" spans="1:29" ht="12.7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row>
    <row r="754" spans="1:29" ht="12.7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row>
    <row r="755" spans="1:29" ht="12.7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row>
    <row r="756" spans="1:29" ht="12.7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row>
    <row r="757" spans="1:29" ht="12.7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row>
    <row r="758" spans="1:29" ht="12.7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row>
    <row r="759" spans="1:29" ht="12.7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row>
    <row r="760" spans="1:29" ht="12.7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row>
    <row r="761" spans="1:29" ht="12.7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row>
    <row r="762" spans="1:29" ht="12.7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row>
    <row r="763" spans="1:29" ht="12.7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row>
    <row r="764" spans="1:29" ht="12.7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row>
    <row r="765" spans="1:29" ht="12.7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row>
    <row r="766" spans="1:29" ht="12.7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row>
    <row r="767" spans="1:29" ht="12.7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row>
    <row r="768" spans="1:29" ht="12.7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row>
    <row r="769" spans="1:29" ht="12.7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row>
    <row r="770" spans="1:29" ht="12.7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row>
    <row r="771" spans="1:29" ht="12.7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row>
    <row r="772" spans="1:29" ht="12.7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row>
    <row r="773" spans="1:29" ht="12.7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row>
    <row r="774" spans="1:29" ht="12.7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row>
    <row r="775" spans="1:29" ht="12.7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row>
    <row r="776" spans="1:29" ht="12.7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row>
    <row r="777" spans="1:29" ht="12.7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row>
    <row r="778" spans="1:29" ht="12.7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row>
    <row r="779" spans="1:29" ht="12.7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row>
    <row r="780" spans="1:29" ht="12.7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row>
    <row r="781" spans="1:29" ht="12.7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row>
    <row r="782" spans="1:29" ht="12.7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row>
    <row r="783" spans="1:29" ht="12.7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row>
    <row r="784" spans="1:29" ht="12.7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row>
    <row r="785" spans="1:29" ht="12.7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row>
    <row r="786" spans="1:29" ht="12.7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row>
    <row r="787" spans="1:29" ht="12.7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row>
    <row r="788" spans="1:29" ht="12.7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row>
    <row r="789" spans="1:29" ht="12.7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row>
    <row r="790" spans="1:29" ht="12.7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row>
    <row r="791" spans="1:29" ht="12.7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row>
    <row r="792" spans="1:29" ht="12.7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row>
    <row r="793" spans="1:29" ht="12.7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row>
    <row r="794" spans="1:29" ht="12.7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row>
    <row r="795" spans="1:29" ht="12.7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row>
    <row r="796" spans="1:29" ht="12.7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row>
    <row r="797" spans="1:29" ht="12.7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row>
    <row r="798" spans="1:29" ht="12.7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row>
    <row r="799" spans="1:29" ht="12.7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row>
    <row r="800" spans="1:29" ht="12.7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row>
    <row r="801" spans="1:29" ht="12.7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row>
    <row r="802" spans="1:29" ht="12.7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row>
    <row r="803" spans="1:29" ht="12.7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row>
    <row r="804" spans="1:29" ht="12.7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row>
    <row r="805" spans="1:29" ht="12.7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row>
    <row r="806" spans="1:29" ht="12.7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row>
    <row r="807" spans="1:29" ht="12.7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row>
    <row r="808" spans="1:29" ht="12.7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row>
    <row r="809" spans="1:29" ht="12.7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row>
    <row r="810" spans="1:29" ht="12.7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row>
    <row r="811" spans="1:29" ht="12.7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row>
    <row r="812" spans="1:29" ht="12.7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row>
    <row r="813" spans="1:29" ht="12.7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row>
    <row r="814" spans="1:29" ht="12.7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row>
    <row r="815" spans="1:29" ht="12.7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row>
    <row r="816" spans="1:29" ht="12.7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row>
    <row r="817" spans="1:29" ht="12.7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row>
    <row r="818" spans="1:29" ht="12.7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row>
    <row r="819" spans="1:29" ht="12.7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row>
    <row r="820" spans="1:29" ht="12.7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row>
    <row r="821" spans="1:29" ht="12.7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row>
    <row r="822" spans="1:29" ht="12.7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row>
    <row r="823" spans="1:29" ht="12.7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row>
    <row r="824" spans="1:29" ht="12.7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row>
    <row r="825" spans="1:29" ht="12.7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row>
    <row r="826" spans="1:29" ht="12.7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row>
    <row r="827" spans="1:29" ht="12.7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row>
    <row r="828" spans="1:29" ht="12.7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row>
    <row r="829" spans="1:29" ht="12.7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row>
    <row r="830" spans="1:29" ht="12.7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row>
    <row r="831" spans="1:29" ht="12.7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row>
    <row r="832" spans="1:29" ht="12.7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row>
    <row r="833" spans="1:29" ht="12.7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row>
    <row r="834" spans="1:29" ht="12.7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row>
    <row r="835" spans="1:29" ht="12.7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row>
    <row r="836" spans="1:29" ht="12.7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row>
    <row r="837" spans="1:29" ht="12.7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row>
    <row r="838" spans="1:29" ht="12.7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row>
    <row r="839" spans="1:29" ht="12.7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row>
    <row r="840" spans="1:29" ht="12.7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row>
    <row r="841" spans="1:29" ht="12.7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row>
    <row r="842" spans="1:29" ht="12.7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row>
    <row r="843" spans="1:29" ht="12.7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row>
    <row r="844" spans="1:29" ht="12.7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row>
    <row r="845" spans="1:29" ht="12.7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row>
    <row r="846" spans="1:29" ht="12.7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row>
    <row r="847" spans="1:29" ht="12.7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row>
    <row r="848" spans="1:29" ht="12.7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row>
    <row r="849" spans="1:29" ht="12.7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row>
    <row r="850" spans="1:29" ht="12.7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row>
    <row r="851" spans="1:29" ht="12.7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row>
    <row r="852" spans="1:29" ht="12.7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row>
    <row r="853" spans="1:29" ht="12.7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row>
    <row r="854" spans="1:29" ht="12.7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row>
    <row r="855" spans="1:29" ht="12.7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row>
    <row r="856" spans="1:29" ht="12.7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row>
    <row r="857" spans="1:29" ht="12.7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row>
    <row r="858" spans="1:29" ht="12.7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row>
    <row r="859" spans="1:29" ht="12.7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row>
    <row r="860" spans="1:29" ht="12.7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row>
    <row r="861" spans="1:29" ht="12.7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row>
    <row r="862" spans="1:29" ht="12.7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row>
    <row r="863" spans="1:29" ht="12.7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row>
    <row r="864" spans="1:29" ht="12.7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row>
    <row r="865" spans="1:29" ht="12.7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row>
    <row r="866" spans="1:29" ht="12.7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row>
    <row r="867" spans="1:29" ht="12.7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row>
    <row r="868" spans="1:29" ht="12.7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row>
    <row r="869" spans="1:29" ht="12.7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row>
    <row r="870" spans="1:29" ht="12.7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row>
    <row r="871" spans="1:29" ht="12.7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row>
    <row r="872" spans="1:29" ht="12.7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row>
    <row r="873" spans="1:29" ht="12.7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row>
    <row r="874" spans="1:29" ht="12.7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row>
    <row r="875" spans="1:29" ht="12.7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row>
    <row r="876" spans="1:29" ht="12.7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row>
    <row r="877" spans="1:29" ht="12.7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row>
    <row r="878" spans="1:29" ht="12.7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row>
    <row r="879" spans="1:29" ht="12.7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row>
    <row r="880" spans="1:29" ht="12.7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row>
    <row r="881" spans="1:29" ht="12.7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row>
    <row r="882" spans="1:29" ht="12.7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row>
    <row r="883" spans="1:29" ht="12.7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row>
    <row r="884" spans="1:29" ht="12.7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row>
    <row r="885" spans="1:29" ht="12.7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row>
    <row r="886" spans="1:29" ht="12.7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row>
    <row r="887" spans="1:29" ht="12.7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row>
    <row r="888" spans="1:29" ht="12.7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row>
    <row r="889" spans="1:29" ht="12.7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row>
    <row r="890" spans="1:29" ht="12.7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row>
    <row r="891" spans="1:29" ht="12.7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row>
    <row r="892" spans="1:29" ht="12.7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row>
    <row r="893" spans="1:29" ht="12.7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row>
    <row r="894" spans="1:29" ht="12.7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row>
    <row r="895" spans="1:29" ht="12.7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row>
    <row r="896" spans="1:29" ht="12.7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row>
    <row r="897" spans="1:29" ht="12.7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row>
    <row r="898" spans="1:29" ht="12.7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row>
    <row r="899" spans="1:29" ht="12.7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row>
    <row r="900" spans="1:29" ht="12.7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row>
    <row r="901" spans="1:29" ht="12.7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row>
    <row r="902" spans="1:29" ht="12.7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row>
    <row r="903" spans="1:29" ht="12.7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row>
    <row r="904" spans="1:29" ht="12.7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row>
    <row r="905" spans="1:29" ht="12.7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row>
    <row r="906" spans="1:29" ht="12.7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row>
    <row r="907" spans="1:29" ht="12.7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row>
    <row r="908" spans="1:29" ht="12.7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row>
    <row r="909" spans="1:29" ht="12.7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row>
    <row r="910" spans="1:29" ht="12.7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row>
    <row r="911" spans="1:29" ht="12.7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row>
    <row r="912" spans="1:29" ht="12.7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row>
    <row r="913" spans="1:29" ht="12.7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row>
    <row r="914" spans="1:29" ht="12.7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row>
    <row r="915" spans="1:29" ht="12.7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row>
    <row r="916" spans="1:29" ht="12.7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row>
    <row r="917" spans="1:29" ht="12.7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row>
    <row r="918" spans="1:29" ht="12.7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row>
    <row r="919" spans="1:29" ht="12.7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row>
    <row r="920" spans="1:29" ht="12.7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row>
    <row r="921" spans="1:29" ht="12.7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row>
    <row r="922" spans="1:29" ht="12.7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row>
    <row r="923" spans="1:29" ht="12.7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row>
    <row r="924" spans="1:29" ht="12.7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row>
    <row r="925" spans="1:29" ht="12.7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row>
    <row r="926" spans="1:29" ht="12.7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row>
    <row r="927" spans="1:29" ht="12.7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row>
    <row r="928" spans="1:29" ht="12.7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row>
    <row r="929" spans="1:29" ht="12.7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row>
    <row r="930" spans="1:29" ht="12.7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row>
    <row r="931" spans="1:29" ht="12.7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row>
    <row r="932" spans="1:29" ht="12.7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row>
    <row r="933" spans="1:29" ht="12.7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row>
    <row r="934" spans="1:29" ht="12.7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row>
    <row r="935" spans="1:29" ht="12.7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row>
    <row r="936" spans="1:29" ht="12.7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row>
    <row r="937" spans="1:29" ht="12.7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row>
    <row r="938" spans="1:29" ht="12.7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row>
    <row r="939" spans="1:29" ht="12.7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row>
    <row r="940" spans="1:29" ht="12.7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row>
    <row r="941" spans="1:29" ht="12.7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row>
    <row r="942" spans="1:29" ht="12.7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row>
    <row r="943" spans="1:29" ht="12.7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row>
    <row r="944" spans="1:29" ht="12.7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row>
    <row r="945" spans="1:29" ht="12.7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row>
    <row r="946" spans="1:29" ht="12.7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row>
    <row r="947" spans="1:29" ht="12.7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row>
    <row r="948" spans="1:29" ht="12.7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row>
    <row r="949" spans="1:29" ht="12.7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row>
    <row r="950" spans="1:29" ht="12.7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row>
    <row r="951" spans="1:29" ht="12.7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row>
    <row r="952" spans="1:29" ht="12.7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row>
    <row r="953" spans="1:29" ht="12.7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row>
    <row r="954" spans="1:29" ht="12.7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row>
    <row r="955" spans="1:29" ht="12.7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row>
    <row r="956" spans="1:29" ht="12.7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row>
    <row r="957" spans="1:29" ht="12.7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row>
    <row r="958" spans="1:29" ht="12.7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row>
    <row r="959" spans="1:29" ht="12.7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row>
    <row r="960" spans="1:29" ht="12.7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row>
    <row r="961" spans="1:29" ht="12.7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row>
    <row r="962" spans="1:29" ht="12.7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row>
    <row r="963" spans="1:29" ht="12.7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row>
    <row r="964" spans="1:29" ht="12.7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row>
    <row r="965" spans="1:29" ht="12.7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row>
    <row r="966" spans="1:29" ht="12.7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row>
    <row r="967" spans="1:29" ht="12.7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row>
    <row r="968" spans="1:29" ht="12.7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row>
    <row r="969" spans="1:29" ht="12.7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row>
    <row r="970" spans="1:29" ht="12.7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row>
    <row r="971" spans="1:29" ht="12.7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row>
    <row r="972" spans="1:29" ht="12.7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row>
    <row r="973" spans="1:29" ht="12.7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row>
    <row r="974" spans="1:29" ht="12.7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row>
    <row r="975" spans="1:29" ht="12.7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row>
    <row r="976" spans="1:29" ht="12.7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row>
    <row r="977" spans="1:29" ht="12.7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row>
    <row r="978" spans="1:29" ht="12.7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row>
    <row r="979" spans="1:29" ht="12.7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row>
    <row r="980" spans="1:29" ht="12.7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row>
    <row r="981" spans="1:29" ht="12.7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row>
    <row r="982" spans="1:29" ht="12.7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row>
    <row r="983" spans="1:29" ht="12.7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row>
    <row r="984" spans="1:29" ht="12.7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row>
    <row r="985" spans="1:29" ht="12.7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row>
    <row r="986" spans="1:29" ht="12.7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row>
    <row r="987" spans="1:29" ht="12.7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row>
    <row r="988" spans="1:29" ht="12.7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row>
    <row r="989" spans="1:29" ht="12.7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row>
    <row r="990" spans="1:29" ht="12.7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row>
    <row r="991" spans="1:29" ht="12.7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row>
    <row r="992" spans="1:29" ht="12.7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row>
    <row r="993" spans="1:29" ht="12.7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row>
    <row r="994" spans="1:29" ht="12.7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row>
    <row r="995" spans="1:29" ht="12.7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row>
    <row r="996" spans="1:29" ht="12.7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row>
    <row r="997" spans="1:29" ht="12.7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row>
    <row r="998" spans="1:29" ht="12.7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row>
    <row r="999" spans="1:29" ht="12.7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row>
    <row r="1000" spans="1:29" ht="12.75" customHeight="1" x14ac:dyDescent="0.2">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row>
    <row r="1001" spans="1:29" ht="12.75" customHeight="1" x14ac:dyDescent="0.2">
      <c r="A1001" s="110"/>
      <c r="B1001" s="110"/>
      <c r="C1001" s="110"/>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c r="AA1001" s="110"/>
      <c r="AB1001" s="110"/>
      <c r="AC1001" s="110"/>
    </row>
    <row r="1002" spans="1:29" ht="12.75" customHeight="1" x14ac:dyDescent="0.2">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row>
    <row r="1003" spans="1:29" ht="12.75" customHeight="1" x14ac:dyDescent="0.2">
      <c r="A1003" s="110"/>
      <c r="B1003" s="110"/>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row>
    <row r="1004" spans="1:29" ht="12.75" customHeight="1" x14ac:dyDescent="0.2">
      <c r="A1004" s="110"/>
      <c r="B1004" s="110"/>
      <c r="C1004" s="110"/>
      <c r="D1004" s="110"/>
      <c r="E1004" s="110"/>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c r="AA1004" s="110"/>
      <c r="AB1004" s="110"/>
      <c r="AC1004" s="110"/>
    </row>
    <row r="1005" spans="1:29" ht="12.75" customHeight="1" x14ac:dyDescent="0.2">
      <c r="A1005" s="110"/>
      <c r="B1005" s="110"/>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row>
    <row r="1006" spans="1:29" ht="12.75" customHeight="1" x14ac:dyDescent="0.2">
      <c r="A1006" s="110"/>
      <c r="B1006" s="110"/>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row>
    <row r="1007" spans="1:29" ht="12.75" customHeight="1" x14ac:dyDescent="0.2">
      <c r="A1007" s="110"/>
      <c r="B1007" s="110"/>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row>
    <row r="1008" spans="1:29" ht="12.75" customHeight="1" x14ac:dyDescent="0.2">
      <c r="A1008" s="110"/>
      <c r="B1008" s="110"/>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row>
    <row r="1009" spans="1:29" ht="12.75" customHeight="1" x14ac:dyDescent="0.2">
      <c r="A1009" s="110"/>
      <c r="B1009" s="110"/>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row>
    <row r="1010" spans="1:29" ht="12.75" customHeight="1" x14ac:dyDescent="0.2">
      <c r="A1010" s="110"/>
      <c r="B1010" s="110"/>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row>
    <row r="1011" spans="1:29" ht="12.75" customHeight="1" x14ac:dyDescent="0.2">
      <c r="A1011" s="110"/>
      <c r="B1011" s="110"/>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row>
    <row r="1012" spans="1:29" ht="12.75" customHeight="1" x14ac:dyDescent="0.2">
      <c r="A1012" s="110"/>
      <c r="B1012" s="110"/>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row>
    <row r="1013" spans="1:29" ht="12.75" customHeight="1" x14ac:dyDescent="0.2">
      <c r="A1013" s="110"/>
      <c r="B1013" s="110"/>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row>
    <row r="1014" spans="1:29" ht="12.75" customHeight="1" x14ac:dyDescent="0.2">
      <c r="A1014" s="110"/>
      <c r="B1014" s="110"/>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row>
    <row r="1015" spans="1:29" ht="12.75" customHeight="1" x14ac:dyDescent="0.2">
      <c r="A1015" s="110"/>
      <c r="B1015" s="110"/>
      <c r="C1015" s="110"/>
      <c r="D1015" s="110"/>
      <c r="E1015" s="110"/>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row>
    <row r="1016" spans="1:29" ht="12.75" customHeight="1" x14ac:dyDescent="0.2">
      <c r="A1016" s="110"/>
      <c r="B1016" s="110"/>
      <c r="C1016" s="110"/>
      <c r="D1016" s="110"/>
      <c r="E1016" s="110"/>
      <c r="F1016" s="110"/>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row>
    <row r="1017" spans="1:29" ht="12.75" customHeight="1" x14ac:dyDescent="0.2">
      <c r="A1017" s="110"/>
      <c r="B1017" s="110"/>
      <c r="C1017" s="110"/>
      <c r="D1017" s="110"/>
      <c r="E1017" s="110"/>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row>
    <row r="1018" spans="1:29" ht="12.75" customHeight="1" x14ac:dyDescent="0.2">
      <c r="A1018" s="110"/>
      <c r="B1018" s="110"/>
      <c r="C1018" s="110"/>
      <c r="D1018" s="110"/>
      <c r="E1018" s="110"/>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row>
    <row r="1019" spans="1:29" ht="12.75" customHeight="1" x14ac:dyDescent="0.2">
      <c r="A1019" s="110"/>
      <c r="B1019" s="110"/>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row>
    <row r="1020" spans="1:29" ht="12.75" customHeight="1" x14ac:dyDescent="0.2">
      <c r="A1020" s="110"/>
      <c r="B1020" s="110"/>
      <c r="C1020" s="110"/>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row>
    <row r="1021" spans="1:29" ht="12.75" customHeight="1" x14ac:dyDescent="0.2">
      <c r="A1021" s="110"/>
      <c r="B1021" s="110"/>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row>
    <row r="1022" spans="1:29" ht="12.75" customHeight="1" x14ac:dyDescent="0.2">
      <c r="A1022" s="110"/>
      <c r="B1022" s="110"/>
      <c r="C1022" s="110"/>
      <c r="D1022" s="110"/>
      <c r="E1022" s="110"/>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row>
    <row r="1023" spans="1:29" ht="12.75" customHeight="1" x14ac:dyDescent="0.2">
      <c r="A1023" s="110"/>
      <c r="B1023" s="110"/>
      <c r="C1023" s="110"/>
      <c r="D1023" s="110"/>
      <c r="E1023" s="110"/>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row>
    <row r="1024" spans="1:29" ht="12.75" customHeight="1" x14ac:dyDescent="0.2">
      <c r="A1024" s="110"/>
      <c r="B1024" s="110"/>
      <c r="C1024" s="110"/>
      <c r="D1024" s="110"/>
      <c r="E1024" s="110"/>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row>
    <row r="1025" spans="1:29" ht="12.75" customHeight="1" x14ac:dyDescent="0.2">
      <c r="A1025" s="110"/>
      <c r="B1025" s="110"/>
      <c r="C1025" s="110"/>
      <c r="D1025" s="110"/>
      <c r="E1025" s="110"/>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row>
    <row r="1026" spans="1:29" ht="12.75" customHeight="1" x14ac:dyDescent="0.2">
      <c r="A1026" s="110"/>
      <c r="B1026" s="110"/>
      <c r="C1026" s="110"/>
      <c r="D1026" s="110"/>
      <c r="E1026" s="110"/>
      <c r="F1026" s="110"/>
      <c r="G1026" s="110"/>
      <c r="H1026" s="110"/>
      <c r="I1026" s="110"/>
      <c r="J1026" s="110"/>
      <c r="K1026" s="110"/>
      <c r="L1026" s="110"/>
      <c r="M1026" s="110"/>
      <c r="N1026" s="110"/>
      <c r="O1026" s="110"/>
      <c r="P1026" s="110"/>
      <c r="Q1026" s="110"/>
      <c r="R1026" s="110"/>
      <c r="S1026" s="110"/>
      <c r="T1026" s="110"/>
      <c r="U1026" s="110"/>
      <c r="V1026" s="110"/>
      <c r="W1026" s="110"/>
      <c r="X1026" s="110"/>
      <c r="Y1026" s="110"/>
      <c r="Z1026" s="110"/>
      <c r="AA1026" s="110"/>
      <c r="AB1026" s="110"/>
      <c r="AC1026" s="110"/>
    </row>
    <row r="1027" spans="1:29" ht="12.75" customHeight="1" x14ac:dyDescent="0.2">
      <c r="A1027" s="110"/>
      <c r="B1027" s="110"/>
      <c r="C1027" s="110"/>
      <c r="D1027" s="110"/>
      <c r="E1027" s="110"/>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row>
    <row r="1028" spans="1:29" ht="12.75" customHeight="1" x14ac:dyDescent="0.2">
      <c r="A1028" s="110"/>
      <c r="B1028" s="110"/>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row>
    <row r="1029" spans="1:29" ht="12.75" customHeight="1" x14ac:dyDescent="0.2">
      <c r="A1029" s="110"/>
      <c r="B1029" s="110"/>
      <c r="C1029" s="110"/>
      <c r="D1029" s="110"/>
      <c r="E1029" s="110"/>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row>
    <row r="1030" spans="1:29" ht="12.75" customHeight="1" x14ac:dyDescent="0.2">
      <c r="A1030" s="110"/>
      <c r="B1030" s="110"/>
      <c r="C1030" s="110"/>
      <c r="D1030" s="110"/>
      <c r="E1030" s="110"/>
      <c r="F1030" s="110"/>
      <c r="G1030" s="110"/>
      <c r="H1030" s="110"/>
      <c r="I1030" s="110"/>
      <c r="J1030" s="110"/>
      <c r="K1030" s="110"/>
      <c r="L1030" s="110"/>
      <c r="M1030" s="110"/>
      <c r="N1030" s="110"/>
      <c r="O1030" s="110"/>
      <c r="P1030" s="110"/>
      <c r="Q1030" s="110"/>
      <c r="R1030" s="110"/>
      <c r="S1030" s="110"/>
      <c r="T1030" s="110"/>
      <c r="U1030" s="110"/>
      <c r="V1030" s="110"/>
      <c r="W1030" s="110"/>
      <c r="X1030" s="110"/>
      <c r="Y1030" s="110"/>
      <c r="Z1030" s="110"/>
      <c r="AA1030" s="110"/>
      <c r="AB1030" s="110"/>
      <c r="AC1030" s="110"/>
    </row>
    <row r="1031" spans="1:29" ht="12.75" customHeight="1" x14ac:dyDescent="0.2">
      <c r="A1031" s="110"/>
      <c r="B1031" s="110"/>
      <c r="C1031" s="110"/>
      <c r="D1031" s="110"/>
      <c r="E1031" s="110"/>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row>
    <row r="1032" spans="1:29" ht="12.75" customHeight="1" x14ac:dyDescent="0.2">
      <c r="A1032" s="110"/>
      <c r="B1032" s="110"/>
      <c r="C1032" s="110"/>
      <c r="D1032" s="110"/>
      <c r="E1032" s="110"/>
      <c r="F1032" s="110"/>
      <c r="G1032" s="110"/>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row>
    <row r="1033" spans="1:29" ht="12.75" customHeight="1" x14ac:dyDescent="0.2">
      <c r="A1033" s="110"/>
      <c r="B1033" s="110"/>
      <c r="C1033" s="110"/>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row>
    <row r="1034" spans="1:29" ht="12.75" customHeight="1" x14ac:dyDescent="0.2">
      <c r="A1034" s="110"/>
      <c r="B1034" s="110"/>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row>
    <row r="1035" spans="1:29" ht="12.75" customHeight="1" x14ac:dyDescent="0.2">
      <c r="A1035" s="110"/>
      <c r="B1035" s="110"/>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row>
    <row r="1036" spans="1:29" ht="12.75" customHeight="1" x14ac:dyDescent="0.2">
      <c r="A1036" s="110"/>
      <c r="B1036" s="110"/>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row>
    <row r="1037" spans="1:29" ht="12.75" customHeight="1" x14ac:dyDescent="0.2">
      <c r="A1037" s="110"/>
      <c r="B1037" s="110"/>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row>
    <row r="1038" spans="1:29" ht="12.75" customHeight="1" x14ac:dyDescent="0.2">
      <c r="A1038" s="110"/>
      <c r="B1038" s="110"/>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row>
    <row r="1039" spans="1:29" ht="12.75" customHeight="1" x14ac:dyDescent="0.2">
      <c r="A1039" s="110"/>
      <c r="B1039" s="110"/>
      <c r="C1039" s="110"/>
      <c r="D1039" s="110"/>
      <c r="E1039" s="110"/>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row>
    <row r="1040" spans="1:29" ht="12.75" customHeight="1" x14ac:dyDescent="0.2">
      <c r="A1040" s="110"/>
      <c r="B1040" s="110"/>
      <c r="C1040" s="110"/>
      <c r="D1040" s="110"/>
      <c r="E1040" s="110"/>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row>
    <row r="1041" spans="1:29" ht="12.75" customHeight="1" x14ac:dyDescent="0.2">
      <c r="A1041" s="110"/>
      <c r="B1041" s="110"/>
      <c r="C1041" s="110"/>
      <c r="D1041" s="110"/>
      <c r="E1041" s="110"/>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row>
    <row r="1042" spans="1:29" ht="12.75" customHeight="1" x14ac:dyDescent="0.2">
      <c r="A1042" s="110"/>
      <c r="B1042" s="110"/>
      <c r="C1042" s="110"/>
      <c r="D1042" s="110"/>
      <c r="E1042" s="110"/>
      <c r="F1042" s="110"/>
      <c r="G1042" s="110"/>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row>
    <row r="1043" spans="1:29" ht="12.75" customHeight="1" x14ac:dyDescent="0.2">
      <c r="A1043" s="110"/>
      <c r="B1043" s="110"/>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row>
    <row r="1044" spans="1:29" ht="12.75" customHeight="1" x14ac:dyDescent="0.2">
      <c r="A1044" s="110"/>
      <c r="B1044" s="110"/>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row>
    <row r="1045" spans="1:29" ht="12.75" customHeight="1" x14ac:dyDescent="0.2">
      <c r="A1045" s="110"/>
      <c r="B1045" s="110"/>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row>
    <row r="1046" spans="1:29" ht="12.75" customHeight="1" x14ac:dyDescent="0.2">
      <c r="A1046" s="110"/>
      <c r="B1046" s="110"/>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row>
    <row r="1047" spans="1:29" ht="12.75" customHeight="1" x14ac:dyDescent="0.2">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row>
    <row r="1048" spans="1:29" ht="12.75" customHeight="1" x14ac:dyDescent="0.2">
      <c r="A1048" s="110"/>
      <c r="B1048" s="110"/>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row>
    <row r="1049" spans="1:29" ht="12.75" customHeight="1" x14ac:dyDescent="0.2">
      <c r="A1049" s="110"/>
      <c r="B1049" s="110"/>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row>
    <row r="1050" spans="1:29" ht="12.75" customHeight="1" x14ac:dyDescent="0.2">
      <c r="A1050" s="110"/>
      <c r="B1050" s="110"/>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row>
    <row r="1051" spans="1:29" ht="12.75" customHeight="1" x14ac:dyDescent="0.2">
      <c r="A1051" s="110"/>
      <c r="B1051" s="110"/>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row>
    <row r="1052" spans="1:29" ht="12.75" customHeight="1" x14ac:dyDescent="0.2">
      <c r="A1052" s="110"/>
      <c r="B1052" s="110"/>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row>
    <row r="1053" spans="1:29" ht="12.75" customHeight="1" x14ac:dyDescent="0.2">
      <c r="A1053" s="110"/>
      <c r="B1053" s="110"/>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row>
    <row r="1054" spans="1:29" ht="12.75" customHeight="1" x14ac:dyDescent="0.2">
      <c r="A1054" s="110"/>
      <c r="B1054" s="110"/>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row>
    <row r="1055" spans="1:29" ht="12.75" customHeight="1" x14ac:dyDescent="0.2">
      <c r="A1055" s="110"/>
      <c r="B1055" s="110"/>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row>
    <row r="1056" spans="1:29" ht="12.75" customHeight="1" x14ac:dyDescent="0.2">
      <c r="A1056" s="110"/>
      <c r="B1056" s="110"/>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row>
    <row r="1057" spans="1:29" ht="12.75" customHeight="1" x14ac:dyDescent="0.2">
      <c r="A1057" s="110"/>
      <c r="B1057" s="110"/>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row>
    <row r="1058" spans="1:29" ht="12.75" customHeight="1" x14ac:dyDescent="0.2">
      <c r="A1058" s="110"/>
      <c r="B1058" s="110"/>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row>
    <row r="1059" spans="1:29" ht="12.75" customHeight="1" x14ac:dyDescent="0.2">
      <c r="A1059" s="110"/>
      <c r="B1059" s="110"/>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row>
    <row r="1060" spans="1:29" ht="12.75" customHeight="1" x14ac:dyDescent="0.2">
      <c r="A1060" s="110"/>
      <c r="B1060" s="110"/>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row>
    <row r="1061" spans="1:29" ht="12.75" customHeight="1" x14ac:dyDescent="0.2">
      <c r="A1061" s="110"/>
      <c r="B1061" s="110"/>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row>
    <row r="1062" spans="1:29" ht="12.75" customHeight="1" x14ac:dyDescent="0.2">
      <c r="A1062" s="110"/>
      <c r="B1062" s="110"/>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row>
    <row r="1063" spans="1:29" ht="12.75" customHeight="1" x14ac:dyDescent="0.2">
      <c r="A1063" s="110"/>
      <c r="B1063" s="110"/>
      <c r="C1063" s="110"/>
      <c r="D1063" s="110"/>
      <c r="E1063" s="110"/>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row>
    <row r="1064" spans="1:29" ht="12.75" customHeight="1" x14ac:dyDescent="0.2">
      <c r="A1064" s="110"/>
      <c r="B1064" s="110"/>
      <c r="C1064" s="110"/>
      <c r="D1064" s="110"/>
      <c r="E1064" s="110"/>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row>
    <row r="1065" spans="1:29" ht="12.75" customHeight="1" x14ac:dyDescent="0.2">
      <c r="A1065" s="110"/>
      <c r="B1065" s="110"/>
      <c r="C1065" s="110"/>
      <c r="D1065" s="110"/>
      <c r="E1065" s="110"/>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row>
    <row r="1066" spans="1:29" ht="12.75" customHeight="1" x14ac:dyDescent="0.2">
      <c r="A1066" s="110"/>
      <c r="B1066" s="110"/>
      <c r="C1066" s="110"/>
      <c r="D1066" s="110"/>
      <c r="E1066" s="110"/>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row>
    <row r="1067" spans="1:29" ht="12.75" customHeight="1" x14ac:dyDescent="0.2">
      <c r="A1067" s="110"/>
      <c r="B1067" s="110"/>
      <c r="C1067" s="110"/>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row>
    <row r="1068" spans="1:29" ht="12.75" customHeight="1" x14ac:dyDescent="0.2">
      <c r="A1068" s="110"/>
      <c r="B1068" s="110"/>
      <c r="C1068" s="110"/>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row>
    <row r="1069" spans="1:29" ht="12.75" customHeight="1" x14ac:dyDescent="0.2">
      <c r="A1069" s="110"/>
      <c r="B1069" s="110"/>
      <c r="C1069" s="110"/>
      <c r="D1069" s="110"/>
      <c r="E1069" s="110"/>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row>
    <row r="1070" spans="1:29" ht="12.75" customHeight="1" x14ac:dyDescent="0.2">
      <c r="A1070" s="110"/>
      <c r="B1070" s="110"/>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row>
    <row r="1071" spans="1:29" ht="12.75" customHeight="1" x14ac:dyDescent="0.2">
      <c r="A1071" s="110"/>
      <c r="B1071" s="110"/>
      <c r="C1071" s="110"/>
      <c r="D1071" s="110"/>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row>
    <row r="1072" spans="1:29" ht="12.75" customHeight="1" x14ac:dyDescent="0.2">
      <c r="A1072" s="110"/>
      <c r="B1072" s="110"/>
      <c r="C1072" s="110"/>
      <c r="D1072" s="110"/>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row>
    <row r="1073" spans="1:29" ht="12.75" customHeight="1" x14ac:dyDescent="0.2">
      <c r="A1073" s="110"/>
      <c r="B1073" s="110"/>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row>
    <row r="1074" spans="1:29" ht="12.75" customHeight="1" x14ac:dyDescent="0.2">
      <c r="A1074" s="110"/>
      <c r="B1074" s="110"/>
      <c r="C1074" s="110"/>
      <c r="D1074" s="110"/>
      <c r="E1074" s="110"/>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row>
    <row r="1075" spans="1:29" ht="12.75" customHeight="1" x14ac:dyDescent="0.2">
      <c r="A1075" s="110"/>
      <c r="B1075" s="110"/>
      <c r="C1075" s="110"/>
      <c r="D1075" s="110"/>
      <c r="E1075" s="110"/>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row>
    <row r="1076" spans="1:29" ht="12.75" customHeight="1" x14ac:dyDescent="0.2">
      <c r="A1076" s="110"/>
      <c r="B1076" s="110"/>
      <c r="C1076" s="110"/>
      <c r="D1076" s="110"/>
      <c r="E1076" s="110"/>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row>
    <row r="1077" spans="1:29" ht="12.75" customHeight="1" x14ac:dyDescent="0.2">
      <c r="A1077" s="110"/>
      <c r="B1077" s="110"/>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row>
    <row r="1078" spans="1:29" ht="12.75" customHeight="1" x14ac:dyDescent="0.2">
      <c r="A1078" s="110"/>
      <c r="B1078" s="110"/>
      <c r="C1078" s="110"/>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row>
    <row r="1079" spans="1:29" ht="12.75" customHeight="1" x14ac:dyDescent="0.2">
      <c r="A1079" s="110"/>
      <c r="B1079" s="110"/>
      <c r="C1079" s="110"/>
      <c r="D1079" s="110"/>
      <c r="E1079" s="110"/>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row>
    <row r="1080" spans="1:29" ht="12.75" customHeight="1" x14ac:dyDescent="0.2">
      <c r="A1080" s="110"/>
      <c r="B1080" s="110"/>
      <c r="C1080" s="110"/>
      <c r="D1080" s="110"/>
      <c r="E1080" s="110"/>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row>
    <row r="1081" spans="1:29" ht="12.75" customHeight="1" x14ac:dyDescent="0.2">
      <c r="A1081" s="110"/>
      <c r="B1081" s="110"/>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row>
    <row r="1082" spans="1:29" ht="12.75" customHeight="1" x14ac:dyDescent="0.2">
      <c r="A1082" s="110"/>
      <c r="B1082" s="110"/>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row>
    <row r="1083" spans="1:29" ht="12.75" customHeight="1" x14ac:dyDescent="0.2">
      <c r="A1083" s="110"/>
      <c r="B1083" s="110"/>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row>
    <row r="1084" spans="1:29" ht="12.75" customHeight="1" x14ac:dyDescent="0.2">
      <c r="A1084" s="110"/>
      <c r="B1084" s="110"/>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row>
    <row r="1085" spans="1:29" ht="12.75" customHeight="1" x14ac:dyDescent="0.2">
      <c r="A1085" s="110"/>
      <c r="B1085" s="110"/>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row>
    <row r="1086" spans="1:29" ht="12.75" customHeight="1" x14ac:dyDescent="0.2">
      <c r="A1086" s="110"/>
      <c r="B1086" s="110"/>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row>
    <row r="1087" spans="1:29" ht="12.75" customHeight="1" x14ac:dyDescent="0.2">
      <c r="A1087" s="110"/>
      <c r="B1087" s="110"/>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row>
    <row r="1088" spans="1:29" ht="12.75" customHeight="1" x14ac:dyDescent="0.2">
      <c r="A1088" s="110"/>
      <c r="B1088" s="110"/>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row>
    <row r="1089" spans="1:29" ht="12.75" customHeight="1" x14ac:dyDescent="0.2">
      <c r="A1089" s="110"/>
      <c r="B1089" s="110"/>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row>
    <row r="1090" spans="1:29" ht="12.75" customHeight="1" x14ac:dyDescent="0.2">
      <c r="A1090" s="110"/>
      <c r="B1090" s="110"/>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row>
    <row r="1091" spans="1:29" ht="12.75" customHeight="1" x14ac:dyDescent="0.2">
      <c r="A1091" s="110"/>
      <c r="B1091" s="110"/>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row>
    <row r="1092" spans="1:29" ht="12.75" customHeight="1" x14ac:dyDescent="0.2">
      <c r="A1092" s="110"/>
      <c r="B1092" s="110"/>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row>
    <row r="1093" spans="1:29" ht="12.75" customHeight="1" x14ac:dyDescent="0.2">
      <c r="A1093" s="110"/>
      <c r="B1093" s="110"/>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row>
    <row r="1094" spans="1:29" ht="12.75" customHeight="1" x14ac:dyDescent="0.2">
      <c r="A1094" s="110"/>
      <c r="B1094" s="110"/>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row>
    <row r="1095" spans="1:29" ht="12.75" customHeight="1" x14ac:dyDescent="0.2">
      <c r="A1095" s="110"/>
      <c r="B1095" s="110"/>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row>
    <row r="1096" spans="1:29" ht="12.75" customHeight="1" x14ac:dyDescent="0.2">
      <c r="A1096" s="110"/>
      <c r="B1096" s="110"/>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row>
    <row r="1097" spans="1:29" ht="12.75" customHeight="1" x14ac:dyDescent="0.2">
      <c r="A1097" s="110"/>
      <c r="B1097" s="110"/>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row>
    <row r="1098" spans="1:29" ht="12.75" customHeight="1" x14ac:dyDescent="0.2">
      <c r="A1098" s="110"/>
      <c r="B1098" s="110"/>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row>
    <row r="1099" spans="1:29" ht="12.75" customHeight="1" x14ac:dyDescent="0.2">
      <c r="A1099" s="110"/>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row>
    <row r="1100" spans="1:29" ht="12.75" customHeight="1" x14ac:dyDescent="0.2">
      <c r="A1100" s="110"/>
      <c r="B1100" s="110"/>
      <c r="C1100" s="110"/>
      <c r="D1100" s="110"/>
      <c r="E1100" s="110"/>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row>
    <row r="1101" spans="1:29" ht="12.75" customHeight="1" x14ac:dyDescent="0.2">
      <c r="A1101" s="110"/>
      <c r="B1101" s="110"/>
      <c r="C1101" s="110"/>
      <c r="D1101" s="110"/>
      <c r="E1101" s="110"/>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row>
    <row r="1102" spans="1:29" ht="12.75" customHeight="1" x14ac:dyDescent="0.2">
      <c r="A1102" s="110"/>
      <c r="B1102" s="110"/>
      <c r="C1102" s="110"/>
      <c r="D1102" s="110"/>
      <c r="E1102" s="110"/>
      <c r="F1102" s="110"/>
      <c r="G1102" s="110"/>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row>
    <row r="1103" spans="1:29" ht="12.75" customHeight="1" x14ac:dyDescent="0.2">
      <c r="A1103" s="110"/>
      <c r="B1103" s="110"/>
      <c r="C1103" s="110"/>
      <c r="D1103" s="110"/>
      <c r="E1103" s="110"/>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row>
    <row r="1104" spans="1:29" ht="12.75" customHeight="1" x14ac:dyDescent="0.2">
      <c r="A1104" s="110"/>
      <c r="B1104" s="110"/>
      <c r="C1104" s="110"/>
      <c r="D1104" s="110"/>
      <c r="E1104" s="110"/>
      <c r="F1104" s="110"/>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row>
    <row r="1105" spans="1:29" ht="12.75" customHeight="1" x14ac:dyDescent="0.2">
      <c r="A1105" s="110"/>
      <c r="B1105" s="110"/>
      <c r="C1105" s="110"/>
      <c r="D1105" s="110"/>
      <c r="E1105" s="110"/>
      <c r="F1105" s="110"/>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row>
    <row r="1106" spans="1:29" ht="12.75" customHeight="1" x14ac:dyDescent="0.2">
      <c r="A1106" s="110"/>
      <c r="B1106" s="110"/>
      <c r="C1106" s="110"/>
      <c r="D1106" s="110"/>
      <c r="E1106" s="110"/>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row>
    <row r="1107" spans="1:29" ht="12.75" customHeight="1" x14ac:dyDescent="0.2">
      <c r="A1107" s="110"/>
      <c r="B1107" s="110"/>
      <c r="C1107" s="110"/>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row>
    <row r="1108" spans="1:29" ht="12.75" customHeight="1" x14ac:dyDescent="0.2">
      <c r="A1108" s="110"/>
      <c r="B1108" s="110"/>
      <c r="C1108" s="110"/>
      <c r="D1108" s="110"/>
      <c r="E1108" s="110"/>
      <c r="F1108" s="110"/>
      <c r="G1108" s="110"/>
      <c r="H1108" s="110"/>
      <c r="I1108" s="110"/>
      <c r="J1108" s="110"/>
      <c r="K1108" s="110"/>
      <c r="L1108" s="110"/>
      <c r="M1108" s="110"/>
      <c r="N1108" s="110"/>
      <c r="O1108" s="110"/>
      <c r="P1108" s="110"/>
      <c r="Q1108" s="110"/>
      <c r="R1108" s="110"/>
      <c r="S1108" s="110"/>
      <c r="T1108" s="110"/>
      <c r="U1108" s="110"/>
      <c r="V1108" s="110"/>
      <c r="W1108" s="110"/>
      <c r="X1108" s="110"/>
      <c r="Y1108" s="110"/>
      <c r="Z1108" s="110"/>
      <c r="AA1108" s="110"/>
      <c r="AB1108" s="110"/>
      <c r="AC1108" s="110"/>
    </row>
    <row r="1109" spans="1:29" ht="12.75" customHeight="1" x14ac:dyDescent="0.2">
      <c r="A1109" s="110"/>
      <c r="B1109" s="110"/>
      <c r="C1109" s="110"/>
      <c r="D1109" s="110"/>
      <c r="E1109" s="110"/>
      <c r="F1109" s="11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10"/>
    </row>
    <row r="1110" spans="1:29" ht="12.75" customHeight="1" x14ac:dyDescent="0.2">
      <c r="A1110" s="110"/>
      <c r="B1110" s="110"/>
      <c r="C1110" s="110"/>
      <c r="D1110" s="110"/>
      <c r="E1110" s="110"/>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0"/>
      <c r="AA1110" s="110"/>
      <c r="AB1110" s="110"/>
      <c r="AC1110" s="110"/>
    </row>
    <row r="1111" spans="1:29" ht="12.75" customHeight="1" x14ac:dyDescent="0.2">
      <c r="A1111" s="110"/>
      <c r="B1111" s="110"/>
      <c r="C1111" s="110"/>
      <c r="D1111" s="110"/>
      <c r="E1111" s="110"/>
      <c r="F1111" s="110"/>
      <c r="G1111" s="110"/>
      <c r="H1111" s="110"/>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c r="AC1111" s="110"/>
    </row>
    <row r="1112" spans="1:29" ht="12.75" customHeight="1" x14ac:dyDescent="0.2">
      <c r="A1112" s="110"/>
      <c r="B1112" s="110"/>
      <c r="C1112" s="110"/>
      <c r="D1112" s="110"/>
      <c r="E1112" s="110"/>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row>
    <row r="1113" spans="1:29" ht="12.75" customHeight="1" x14ac:dyDescent="0.2">
      <c r="A1113" s="110"/>
      <c r="B1113" s="110"/>
      <c r="C1113" s="110"/>
      <c r="D1113" s="110"/>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row>
    <row r="1114" spans="1:29" ht="12.75" customHeight="1" x14ac:dyDescent="0.2">
      <c r="A1114" s="110"/>
      <c r="B1114" s="110"/>
      <c r="C1114" s="110"/>
      <c r="D1114" s="110"/>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row>
    <row r="1115" spans="1:29" ht="12.75" customHeight="1" x14ac:dyDescent="0.2">
      <c r="A1115" s="110"/>
      <c r="B1115" s="110"/>
      <c r="C1115" s="110"/>
      <c r="D1115" s="110"/>
      <c r="E1115" s="110"/>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row>
    <row r="1116" spans="1:29" ht="12.75" customHeight="1" x14ac:dyDescent="0.2">
      <c r="A1116" s="110"/>
      <c r="B1116" s="110"/>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row>
    <row r="1117" spans="1:29" ht="12.75" customHeight="1" x14ac:dyDescent="0.2">
      <c r="A1117" s="110"/>
      <c r="B1117" s="110"/>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row>
    <row r="1118" spans="1:29" ht="12.75" customHeight="1" x14ac:dyDescent="0.2">
      <c r="A1118" s="110"/>
      <c r="B1118" s="110"/>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row>
    <row r="1119" spans="1:29" ht="12.75" customHeight="1" x14ac:dyDescent="0.2">
      <c r="A1119" s="110"/>
      <c r="B1119" s="110"/>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row>
    <row r="1120" spans="1:29" ht="12.75" customHeight="1" x14ac:dyDescent="0.2">
      <c r="A1120" s="110"/>
      <c r="B1120" s="110"/>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row>
    <row r="1121" spans="1:29" ht="12.75" customHeight="1" x14ac:dyDescent="0.2">
      <c r="A1121" s="110"/>
      <c r="B1121" s="110"/>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row>
    <row r="1122" spans="1:29" ht="12.75" customHeight="1" x14ac:dyDescent="0.2">
      <c r="A1122" s="110"/>
      <c r="B1122" s="110"/>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row>
    <row r="1123" spans="1:29" ht="12.75" customHeight="1" x14ac:dyDescent="0.2">
      <c r="A1123" s="110"/>
      <c r="B1123" s="110"/>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row>
    <row r="1124" spans="1:29" ht="12.75" customHeight="1" x14ac:dyDescent="0.2">
      <c r="A1124" s="110"/>
      <c r="B1124" s="110"/>
      <c r="C1124" s="110"/>
      <c r="D1124" s="110"/>
      <c r="E1124" s="110"/>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0"/>
      <c r="AA1124" s="110"/>
      <c r="AB1124" s="110"/>
      <c r="AC1124" s="110"/>
    </row>
    <row r="1125" spans="1:29" ht="12.75" customHeight="1" x14ac:dyDescent="0.2">
      <c r="A1125" s="110"/>
      <c r="B1125" s="110"/>
      <c r="C1125" s="110"/>
      <c r="D1125" s="110"/>
      <c r="E1125" s="110"/>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0"/>
      <c r="AA1125" s="110"/>
      <c r="AB1125" s="110"/>
      <c r="AC1125" s="110"/>
    </row>
    <row r="1126" spans="1:29" ht="12.75" customHeight="1" x14ac:dyDescent="0.2">
      <c r="A1126" s="110"/>
      <c r="B1126" s="110"/>
      <c r="C1126" s="110"/>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row>
    <row r="1127" spans="1:29" ht="12.75" customHeight="1" x14ac:dyDescent="0.2">
      <c r="A1127" s="110"/>
      <c r="B1127" s="110"/>
      <c r="C1127" s="110"/>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row>
    <row r="1128" spans="1:29" ht="12.75" customHeight="1" x14ac:dyDescent="0.2">
      <c r="A1128" s="110"/>
      <c r="B1128" s="110"/>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row>
    <row r="1129" spans="1:29" ht="12.75" customHeight="1" x14ac:dyDescent="0.2">
      <c r="A1129" s="110"/>
      <c r="B1129" s="110"/>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row>
    <row r="1130" spans="1:29" ht="12.75" customHeight="1" x14ac:dyDescent="0.2">
      <c r="A1130" s="110"/>
      <c r="B1130" s="110"/>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row>
    <row r="1131" spans="1:29" ht="12.75" customHeight="1" x14ac:dyDescent="0.2">
      <c r="A1131" s="110"/>
      <c r="B1131" s="110"/>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row>
    <row r="1132" spans="1:29" ht="12.75" customHeight="1" x14ac:dyDescent="0.2">
      <c r="A1132" s="110"/>
      <c r="B1132" s="110"/>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row>
    <row r="1133" spans="1:29" ht="12.75" customHeight="1" x14ac:dyDescent="0.2">
      <c r="A1133" s="110"/>
      <c r="B1133" s="110"/>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row>
    <row r="1134" spans="1:29" ht="12.75" customHeight="1" x14ac:dyDescent="0.2">
      <c r="A1134" s="110"/>
      <c r="B1134" s="110"/>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row>
    <row r="1135" spans="1:29" ht="12.75" customHeight="1" x14ac:dyDescent="0.2">
      <c r="A1135" s="110"/>
      <c r="B1135" s="110"/>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row>
    <row r="1136" spans="1:29" ht="12.75" customHeight="1" x14ac:dyDescent="0.2">
      <c r="A1136" s="110"/>
      <c r="B1136" s="110"/>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row>
    <row r="1137" spans="1:29" ht="12.75" customHeight="1" x14ac:dyDescent="0.2">
      <c r="A1137" s="110"/>
      <c r="B1137" s="110"/>
      <c r="C1137" s="110"/>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0"/>
      <c r="AA1137" s="110"/>
      <c r="AB1137" s="110"/>
      <c r="AC1137" s="110"/>
    </row>
    <row r="1138" spans="1:29" ht="12.75" customHeight="1" x14ac:dyDescent="0.2">
      <c r="A1138" s="110"/>
      <c r="B1138" s="110"/>
      <c r="C1138" s="110"/>
      <c r="D1138" s="110"/>
      <c r="E1138" s="110"/>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row>
    <row r="1139" spans="1:29" ht="12.75" customHeight="1" x14ac:dyDescent="0.2">
      <c r="A1139" s="110"/>
      <c r="B1139" s="110"/>
      <c r="C1139" s="110"/>
      <c r="D1139" s="110"/>
      <c r="E1139" s="110"/>
      <c r="F1139" s="110"/>
      <c r="G1139" s="110"/>
      <c r="H1139" s="110"/>
      <c r="I1139" s="110"/>
      <c r="J1139" s="110"/>
      <c r="K1139" s="110"/>
      <c r="L1139" s="110"/>
      <c r="M1139" s="110"/>
      <c r="N1139" s="110"/>
      <c r="O1139" s="110"/>
      <c r="P1139" s="110"/>
      <c r="Q1139" s="110"/>
      <c r="R1139" s="110"/>
      <c r="S1139" s="110"/>
      <c r="T1139" s="110"/>
      <c r="U1139" s="110"/>
      <c r="V1139" s="110"/>
      <c r="W1139" s="110"/>
      <c r="X1139" s="110"/>
      <c r="Y1139" s="110"/>
      <c r="Z1139" s="110"/>
      <c r="AA1139" s="110"/>
      <c r="AB1139" s="110"/>
      <c r="AC1139" s="110"/>
    </row>
    <row r="1140" spans="1:29" ht="12.75" customHeight="1" x14ac:dyDescent="0.2">
      <c r="A1140" s="110"/>
      <c r="B1140" s="110"/>
      <c r="C1140" s="110"/>
      <c r="D1140" s="110"/>
      <c r="E1140" s="110"/>
      <c r="F1140" s="110"/>
      <c r="G1140" s="110"/>
      <c r="H1140" s="110"/>
      <c r="I1140" s="110"/>
      <c r="J1140" s="110"/>
      <c r="K1140" s="110"/>
      <c r="L1140" s="110"/>
      <c r="M1140" s="110"/>
      <c r="N1140" s="110"/>
      <c r="O1140" s="110"/>
      <c r="P1140" s="110"/>
      <c r="Q1140" s="110"/>
      <c r="R1140" s="110"/>
      <c r="S1140" s="110"/>
      <c r="T1140" s="110"/>
      <c r="U1140" s="110"/>
      <c r="V1140" s="110"/>
      <c r="W1140" s="110"/>
      <c r="X1140" s="110"/>
      <c r="Y1140" s="110"/>
      <c r="Z1140" s="110"/>
      <c r="AA1140" s="110"/>
      <c r="AB1140" s="110"/>
      <c r="AC1140" s="110"/>
    </row>
    <row r="1141" spans="1:29" ht="12.75" customHeight="1" x14ac:dyDescent="0.2">
      <c r="A1141" s="110"/>
      <c r="B1141" s="110"/>
      <c r="C1141" s="110"/>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row>
    <row r="1142" spans="1:29" ht="12.75" customHeight="1" x14ac:dyDescent="0.2">
      <c r="A1142" s="110"/>
      <c r="B1142" s="110"/>
      <c r="C1142" s="110"/>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row>
    <row r="1143" spans="1:29" ht="12.75" customHeight="1" x14ac:dyDescent="0.2">
      <c r="A1143" s="110"/>
      <c r="B1143" s="110"/>
      <c r="C1143" s="110"/>
      <c r="D1143" s="110"/>
      <c r="E1143" s="110"/>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row>
    <row r="1144" spans="1:29" ht="12.75" customHeight="1" x14ac:dyDescent="0.2">
      <c r="A1144" s="110"/>
      <c r="B1144" s="110"/>
      <c r="C1144" s="110"/>
      <c r="D1144" s="110"/>
      <c r="E1144" s="110"/>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0"/>
      <c r="AA1144" s="110"/>
      <c r="AB1144" s="110"/>
      <c r="AC1144" s="110"/>
    </row>
    <row r="1145" spans="1:29" ht="12.75" customHeight="1" x14ac:dyDescent="0.2">
      <c r="A1145" s="110"/>
      <c r="B1145" s="110"/>
      <c r="C1145" s="110"/>
      <c r="D1145" s="110"/>
      <c r="E1145" s="110"/>
      <c r="F1145" s="110"/>
      <c r="G1145" s="110"/>
      <c r="H1145" s="110"/>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c r="AC1145" s="110"/>
    </row>
    <row r="1146" spans="1:29" ht="12.75" customHeight="1" x14ac:dyDescent="0.2">
      <c r="A1146" s="110"/>
      <c r="B1146" s="110"/>
      <c r="C1146" s="110"/>
      <c r="D1146" s="110"/>
      <c r="E1146" s="110"/>
      <c r="F1146" s="110"/>
      <c r="G1146" s="110"/>
      <c r="H1146" s="110"/>
      <c r="I1146" s="110"/>
      <c r="J1146" s="110"/>
      <c r="K1146" s="110"/>
      <c r="L1146" s="110"/>
      <c r="M1146" s="110"/>
      <c r="N1146" s="110"/>
      <c r="O1146" s="110"/>
      <c r="P1146" s="110"/>
      <c r="Q1146" s="110"/>
      <c r="R1146" s="110"/>
      <c r="S1146" s="110"/>
      <c r="T1146" s="110"/>
      <c r="U1146" s="110"/>
      <c r="V1146" s="110"/>
      <c r="W1146" s="110"/>
      <c r="X1146" s="110"/>
      <c r="Y1146" s="110"/>
      <c r="Z1146" s="110"/>
      <c r="AA1146" s="110"/>
      <c r="AB1146" s="110"/>
      <c r="AC1146" s="110"/>
    </row>
    <row r="1147" spans="1:29" ht="12.75" customHeight="1" x14ac:dyDescent="0.2">
      <c r="A1147" s="110"/>
      <c r="B1147" s="110"/>
      <c r="C1147" s="110"/>
      <c r="D1147" s="110"/>
      <c r="E1147" s="110"/>
      <c r="F1147" s="110"/>
      <c r="G1147" s="110"/>
      <c r="H1147" s="110"/>
      <c r="I1147" s="110"/>
      <c r="J1147" s="110"/>
      <c r="K1147" s="110"/>
      <c r="L1147" s="110"/>
      <c r="M1147" s="110"/>
      <c r="N1147" s="110"/>
      <c r="O1147" s="110"/>
      <c r="P1147" s="110"/>
      <c r="Q1147" s="110"/>
      <c r="R1147" s="110"/>
      <c r="S1147" s="110"/>
      <c r="T1147" s="110"/>
      <c r="U1147" s="110"/>
      <c r="V1147" s="110"/>
      <c r="W1147" s="110"/>
      <c r="X1147" s="110"/>
      <c r="Y1147" s="110"/>
      <c r="Z1147" s="110"/>
      <c r="AA1147" s="110"/>
      <c r="AB1147" s="110"/>
      <c r="AC1147" s="110"/>
    </row>
    <row r="1148" spans="1:29" ht="12.75" customHeight="1" x14ac:dyDescent="0.2">
      <c r="A1148" s="110"/>
      <c r="B1148" s="110"/>
      <c r="C1148" s="110"/>
      <c r="D1148" s="110"/>
      <c r="E1148" s="110"/>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row>
    <row r="1149" spans="1:29" ht="12.75" customHeight="1" x14ac:dyDescent="0.2">
      <c r="A1149" s="110"/>
      <c r="B1149" s="110"/>
      <c r="C1149" s="110"/>
      <c r="D1149" s="110"/>
      <c r="E1149" s="110"/>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row>
    <row r="1150" spans="1:29" ht="12.75" customHeight="1" x14ac:dyDescent="0.2">
      <c r="A1150" s="110"/>
      <c r="B1150" s="110"/>
      <c r="C1150" s="110"/>
      <c r="D1150" s="110"/>
      <c r="E1150" s="110"/>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row>
    <row r="1151" spans="1:29" ht="12.75" customHeight="1" x14ac:dyDescent="0.2">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row>
    <row r="1152" spans="1:29" ht="12.75" customHeight="1" x14ac:dyDescent="0.2">
      <c r="A1152" s="110"/>
      <c r="B1152" s="110"/>
      <c r="C1152" s="110"/>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row>
    <row r="1153" spans="1:29" ht="12.75" customHeight="1" x14ac:dyDescent="0.2">
      <c r="A1153" s="110"/>
      <c r="B1153" s="110"/>
      <c r="C1153" s="110"/>
      <c r="D1153" s="110"/>
      <c r="E1153" s="110"/>
      <c r="F1153" s="110"/>
      <c r="G1153" s="110"/>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row>
    <row r="1154" spans="1:29" ht="12.75" customHeight="1" x14ac:dyDescent="0.2">
      <c r="A1154" s="110"/>
      <c r="B1154" s="110"/>
      <c r="C1154" s="110"/>
      <c r="D1154" s="110"/>
      <c r="E1154" s="110"/>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row>
    <row r="1155" spans="1:29" ht="12.75" customHeight="1" x14ac:dyDescent="0.2">
      <c r="A1155" s="110"/>
      <c r="B1155" s="110"/>
      <c r="C1155" s="110"/>
      <c r="D1155" s="110"/>
      <c r="E1155" s="110"/>
      <c r="F1155" s="110"/>
      <c r="G1155" s="110"/>
      <c r="H1155" s="110"/>
      <c r="I1155" s="110"/>
      <c r="J1155" s="110"/>
      <c r="K1155" s="110"/>
      <c r="L1155" s="110"/>
      <c r="M1155" s="110"/>
      <c r="N1155" s="110"/>
      <c r="O1155" s="110"/>
      <c r="P1155" s="110"/>
      <c r="Q1155" s="110"/>
      <c r="R1155" s="110"/>
      <c r="S1155" s="110"/>
      <c r="T1155" s="110"/>
      <c r="U1155" s="110"/>
      <c r="V1155" s="110"/>
      <c r="W1155" s="110"/>
      <c r="X1155" s="110"/>
      <c r="Y1155" s="110"/>
      <c r="Z1155" s="110"/>
      <c r="AA1155" s="110"/>
      <c r="AB1155" s="110"/>
      <c r="AC1155" s="110"/>
    </row>
    <row r="1156" spans="1:29" ht="12.75" customHeight="1" x14ac:dyDescent="0.2">
      <c r="A1156" s="110"/>
      <c r="B1156" s="110"/>
      <c r="C1156" s="110"/>
      <c r="D1156" s="110"/>
      <c r="E1156" s="110"/>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row>
    <row r="1157" spans="1:29" ht="12.75" customHeight="1" x14ac:dyDescent="0.2">
      <c r="A1157" s="110"/>
      <c r="B1157" s="110"/>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row>
    <row r="1158" spans="1:29" ht="12.75" customHeight="1" x14ac:dyDescent="0.2">
      <c r="A1158" s="110"/>
      <c r="B1158" s="110"/>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row>
    <row r="1159" spans="1:29" ht="12.75" customHeight="1" x14ac:dyDescent="0.2">
      <c r="A1159" s="110"/>
      <c r="B1159" s="110"/>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row>
    <row r="1160" spans="1:29" ht="12.75" customHeight="1" x14ac:dyDescent="0.2">
      <c r="A1160" s="110"/>
      <c r="B1160" s="110"/>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row>
    <row r="1161" spans="1:29" ht="12.75" customHeight="1" x14ac:dyDescent="0.2">
      <c r="A1161" s="110"/>
      <c r="B1161" s="110"/>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row>
    <row r="1162" spans="1:29" ht="12.75" customHeight="1" x14ac:dyDescent="0.2">
      <c r="A1162" s="110"/>
      <c r="B1162" s="110"/>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row>
    <row r="1163" spans="1:29" ht="12.75" customHeight="1" x14ac:dyDescent="0.2">
      <c r="A1163" s="110"/>
      <c r="B1163" s="110"/>
      <c r="C1163" s="110"/>
      <c r="D1163" s="110"/>
      <c r="E1163" s="110"/>
      <c r="F1163" s="110"/>
      <c r="G1163" s="110"/>
      <c r="H1163" s="110"/>
      <c r="I1163" s="110"/>
      <c r="J1163" s="110"/>
      <c r="K1163" s="110"/>
      <c r="L1163" s="110"/>
      <c r="M1163" s="110"/>
      <c r="N1163" s="110"/>
      <c r="O1163" s="110"/>
      <c r="P1163" s="110"/>
      <c r="Q1163" s="110"/>
      <c r="R1163" s="110"/>
      <c r="S1163" s="110"/>
      <c r="T1163" s="110"/>
      <c r="U1163" s="110"/>
      <c r="V1163" s="110"/>
      <c r="W1163" s="110"/>
      <c r="X1163" s="110"/>
      <c r="Y1163" s="110"/>
      <c r="Z1163" s="110"/>
      <c r="AA1163" s="110"/>
      <c r="AB1163" s="110"/>
      <c r="AC1163" s="110"/>
    </row>
    <row r="1164" spans="1:29" ht="12.75" customHeight="1" x14ac:dyDescent="0.2">
      <c r="A1164" s="110"/>
      <c r="B1164" s="110"/>
      <c r="C1164" s="110"/>
      <c r="D1164" s="110"/>
      <c r="E1164" s="110"/>
      <c r="F1164" s="110"/>
      <c r="G1164" s="110"/>
      <c r="H1164" s="110"/>
      <c r="I1164" s="110"/>
      <c r="J1164" s="110"/>
      <c r="K1164" s="110"/>
      <c r="L1164" s="110"/>
      <c r="M1164" s="110"/>
      <c r="N1164" s="110"/>
      <c r="O1164" s="110"/>
      <c r="P1164" s="110"/>
      <c r="Q1164" s="110"/>
      <c r="R1164" s="110"/>
      <c r="S1164" s="110"/>
      <c r="T1164" s="110"/>
      <c r="U1164" s="110"/>
      <c r="V1164" s="110"/>
      <c r="W1164" s="110"/>
      <c r="X1164" s="110"/>
      <c r="Y1164" s="110"/>
      <c r="Z1164" s="110"/>
      <c r="AA1164" s="110"/>
      <c r="AB1164" s="110"/>
      <c r="AC1164" s="110"/>
    </row>
    <row r="1165" spans="1:29" ht="12.75" customHeight="1" x14ac:dyDescent="0.2">
      <c r="A1165" s="110"/>
      <c r="B1165" s="110"/>
      <c r="C1165" s="110"/>
      <c r="D1165" s="110"/>
      <c r="E1165" s="110"/>
      <c r="F1165" s="110"/>
      <c r="G1165" s="110"/>
      <c r="H1165" s="110"/>
      <c r="I1165" s="110"/>
      <c r="J1165" s="110"/>
      <c r="K1165" s="110"/>
      <c r="L1165" s="110"/>
      <c r="M1165" s="110"/>
      <c r="N1165" s="110"/>
      <c r="O1165" s="110"/>
      <c r="P1165" s="110"/>
      <c r="Q1165" s="110"/>
      <c r="R1165" s="110"/>
      <c r="S1165" s="110"/>
      <c r="T1165" s="110"/>
      <c r="U1165" s="110"/>
      <c r="V1165" s="110"/>
      <c r="W1165" s="110"/>
      <c r="X1165" s="110"/>
      <c r="Y1165" s="110"/>
      <c r="Z1165" s="110"/>
      <c r="AA1165" s="110"/>
      <c r="AB1165" s="110"/>
      <c r="AC1165" s="110"/>
    </row>
    <row r="1166" spans="1:29" ht="12.75" customHeight="1" x14ac:dyDescent="0.2">
      <c r="A1166" s="110"/>
      <c r="B1166" s="110"/>
      <c r="C1166" s="110"/>
      <c r="D1166" s="110"/>
      <c r="E1166" s="110"/>
      <c r="F1166" s="110"/>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row>
    <row r="1167" spans="1:29" ht="12.75" customHeight="1" x14ac:dyDescent="0.2">
      <c r="A1167" s="110"/>
      <c r="B1167" s="110"/>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row>
    <row r="1168" spans="1:29" ht="12.75" customHeight="1" x14ac:dyDescent="0.2">
      <c r="A1168" s="110"/>
      <c r="B1168" s="110"/>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row>
    <row r="1169" spans="1:29" ht="12.75" customHeight="1" x14ac:dyDescent="0.2">
      <c r="A1169" s="110"/>
      <c r="B1169" s="110"/>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row>
    <row r="1170" spans="1:29" ht="12.75" customHeight="1" x14ac:dyDescent="0.2">
      <c r="A1170" s="110"/>
      <c r="B1170" s="110"/>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row>
    <row r="1171" spans="1:29" ht="12.75" customHeight="1" x14ac:dyDescent="0.2">
      <c r="A1171" s="110"/>
      <c r="B1171" s="110"/>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row>
    <row r="1172" spans="1:29" ht="12.75" customHeight="1" x14ac:dyDescent="0.2">
      <c r="A1172" s="110"/>
      <c r="B1172" s="110"/>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row>
    <row r="1173" spans="1:29" ht="12.75" customHeight="1" x14ac:dyDescent="0.2">
      <c r="A1173" s="110"/>
      <c r="B1173" s="110"/>
      <c r="C1173" s="110"/>
      <c r="D1173" s="110"/>
      <c r="E1173" s="110"/>
      <c r="F1173" s="110"/>
      <c r="G1173" s="110"/>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row>
    <row r="1174" spans="1:29" ht="12.75" customHeight="1" x14ac:dyDescent="0.2">
      <c r="A1174" s="110"/>
      <c r="B1174" s="110"/>
      <c r="C1174" s="110"/>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0"/>
      <c r="AA1174" s="110"/>
      <c r="AB1174" s="110"/>
      <c r="AC1174" s="110"/>
    </row>
    <row r="1175" spans="1:29" ht="12.75" customHeight="1" x14ac:dyDescent="0.2">
      <c r="A1175" s="110"/>
      <c r="B1175" s="110"/>
      <c r="C1175" s="110"/>
      <c r="D1175" s="110"/>
      <c r="E1175" s="110"/>
      <c r="F1175" s="110"/>
      <c r="G1175" s="110"/>
      <c r="H1175" s="110"/>
      <c r="I1175" s="110"/>
      <c r="J1175" s="110"/>
      <c r="K1175" s="110"/>
      <c r="L1175" s="110"/>
      <c r="M1175" s="110"/>
      <c r="N1175" s="110"/>
      <c r="O1175" s="110"/>
      <c r="P1175" s="110"/>
      <c r="Q1175" s="110"/>
      <c r="R1175" s="110"/>
      <c r="S1175" s="110"/>
      <c r="T1175" s="110"/>
      <c r="U1175" s="110"/>
      <c r="V1175" s="110"/>
      <c r="W1175" s="110"/>
      <c r="X1175" s="110"/>
      <c r="Y1175" s="110"/>
      <c r="Z1175" s="110"/>
      <c r="AA1175" s="110"/>
      <c r="AB1175" s="110"/>
      <c r="AC1175" s="110"/>
    </row>
    <row r="1176" spans="1:29" ht="12.75" customHeight="1" x14ac:dyDescent="0.2">
      <c r="A1176" s="110"/>
      <c r="B1176" s="110"/>
      <c r="C1176" s="110"/>
      <c r="D1176" s="110"/>
      <c r="E1176" s="110"/>
      <c r="F1176" s="110"/>
      <c r="G1176" s="110"/>
      <c r="H1176" s="110"/>
      <c r="I1176" s="110"/>
      <c r="J1176" s="110"/>
      <c r="K1176" s="110"/>
      <c r="L1176" s="110"/>
      <c r="M1176" s="110"/>
      <c r="N1176" s="110"/>
      <c r="O1176" s="110"/>
      <c r="P1176" s="110"/>
      <c r="Q1176" s="110"/>
      <c r="R1176" s="110"/>
      <c r="S1176" s="110"/>
      <c r="T1176" s="110"/>
      <c r="U1176" s="110"/>
      <c r="V1176" s="110"/>
      <c r="W1176" s="110"/>
      <c r="X1176" s="110"/>
      <c r="Y1176" s="110"/>
      <c r="Z1176" s="110"/>
      <c r="AA1176" s="110"/>
      <c r="AB1176" s="110"/>
      <c r="AC1176" s="110"/>
    </row>
    <row r="1177" spans="1:29" ht="12.75" customHeight="1" x14ac:dyDescent="0.2">
      <c r="A1177" s="110"/>
      <c r="B1177" s="110"/>
      <c r="C1177" s="110"/>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0"/>
      <c r="AA1177" s="110"/>
      <c r="AB1177" s="110"/>
      <c r="AC1177" s="110"/>
    </row>
    <row r="1178" spans="1:29" ht="12.75" customHeight="1" x14ac:dyDescent="0.2">
      <c r="A1178" s="110"/>
      <c r="B1178" s="110"/>
      <c r="C1178" s="110"/>
      <c r="D1178" s="110"/>
      <c r="E1178" s="110"/>
      <c r="F1178" s="110"/>
      <c r="G1178" s="110"/>
      <c r="H1178" s="110"/>
      <c r="I1178" s="110"/>
      <c r="J1178" s="110"/>
      <c r="K1178" s="110"/>
      <c r="L1178" s="110"/>
      <c r="M1178" s="110"/>
      <c r="N1178" s="110"/>
      <c r="O1178" s="110"/>
      <c r="P1178" s="110"/>
      <c r="Q1178" s="110"/>
      <c r="R1178" s="110"/>
      <c r="S1178" s="110"/>
      <c r="T1178" s="110"/>
      <c r="U1178" s="110"/>
      <c r="V1178" s="110"/>
      <c r="W1178" s="110"/>
      <c r="X1178" s="110"/>
      <c r="Y1178" s="110"/>
      <c r="Z1178" s="110"/>
      <c r="AA1178" s="110"/>
      <c r="AB1178" s="110"/>
      <c r="AC1178" s="110"/>
    </row>
    <row r="1179" spans="1:29" ht="12.75" customHeight="1" x14ac:dyDescent="0.2">
      <c r="A1179" s="110"/>
      <c r="B1179" s="110"/>
      <c r="C1179" s="110"/>
      <c r="D1179" s="110"/>
      <c r="E1179" s="110"/>
      <c r="F1179" s="110"/>
      <c r="G1179" s="110"/>
      <c r="H1179" s="110"/>
      <c r="I1179" s="110"/>
      <c r="J1179" s="110"/>
      <c r="K1179" s="110"/>
      <c r="L1179" s="110"/>
      <c r="M1179" s="110"/>
      <c r="N1179" s="110"/>
      <c r="O1179" s="110"/>
      <c r="P1179" s="110"/>
      <c r="Q1179" s="110"/>
      <c r="R1179" s="110"/>
      <c r="S1179" s="110"/>
      <c r="T1179" s="110"/>
      <c r="U1179" s="110"/>
      <c r="V1179" s="110"/>
      <c r="W1179" s="110"/>
      <c r="X1179" s="110"/>
      <c r="Y1179" s="110"/>
      <c r="Z1179" s="110"/>
      <c r="AA1179" s="110"/>
      <c r="AB1179" s="110"/>
      <c r="AC1179" s="110"/>
    </row>
    <row r="1180" spans="1:29" ht="12.75" customHeight="1" x14ac:dyDescent="0.2">
      <c r="A1180" s="110"/>
      <c r="B1180" s="110"/>
      <c r="C1180" s="110"/>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0"/>
      <c r="AA1180" s="110"/>
      <c r="AB1180" s="110"/>
      <c r="AC1180" s="110"/>
    </row>
    <row r="1181" spans="1:29" ht="12.75" customHeight="1" x14ac:dyDescent="0.2">
      <c r="A1181" s="110"/>
      <c r="B1181" s="110"/>
      <c r="C1181" s="110"/>
      <c r="D1181" s="110"/>
      <c r="E1181" s="110"/>
      <c r="F1181" s="110"/>
      <c r="G1181" s="110"/>
      <c r="H1181" s="110"/>
      <c r="I1181" s="110"/>
      <c r="J1181" s="110"/>
      <c r="K1181" s="110"/>
      <c r="L1181" s="110"/>
      <c r="M1181" s="110"/>
      <c r="N1181" s="110"/>
      <c r="O1181" s="110"/>
      <c r="P1181" s="110"/>
      <c r="Q1181" s="110"/>
      <c r="R1181" s="110"/>
      <c r="S1181" s="110"/>
      <c r="T1181" s="110"/>
      <c r="U1181" s="110"/>
      <c r="V1181" s="110"/>
      <c r="W1181" s="110"/>
      <c r="X1181" s="110"/>
      <c r="Y1181" s="110"/>
      <c r="Z1181" s="110"/>
      <c r="AA1181" s="110"/>
      <c r="AB1181" s="110"/>
      <c r="AC1181" s="110"/>
    </row>
    <row r="1182" spans="1:29" ht="12.75" customHeight="1" x14ac:dyDescent="0.2">
      <c r="A1182" s="110"/>
      <c r="B1182" s="110"/>
      <c r="C1182" s="110"/>
      <c r="D1182" s="110"/>
      <c r="E1182" s="110"/>
      <c r="F1182" s="110"/>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row>
    <row r="1183" spans="1:29" ht="12.75" customHeight="1" x14ac:dyDescent="0.2">
      <c r="A1183" s="110"/>
      <c r="B1183" s="110"/>
      <c r="C1183" s="110"/>
      <c r="D1183" s="110"/>
      <c r="E1183" s="110"/>
      <c r="F1183" s="110"/>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row>
    <row r="1184" spans="1:29" ht="12.75" customHeight="1" x14ac:dyDescent="0.2">
      <c r="A1184" s="110"/>
      <c r="B1184" s="110"/>
      <c r="C1184" s="110"/>
      <c r="D1184" s="110"/>
      <c r="E1184" s="110"/>
      <c r="F1184" s="110"/>
      <c r="G1184" s="110"/>
      <c r="H1184" s="110"/>
      <c r="I1184" s="110"/>
      <c r="J1184" s="110"/>
      <c r="K1184" s="110"/>
      <c r="L1184" s="110"/>
      <c r="M1184" s="110"/>
      <c r="N1184" s="110"/>
      <c r="O1184" s="110"/>
      <c r="P1184" s="110"/>
      <c r="Q1184" s="110"/>
      <c r="R1184" s="110"/>
      <c r="S1184" s="110"/>
      <c r="T1184" s="110"/>
      <c r="U1184" s="110"/>
      <c r="V1184" s="110"/>
      <c r="W1184" s="110"/>
      <c r="X1184" s="110"/>
      <c r="Y1184" s="110"/>
      <c r="Z1184" s="110"/>
      <c r="AA1184" s="110"/>
      <c r="AB1184" s="110"/>
      <c r="AC1184" s="110"/>
    </row>
    <row r="1185" spans="1:29" ht="12.75" customHeight="1" x14ac:dyDescent="0.2">
      <c r="A1185" s="110"/>
      <c r="B1185" s="110"/>
      <c r="C1185" s="110"/>
      <c r="D1185" s="110"/>
      <c r="E1185" s="110"/>
      <c r="F1185" s="110"/>
      <c r="G1185" s="110"/>
      <c r="H1185" s="110"/>
      <c r="I1185" s="110"/>
      <c r="J1185" s="110"/>
      <c r="K1185" s="110"/>
      <c r="L1185" s="110"/>
      <c r="M1185" s="110"/>
      <c r="N1185" s="110"/>
      <c r="O1185" s="110"/>
      <c r="P1185" s="110"/>
      <c r="Q1185" s="110"/>
      <c r="R1185" s="110"/>
      <c r="S1185" s="110"/>
      <c r="T1185" s="110"/>
      <c r="U1185" s="110"/>
      <c r="V1185" s="110"/>
      <c r="W1185" s="110"/>
      <c r="X1185" s="110"/>
      <c r="Y1185" s="110"/>
      <c r="Z1185" s="110"/>
      <c r="AA1185" s="110"/>
      <c r="AB1185" s="110"/>
      <c r="AC1185" s="110"/>
    </row>
    <row r="1186" spans="1:29" ht="12.75" customHeight="1" x14ac:dyDescent="0.2">
      <c r="A1186" s="110"/>
      <c r="B1186" s="110"/>
      <c r="C1186" s="110"/>
      <c r="D1186" s="110"/>
      <c r="E1186" s="110"/>
      <c r="F1186" s="110"/>
      <c r="G1186" s="110"/>
      <c r="H1186" s="110"/>
      <c r="I1186" s="110"/>
      <c r="J1186" s="110"/>
      <c r="K1186" s="110"/>
      <c r="L1186" s="110"/>
      <c r="M1186" s="110"/>
      <c r="N1186" s="110"/>
      <c r="O1186" s="110"/>
      <c r="P1186" s="110"/>
      <c r="Q1186" s="110"/>
      <c r="R1186" s="110"/>
      <c r="S1186" s="110"/>
      <c r="T1186" s="110"/>
      <c r="U1186" s="110"/>
      <c r="V1186" s="110"/>
      <c r="W1186" s="110"/>
      <c r="X1186" s="110"/>
      <c r="Y1186" s="110"/>
      <c r="Z1186" s="110"/>
      <c r="AA1186" s="110"/>
      <c r="AB1186" s="110"/>
      <c r="AC1186" s="110"/>
    </row>
    <row r="1187" spans="1:29" ht="12.75" customHeight="1" x14ac:dyDescent="0.2">
      <c r="A1187" s="110"/>
      <c r="B1187" s="110"/>
      <c r="C1187" s="110"/>
      <c r="D1187" s="110"/>
      <c r="E1187" s="110"/>
      <c r="F1187" s="110"/>
      <c r="G1187" s="110"/>
      <c r="H1187" s="110"/>
      <c r="I1187" s="110"/>
      <c r="J1187" s="110"/>
      <c r="K1187" s="110"/>
      <c r="L1187" s="110"/>
      <c r="M1187" s="110"/>
      <c r="N1187" s="110"/>
      <c r="O1187" s="110"/>
      <c r="P1187" s="110"/>
      <c r="Q1187" s="110"/>
      <c r="R1187" s="110"/>
      <c r="S1187" s="110"/>
      <c r="T1187" s="110"/>
      <c r="U1187" s="110"/>
      <c r="V1187" s="110"/>
      <c r="W1187" s="110"/>
      <c r="X1187" s="110"/>
      <c r="Y1187" s="110"/>
      <c r="Z1187" s="110"/>
      <c r="AA1187" s="110"/>
      <c r="AB1187" s="110"/>
      <c r="AC1187" s="110"/>
    </row>
    <row r="1188" spans="1:29" ht="12.75" customHeight="1" x14ac:dyDescent="0.2">
      <c r="A1188" s="110"/>
      <c r="B1188" s="110"/>
      <c r="C1188" s="110"/>
      <c r="D1188" s="110"/>
      <c r="E1188" s="110"/>
      <c r="F1188" s="110"/>
      <c r="G1188" s="110"/>
      <c r="H1188" s="110"/>
      <c r="I1188" s="110"/>
      <c r="J1188" s="110"/>
      <c r="K1188" s="110"/>
      <c r="L1188" s="110"/>
      <c r="M1188" s="110"/>
      <c r="N1188" s="110"/>
      <c r="O1188" s="110"/>
      <c r="P1188" s="110"/>
      <c r="Q1188" s="110"/>
      <c r="R1188" s="110"/>
      <c r="S1188" s="110"/>
      <c r="T1188" s="110"/>
      <c r="U1188" s="110"/>
      <c r="V1188" s="110"/>
      <c r="W1188" s="110"/>
      <c r="X1188" s="110"/>
      <c r="Y1188" s="110"/>
      <c r="Z1188" s="110"/>
      <c r="AA1188" s="110"/>
      <c r="AB1188" s="110"/>
      <c r="AC1188" s="110"/>
    </row>
    <row r="1189" spans="1:29" ht="12.75" customHeight="1" x14ac:dyDescent="0.2">
      <c r="A1189" s="110"/>
      <c r="B1189" s="110"/>
      <c r="C1189" s="110"/>
      <c r="D1189" s="110"/>
      <c r="E1189" s="110"/>
      <c r="F1189" s="110"/>
      <c r="G1189" s="110"/>
      <c r="H1189" s="110"/>
      <c r="I1189" s="110"/>
      <c r="J1189" s="110"/>
      <c r="K1189" s="110"/>
      <c r="L1189" s="110"/>
      <c r="M1189" s="110"/>
      <c r="N1189" s="110"/>
      <c r="O1189" s="110"/>
      <c r="P1189" s="110"/>
      <c r="Q1189" s="110"/>
      <c r="R1189" s="110"/>
      <c r="S1189" s="110"/>
      <c r="T1189" s="110"/>
      <c r="U1189" s="110"/>
      <c r="V1189" s="110"/>
      <c r="W1189" s="110"/>
      <c r="X1189" s="110"/>
      <c r="Y1189" s="110"/>
      <c r="Z1189" s="110"/>
      <c r="AA1189" s="110"/>
      <c r="AB1189" s="110"/>
      <c r="AC1189" s="110"/>
    </row>
    <row r="1190" spans="1:29" ht="12.75" customHeight="1" x14ac:dyDescent="0.2">
      <c r="A1190" s="110"/>
      <c r="B1190" s="110"/>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row>
    <row r="1191" spans="1:29" ht="12.75" customHeight="1" x14ac:dyDescent="0.2">
      <c r="A1191" s="110"/>
      <c r="B1191" s="110"/>
      <c r="C1191" s="110"/>
      <c r="D1191" s="110"/>
      <c r="E1191" s="110"/>
      <c r="F1191" s="110"/>
      <c r="G1191" s="110"/>
      <c r="H1191" s="110"/>
      <c r="I1191" s="110"/>
      <c r="J1191" s="110"/>
      <c r="K1191" s="110"/>
      <c r="L1191" s="110"/>
      <c r="M1191" s="110"/>
      <c r="N1191" s="110"/>
      <c r="O1191" s="110"/>
      <c r="P1191" s="110"/>
      <c r="Q1191" s="110"/>
      <c r="R1191" s="110"/>
      <c r="S1191" s="110"/>
      <c r="T1191" s="110"/>
      <c r="U1191" s="110"/>
      <c r="V1191" s="110"/>
      <c r="W1191" s="110"/>
      <c r="X1191" s="110"/>
      <c r="Y1191" s="110"/>
      <c r="Z1191" s="110"/>
      <c r="AA1191" s="110"/>
      <c r="AB1191" s="110"/>
      <c r="AC1191" s="110"/>
    </row>
    <row r="1192" spans="1:29" ht="12.75" customHeight="1" x14ac:dyDescent="0.2">
      <c r="A1192" s="110"/>
      <c r="B1192" s="110"/>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row>
    <row r="1193" spans="1:29" ht="12.75" customHeight="1" x14ac:dyDescent="0.2">
      <c r="A1193" s="110"/>
      <c r="B1193" s="110"/>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row>
    <row r="1194" spans="1:29" ht="12.75" customHeight="1" x14ac:dyDescent="0.2">
      <c r="A1194" s="110"/>
      <c r="B1194" s="110"/>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row>
    <row r="1195" spans="1:29" ht="12.75" customHeight="1" x14ac:dyDescent="0.2">
      <c r="A1195" s="110"/>
      <c r="B1195" s="110"/>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row>
    <row r="1196" spans="1:29" ht="12.75" customHeight="1" x14ac:dyDescent="0.2">
      <c r="A1196" s="110"/>
      <c r="B1196" s="110"/>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row>
    <row r="1197" spans="1:29" ht="12.75" customHeight="1" x14ac:dyDescent="0.2">
      <c r="A1197" s="110"/>
      <c r="B1197" s="110"/>
      <c r="C1197" s="110"/>
      <c r="D1197" s="110"/>
      <c r="E1197" s="110"/>
      <c r="F1197" s="110"/>
      <c r="G1197" s="110"/>
      <c r="H1197" s="110"/>
      <c r="I1197" s="110"/>
      <c r="J1197" s="110"/>
      <c r="K1197" s="110"/>
      <c r="L1197" s="110"/>
      <c r="M1197" s="110"/>
      <c r="N1197" s="110"/>
      <c r="O1197" s="110"/>
      <c r="P1197" s="110"/>
      <c r="Q1197" s="110"/>
      <c r="R1197" s="110"/>
      <c r="S1197" s="110"/>
      <c r="T1197" s="110"/>
      <c r="U1197" s="110"/>
      <c r="V1197" s="110"/>
      <c r="W1197" s="110"/>
      <c r="X1197" s="110"/>
      <c r="Y1197" s="110"/>
      <c r="Z1197" s="110"/>
      <c r="AA1197" s="110"/>
      <c r="AB1197" s="110"/>
      <c r="AC1197" s="110"/>
    </row>
    <row r="1198" spans="1:29" ht="12.75" customHeight="1" x14ac:dyDescent="0.2">
      <c r="A1198" s="110"/>
      <c r="B1198" s="110"/>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row>
    <row r="1199" spans="1:29" ht="12.75" customHeight="1" x14ac:dyDescent="0.2">
      <c r="A1199" s="110"/>
      <c r="B1199" s="110"/>
      <c r="C1199" s="110"/>
      <c r="D1199" s="110"/>
      <c r="E1199" s="110"/>
      <c r="F1199" s="110"/>
      <c r="G1199" s="110"/>
      <c r="H1199" s="110"/>
      <c r="I1199" s="110"/>
      <c r="J1199" s="110"/>
      <c r="K1199" s="110"/>
      <c r="L1199" s="110"/>
      <c r="M1199" s="110"/>
      <c r="N1199" s="110"/>
      <c r="O1199" s="110"/>
      <c r="P1199" s="110"/>
      <c r="Q1199" s="110"/>
      <c r="R1199" s="110"/>
      <c r="S1199" s="110"/>
      <c r="T1199" s="110"/>
      <c r="U1199" s="110"/>
      <c r="V1199" s="110"/>
      <c r="W1199" s="110"/>
      <c r="X1199" s="110"/>
      <c r="Y1199" s="110"/>
      <c r="Z1199" s="110"/>
      <c r="AA1199" s="110"/>
      <c r="AB1199" s="110"/>
      <c r="AC1199" s="110"/>
    </row>
    <row r="1200" spans="1:29" ht="12.75" customHeight="1" x14ac:dyDescent="0.2">
      <c r="A1200" s="110"/>
      <c r="B1200" s="110"/>
      <c r="C1200" s="110"/>
      <c r="D1200" s="110"/>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row>
    <row r="1201" spans="1:29" ht="12.75" customHeight="1" x14ac:dyDescent="0.2">
      <c r="A1201" s="110"/>
      <c r="B1201" s="110"/>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row>
    <row r="1202" spans="1:29" ht="12.75" customHeight="1" x14ac:dyDescent="0.2">
      <c r="A1202" s="110"/>
      <c r="B1202" s="110"/>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row>
    <row r="1203" spans="1:29" ht="12.75" customHeight="1" x14ac:dyDescent="0.2">
      <c r="A1203" s="110"/>
      <c r="B1203" s="110"/>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row>
    <row r="1204" spans="1:29" ht="12.75" customHeight="1" x14ac:dyDescent="0.2">
      <c r="A1204" s="110"/>
      <c r="B1204" s="110"/>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row>
    <row r="1205" spans="1:29" ht="12.75" customHeight="1" x14ac:dyDescent="0.2">
      <c r="A1205" s="110"/>
      <c r="B1205" s="110"/>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row>
    <row r="1206" spans="1:29" ht="12.75" customHeight="1" x14ac:dyDescent="0.2">
      <c r="A1206" s="110"/>
      <c r="B1206" s="110"/>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row>
    <row r="1207" spans="1:29" ht="12.75" customHeight="1" x14ac:dyDescent="0.2">
      <c r="A1207" s="110"/>
      <c r="B1207" s="110"/>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row>
    <row r="1208" spans="1:29" ht="12.75" customHeight="1" x14ac:dyDescent="0.2">
      <c r="A1208" s="110"/>
      <c r="B1208" s="110"/>
      <c r="C1208" s="110"/>
      <c r="D1208" s="110"/>
      <c r="E1208" s="110"/>
      <c r="F1208" s="110"/>
      <c r="G1208" s="110"/>
      <c r="H1208" s="110"/>
      <c r="I1208" s="110"/>
      <c r="J1208" s="110"/>
      <c r="K1208" s="110"/>
      <c r="L1208" s="110"/>
      <c r="M1208" s="110"/>
      <c r="N1208" s="110"/>
      <c r="O1208" s="110"/>
      <c r="P1208" s="110"/>
      <c r="Q1208" s="110"/>
      <c r="R1208" s="110"/>
      <c r="S1208" s="110"/>
      <c r="T1208" s="110"/>
      <c r="U1208" s="110"/>
      <c r="V1208" s="110"/>
      <c r="W1208" s="110"/>
      <c r="X1208" s="110"/>
      <c r="Y1208" s="110"/>
      <c r="Z1208" s="110"/>
      <c r="AA1208" s="110"/>
      <c r="AB1208" s="110"/>
      <c r="AC1208" s="110"/>
    </row>
    <row r="1209" spans="1:29" ht="12.75" customHeight="1" x14ac:dyDescent="0.2">
      <c r="A1209" s="110"/>
      <c r="B1209" s="110"/>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row>
    <row r="1210" spans="1:29" ht="12.75" customHeight="1" x14ac:dyDescent="0.2">
      <c r="A1210" s="110"/>
      <c r="B1210" s="110"/>
      <c r="C1210" s="110"/>
      <c r="D1210" s="110"/>
      <c r="E1210" s="110"/>
      <c r="F1210" s="110"/>
      <c r="G1210" s="110"/>
      <c r="H1210" s="110"/>
      <c r="I1210" s="110"/>
      <c r="J1210" s="110"/>
      <c r="K1210" s="110"/>
      <c r="L1210" s="110"/>
      <c r="M1210" s="110"/>
      <c r="N1210" s="110"/>
      <c r="O1210" s="110"/>
      <c r="P1210" s="110"/>
      <c r="Q1210" s="110"/>
      <c r="R1210" s="110"/>
      <c r="S1210" s="110"/>
      <c r="T1210" s="110"/>
      <c r="U1210" s="110"/>
      <c r="V1210" s="110"/>
      <c r="W1210" s="110"/>
      <c r="X1210" s="110"/>
      <c r="Y1210" s="110"/>
      <c r="Z1210" s="110"/>
      <c r="AA1210" s="110"/>
      <c r="AB1210" s="110"/>
      <c r="AC1210" s="110"/>
    </row>
    <row r="1211" spans="1:29" ht="12.75" customHeight="1" x14ac:dyDescent="0.2">
      <c r="A1211" s="110"/>
      <c r="B1211" s="110"/>
      <c r="C1211" s="110"/>
      <c r="D1211" s="110"/>
      <c r="E1211" s="110"/>
      <c r="F1211" s="110"/>
      <c r="G1211" s="110"/>
      <c r="H1211" s="110"/>
      <c r="I1211" s="110"/>
      <c r="J1211" s="110"/>
      <c r="K1211" s="110"/>
      <c r="L1211" s="110"/>
      <c r="M1211" s="110"/>
      <c r="N1211" s="110"/>
      <c r="O1211" s="110"/>
      <c r="P1211" s="110"/>
      <c r="Q1211" s="110"/>
      <c r="R1211" s="110"/>
      <c r="S1211" s="110"/>
      <c r="T1211" s="110"/>
      <c r="U1211" s="110"/>
      <c r="V1211" s="110"/>
      <c r="W1211" s="110"/>
      <c r="X1211" s="110"/>
      <c r="Y1211" s="110"/>
      <c r="Z1211" s="110"/>
      <c r="AA1211" s="110"/>
      <c r="AB1211" s="110"/>
      <c r="AC1211" s="110"/>
    </row>
    <row r="1212" spans="1:29" ht="12.75" customHeight="1" x14ac:dyDescent="0.2">
      <c r="A1212" s="110"/>
      <c r="B1212" s="110"/>
      <c r="C1212" s="110"/>
      <c r="D1212" s="110"/>
      <c r="E1212" s="110"/>
      <c r="F1212" s="110"/>
      <c r="G1212" s="110"/>
      <c r="H1212" s="110"/>
      <c r="I1212" s="110"/>
      <c r="J1212" s="110"/>
      <c r="K1212" s="110"/>
      <c r="L1212" s="110"/>
      <c r="M1212" s="110"/>
      <c r="N1212" s="110"/>
      <c r="O1212" s="110"/>
      <c r="P1212" s="110"/>
      <c r="Q1212" s="110"/>
      <c r="R1212" s="110"/>
      <c r="S1212" s="110"/>
      <c r="T1212" s="110"/>
      <c r="U1212" s="110"/>
      <c r="V1212" s="110"/>
      <c r="W1212" s="110"/>
      <c r="X1212" s="110"/>
      <c r="Y1212" s="110"/>
      <c r="Z1212" s="110"/>
      <c r="AA1212" s="110"/>
      <c r="AB1212" s="110"/>
      <c r="AC1212" s="110"/>
    </row>
    <row r="1213" spans="1:29" ht="12.75" customHeight="1" x14ac:dyDescent="0.2">
      <c r="A1213" s="110"/>
      <c r="B1213" s="110"/>
      <c r="C1213" s="110"/>
      <c r="D1213" s="110"/>
      <c r="E1213" s="110"/>
      <c r="F1213" s="110"/>
      <c r="G1213" s="110"/>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row>
    <row r="1214" spans="1:29" ht="12.75" customHeight="1" x14ac:dyDescent="0.2">
      <c r="A1214" s="110"/>
      <c r="B1214" s="110"/>
      <c r="C1214" s="110"/>
      <c r="D1214" s="110"/>
      <c r="E1214" s="110"/>
      <c r="F1214" s="110"/>
      <c r="G1214" s="110"/>
      <c r="H1214" s="110"/>
      <c r="I1214" s="110"/>
      <c r="J1214" s="110"/>
      <c r="K1214" s="110"/>
      <c r="L1214" s="110"/>
      <c r="M1214" s="110"/>
      <c r="N1214" s="110"/>
      <c r="O1214" s="110"/>
      <c r="P1214" s="110"/>
      <c r="Q1214" s="110"/>
      <c r="R1214" s="110"/>
      <c r="S1214" s="110"/>
      <c r="T1214" s="110"/>
      <c r="U1214" s="110"/>
      <c r="V1214" s="110"/>
      <c r="W1214" s="110"/>
      <c r="X1214" s="110"/>
      <c r="Y1214" s="110"/>
      <c r="Z1214" s="110"/>
      <c r="AA1214" s="110"/>
      <c r="AB1214" s="110"/>
      <c r="AC1214" s="110"/>
    </row>
    <row r="1215" spans="1:29" ht="12.75" customHeight="1" x14ac:dyDescent="0.2">
      <c r="A1215" s="110"/>
      <c r="B1215" s="110"/>
      <c r="C1215" s="110"/>
      <c r="D1215" s="110"/>
      <c r="E1215" s="110"/>
      <c r="F1215" s="110"/>
      <c r="G1215" s="110"/>
      <c r="H1215" s="110"/>
      <c r="I1215" s="110"/>
      <c r="J1215" s="110"/>
      <c r="K1215" s="110"/>
      <c r="L1215" s="110"/>
      <c r="M1215" s="110"/>
      <c r="N1215" s="110"/>
      <c r="O1215" s="110"/>
      <c r="P1215" s="110"/>
      <c r="Q1215" s="110"/>
      <c r="R1215" s="110"/>
      <c r="S1215" s="110"/>
      <c r="T1215" s="110"/>
      <c r="U1215" s="110"/>
      <c r="V1215" s="110"/>
      <c r="W1215" s="110"/>
      <c r="X1215" s="110"/>
      <c r="Y1215" s="110"/>
      <c r="Z1215" s="110"/>
      <c r="AA1215" s="110"/>
      <c r="AB1215" s="110"/>
      <c r="AC1215" s="110"/>
    </row>
    <row r="1216" spans="1:29" ht="12.75" customHeight="1" x14ac:dyDescent="0.2">
      <c r="A1216" s="110"/>
      <c r="B1216" s="110"/>
      <c r="C1216" s="110"/>
      <c r="D1216" s="110"/>
      <c r="E1216" s="110"/>
      <c r="F1216" s="110"/>
      <c r="G1216" s="110"/>
      <c r="H1216" s="110"/>
      <c r="I1216" s="110"/>
      <c r="J1216" s="110"/>
      <c r="K1216" s="110"/>
      <c r="L1216" s="110"/>
      <c r="M1216" s="110"/>
      <c r="N1216" s="110"/>
      <c r="O1216" s="110"/>
      <c r="P1216" s="110"/>
      <c r="Q1216" s="110"/>
      <c r="R1216" s="110"/>
      <c r="S1216" s="110"/>
      <c r="T1216" s="110"/>
      <c r="U1216" s="110"/>
      <c r="V1216" s="110"/>
      <c r="W1216" s="110"/>
      <c r="X1216" s="110"/>
      <c r="Y1216" s="110"/>
      <c r="Z1216" s="110"/>
      <c r="AA1216" s="110"/>
      <c r="AB1216" s="110"/>
      <c r="AC1216" s="110"/>
    </row>
    <row r="1217" spans="1:29" ht="12.75" customHeight="1" x14ac:dyDescent="0.2">
      <c r="A1217" s="110"/>
      <c r="B1217" s="110"/>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0"/>
      <c r="AA1217" s="110"/>
      <c r="AB1217" s="110"/>
      <c r="AC1217" s="110"/>
    </row>
    <row r="1218" spans="1:29" ht="12.75" customHeight="1" x14ac:dyDescent="0.2">
      <c r="A1218" s="110"/>
      <c r="B1218" s="110"/>
      <c r="C1218" s="110"/>
      <c r="D1218" s="110"/>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0"/>
      <c r="AA1218" s="110"/>
      <c r="AB1218" s="110"/>
      <c r="AC1218" s="110"/>
    </row>
    <row r="1219" spans="1:29" ht="12.75" customHeight="1" x14ac:dyDescent="0.2">
      <c r="A1219" s="110"/>
      <c r="B1219" s="110"/>
      <c r="C1219" s="110"/>
      <c r="D1219" s="110"/>
      <c r="E1219" s="110"/>
      <c r="F1219" s="110"/>
      <c r="G1219" s="110"/>
      <c r="H1219" s="110"/>
      <c r="I1219" s="110"/>
      <c r="J1219" s="110"/>
      <c r="K1219" s="110"/>
      <c r="L1219" s="110"/>
      <c r="M1219" s="110"/>
      <c r="N1219" s="110"/>
      <c r="O1219" s="110"/>
      <c r="P1219" s="110"/>
      <c r="Q1219" s="110"/>
      <c r="R1219" s="110"/>
      <c r="S1219" s="110"/>
      <c r="T1219" s="110"/>
      <c r="U1219" s="110"/>
      <c r="V1219" s="110"/>
      <c r="W1219" s="110"/>
      <c r="X1219" s="110"/>
      <c r="Y1219" s="110"/>
      <c r="Z1219" s="110"/>
      <c r="AA1219" s="110"/>
      <c r="AB1219" s="110"/>
      <c r="AC1219" s="110"/>
    </row>
    <row r="1220" spans="1:29" ht="12.75" customHeight="1" x14ac:dyDescent="0.2">
      <c r="A1220" s="110"/>
      <c r="B1220" s="110"/>
      <c r="C1220" s="110"/>
      <c r="D1220" s="110"/>
      <c r="E1220" s="110"/>
      <c r="F1220" s="110"/>
      <c r="G1220" s="110"/>
      <c r="H1220" s="110"/>
      <c r="I1220" s="110"/>
      <c r="J1220" s="110"/>
      <c r="K1220" s="110"/>
      <c r="L1220" s="110"/>
      <c r="M1220" s="110"/>
      <c r="N1220" s="110"/>
      <c r="O1220" s="110"/>
      <c r="P1220" s="110"/>
      <c r="Q1220" s="110"/>
      <c r="R1220" s="110"/>
      <c r="S1220" s="110"/>
      <c r="T1220" s="110"/>
      <c r="U1220" s="110"/>
      <c r="V1220" s="110"/>
      <c r="W1220" s="110"/>
      <c r="X1220" s="110"/>
      <c r="Y1220" s="110"/>
      <c r="Z1220" s="110"/>
      <c r="AA1220" s="110"/>
      <c r="AB1220" s="110"/>
      <c r="AC1220" s="110"/>
    </row>
    <row r="1221" spans="1:29" ht="12.75" customHeight="1" x14ac:dyDescent="0.2">
      <c r="A1221" s="110"/>
      <c r="B1221" s="110"/>
      <c r="C1221" s="110"/>
      <c r="D1221" s="110"/>
      <c r="E1221" s="110"/>
      <c r="F1221" s="110"/>
      <c r="G1221" s="110"/>
      <c r="H1221" s="110"/>
      <c r="I1221" s="110"/>
      <c r="J1221" s="110"/>
      <c r="K1221" s="110"/>
      <c r="L1221" s="110"/>
      <c r="M1221" s="110"/>
      <c r="N1221" s="110"/>
      <c r="O1221" s="110"/>
      <c r="P1221" s="110"/>
      <c r="Q1221" s="110"/>
      <c r="R1221" s="110"/>
      <c r="S1221" s="110"/>
      <c r="T1221" s="110"/>
      <c r="U1221" s="110"/>
      <c r="V1221" s="110"/>
      <c r="W1221" s="110"/>
      <c r="X1221" s="110"/>
      <c r="Y1221" s="110"/>
      <c r="Z1221" s="110"/>
      <c r="AA1221" s="110"/>
      <c r="AB1221" s="110"/>
      <c r="AC1221" s="110"/>
    </row>
    <row r="1222" spans="1:29" ht="12.75" customHeight="1" x14ac:dyDescent="0.2">
      <c r="A1222" s="110"/>
      <c r="B1222" s="110"/>
      <c r="C1222" s="110"/>
      <c r="D1222" s="110"/>
      <c r="E1222" s="110"/>
      <c r="F1222" s="110"/>
      <c r="G1222" s="110"/>
      <c r="H1222" s="110"/>
      <c r="I1222" s="110"/>
      <c r="J1222" s="110"/>
      <c r="K1222" s="110"/>
      <c r="L1222" s="110"/>
      <c r="M1222" s="110"/>
      <c r="N1222" s="110"/>
      <c r="O1222" s="110"/>
      <c r="P1222" s="110"/>
      <c r="Q1222" s="110"/>
      <c r="R1222" s="110"/>
      <c r="S1222" s="110"/>
      <c r="T1222" s="110"/>
      <c r="U1222" s="110"/>
      <c r="V1222" s="110"/>
      <c r="W1222" s="110"/>
      <c r="X1222" s="110"/>
      <c r="Y1222" s="110"/>
      <c r="Z1222" s="110"/>
      <c r="AA1222" s="110"/>
      <c r="AB1222" s="110"/>
      <c r="AC1222" s="110"/>
    </row>
    <row r="1223" spans="1:29" ht="12.75" customHeight="1" x14ac:dyDescent="0.2">
      <c r="A1223" s="110"/>
      <c r="B1223" s="110"/>
      <c r="C1223" s="110"/>
      <c r="D1223" s="110"/>
      <c r="E1223" s="110"/>
      <c r="F1223" s="110"/>
      <c r="G1223" s="110"/>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row>
    <row r="1224" spans="1:29" ht="12.75" customHeight="1" x14ac:dyDescent="0.2">
      <c r="A1224" s="110"/>
      <c r="B1224" s="110"/>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row>
    <row r="1225" spans="1:29" ht="12.75" customHeight="1" x14ac:dyDescent="0.2">
      <c r="A1225" s="110"/>
      <c r="B1225" s="110"/>
      <c r="C1225" s="110"/>
      <c r="D1225" s="110"/>
      <c r="E1225" s="110"/>
      <c r="F1225" s="110"/>
      <c r="G1225" s="110"/>
      <c r="H1225" s="110"/>
      <c r="I1225" s="110"/>
      <c r="J1225" s="110"/>
      <c r="K1225" s="110"/>
      <c r="L1225" s="110"/>
      <c r="M1225" s="110"/>
      <c r="N1225" s="110"/>
      <c r="O1225" s="110"/>
      <c r="P1225" s="110"/>
      <c r="Q1225" s="110"/>
      <c r="R1225" s="110"/>
      <c r="S1225" s="110"/>
      <c r="T1225" s="110"/>
      <c r="U1225" s="110"/>
      <c r="V1225" s="110"/>
      <c r="W1225" s="110"/>
      <c r="X1225" s="110"/>
      <c r="Y1225" s="110"/>
      <c r="Z1225" s="110"/>
      <c r="AA1225" s="110"/>
      <c r="AB1225" s="110"/>
      <c r="AC1225" s="110"/>
    </row>
    <row r="1226" spans="1:29" ht="12.75" customHeight="1" x14ac:dyDescent="0.2">
      <c r="A1226" s="110"/>
      <c r="B1226" s="110"/>
      <c r="C1226" s="110"/>
      <c r="D1226" s="110"/>
      <c r="E1226" s="110"/>
      <c r="F1226" s="110"/>
      <c r="G1226" s="110"/>
      <c r="H1226" s="110"/>
      <c r="I1226" s="110"/>
      <c r="J1226" s="110"/>
      <c r="K1226" s="110"/>
      <c r="L1226" s="110"/>
      <c r="M1226" s="110"/>
      <c r="N1226" s="110"/>
      <c r="O1226" s="110"/>
      <c r="P1226" s="110"/>
      <c r="Q1226" s="110"/>
      <c r="R1226" s="110"/>
      <c r="S1226" s="110"/>
      <c r="T1226" s="110"/>
      <c r="U1226" s="110"/>
      <c r="V1226" s="110"/>
      <c r="W1226" s="110"/>
      <c r="X1226" s="110"/>
      <c r="Y1226" s="110"/>
      <c r="Z1226" s="110"/>
      <c r="AA1226" s="110"/>
      <c r="AB1226" s="110"/>
      <c r="AC1226" s="110"/>
    </row>
    <row r="1227" spans="1:29" ht="12.75" customHeight="1" x14ac:dyDescent="0.2">
      <c r="A1227" s="110"/>
      <c r="B1227" s="110"/>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row>
    <row r="1228" spans="1:29" ht="12.75" customHeight="1" x14ac:dyDescent="0.2">
      <c r="A1228" s="110"/>
      <c r="B1228" s="110"/>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row>
    <row r="1229" spans="1:29" ht="12.75" customHeight="1" x14ac:dyDescent="0.2">
      <c r="A1229" s="110"/>
      <c r="B1229" s="110"/>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row>
    <row r="1230" spans="1:29" ht="12.75" customHeight="1" x14ac:dyDescent="0.2">
      <c r="A1230" s="110"/>
      <c r="B1230" s="110"/>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row>
    <row r="1231" spans="1:29" ht="12.75" customHeight="1" x14ac:dyDescent="0.2">
      <c r="A1231" s="110"/>
      <c r="B1231" s="110"/>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row>
    <row r="1232" spans="1:29" ht="12.75" customHeight="1" x14ac:dyDescent="0.2">
      <c r="A1232" s="110"/>
      <c r="B1232" s="110"/>
      <c r="C1232" s="110"/>
      <c r="D1232" s="110"/>
      <c r="E1232" s="110"/>
      <c r="F1232" s="110"/>
      <c r="G1232" s="110"/>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row>
    <row r="1233" spans="1:29" ht="12.75" customHeight="1" x14ac:dyDescent="0.2">
      <c r="A1233" s="110"/>
      <c r="B1233" s="110"/>
      <c r="C1233" s="110"/>
      <c r="D1233" s="110"/>
      <c r="E1233" s="110"/>
      <c r="F1233" s="110"/>
      <c r="G1233" s="110"/>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row>
    <row r="1234" spans="1:29" ht="12.75" customHeight="1" x14ac:dyDescent="0.2">
      <c r="A1234" s="110"/>
      <c r="B1234" s="110"/>
      <c r="C1234" s="110"/>
      <c r="D1234" s="110"/>
      <c r="E1234" s="110"/>
      <c r="F1234" s="110"/>
      <c r="G1234" s="110"/>
      <c r="H1234" s="110"/>
      <c r="I1234" s="110"/>
      <c r="J1234" s="110"/>
      <c r="K1234" s="110"/>
      <c r="L1234" s="110"/>
      <c r="M1234" s="110"/>
      <c r="N1234" s="110"/>
      <c r="O1234" s="110"/>
      <c r="P1234" s="110"/>
      <c r="Q1234" s="110"/>
      <c r="R1234" s="110"/>
      <c r="S1234" s="110"/>
      <c r="T1234" s="110"/>
      <c r="U1234" s="110"/>
      <c r="V1234" s="110"/>
      <c r="W1234" s="110"/>
      <c r="X1234" s="110"/>
      <c r="Y1234" s="110"/>
      <c r="Z1234" s="110"/>
      <c r="AA1234" s="110"/>
      <c r="AB1234" s="110"/>
      <c r="AC1234" s="110"/>
    </row>
    <row r="1235" spans="1:29" ht="12.75" customHeight="1" x14ac:dyDescent="0.2">
      <c r="A1235" s="110"/>
      <c r="B1235" s="110"/>
      <c r="C1235" s="110"/>
      <c r="D1235" s="110"/>
      <c r="E1235" s="110"/>
      <c r="F1235" s="110"/>
      <c r="G1235" s="110"/>
      <c r="H1235" s="110"/>
      <c r="I1235" s="110"/>
      <c r="J1235" s="110"/>
      <c r="K1235" s="110"/>
      <c r="L1235" s="110"/>
      <c r="M1235" s="110"/>
      <c r="N1235" s="110"/>
      <c r="O1235" s="110"/>
      <c r="P1235" s="110"/>
      <c r="Q1235" s="110"/>
      <c r="R1235" s="110"/>
      <c r="S1235" s="110"/>
      <c r="T1235" s="110"/>
      <c r="U1235" s="110"/>
      <c r="V1235" s="110"/>
      <c r="W1235" s="110"/>
      <c r="X1235" s="110"/>
      <c r="Y1235" s="110"/>
      <c r="Z1235" s="110"/>
      <c r="AA1235" s="110"/>
      <c r="AB1235" s="110"/>
      <c r="AC1235" s="110"/>
    </row>
    <row r="1236" spans="1:29" ht="12.75" customHeight="1" x14ac:dyDescent="0.2">
      <c r="A1236" s="110"/>
      <c r="B1236" s="110"/>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row>
    <row r="1237" spans="1:29" ht="12.75" customHeight="1" x14ac:dyDescent="0.2">
      <c r="A1237" s="110"/>
      <c r="B1237" s="110"/>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row>
    <row r="1238" spans="1:29" ht="12.75" customHeight="1" x14ac:dyDescent="0.2">
      <c r="A1238" s="110"/>
      <c r="B1238" s="110"/>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row>
    <row r="1239" spans="1:29" ht="12.75" customHeight="1" x14ac:dyDescent="0.2">
      <c r="A1239" s="110"/>
      <c r="B1239" s="110"/>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row>
    <row r="1240" spans="1:29" ht="12.75" customHeight="1" x14ac:dyDescent="0.2">
      <c r="A1240" s="110"/>
      <c r="B1240" s="110"/>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row>
    <row r="1241" spans="1:29" ht="12.75" customHeight="1" x14ac:dyDescent="0.2">
      <c r="A1241" s="110"/>
      <c r="B1241" s="110"/>
      <c r="C1241" s="110"/>
      <c r="D1241" s="110"/>
      <c r="E1241" s="110"/>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row>
    <row r="1242" spans="1:29" ht="12.75" customHeight="1" x14ac:dyDescent="0.2">
      <c r="A1242" s="110"/>
      <c r="B1242" s="110"/>
      <c r="C1242" s="110"/>
      <c r="D1242" s="110"/>
      <c r="E1242" s="110"/>
      <c r="F1242" s="110"/>
      <c r="G1242" s="110"/>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row>
    <row r="1243" spans="1:29" ht="12.75" customHeight="1" x14ac:dyDescent="0.2">
      <c r="A1243" s="110"/>
      <c r="B1243" s="110"/>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row>
    <row r="1244" spans="1:29" ht="12.75" customHeight="1" x14ac:dyDescent="0.2">
      <c r="A1244" s="110"/>
      <c r="B1244" s="110"/>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row>
    <row r="1245" spans="1:29" ht="12.75" customHeight="1" x14ac:dyDescent="0.2">
      <c r="A1245" s="110"/>
      <c r="B1245" s="110"/>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row>
    <row r="1246" spans="1:29" ht="12.75" customHeight="1" x14ac:dyDescent="0.2">
      <c r="A1246" s="110"/>
      <c r="B1246" s="110"/>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row>
    <row r="1247" spans="1:29" ht="12.75" customHeight="1" x14ac:dyDescent="0.2">
      <c r="A1247" s="110"/>
      <c r="B1247" s="110"/>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row>
    <row r="1248" spans="1:29" ht="12.75" customHeight="1" x14ac:dyDescent="0.2">
      <c r="A1248" s="110"/>
      <c r="B1248" s="110"/>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row>
    <row r="1249" spans="1:29" ht="12.75" customHeight="1" x14ac:dyDescent="0.2">
      <c r="A1249" s="110"/>
      <c r="B1249" s="110"/>
      <c r="C1249" s="110"/>
      <c r="D1249" s="110"/>
      <c r="E1249" s="110"/>
      <c r="F1249" s="110"/>
      <c r="G1249" s="110"/>
      <c r="H1249" s="110"/>
      <c r="I1249" s="110"/>
      <c r="J1249" s="110"/>
      <c r="K1249" s="110"/>
      <c r="L1249" s="110"/>
      <c r="M1249" s="110"/>
      <c r="N1249" s="110"/>
      <c r="O1249" s="110"/>
      <c r="P1249" s="110"/>
      <c r="Q1249" s="110"/>
      <c r="R1249" s="110"/>
      <c r="S1249" s="110"/>
      <c r="T1249" s="110"/>
      <c r="U1249" s="110"/>
      <c r="V1249" s="110"/>
      <c r="W1249" s="110"/>
      <c r="X1249" s="110"/>
      <c r="Y1249" s="110"/>
      <c r="Z1249" s="110"/>
      <c r="AA1249" s="110"/>
      <c r="AB1249" s="110"/>
      <c r="AC1249" s="110"/>
    </row>
    <row r="1250" spans="1:29" ht="12.75" customHeight="1" x14ac:dyDescent="0.2">
      <c r="A1250" s="110"/>
      <c r="B1250" s="110"/>
      <c r="C1250" s="110"/>
      <c r="D1250" s="110"/>
      <c r="E1250" s="110"/>
      <c r="F1250" s="110"/>
      <c r="G1250" s="110"/>
      <c r="H1250" s="110"/>
      <c r="I1250" s="110"/>
      <c r="J1250" s="110"/>
      <c r="K1250" s="110"/>
      <c r="L1250" s="110"/>
      <c r="M1250" s="110"/>
      <c r="N1250" s="110"/>
      <c r="O1250" s="110"/>
      <c r="P1250" s="110"/>
      <c r="Q1250" s="110"/>
      <c r="R1250" s="110"/>
      <c r="S1250" s="110"/>
      <c r="T1250" s="110"/>
      <c r="U1250" s="110"/>
      <c r="V1250" s="110"/>
      <c r="W1250" s="110"/>
      <c r="X1250" s="110"/>
      <c r="Y1250" s="110"/>
      <c r="Z1250" s="110"/>
      <c r="AA1250" s="110"/>
      <c r="AB1250" s="110"/>
      <c r="AC1250" s="110"/>
    </row>
    <row r="1251" spans="1:29" ht="12.75" customHeight="1" x14ac:dyDescent="0.2">
      <c r="A1251" s="110"/>
      <c r="B1251" s="110"/>
      <c r="C1251" s="110"/>
      <c r="D1251" s="110"/>
      <c r="E1251" s="110"/>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0"/>
      <c r="AA1251" s="110"/>
      <c r="AB1251" s="110"/>
      <c r="AC1251" s="110"/>
    </row>
    <row r="1252" spans="1:29" ht="12.75" customHeight="1" x14ac:dyDescent="0.2">
      <c r="A1252" s="110"/>
      <c r="B1252" s="110"/>
      <c r="C1252" s="110"/>
      <c r="D1252" s="110"/>
      <c r="E1252" s="110"/>
      <c r="F1252" s="110"/>
      <c r="G1252" s="110"/>
      <c r="H1252" s="110"/>
      <c r="I1252" s="110"/>
      <c r="J1252" s="110"/>
      <c r="K1252" s="110"/>
      <c r="L1252" s="110"/>
      <c r="M1252" s="110"/>
      <c r="N1252" s="110"/>
      <c r="O1252" s="110"/>
      <c r="P1252" s="110"/>
      <c r="Q1252" s="110"/>
      <c r="R1252" s="110"/>
      <c r="S1252" s="110"/>
      <c r="T1252" s="110"/>
      <c r="U1252" s="110"/>
      <c r="V1252" s="110"/>
      <c r="W1252" s="110"/>
      <c r="X1252" s="110"/>
      <c r="Y1252" s="110"/>
      <c r="Z1252" s="110"/>
      <c r="AA1252" s="110"/>
      <c r="AB1252" s="110"/>
      <c r="AC1252" s="110"/>
    </row>
    <row r="1253" spans="1:29" ht="12.75" customHeight="1" x14ac:dyDescent="0.2">
      <c r="A1253" s="110"/>
      <c r="B1253" s="110"/>
      <c r="C1253" s="110"/>
      <c r="D1253" s="110"/>
      <c r="E1253" s="110"/>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row>
    <row r="1254" spans="1:29" ht="12.75" customHeight="1" x14ac:dyDescent="0.2">
      <c r="A1254" s="110"/>
      <c r="B1254" s="110"/>
      <c r="C1254" s="110"/>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0"/>
      <c r="AA1254" s="110"/>
      <c r="AB1254" s="110"/>
      <c r="AC1254" s="110"/>
    </row>
    <row r="1255" spans="1:29" ht="12.75" customHeight="1" x14ac:dyDescent="0.2">
      <c r="A1255" s="110"/>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c r="X1255" s="110"/>
      <c r="Y1255" s="110"/>
      <c r="Z1255" s="110"/>
      <c r="AA1255" s="110"/>
      <c r="AB1255" s="110"/>
      <c r="AC1255" s="110"/>
    </row>
    <row r="1256" spans="1:29" ht="12.75" customHeight="1" x14ac:dyDescent="0.2">
      <c r="A1256" s="110"/>
      <c r="B1256" s="110"/>
      <c r="C1256" s="110"/>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c r="X1256" s="110"/>
      <c r="Y1256" s="110"/>
      <c r="Z1256" s="110"/>
      <c r="AA1256" s="110"/>
      <c r="AB1256" s="110"/>
      <c r="AC1256" s="110"/>
    </row>
    <row r="1257" spans="1:29" ht="12.75" customHeight="1" x14ac:dyDescent="0.2">
      <c r="A1257" s="110"/>
      <c r="B1257" s="110"/>
      <c r="C1257" s="110"/>
      <c r="D1257" s="110"/>
      <c r="E1257" s="110"/>
      <c r="F1257" s="110"/>
      <c r="G1257" s="110"/>
      <c r="H1257" s="110"/>
      <c r="I1257" s="110"/>
      <c r="J1257" s="110"/>
      <c r="K1257" s="110"/>
      <c r="L1257" s="110"/>
      <c r="M1257" s="110"/>
      <c r="N1257" s="110"/>
      <c r="O1257" s="110"/>
      <c r="P1257" s="110"/>
      <c r="Q1257" s="110"/>
      <c r="R1257" s="110"/>
      <c r="S1257" s="110"/>
      <c r="T1257" s="110"/>
      <c r="U1257" s="110"/>
      <c r="V1257" s="110"/>
      <c r="W1257" s="110"/>
      <c r="X1257" s="110"/>
      <c r="Y1257" s="110"/>
      <c r="Z1257" s="110"/>
      <c r="AA1257" s="110"/>
      <c r="AB1257" s="110"/>
      <c r="AC1257" s="110"/>
    </row>
    <row r="1258" spans="1:29" ht="12.75" customHeight="1" x14ac:dyDescent="0.2">
      <c r="A1258" s="110"/>
      <c r="B1258" s="110"/>
      <c r="C1258" s="110"/>
      <c r="D1258" s="110"/>
      <c r="E1258" s="110"/>
      <c r="F1258" s="110"/>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row>
    <row r="1259" spans="1:29" ht="12.75" customHeight="1" x14ac:dyDescent="0.2">
      <c r="A1259" s="110"/>
      <c r="B1259" s="110"/>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row>
    <row r="1260" spans="1:29" ht="12.75" customHeight="1" x14ac:dyDescent="0.2">
      <c r="A1260" s="110"/>
      <c r="B1260" s="110"/>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row>
    <row r="1261" spans="1:29" ht="12.75" customHeight="1" x14ac:dyDescent="0.2">
      <c r="A1261" s="110"/>
      <c r="B1261" s="110"/>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row>
    <row r="1262" spans="1:29" ht="12.75" customHeight="1" x14ac:dyDescent="0.2">
      <c r="A1262" s="110"/>
      <c r="B1262" s="110"/>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row>
    <row r="1263" spans="1:29" ht="12.75" customHeight="1" x14ac:dyDescent="0.2">
      <c r="A1263" s="110"/>
      <c r="B1263" s="110"/>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row>
    <row r="1264" spans="1:29" ht="12.75" customHeight="1" x14ac:dyDescent="0.2">
      <c r="A1264" s="110"/>
      <c r="B1264" s="110"/>
      <c r="C1264" s="110"/>
      <c r="D1264" s="110"/>
      <c r="E1264" s="110"/>
      <c r="F1264" s="110"/>
      <c r="G1264" s="110"/>
      <c r="H1264" s="110"/>
      <c r="I1264" s="110"/>
      <c r="J1264" s="110"/>
      <c r="K1264" s="110"/>
      <c r="L1264" s="110"/>
      <c r="M1264" s="110"/>
      <c r="N1264" s="110"/>
      <c r="O1264" s="110"/>
      <c r="P1264" s="110"/>
      <c r="Q1264" s="110"/>
      <c r="R1264" s="110"/>
      <c r="S1264" s="110"/>
      <c r="T1264" s="110"/>
      <c r="U1264" s="110"/>
      <c r="V1264" s="110"/>
      <c r="W1264" s="110"/>
      <c r="X1264" s="110"/>
      <c r="Y1264" s="110"/>
      <c r="Z1264" s="110"/>
      <c r="AA1264" s="110"/>
      <c r="AB1264" s="110"/>
      <c r="AC1264" s="110"/>
    </row>
    <row r="1265" spans="1:29" ht="12.75" customHeight="1" x14ac:dyDescent="0.2">
      <c r="A1265" s="110"/>
      <c r="B1265" s="110"/>
      <c r="C1265" s="110"/>
      <c r="D1265" s="110"/>
      <c r="E1265" s="110"/>
      <c r="F1265" s="110"/>
      <c r="G1265" s="110"/>
      <c r="H1265" s="110"/>
      <c r="I1265" s="110"/>
      <c r="J1265" s="110"/>
      <c r="K1265" s="110"/>
      <c r="L1265" s="110"/>
      <c r="M1265" s="110"/>
      <c r="N1265" s="110"/>
      <c r="O1265" s="110"/>
      <c r="P1265" s="110"/>
      <c r="Q1265" s="110"/>
      <c r="R1265" s="110"/>
      <c r="S1265" s="110"/>
      <c r="T1265" s="110"/>
      <c r="U1265" s="110"/>
      <c r="V1265" s="110"/>
      <c r="W1265" s="110"/>
      <c r="X1265" s="110"/>
      <c r="Y1265" s="110"/>
      <c r="Z1265" s="110"/>
      <c r="AA1265" s="110"/>
      <c r="AB1265" s="110"/>
      <c r="AC1265" s="110"/>
    </row>
    <row r="1266" spans="1:29" ht="12.75" customHeight="1" x14ac:dyDescent="0.2">
      <c r="A1266" s="110"/>
      <c r="B1266" s="110"/>
      <c r="C1266" s="110"/>
      <c r="D1266" s="110"/>
      <c r="E1266" s="110"/>
      <c r="F1266" s="110"/>
      <c r="G1266" s="110"/>
      <c r="H1266" s="110"/>
      <c r="I1266" s="110"/>
      <c r="J1266" s="110"/>
      <c r="K1266" s="110"/>
      <c r="L1266" s="110"/>
      <c r="M1266" s="110"/>
      <c r="N1266" s="110"/>
      <c r="O1266" s="110"/>
      <c r="P1266" s="110"/>
      <c r="Q1266" s="110"/>
      <c r="R1266" s="110"/>
      <c r="S1266" s="110"/>
      <c r="T1266" s="110"/>
      <c r="U1266" s="110"/>
      <c r="V1266" s="110"/>
      <c r="W1266" s="110"/>
      <c r="X1266" s="110"/>
      <c r="Y1266" s="110"/>
      <c r="Z1266" s="110"/>
      <c r="AA1266" s="110"/>
      <c r="AB1266" s="110"/>
      <c r="AC1266" s="110"/>
    </row>
    <row r="1267" spans="1:29" ht="12.75" customHeight="1" x14ac:dyDescent="0.2">
      <c r="A1267" s="110"/>
      <c r="B1267" s="110"/>
      <c r="C1267" s="110"/>
      <c r="D1267" s="110"/>
      <c r="E1267" s="110"/>
      <c r="F1267" s="110"/>
      <c r="G1267" s="110"/>
      <c r="H1267" s="110"/>
      <c r="I1267" s="110"/>
      <c r="J1267" s="110"/>
      <c r="K1267" s="110"/>
      <c r="L1267" s="110"/>
      <c r="M1267" s="110"/>
      <c r="N1267" s="110"/>
      <c r="O1267" s="110"/>
      <c r="P1267" s="110"/>
      <c r="Q1267" s="110"/>
      <c r="R1267" s="110"/>
      <c r="S1267" s="110"/>
      <c r="T1267" s="110"/>
      <c r="U1267" s="110"/>
      <c r="V1267" s="110"/>
      <c r="W1267" s="110"/>
      <c r="X1267" s="110"/>
      <c r="Y1267" s="110"/>
      <c r="Z1267" s="110"/>
      <c r="AA1267" s="110"/>
      <c r="AB1267" s="110"/>
      <c r="AC1267" s="110"/>
    </row>
    <row r="1268" spans="1:29" ht="12.75" customHeight="1" x14ac:dyDescent="0.2">
      <c r="A1268" s="110"/>
      <c r="B1268" s="110"/>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row>
    <row r="1269" spans="1:29" ht="12.75" customHeight="1" x14ac:dyDescent="0.2">
      <c r="A1269" s="110"/>
      <c r="B1269" s="110"/>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row>
    <row r="1270" spans="1:29" ht="12.75" customHeight="1" x14ac:dyDescent="0.2">
      <c r="A1270" s="110"/>
      <c r="B1270" s="110"/>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row>
    <row r="1271" spans="1:29" ht="12.75" customHeight="1" x14ac:dyDescent="0.2">
      <c r="A1271" s="110"/>
      <c r="B1271" s="110"/>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row>
    <row r="1272" spans="1:29" ht="12.75" customHeight="1" x14ac:dyDescent="0.2">
      <c r="A1272" s="110"/>
      <c r="B1272" s="110"/>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row>
    <row r="1273" spans="1:29" ht="12.75" customHeight="1" x14ac:dyDescent="0.2">
      <c r="A1273" s="110"/>
      <c r="B1273" s="110"/>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row>
    <row r="1274" spans="1:29" ht="12.75" customHeight="1" x14ac:dyDescent="0.2">
      <c r="A1274" s="110"/>
      <c r="B1274" s="110"/>
      <c r="C1274" s="110"/>
      <c r="D1274" s="110"/>
      <c r="E1274" s="110"/>
      <c r="F1274" s="110"/>
      <c r="G1274" s="110"/>
      <c r="H1274" s="110"/>
      <c r="I1274" s="110"/>
      <c r="J1274" s="110"/>
      <c r="K1274" s="110"/>
      <c r="L1274" s="110"/>
      <c r="M1274" s="110"/>
      <c r="N1274" s="110"/>
      <c r="O1274" s="110"/>
      <c r="P1274" s="110"/>
      <c r="Q1274" s="110"/>
      <c r="R1274" s="110"/>
      <c r="S1274" s="110"/>
      <c r="T1274" s="110"/>
      <c r="U1274" s="110"/>
      <c r="V1274" s="110"/>
      <c r="W1274" s="110"/>
      <c r="X1274" s="110"/>
      <c r="Y1274" s="110"/>
      <c r="Z1274" s="110"/>
      <c r="AA1274" s="110"/>
      <c r="AB1274" s="110"/>
      <c r="AC1274" s="110"/>
    </row>
    <row r="1275" spans="1:29" ht="12.75" customHeight="1" x14ac:dyDescent="0.2">
      <c r="A1275" s="110"/>
      <c r="B1275" s="110"/>
      <c r="C1275" s="110"/>
      <c r="D1275" s="110"/>
      <c r="E1275" s="110"/>
      <c r="F1275" s="110"/>
      <c r="G1275" s="110"/>
      <c r="H1275" s="110"/>
      <c r="I1275" s="110"/>
      <c r="J1275" s="110"/>
      <c r="K1275" s="110"/>
      <c r="L1275" s="110"/>
      <c r="M1275" s="110"/>
      <c r="N1275" s="110"/>
      <c r="O1275" s="110"/>
      <c r="P1275" s="110"/>
      <c r="Q1275" s="110"/>
      <c r="R1275" s="110"/>
      <c r="S1275" s="110"/>
      <c r="T1275" s="110"/>
      <c r="U1275" s="110"/>
      <c r="V1275" s="110"/>
      <c r="W1275" s="110"/>
      <c r="X1275" s="110"/>
      <c r="Y1275" s="110"/>
      <c r="Z1275" s="110"/>
      <c r="AA1275" s="110"/>
      <c r="AB1275" s="110"/>
      <c r="AC1275" s="110"/>
    </row>
    <row r="1276" spans="1:29" ht="12.75" customHeight="1" x14ac:dyDescent="0.2">
      <c r="A1276" s="110"/>
      <c r="B1276" s="110"/>
      <c r="C1276" s="110"/>
      <c r="D1276" s="110"/>
      <c r="E1276" s="110"/>
      <c r="F1276" s="110"/>
      <c r="G1276" s="110"/>
      <c r="H1276" s="110"/>
      <c r="I1276" s="110"/>
      <c r="J1276" s="110"/>
      <c r="K1276" s="110"/>
      <c r="L1276" s="110"/>
      <c r="M1276" s="110"/>
      <c r="N1276" s="110"/>
      <c r="O1276" s="110"/>
      <c r="P1276" s="110"/>
      <c r="Q1276" s="110"/>
      <c r="R1276" s="110"/>
      <c r="S1276" s="110"/>
      <c r="T1276" s="110"/>
      <c r="U1276" s="110"/>
      <c r="V1276" s="110"/>
      <c r="W1276" s="110"/>
      <c r="X1276" s="110"/>
      <c r="Y1276" s="110"/>
      <c r="Z1276" s="110"/>
      <c r="AA1276" s="110"/>
      <c r="AB1276" s="110"/>
      <c r="AC1276" s="110"/>
    </row>
    <row r="1277" spans="1:29" ht="12.75" customHeight="1" x14ac:dyDescent="0.2">
      <c r="A1277" s="110"/>
      <c r="B1277" s="110"/>
      <c r="C1277" s="110"/>
      <c r="D1277" s="110"/>
      <c r="E1277" s="110"/>
      <c r="F1277" s="110"/>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row>
    <row r="1278" spans="1:29" ht="12.75" customHeight="1" x14ac:dyDescent="0.2">
      <c r="A1278" s="110"/>
      <c r="B1278" s="110"/>
      <c r="C1278" s="110"/>
      <c r="D1278" s="110"/>
      <c r="E1278" s="110"/>
      <c r="F1278" s="110"/>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row>
    <row r="1279" spans="1:29" ht="12.75" customHeight="1" x14ac:dyDescent="0.2">
      <c r="A1279" s="110"/>
      <c r="B1279" s="110"/>
      <c r="C1279" s="110"/>
      <c r="D1279" s="110"/>
      <c r="E1279" s="110"/>
      <c r="F1279" s="110"/>
      <c r="G1279" s="110"/>
      <c r="H1279" s="110"/>
      <c r="I1279" s="110"/>
      <c r="J1279" s="110"/>
      <c r="K1279" s="110"/>
      <c r="L1279" s="110"/>
      <c r="M1279" s="110"/>
      <c r="N1279" s="110"/>
      <c r="O1279" s="110"/>
      <c r="P1279" s="110"/>
      <c r="Q1279" s="110"/>
      <c r="R1279" s="110"/>
      <c r="S1279" s="110"/>
      <c r="T1279" s="110"/>
      <c r="U1279" s="110"/>
      <c r="V1279" s="110"/>
      <c r="W1279" s="110"/>
      <c r="X1279" s="110"/>
      <c r="Y1279" s="110"/>
      <c r="Z1279" s="110"/>
      <c r="AA1279" s="110"/>
      <c r="AB1279" s="110"/>
      <c r="AC1279" s="110"/>
    </row>
    <row r="1280" spans="1:29" ht="12.75" customHeight="1" x14ac:dyDescent="0.2">
      <c r="A1280" s="110"/>
      <c r="B1280" s="110"/>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row>
    <row r="1281" spans="1:29" ht="12.75" customHeight="1" x14ac:dyDescent="0.2">
      <c r="A1281" s="110"/>
      <c r="B1281" s="110"/>
      <c r="C1281" s="110"/>
      <c r="D1281" s="110"/>
      <c r="E1281" s="110"/>
      <c r="F1281" s="110"/>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row>
    <row r="1282" spans="1:29" ht="12.75" customHeight="1" x14ac:dyDescent="0.2">
      <c r="A1282" s="110"/>
      <c r="B1282" s="110"/>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row>
    <row r="1283" spans="1:29" ht="12.75" customHeight="1" x14ac:dyDescent="0.2">
      <c r="A1283" s="110"/>
      <c r="B1283" s="110"/>
      <c r="C1283" s="110"/>
      <c r="D1283" s="110"/>
      <c r="E1283" s="110"/>
      <c r="F1283" s="110"/>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row>
    <row r="1284" spans="1:29" ht="12.75" customHeight="1" x14ac:dyDescent="0.2">
      <c r="A1284" s="110"/>
      <c r="B1284" s="110"/>
      <c r="C1284" s="110"/>
      <c r="D1284" s="110"/>
      <c r="E1284" s="110"/>
      <c r="F1284" s="110"/>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row>
    <row r="1285" spans="1:29" ht="12.75" customHeight="1" x14ac:dyDescent="0.2">
      <c r="A1285" s="110"/>
      <c r="B1285" s="110"/>
      <c r="C1285" s="110"/>
      <c r="D1285" s="110"/>
      <c r="E1285" s="110"/>
      <c r="F1285" s="110"/>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row>
    <row r="1286" spans="1:29" ht="12.75" customHeight="1" x14ac:dyDescent="0.2">
      <c r="A1286" s="110"/>
      <c r="B1286" s="110"/>
      <c r="C1286" s="110"/>
      <c r="D1286" s="110"/>
      <c r="E1286" s="110"/>
      <c r="F1286" s="110"/>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row>
    <row r="1287" spans="1:29" ht="12.75" customHeight="1" x14ac:dyDescent="0.2">
      <c r="A1287" s="110"/>
      <c r="B1287" s="110"/>
      <c r="C1287" s="110"/>
      <c r="D1287" s="110"/>
      <c r="E1287" s="110"/>
      <c r="F1287" s="110"/>
      <c r="G1287" s="110"/>
      <c r="H1287" s="110"/>
      <c r="I1287" s="110"/>
      <c r="J1287" s="110"/>
      <c r="K1287" s="110"/>
      <c r="L1287" s="110"/>
      <c r="M1287" s="110"/>
      <c r="N1287" s="110"/>
      <c r="O1287" s="110"/>
      <c r="P1287" s="110"/>
      <c r="Q1287" s="110"/>
      <c r="R1287" s="110"/>
      <c r="S1287" s="110"/>
      <c r="T1287" s="110"/>
      <c r="U1287" s="110"/>
      <c r="V1287" s="110"/>
      <c r="W1287" s="110"/>
      <c r="X1287" s="110"/>
      <c r="Y1287" s="110"/>
      <c r="Z1287" s="110"/>
      <c r="AA1287" s="110"/>
      <c r="AB1287" s="110"/>
      <c r="AC1287" s="110"/>
    </row>
    <row r="1288" spans="1:29" ht="12.75" customHeight="1" x14ac:dyDescent="0.2">
      <c r="A1288" s="110"/>
      <c r="B1288" s="110"/>
      <c r="C1288" s="110"/>
      <c r="D1288" s="110"/>
      <c r="E1288" s="110"/>
      <c r="F1288" s="110"/>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row>
    <row r="1289" spans="1:29" ht="12.75" customHeight="1" x14ac:dyDescent="0.2">
      <c r="A1289" s="110"/>
      <c r="B1289" s="110"/>
      <c r="C1289" s="110"/>
      <c r="D1289" s="110"/>
      <c r="E1289" s="110"/>
      <c r="F1289" s="110"/>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row>
    <row r="1290" spans="1:29" ht="12.75" customHeight="1" x14ac:dyDescent="0.2">
      <c r="A1290" s="110"/>
      <c r="B1290" s="110"/>
      <c r="C1290" s="110"/>
      <c r="D1290" s="110"/>
      <c r="E1290" s="110"/>
      <c r="F1290" s="110"/>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row>
    <row r="1291" spans="1:29" ht="12.75" customHeight="1" x14ac:dyDescent="0.2">
      <c r="A1291" s="110"/>
      <c r="B1291" s="110"/>
      <c r="C1291" s="110"/>
      <c r="D1291" s="110"/>
      <c r="E1291" s="110"/>
      <c r="F1291" s="110"/>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row>
    <row r="1292" spans="1:29" ht="12.75" customHeight="1" x14ac:dyDescent="0.2">
      <c r="A1292" s="110"/>
      <c r="B1292" s="110"/>
      <c r="C1292" s="110"/>
      <c r="D1292" s="110"/>
      <c r="E1292" s="110"/>
      <c r="F1292" s="110"/>
      <c r="G1292" s="110"/>
      <c r="H1292" s="110"/>
      <c r="I1292" s="110"/>
      <c r="J1292" s="110"/>
      <c r="K1292" s="110"/>
      <c r="L1292" s="110"/>
      <c r="M1292" s="110"/>
      <c r="N1292" s="110"/>
      <c r="O1292" s="110"/>
      <c r="P1292" s="110"/>
      <c r="Q1292" s="110"/>
      <c r="R1292" s="110"/>
      <c r="S1292" s="110"/>
      <c r="T1292" s="110"/>
      <c r="U1292" s="110"/>
      <c r="V1292" s="110"/>
      <c r="W1292" s="110"/>
      <c r="X1292" s="110"/>
      <c r="Y1292" s="110"/>
      <c r="Z1292" s="110"/>
      <c r="AA1292" s="110"/>
      <c r="AB1292" s="110"/>
      <c r="AC1292" s="110"/>
    </row>
    <row r="1293" spans="1:29" ht="12.75" customHeight="1" x14ac:dyDescent="0.2">
      <c r="A1293" s="110"/>
      <c r="B1293" s="110"/>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row>
    <row r="1294" spans="1:29" ht="12.75" customHeight="1" x14ac:dyDescent="0.2">
      <c r="A1294" s="110"/>
      <c r="B1294" s="110"/>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row>
    <row r="1295" spans="1:29" ht="12.75" customHeight="1" x14ac:dyDescent="0.2">
      <c r="A1295" s="110"/>
      <c r="B1295" s="110"/>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row>
    <row r="1296" spans="1:29" ht="12.75" customHeight="1" x14ac:dyDescent="0.2">
      <c r="A1296" s="110"/>
      <c r="B1296" s="110"/>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row>
    <row r="1297" spans="1:29" ht="12.75" customHeight="1" x14ac:dyDescent="0.2">
      <c r="A1297" s="110"/>
      <c r="B1297" s="110"/>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row>
    <row r="1298" spans="1:29" ht="12.75" customHeight="1" x14ac:dyDescent="0.2">
      <c r="A1298" s="110"/>
      <c r="B1298" s="110"/>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row>
    <row r="1299" spans="1:29" ht="12.75" customHeight="1" x14ac:dyDescent="0.2">
      <c r="A1299" s="110"/>
      <c r="B1299" s="110"/>
      <c r="C1299" s="110"/>
      <c r="D1299" s="110"/>
      <c r="E1299" s="110"/>
      <c r="F1299" s="110"/>
      <c r="G1299" s="110"/>
      <c r="H1299" s="110"/>
      <c r="I1299" s="110"/>
      <c r="J1299" s="110"/>
      <c r="K1299" s="110"/>
      <c r="L1299" s="110"/>
      <c r="M1299" s="110"/>
      <c r="N1299" s="110"/>
      <c r="O1299" s="110"/>
      <c r="P1299" s="110"/>
      <c r="Q1299" s="110"/>
      <c r="R1299" s="110"/>
      <c r="S1299" s="110"/>
      <c r="T1299" s="110"/>
      <c r="U1299" s="110"/>
      <c r="V1299" s="110"/>
      <c r="W1299" s="110"/>
      <c r="X1299" s="110"/>
      <c r="Y1299" s="110"/>
      <c r="Z1299" s="110"/>
      <c r="AA1299" s="110"/>
      <c r="AB1299" s="110"/>
      <c r="AC1299" s="110"/>
    </row>
    <row r="1300" spans="1:29" ht="12.75" customHeight="1" x14ac:dyDescent="0.2">
      <c r="A1300" s="110"/>
      <c r="B1300" s="110"/>
      <c r="C1300" s="110"/>
      <c r="D1300" s="110"/>
      <c r="E1300" s="110"/>
      <c r="F1300" s="110"/>
      <c r="G1300" s="110"/>
      <c r="H1300" s="110"/>
      <c r="I1300" s="110"/>
      <c r="J1300" s="110"/>
      <c r="K1300" s="110"/>
      <c r="L1300" s="110"/>
      <c r="M1300" s="110"/>
      <c r="N1300" s="110"/>
      <c r="O1300" s="110"/>
      <c r="P1300" s="110"/>
      <c r="Q1300" s="110"/>
      <c r="R1300" s="110"/>
      <c r="S1300" s="110"/>
      <c r="T1300" s="110"/>
      <c r="U1300" s="110"/>
      <c r="V1300" s="110"/>
      <c r="W1300" s="110"/>
      <c r="X1300" s="110"/>
      <c r="Y1300" s="110"/>
      <c r="Z1300" s="110"/>
      <c r="AA1300" s="110"/>
      <c r="AB1300" s="110"/>
      <c r="AC1300" s="110"/>
    </row>
    <row r="1301" spans="1:29" ht="12.75" customHeight="1" x14ac:dyDescent="0.2">
      <c r="A1301" s="110"/>
      <c r="B1301" s="110"/>
      <c r="C1301" s="110"/>
      <c r="D1301" s="110"/>
      <c r="E1301" s="110"/>
      <c r="F1301" s="110"/>
      <c r="G1301" s="110"/>
      <c r="H1301" s="110"/>
      <c r="I1301" s="110"/>
      <c r="J1301" s="110"/>
      <c r="K1301" s="110"/>
      <c r="L1301" s="110"/>
      <c r="M1301" s="110"/>
      <c r="N1301" s="110"/>
      <c r="O1301" s="110"/>
      <c r="P1301" s="110"/>
      <c r="Q1301" s="110"/>
      <c r="R1301" s="110"/>
      <c r="S1301" s="110"/>
      <c r="T1301" s="110"/>
      <c r="U1301" s="110"/>
      <c r="V1301" s="110"/>
      <c r="W1301" s="110"/>
      <c r="X1301" s="110"/>
      <c r="Y1301" s="110"/>
      <c r="Z1301" s="110"/>
      <c r="AA1301" s="110"/>
      <c r="AB1301" s="110"/>
      <c r="AC1301" s="110"/>
    </row>
    <row r="1302" spans="1:29" ht="12.75" customHeight="1" x14ac:dyDescent="0.2">
      <c r="A1302" s="110"/>
      <c r="B1302" s="110"/>
      <c r="C1302" s="110"/>
      <c r="D1302" s="110"/>
      <c r="E1302" s="110"/>
      <c r="F1302" s="110"/>
      <c r="G1302" s="110"/>
      <c r="H1302" s="110"/>
      <c r="I1302" s="110"/>
      <c r="J1302" s="110"/>
      <c r="K1302" s="110"/>
      <c r="L1302" s="110"/>
      <c r="M1302" s="110"/>
      <c r="N1302" s="110"/>
      <c r="O1302" s="110"/>
      <c r="P1302" s="110"/>
      <c r="Q1302" s="110"/>
      <c r="R1302" s="110"/>
      <c r="S1302" s="110"/>
      <c r="T1302" s="110"/>
      <c r="U1302" s="110"/>
      <c r="V1302" s="110"/>
      <c r="W1302" s="110"/>
      <c r="X1302" s="110"/>
      <c r="Y1302" s="110"/>
      <c r="Z1302" s="110"/>
      <c r="AA1302" s="110"/>
      <c r="AB1302" s="110"/>
      <c r="AC1302" s="110"/>
    </row>
    <row r="1303" spans="1:29" ht="12.75" customHeight="1" x14ac:dyDescent="0.2">
      <c r="A1303" s="110"/>
      <c r="B1303" s="110"/>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row>
    <row r="1304" spans="1:29" ht="12.75" customHeight="1" x14ac:dyDescent="0.2">
      <c r="A1304" s="110"/>
      <c r="B1304" s="110"/>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row>
    <row r="1305" spans="1:29" ht="12.75" customHeight="1" x14ac:dyDescent="0.2">
      <c r="A1305" s="110"/>
      <c r="B1305" s="110"/>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row>
    <row r="1306" spans="1:29" ht="12.75" customHeight="1" x14ac:dyDescent="0.2">
      <c r="A1306" s="110"/>
      <c r="B1306" s="110"/>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row>
    <row r="1307" spans="1:29" ht="12.75" customHeight="1" x14ac:dyDescent="0.2">
      <c r="A1307" s="110"/>
      <c r="B1307" s="110"/>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row>
    <row r="1308" spans="1:29" ht="12.75" customHeight="1" x14ac:dyDescent="0.2">
      <c r="A1308" s="110"/>
      <c r="B1308" s="110"/>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row>
    <row r="1309" spans="1:29" ht="12.75" customHeight="1" x14ac:dyDescent="0.2">
      <c r="A1309" s="110"/>
      <c r="B1309" s="110"/>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row>
    <row r="1310" spans="1:29" ht="12.75" customHeight="1" x14ac:dyDescent="0.2">
      <c r="A1310" s="110"/>
      <c r="B1310" s="110"/>
      <c r="C1310" s="110"/>
      <c r="D1310" s="110"/>
      <c r="E1310" s="110"/>
      <c r="F1310" s="110"/>
      <c r="G1310" s="110"/>
      <c r="H1310" s="110"/>
      <c r="I1310" s="110"/>
      <c r="J1310" s="110"/>
      <c r="K1310" s="110"/>
      <c r="L1310" s="110"/>
      <c r="M1310" s="110"/>
      <c r="N1310" s="110"/>
      <c r="O1310" s="110"/>
      <c r="P1310" s="110"/>
      <c r="Q1310" s="110"/>
      <c r="R1310" s="110"/>
      <c r="S1310" s="110"/>
      <c r="T1310" s="110"/>
      <c r="U1310" s="110"/>
      <c r="V1310" s="110"/>
      <c r="W1310" s="110"/>
      <c r="X1310" s="110"/>
      <c r="Y1310" s="110"/>
      <c r="Z1310" s="110"/>
      <c r="AA1310" s="110"/>
      <c r="AB1310" s="110"/>
      <c r="AC1310" s="110"/>
    </row>
    <row r="1311" spans="1:29" ht="12.75" customHeight="1" x14ac:dyDescent="0.2">
      <c r="A1311" s="110"/>
      <c r="B1311" s="110"/>
      <c r="C1311" s="110"/>
      <c r="D1311" s="110"/>
      <c r="E1311" s="110"/>
      <c r="F1311" s="110"/>
      <c r="G1311" s="110"/>
      <c r="H1311" s="110"/>
      <c r="I1311" s="110"/>
      <c r="J1311" s="110"/>
      <c r="K1311" s="110"/>
      <c r="L1311" s="110"/>
      <c r="M1311" s="110"/>
      <c r="N1311" s="110"/>
      <c r="O1311" s="110"/>
      <c r="P1311" s="110"/>
      <c r="Q1311" s="110"/>
      <c r="R1311" s="110"/>
      <c r="S1311" s="110"/>
      <c r="T1311" s="110"/>
      <c r="U1311" s="110"/>
      <c r="V1311" s="110"/>
      <c r="W1311" s="110"/>
      <c r="X1311" s="110"/>
      <c r="Y1311" s="110"/>
      <c r="Z1311" s="110"/>
      <c r="AA1311" s="110"/>
      <c r="AB1311" s="110"/>
      <c r="AC1311" s="110"/>
    </row>
    <row r="1312" spans="1:29" ht="12.75" customHeight="1" x14ac:dyDescent="0.2">
      <c r="A1312" s="110"/>
      <c r="B1312" s="110"/>
      <c r="C1312" s="110"/>
      <c r="D1312" s="110"/>
      <c r="E1312" s="110"/>
      <c r="F1312" s="110"/>
      <c r="G1312" s="110"/>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row>
    <row r="1313" spans="1:29" ht="12.75" customHeight="1" x14ac:dyDescent="0.2">
      <c r="A1313" s="110"/>
      <c r="B1313" s="110"/>
      <c r="C1313" s="110"/>
      <c r="D1313" s="110"/>
      <c r="E1313" s="110"/>
      <c r="F1313" s="110"/>
      <c r="G1313" s="110"/>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row>
    <row r="1314" spans="1:29" ht="12.75" customHeight="1" x14ac:dyDescent="0.2">
      <c r="A1314" s="110"/>
      <c r="B1314" s="110"/>
      <c r="C1314" s="110"/>
      <c r="D1314" s="110"/>
      <c r="E1314" s="110"/>
      <c r="F1314" s="110"/>
      <c r="G1314" s="110"/>
      <c r="H1314" s="110"/>
      <c r="I1314" s="110"/>
      <c r="J1314" s="110"/>
      <c r="K1314" s="110"/>
      <c r="L1314" s="110"/>
      <c r="M1314" s="110"/>
      <c r="N1314" s="110"/>
      <c r="O1314" s="110"/>
      <c r="P1314" s="110"/>
      <c r="Q1314" s="110"/>
      <c r="R1314" s="110"/>
      <c r="S1314" s="110"/>
      <c r="T1314" s="110"/>
      <c r="U1314" s="110"/>
      <c r="V1314" s="110"/>
      <c r="W1314" s="110"/>
      <c r="X1314" s="110"/>
      <c r="Y1314" s="110"/>
      <c r="Z1314" s="110"/>
      <c r="AA1314" s="110"/>
      <c r="AB1314" s="110"/>
      <c r="AC1314" s="110"/>
    </row>
    <row r="1315" spans="1:29" ht="12.75" customHeight="1" x14ac:dyDescent="0.2">
      <c r="A1315" s="110"/>
      <c r="B1315" s="110"/>
      <c r="C1315" s="110"/>
      <c r="D1315" s="110"/>
      <c r="E1315" s="110"/>
      <c r="F1315" s="110"/>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row>
    <row r="1316" spans="1:29" ht="12.75" customHeight="1" x14ac:dyDescent="0.2">
      <c r="A1316" s="110"/>
      <c r="B1316" s="110"/>
      <c r="C1316" s="110"/>
      <c r="D1316" s="110"/>
      <c r="E1316" s="110"/>
      <c r="F1316" s="110"/>
      <c r="G1316" s="110"/>
      <c r="H1316" s="110"/>
      <c r="I1316" s="110"/>
      <c r="J1316" s="110"/>
      <c r="K1316" s="110"/>
      <c r="L1316" s="110"/>
      <c r="M1316" s="110"/>
      <c r="N1316" s="110"/>
      <c r="O1316" s="110"/>
      <c r="P1316" s="110"/>
      <c r="Q1316" s="110"/>
      <c r="R1316" s="110"/>
      <c r="S1316" s="110"/>
      <c r="T1316" s="110"/>
      <c r="U1316" s="110"/>
      <c r="V1316" s="110"/>
      <c r="W1316" s="110"/>
      <c r="X1316" s="110"/>
      <c r="Y1316" s="110"/>
      <c r="Z1316" s="110"/>
      <c r="AA1316" s="110"/>
      <c r="AB1316" s="110"/>
      <c r="AC1316" s="110"/>
    </row>
    <row r="1317" spans="1:29" ht="12.75" customHeight="1" x14ac:dyDescent="0.2">
      <c r="A1317" s="110"/>
      <c r="B1317" s="110"/>
      <c r="C1317" s="110"/>
      <c r="D1317" s="110"/>
      <c r="E1317" s="110"/>
      <c r="F1317" s="110"/>
      <c r="G1317" s="110"/>
      <c r="H1317" s="110"/>
      <c r="I1317" s="110"/>
      <c r="J1317" s="110"/>
      <c r="K1317" s="110"/>
      <c r="L1317" s="110"/>
      <c r="M1317" s="110"/>
      <c r="N1317" s="110"/>
      <c r="O1317" s="110"/>
      <c r="P1317" s="110"/>
      <c r="Q1317" s="110"/>
      <c r="R1317" s="110"/>
      <c r="S1317" s="110"/>
      <c r="T1317" s="110"/>
      <c r="U1317" s="110"/>
      <c r="V1317" s="110"/>
      <c r="W1317" s="110"/>
      <c r="X1317" s="110"/>
      <c r="Y1317" s="110"/>
      <c r="Z1317" s="110"/>
      <c r="AA1317" s="110"/>
      <c r="AB1317" s="110"/>
      <c r="AC1317" s="110"/>
    </row>
    <row r="1318" spans="1:29" ht="12.75" customHeight="1" x14ac:dyDescent="0.2">
      <c r="A1318" s="110"/>
      <c r="B1318" s="110"/>
      <c r="C1318" s="110"/>
      <c r="D1318" s="110"/>
      <c r="E1318" s="110"/>
      <c r="F1318" s="110"/>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row>
    <row r="1319" spans="1:29" ht="12.75" customHeight="1" x14ac:dyDescent="0.2">
      <c r="A1319" s="110"/>
      <c r="B1319" s="110"/>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row>
    <row r="1320" spans="1:29" ht="12.75" customHeight="1" x14ac:dyDescent="0.2">
      <c r="A1320" s="110"/>
      <c r="B1320" s="110"/>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row>
    <row r="1321" spans="1:29" ht="12.75" customHeight="1" x14ac:dyDescent="0.2">
      <c r="A1321" s="110"/>
      <c r="B1321" s="110"/>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row>
    <row r="1322" spans="1:29" ht="12.75" customHeight="1" x14ac:dyDescent="0.2">
      <c r="A1322" s="110"/>
      <c r="B1322" s="110"/>
      <c r="C1322" s="110"/>
      <c r="D1322" s="110"/>
      <c r="E1322" s="110"/>
      <c r="F1322" s="110"/>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row>
    <row r="1323" spans="1:29" ht="12.75" customHeight="1" x14ac:dyDescent="0.2">
      <c r="A1323" s="110"/>
      <c r="B1323" s="110"/>
      <c r="C1323" s="110"/>
      <c r="D1323" s="110"/>
      <c r="E1323" s="110"/>
      <c r="F1323" s="110"/>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row>
    <row r="1324" spans="1:29" ht="12.75" customHeight="1" x14ac:dyDescent="0.2">
      <c r="A1324" s="110"/>
      <c r="B1324" s="110"/>
      <c r="C1324" s="110"/>
      <c r="D1324" s="110"/>
      <c r="E1324" s="110"/>
      <c r="F1324" s="110"/>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row>
    <row r="1325" spans="1:29" ht="12.75" customHeight="1" x14ac:dyDescent="0.2">
      <c r="A1325" s="110"/>
      <c r="B1325" s="110"/>
      <c r="C1325" s="110"/>
      <c r="D1325" s="110"/>
      <c r="E1325" s="110"/>
      <c r="F1325" s="110"/>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row>
    <row r="1326" spans="1:29" ht="12.75" customHeight="1" x14ac:dyDescent="0.2">
      <c r="A1326" s="110"/>
      <c r="B1326" s="110"/>
      <c r="C1326" s="110"/>
      <c r="D1326" s="110"/>
      <c r="E1326" s="110"/>
      <c r="F1326" s="110"/>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row>
    <row r="1327" spans="1:29" ht="12.75" customHeight="1" x14ac:dyDescent="0.2">
      <c r="A1327" s="110"/>
      <c r="B1327" s="110"/>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row>
    <row r="1328" spans="1:29" ht="12.75" customHeight="1" x14ac:dyDescent="0.2">
      <c r="A1328" s="110"/>
      <c r="B1328" s="110"/>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row>
    <row r="1329" spans="1:29" ht="12.75" customHeight="1" x14ac:dyDescent="0.2">
      <c r="A1329" s="110"/>
      <c r="B1329" s="110"/>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row>
    <row r="1330" spans="1:29" ht="12.75" customHeight="1" x14ac:dyDescent="0.2">
      <c r="A1330" s="110"/>
      <c r="B1330" s="110"/>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row>
    <row r="1331" spans="1:29" ht="12.75" customHeight="1" x14ac:dyDescent="0.2">
      <c r="A1331" s="110"/>
      <c r="B1331" s="110"/>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row>
    <row r="1332" spans="1:29" ht="12.75" customHeight="1" x14ac:dyDescent="0.2">
      <c r="A1332" s="110"/>
      <c r="B1332" s="110"/>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row>
    <row r="1333" spans="1:29" ht="12.75" customHeight="1" x14ac:dyDescent="0.2">
      <c r="A1333" s="110"/>
      <c r="B1333" s="110"/>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row>
    <row r="1334" spans="1:29" ht="12.75" customHeight="1" x14ac:dyDescent="0.2">
      <c r="A1334" s="110"/>
      <c r="B1334" s="110"/>
      <c r="C1334" s="110"/>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row>
    <row r="1335" spans="1:29" ht="12.75" customHeight="1" x14ac:dyDescent="0.2">
      <c r="A1335" s="110"/>
      <c r="B1335" s="110"/>
      <c r="C1335" s="110"/>
      <c r="D1335" s="110"/>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row>
    <row r="1336" spans="1:29" ht="12.75" customHeight="1" x14ac:dyDescent="0.2">
      <c r="A1336" s="110"/>
      <c r="B1336" s="110"/>
      <c r="C1336" s="110"/>
      <c r="D1336" s="110"/>
      <c r="E1336" s="110"/>
      <c r="F1336" s="110"/>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row>
    <row r="1337" spans="1:29" ht="12.75" customHeight="1" x14ac:dyDescent="0.2">
      <c r="A1337" s="110"/>
      <c r="B1337" s="110"/>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row>
    <row r="1338" spans="1:29" ht="12.75" customHeight="1" x14ac:dyDescent="0.2">
      <c r="A1338" s="110"/>
      <c r="B1338" s="110"/>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row>
    <row r="1339" spans="1:29" ht="12.75" customHeight="1" x14ac:dyDescent="0.2">
      <c r="A1339" s="110"/>
      <c r="B1339" s="110"/>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row>
    <row r="1340" spans="1:29" ht="12.75" customHeight="1" x14ac:dyDescent="0.2">
      <c r="A1340" s="110"/>
      <c r="B1340" s="110"/>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row>
    <row r="1341" spans="1:29" ht="12.75" customHeight="1" x14ac:dyDescent="0.2">
      <c r="A1341" s="110"/>
      <c r="B1341" s="110"/>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row>
    <row r="1342" spans="1:29" ht="12.75" customHeight="1" x14ac:dyDescent="0.2">
      <c r="A1342" s="110"/>
      <c r="B1342" s="110"/>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row>
    <row r="1343" spans="1:29" ht="12.75" customHeight="1" x14ac:dyDescent="0.2">
      <c r="A1343" s="110"/>
      <c r="B1343" s="110"/>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row>
    <row r="1344" spans="1:29" ht="12.75" customHeight="1" x14ac:dyDescent="0.2">
      <c r="A1344" s="110"/>
      <c r="B1344" s="110"/>
      <c r="C1344" s="110"/>
      <c r="D1344" s="110"/>
      <c r="E1344" s="110"/>
      <c r="F1344" s="110"/>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row>
    <row r="1345" spans="1:29" ht="12.75" customHeight="1" x14ac:dyDescent="0.2">
      <c r="A1345" s="110"/>
      <c r="B1345" s="110"/>
      <c r="C1345" s="110"/>
      <c r="D1345" s="110"/>
      <c r="E1345" s="110"/>
      <c r="F1345" s="110"/>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row>
    <row r="1346" spans="1:29" ht="12.75" customHeight="1" x14ac:dyDescent="0.2">
      <c r="A1346" s="110"/>
      <c r="B1346" s="110"/>
      <c r="C1346" s="110"/>
      <c r="D1346" s="110"/>
      <c r="E1346" s="110"/>
      <c r="F1346" s="110"/>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row>
    <row r="1347" spans="1:29" ht="12.75" customHeight="1" x14ac:dyDescent="0.2">
      <c r="A1347" s="110"/>
      <c r="B1347" s="110"/>
      <c r="C1347" s="110"/>
      <c r="D1347" s="110"/>
      <c r="E1347" s="110"/>
      <c r="F1347" s="110"/>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row>
    <row r="1348" spans="1:29" ht="12.75" customHeight="1" x14ac:dyDescent="0.2">
      <c r="A1348" s="110"/>
      <c r="B1348" s="110"/>
      <c r="C1348" s="110"/>
      <c r="D1348" s="110"/>
      <c r="E1348" s="110"/>
      <c r="F1348" s="110"/>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row>
    <row r="1349" spans="1:29" ht="12.75" customHeight="1" x14ac:dyDescent="0.2">
      <c r="A1349" s="110"/>
      <c r="B1349" s="110"/>
      <c r="C1349" s="110"/>
      <c r="D1349" s="110"/>
      <c r="E1349" s="110"/>
      <c r="F1349" s="110"/>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row>
    <row r="1350" spans="1:29" ht="12.75" customHeight="1" x14ac:dyDescent="0.2">
      <c r="A1350" s="110"/>
      <c r="B1350" s="110"/>
      <c r="C1350" s="110"/>
      <c r="D1350" s="110"/>
      <c r="E1350" s="110"/>
      <c r="F1350" s="110"/>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row>
    <row r="1351" spans="1:29" ht="12.75" customHeight="1" x14ac:dyDescent="0.2">
      <c r="A1351" s="110"/>
      <c r="B1351" s="110"/>
      <c r="C1351" s="110"/>
      <c r="D1351" s="110"/>
      <c r="E1351" s="110"/>
      <c r="F1351" s="110"/>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row>
    <row r="1352" spans="1:29" ht="12.75" customHeight="1" x14ac:dyDescent="0.2">
      <c r="A1352" s="110"/>
      <c r="B1352" s="110"/>
      <c r="C1352" s="110"/>
      <c r="D1352" s="110"/>
      <c r="E1352" s="110"/>
      <c r="F1352" s="110"/>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row>
    <row r="1353" spans="1:29" ht="12.75" customHeight="1" x14ac:dyDescent="0.2">
      <c r="A1353" s="110"/>
      <c r="B1353" s="110"/>
      <c r="C1353" s="110"/>
      <c r="D1353" s="110"/>
      <c r="E1353" s="110"/>
      <c r="F1353" s="110"/>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row>
    <row r="1354" spans="1:29" ht="12.75" customHeight="1" x14ac:dyDescent="0.2">
      <c r="A1354" s="110"/>
      <c r="B1354" s="110"/>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row>
    <row r="1355" spans="1:29" ht="12.75" customHeight="1" x14ac:dyDescent="0.2">
      <c r="A1355" s="110"/>
      <c r="B1355" s="110"/>
      <c r="C1355" s="110"/>
      <c r="D1355" s="110"/>
      <c r="E1355" s="110"/>
      <c r="F1355" s="110"/>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row>
    <row r="1356" spans="1:29" ht="12.75" customHeight="1" x14ac:dyDescent="0.2">
      <c r="A1356" s="110"/>
      <c r="B1356" s="110"/>
      <c r="C1356" s="110"/>
      <c r="D1356" s="110"/>
      <c r="E1356" s="110"/>
      <c r="F1356" s="110"/>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row>
    <row r="1357" spans="1:29" ht="12.75" customHeight="1" x14ac:dyDescent="0.2">
      <c r="A1357" s="110"/>
      <c r="B1357" s="110"/>
      <c r="C1357" s="110"/>
      <c r="D1357" s="110"/>
      <c r="E1357" s="110"/>
      <c r="F1357" s="110"/>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row>
    <row r="1358" spans="1:29" ht="12.75" customHeight="1" x14ac:dyDescent="0.2">
      <c r="A1358" s="110"/>
      <c r="B1358" s="110"/>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row>
    <row r="1359" spans="1:29" ht="12.75" customHeight="1" x14ac:dyDescent="0.2">
      <c r="A1359" s="110"/>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row>
    <row r="1360" spans="1:29" ht="12.75" customHeight="1" x14ac:dyDescent="0.2">
      <c r="A1360" s="110"/>
      <c r="B1360" s="110"/>
      <c r="C1360" s="110"/>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row>
    <row r="1361" spans="1:29" ht="12.75" customHeight="1" x14ac:dyDescent="0.2">
      <c r="A1361" s="110"/>
      <c r="B1361" s="110"/>
      <c r="C1361" s="110"/>
      <c r="D1361" s="110"/>
      <c r="E1361" s="110"/>
      <c r="F1361" s="110"/>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row>
    <row r="1362" spans="1:29" ht="12.75" customHeight="1" x14ac:dyDescent="0.2">
      <c r="A1362" s="110"/>
      <c r="B1362" s="110"/>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row>
    <row r="1363" spans="1:29" ht="12.75" customHeight="1" x14ac:dyDescent="0.2">
      <c r="A1363" s="110"/>
      <c r="B1363" s="110"/>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row>
    <row r="1364" spans="1:29" ht="12.75" customHeight="1" x14ac:dyDescent="0.2">
      <c r="A1364" s="110"/>
      <c r="B1364" s="110"/>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row>
    <row r="1365" spans="1:29" ht="12.75" customHeight="1" x14ac:dyDescent="0.2">
      <c r="A1365" s="110"/>
      <c r="B1365" s="110"/>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row>
    <row r="1366" spans="1:29" ht="12.75" customHeight="1" x14ac:dyDescent="0.2">
      <c r="A1366" s="110"/>
      <c r="B1366" s="110"/>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row>
    <row r="1367" spans="1:29" ht="12.75" customHeight="1" x14ac:dyDescent="0.2">
      <c r="A1367" s="110"/>
      <c r="B1367" s="110"/>
      <c r="C1367" s="110"/>
      <c r="D1367" s="110"/>
      <c r="E1367" s="110"/>
      <c r="F1367" s="110"/>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row>
    <row r="1368" spans="1:29" ht="12.75" customHeight="1" x14ac:dyDescent="0.2">
      <c r="A1368" s="110"/>
      <c r="B1368" s="110"/>
      <c r="C1368" s="110"/>
      <c r="D1368" s="110"/>
      <c r="E1368" s="110"/>
      <c r="F1368" s="110"/>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row>
    <row r="1369" spans="1:29" ht="12.75" customHeight="1" x14ac:dyDescent="0.2">
      <c r="A1369" s="110"/>
      <c r="B1369" s="110"/>
      <c r="C1369" s="110"/>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row>
    <row r="1370" spans="1:29" ht="12.75" customHeight="1" x14ac:dyDescent="0.2">
      <c r="A1370" s="110"/>
      <c r="B1370" s="110"/>
      <c r="C1370" s="110"/>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row>
    <row r="1371" spans="1:29" ht="12.75" customHeight="1" x14ac:dyDescent="0.2">
      <c r="A1371" s="110"/>
      <c r="B1371" s="110"/>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row>
    <row r="1372" spans="1:29" ht="12.75" customHeight="1" x14ac:dyDescent="0.2">
      <c r="A1372" s="110"/>
      <c r="B1372" s="110"/>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row>
    <row r="1373" spans="1:29" ht="12.75" customHeight="1" x14ac:dyDescent="0.2">
      <c r="A1373" s="110"/>
      <c r="B1373" s="110"/>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row>
    <row r="1374" spans="1:29" ht="12.75" customHeight="1" x14ac:dyDescent="0.2">
      <c r="A1374" s="110"/>
      <c r="B1374" s="110"/>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row>
    <row r="1375" spans="1:29" ht="12.75" customHeight="1" x14ac:dyDescent="0.2">
      <c r="A1375" s="110"/>
      <c r="B1375" s="110"/>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row>
    <row r="1376" spans="1:29" ht="12.75" customHeight="1" x14ac:dyDescent="0.2">
      <c r="A1376" s="110"/>
      <c r="B1376" s="110"/>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row>
    <row r="1377" spans="1:29" ht="12.75" customHeight="1" x14ac:dyDescent="0.2">
      <c r="A1377" s="110"/>
      <c r="B1377" s="110"/>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row>
    <row r="1378" spans="1:29" ht="12.75" customHeight="1" x14ac:dyDescent="0.2">
      <c r="A1378" s="110"/>
      <c r="B1378" s="110"/>
      <c r="C1378" s="110"/>
      <c r="D1378" s="110"/>
      <c r="E1378" s="110"/>
      <c r="F1378" s="110"/>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row>
    <row r="1379" spans="1:29" ht="12.75" customHeight="1" x14ac:dyDescent="0.2">
      <c r="A1379" s="110"/>
      <c r="B1379" s="110"/>
      <c r="C1379" s="110"/>
      <c r="D1379" s="110"/>
      <c r="E1379" s="110"/>
      <c r="F1379" s="110"/>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row>
    <row r="1380" spans="1:29" ht="12.75" customHeight="1" x14ac:dyDescent="0.2">
      <c r="A1380" s="110"/>
      <c r="B1380" s="110"/>
      <c r="C1380" s="110"/>
      <c r="D1380" s="110"/>
      <c r="E1380" s="110"/>
      <c r="F1380" s="110"/>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row>
    <row r="1381" spans="1:29" ht="12.75" customHeight="1" x14ac:dyDescent="0.2">
      <c r="A1381" s="110"/>
      <c r="B1381" s="110"/>
      <c r="C1381" s="110"/>
      <c r="D1381" s="110"/>
      <c r="E1381" s="110"/>
      <c r="F1381" s="110"/>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row>
    <row r="1382" spans="1:29" ht="12.75" customHeight="1" x14ac:dyDescent="0.2">
      <c r="A1382" s="110"/>
      <c r="B1382" s="110"/>
      <c r="C1382" s="110"/>
      <c r="D1382" s="110"/>
      <c r="E1382" s="110"/>
      <c r="F1382" s="110"/>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row>
    <row r="1383" spans="1:29" ht="12.75" customHeight="1" x14ac:dyDescent="0.2">
      <c r="A1383" s="110"/>
      <c r="B1383" s="110"/>
      <c r="C1383" s="110"/>
      <c r="D1383" s="110"/>
      <c r="E1383" s="110"/>
      <c r="F1383" s="110"/>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row>
    <row r="1384" spans="1:29" ht="12.75" customHeight="1" x14ac:dyDescent="0.2">
      <c r="A1384" s="110"/>
      <c r="B1384" s="110"/>
      <c r="C1384" s="110"/>
      <c r="D1384" s="110"/>
      <c r="E1384" s="110"/>
      <c r="F1384" s="110"/>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row>
    <row r="1385" spans="1:29" ht="12.75" customHeight="1" x14ac:dyDescent="0.2">
      <c r="A1385" s="110"/>
      <c r="B1385" s="110"/>
      <c r="C1385" s="110"/>
      <c r="D1385" s="110"/>
      <c r="E1385" s="110"/>
      <c r="F1385" s="110"/>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row>
    <row r="1386" spans="1:29" ht="12.75" customHeight="1" x14ac:dyDescent="0.2">
      <c r="A1386" s="110"/>
      <c r="B1386" s="110"/>
      <c r="C1386" s="110"/>
      <c r="D1386" s="110"/>
      <c r="E1386" s="110"/>
      <c r="F1386" s="110"/>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row>
    <row r="1387" spans="1:29" ht="12.75" customHeight="1" x14ac:dyDescent="0.2">
      <c r="A1387" s="110"/>
      <c r="B1387" s="110"/>
      <c r="C1387" s="110"/>
      <c r="D1387" s="110"/>
      <c r="E1387" s="110"/>
      <c r="F1387" s="110"/>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row>
    <row r="1388" spans="1:29" ht="12.75" customHeight="1" x14ac:dyDescent="0.2">
      <c r="A1388" s="110"/>
      <c r="B1388" s="110"/>
      <c r="C1388" s="110"/>
      <c r="D1388" s="110"/>
      <c r="E1388" s="110"/>
      <c r="F1388" s="110"/>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row>
    <row r="1389" spans="1:29" ht="12.75" customHeight="1" x14ac:dyDescent="0.2">
      <c r="A1389" s="110"/>
      <c r="B1389" s="110"/>
      <c r="C1389" s="110"/>
      <c r="D1389" s="110"/>
      <c r="E1389" s="110"/>
      <c r="F1389" s="110"/>
      <c r="G1389" s="110"/>
      <c r="H1389" s="110"/>
      <c r="I1389" s="110"/>
      <c r="J1389" s="110"/>
      <c r="K1389" s="110"/>
      <c r="L1389" s="110"/>
      <c r="M1389" s="110"/>
      <c r="N1389" s="110"/>
      <c r="O1389" s="110"/>
      <c r="P1389" s="110"/>
      <c r="Q1389" s="110"/>
      <c r="R1389" s="110"/>
      <c r="S1389" s="110"/>
      <c r="T1389" s="110"/>
      <c r="U1389" s="110"/>
      <c r="V1389" s="110"/>
      <c r="W1389" s="110"/>
      <c r="X1389" s="110"/>
      <c r="Y1389" s="110"/>
      <c r="Z1389" s="110"/>
      <c r="AA1389" s="110"/>
      <c r="AB1389" s="110"/>
      <c r="AC1389" s="110"/>
    </row>
    <row r="1390" spans="1:29" ht="12.75" customHeight="1" x14ac:dyDescent="0.2">
      <c r="A1390" s="110"/>
      <c r="B1390" s="110"/>
      <c r="C1390" s="110"/>
      <c r="D1390" s="110"/>
      <c r="E1390" s="110"/>
      <c r="F1390" s="110"/>
      <c r="G1390" s="110"/>
      <c r="H1390" s="110"/>
      <c r="I1390" s="110"/>
      <c r="J1390" s="110"/>
      <c r="K1390" s="110"/>
      <c r="L1390" s="110"/>
      <c r="M1390" s="110"/>
      <c r="N1390" s="110"/>
      <c r="O1390" s="110"/>
      <c r="P1390" s="110"/>
      <c r="Q1390" s="110"/>
      <c r="R1390" s="110"/>
      <c r="S1390" s="110"/>
      <c r="T1390" s="110"/>
      <c r="U1390" s="110"/>
      <c r="V1390" s="110"/>
      <c r="W1390" s="110"/>
      <c r="X1390" s="110"/>
      <c r="Y1390" s="110"/>
      <c r="Z1390" s="110"/>
      <c r="AA1390" s="110"/>
      <c r="AB1390" s="110"/>
      <c r="AC1390" s="110"/>
    </row>
    <row r="1391" spans="1:29" ht="12.75" customHeight="1" x14ac:dyDescent="0.2">
      <c r="A1391" s="110"/>
      <c r="B1391" s="110"/>
      <c r="C1391" s="110"/>
      <c r="D1391" s="110"/>
      <c r="E1391" s="110"/>
      <c r="F1391" s="110"/>
      <c r="G1391" s="110"/>
      <c r="H1391" s="110"/>
      <c r="I1391" s="110"/>
      <c r="J1391" s="110"/>
      <c r="K1391" s="110"/>
      <c r="L1391" s="110"/>
      <c r="M1391" s="110"/>
      <c r="N1391" s="110"/>
      <c r="O1391" s="110"/>
      <c r="P1391" s="110"/>
      <c r="Q1391" s="110"/>
      <c r="R1391" s="110"/>
      <c r="S1391" s="110"/>
      <c r="T1391" s="110"/>
      <c r="U1391" s="110"/>
      <c r="V1391" s="110"/>
      <c r="W1391" s="110"/>
      <c r="X1391" s="110"/>
      <c r="Y1391" s="110"/>
      <c r="Z1391" s="110"/>
      <c r="AA1391" s="110"/>
      <c r="AB1391" s="110"/>
      <c r="AC1391" s="110"/>
    </row>
    <row r="1392" spans="1:29" ht="12.75" customHeight="1" x14ac:dyDescent="0.2">
      <c r="A1392" s="110"/>
      <c r="B1392" s="110"/>
      <c r="C1392" s="110"/>
      <c r="D1392" s="110"/>
      <c r="E1392" s="110"/>
      <c r="F1392" s="110"/>
      <c r="G1392" s="110"/>
      <c r="H1392" s="110"/>
      <c r="I1392" s="110"/>
      <c r="J1392" s="110"/>
      <c r="K1392" s="110"/>
      <c r="L1392" s="110"/>
      <c r="M1392" s="110"/>
      <c r="N1392" s="110"/>
      <c r="O1392" s="110"/>
      <c r="P1392" s="110"/>
      <c r="Q1392" s="110"/>
      <c r="R1392" s="110"/>
      <c r="S1392" s="110"/>
      <c r="T1392" s="110"/>
      <c r="U1392" s="110"/>
      <c r="V1392" s="110"/>
      <c r="W1392" s="110"/>
      <c r="X1392" s="110"/>
      <c r="Y1392" s="110"/>
      <c r="Z1392" s="110"/>
      <c r="AA1392" s="110"/>
      <c r="AB1392" s="110"/>
      <c r="AC1392" s="110"/>
    </row>
    <row r="1393" spans="1:29" ht="12.75" customHeight="1" x14ac:dyDescent="0.2">
      <c r="A1393" s="110"/>
      <c r="B1393" s="110"/>
      <c r="C1393" s="110"/>
      <c r="D1393" s="110"/>
      <c r="E1393" s="110"/>
      <c r="F1393" s="110"/>
      <c r="G1393" s="110"/>
      <c r="H1393" s="110"/>
      <c r="I1393" s="110"/>
      <c r="J1393" s="110"/>
      <c r="K1393" s="110"/>
      <c r="L1393" s="110"/>
      <c r="M1393" s="110"/>
      <c r="N1393" s="110"/>
      <c r="O1393" s="110"/>
      <c r="P1393" s="110"/>
      <c r="Q1393" s="110"/>
      <c r="R1393" s="110"/>
      <c r="S1393" s="110"/>
      <c r="T1393" s="110"/>
      <c r="U1393" s="110"/>
      <c r="V1393" s="110"/>
      <c r="W1393" s="110"/>
      <c r="X1393" s="110"/>
      <c r="Y1393" s="110"/>
      <c r="Z1393" s="110"/>
      <c r="AA1393" s="110"/>
      <c r="AB1393" s="110"/>
      <c r="AC1393" s="110"/>
    </row>
    <row r="1394" spans="1:29" ht="12.75" customHeight="1" x14ac:dyDescent="0.2">
      <c r="A1394" s="110"/>
      <c r="B1394" s="110"/>
      <c r="C1394" s="110"/>
      <c r="D1394" s="110"/>
      <c r="E1394" s="110"/>
      <c r="F1394" s="110"/>
      <c r="G1394" s="110"/>
      <c r="H1394" s="110"/>
      <c r="I1394" s="110"/>
      <c r="J1394" s="110"/>
      <c r="K1394" s="110"/>
      <c r="L1394" s="110"/>
      <c r="M1394" s="110"/>
      <c r="N1394" s="110"/>
      <c r="O1394" s="110"/>
      <c r="P1394" s="110"/>
      <c r="Q1394" s="110"/>
      <c r="R1394" s="110"/>
      <c r="S1394" s="110"/>
      <c r="T1394" s="110"/>
      <c r="U1394" s="110"/>
      <c r="V1394" s="110"/>
      <c r="W1394" s="110"/>
      <c r="X1394" s="110"/>
      <c r="Y1394" s="110"/>
      <c r="Z1394" s="110"/>
      <c r="AA1394" s="110"/>
      <c r="AB1394" s="110"/>
      <c r="AC1394" s="110"/>
    </row>
    <row r="1395" spans="1:29" ht="12.75" customHeight="1" x14ac:dyDescent="0.2">
      <c r="A1395" s="110"/>
      <c r="B1395" s="110"/>
      <c r="C1395" s="110"/>
      <c r="D1395" s="110"/>
      <c r="E1395" s="110"/>
      <c r="F1395" s="110"/>
      <c r="G1395" s="110"/>
      <c r="H1395" s="110"/>
      <c r="I1395" s="110"/>
      <c r="J1395" s="110"/>
      <c r="K1395" s="110"/>
      <c r="L1395" s="110"/>
      <c r="M1395" s="110"/>
      <c r="N1395" s="110"/>
      <c r="O1395" s="110"/>
      <c r="P1395" s="110"/>
      <c r="Q1395" s="110"/>
      <c r="R1395" s="110"/>
      <c r="S1395" s="110"/>
      <c r="T1395" s="110"/>
      <c r="U1395" s="110"/>
      <c r="V1395" s="110"/>
      <c r="W1395" s="110"/>
      <c r="X1395" s="110"/>
      <c r="Y1395" s="110"/>
      <c r="Z1395" s="110"/>
      <c r="AA1395" s="110"/>
      <c r="AB1395" s="110"/>
      <c r="AC1395" s="110"/>
    </row>
    <row r="1396" spans="1:29" ht="12.75" customHeight="1" x14ac:dyDescent="0.2">
      <c r="A1396" s="110"/>
      <c r="B1396" s="110"/>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row>
    <row r="1397" spans="1:29" ht="12.75" customHeight="1" x14ac:dyDescent="0.2">
      <c r="A1397" s="110"/>
      <c r="B1397" s="110"/>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row>
    <row r="1398" spans="1:29" ht="12.75" customHeight="1" x14ac:dyDescent="0.2">
      <c r="A1398" s="110"/>
      <c r="B1398" s="110"/>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row>
    <row r="1399" spans="1:29" ht="12.75" customHeight="1" x14ac:dyDescent="0.2">
      <c r="A1399" s="110"/>
      <c r="B1399" s="110"/>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row>
    <row r="1400" spans="1:29" ht="12.75" customHeight="1" x14ac:dyDescent="0.2">
      <c r="A1400" s="110"/>
      <c r="B1400" s="110"/>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row>
    <row r="1401" spans="1:29" ht="12.75" customHeight="1" x14ac:dyDescent="0.2">
      <c r="A1401" s="110"/>
      <c r="B1401" s="110"/>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row>
    <row r="1402" spans="1:29" ht="12.75" customHeight="1" x14ac:dyDescent="0.2">
      <c r="A1402" s="110"/>
      <c r="B1402" s="110"/>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row>
    <row r="1403" spans="1:29" ht="12.75" customHeight="1" x14ac:dyDescent="0.2">
      <c r="A1403" s="110"/>
      <c r="B1403" s="110"/>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row>
    <row r="1404" spans="1:29" ht="12.75" customHeight="1" x14ac:dyDescent="0.2">
      <c r="A1404" s="110"/>
      <c r="B1404" s="110"/>
      <c r="C1404" s="110"/>
      <c r="D1404" s="110"/>
      <c r="E1404" s="110"/>
      <c r="F1404" s="110"/>
      <c r="G1404" s="110"/>
      <c r="H1404" s="110"/>
      <c r="I1404" s="110"/>
      <c r="J1404" s="110"/>
      <c r="K1404" s="110"/>
      <c r="L1404" s="110"/>
      <c r="M1404" s="110"/>
      <c r="N1404" s="110"/>
      <c r="O1404" s="110"/>
      <c r="P1404" s="110"/>
      <c r="Q1404" s="110"/>
      <c r="R1404" s="110"/>
      <c r="S1404" s="110"/>
      <c r="T1404" s="110"/>
      <c r="U1404" s="110"/>
      <c r="V1404" s="110"/>
      <c r="W1404" s="110"/>
      <c r="X1404" s="110"/>
      <c r="Y1404" s="110"/>
      <c r="Z1404" s="110"/>
      <c r="AA1404" s="110"/>
      <c r="AB1404" s="110"/>
      <c r="AC1404" s="110"/>
    </row>
    <row r="1405" spans="1:29" ht="12.75" customHeight="1" x14ac:dyDescent="0.2">
      <c r="A1405" s="110"/>
      <c r="B1405" s="110"/>
      <c r="C1405" s="110"/>
      <c r="D1405" s="110"/>
      <c r="E1405" s="110"/>
      <c r="F1405" s="110"/>
      <c r="G1405" s="110"/>
      <c r="H1405" s="110"/>
      <c r="I1405" s="110"/>
      <c r="J1405" s="110"/>
      <c r="K1405" s="110"/>
      <c r="L1405" s="110"/>
      <c r="M1405" s="110"/>
      <c r="N1405" s="110"/>
      <c r="O1405" s="110"/>
      <c r="P1405" s="110"/>
      <c r="Q1405" s="110"/>
      <c r="R1405" s="110"/>
      <c r="S1405" s="110"/>
      <c r="T1405" s="110"/>
      <c r="U1405" s="110"/>
      <c r="V1405" s="110"/>
      <c r="W1405" s="110"/>
      <c r="X1405" s="110"/>
      <c r="Y1405" s="110"/>
      <c r="Z1405" s="110"/>
      <c r="AA1405" s="110"/>
      <c r="AB1405" s="110"/>
      <c r="AC1405" s="110"/>
    </row>
    <row r="1406" spans="1:29" ht="12.75" customHeight="1" x14ac:dyDescent="0.2">
      <c r="A1406" s="110"/>
      <c r="B1406" s="110"/>
      <c r="C1406" s="110"/>
      <c r="D1406" s="110"/>
      <c r="E1406" s="110"/>
      <c r="F1406" s="110"/>
      <c r="G1406" s="110"/>
      <c r="H1406" s="110"/>
      <c r="I1406" s="110"/>
      <c r="J1406" s="110"/>
      <c r="K1406" s="110"/>
      <c r="L1406" s="110"/>
      <c r="M1406" s="110"/>
      <c r="N1406" s="110"/>
      <c r="O1406" s="110"/>
      <c r="P1406" s="110"/>
      <c r="Q1406" s="110"/>
      <c r="R1406" s="110"/>
      <c r="S1406" s="110"/>
      <c r="T1406" s="110"/>
      <c r="U1406" s="110"/>
      <c r="V1406" s="110"/>
      <c r="W1406" s="110"/>
      <c r="X1406" s="110"/>
      <c r="Y1406" s="110"/>
      <c r="Z1406" s="110"/>
      <c r="AA1406" s="110"/>
      <c r="AB1406" s="110"/>
      <c r="AC1406" s="110"/>
    </row>
    <row r="1407" spans="1:29" ht="12.75" customHeight="1" x14ac:dyDescent="0.2">
      <c r="A1407" s="110"/>
      <c r="B1407" s="110"/>
      <c r="C1407" s="110"/>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0"/>
      <c r="AA1407" s="110"/>
      <c r="AB1407" s="110"/>
      <c r="AC1407" s="110"/>
    </row>
    <row r="1408" spans="1:29" ht="12.75" customHeight="1" x14ac:dyDescent="0.2">
      <c r="A1408" s="110"/>
      <c r="B1408" s="110"/>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row>
    <row r="1409" spans="1:29" ht="12.75" customHeight="1" x14ac:dyDescent="0.2">
      <c r="A1409" s="110"/>
      <c r="B1409" s="110"/>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row>
    <row r="1410" spans="1:29" ht="12.75" customHeight="1" x14ac:dyDescent="0.2">
      <c r="A1410" s="110"/>
      <c r="B1410" s="110"/>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row>
    <row r="1411" spans="1:29" ht="12.75" customHeight="1" x14ac:dyDescent="0.2">
      <c r="A1411" s="110"/>
      <c r="B1411" s="110"/>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row>
    <row r="1412" spans="1:29" ht="12.75" customHeight="1" x14ac:dyDescent="0.2">
      <c r="A1412" s="110"/>
      <c r="B1412" s="110"/>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row>
    <row r="1413" spans="1:29" ht="12.75" customHeight="1" x14ac:dyDescent="0.2">
      <c r="A1413" s="110"/>
      <c r="B1413" s="110"/>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row>
    <row r="1414" spans="1:29" ht="12.75" customHeight="1" x14ac:dyDescent="0.2">
      <c r="A1414" s="110"/>
      <c r="B1414" s="110"/>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row>
    <row r="1415" spans="1:29" ht="12.75" customHeight="1" x14ac:dyDescent="0.2">
      <c r="A1415" s="110"/>
      <c r="B1415" s="110"/>
      <c r="C1415" s="110"/>
      <c r="D1415" s="110"/>
      <c r="E1415" s="110"/>
      <c r="F1415" s="110"/>
      <c r="G1415" s="110"/>
      <c r="H1415" s="110"/>
      <c r="I1415" s="110"/>
      <c r="J1415" s="110"/>
      <c r="K1415" s="110"/>
      <c r="L1415" s="110"/>
      <c r="M1415" s="110"/>
      <c r="N1415" s="110"/>
      <c r="O1415" s="110"/>
      <c r="P1415" s="110"/>
      <c r="Q1415" s="110"/>
      <c r="R1415" s="110"/>
      <c r="S1415" s="110"/>
      <c r="T1415" s="110"/>
      <c r="U1415" s="110"/>
      <c r="V1415" s="110"/>
      <c r="W1415" s="110"/>
      <c r="X1415" s="110"/>
      <c r="Y1415" s="110"/>
      <c r="Z1415" s="110"/>
      <c r="AA1415" s="110"/>
      <c r="AB1415" s="110"/>
      <c r="AC1415" s="110"/>
    </row>
    <row r="1416" spans="1:29" ht="12.75" customHeight="1" x14ac:dyDescent="0.2">
      <c r="A1416" s="110"/>
      <c r="B1416" s="110"/>
      <c r="C1416" s="110"/>
      <c r="D1416" s="110"/>
      <c r="E1416" s="110"/>
      <c r="F1416" s="110"/>
      <c r="G1416" s="110"/>
      <c r="H1416" s="110"/>
      <c r="I1416" s="110"/>
      <c r="J1416" s="110"/>
      <c r="K1416" s="110"/>
      <c r="L1416" s="110"/>
      <c r="M1416" s="110"/>
      <c r="N1416" s="110"/>
      <c r="O1416" s="110"/>
      <c r="P1416" s="110"/>
      <c r="Q1416" s="110"/>
      <c r="R1416" s="110"/>
      <c r="S1416" s="110"/>
      <c r="T1416" s="110"/>
      <c r="U1416" s="110"/>
      <c r="V1416" s="110"/>
      <c r="W1416" s="110"/>
      <c r="X1416" s="110"/>
      <c r="Y1416" s="110"/>
      <c r="Z1416" s="110"/>
      <c r="AA1416" s="110"/>
      <c r="AB1416" s="110"/>
      <c r="AC1416" s="110"/>
    </row>
    <row r="1417" spans="1:29" ht="12.75" customHeight="1" x14ac:dyDescent="0.2">
      <c r="A1417" s="110"/>
      <c r="B1417" s="110"/>
      <c r="C1417" s="110"/>
      <c r="D1417" s="110"/>
      <c r="E1417" s="110"/>
      <c r="F1417" s="110"/>
      <c r="G1417" s="110"/>
      <c r="H1417" s="110"/>
      <c r="I1417" s="110"/>
      <c r="J1417" s="110"/>
      <c r="K1417" s="110"/>
      <c r="L1417" s="110"/>
      <c r="M1417" s="110"/>
      <c r="N1417" s="110"/>
      <c r="O1417" s="110"/>
      <c r="P1417" s="110"/>
      <c r="Q1417" s="110"/>
      <c r="R1417" s="110"/>
      <c r="S1417" s="110"/>
      <c r="T1417" s="110"/>
      <c r="U1417" s="110"/>
      <c r="V1417" s="110"/>
      <c r="W1417" s="110"/>
      <c r="X1417" s="110"/>
      <c r="Y1417" s="110"/>
      <c r="Z1417" s="110"/>
      <c r="AA1417" s="110"/>
      <c r="AB1417" s="110"/>
      <c r="AC1417" s="110"/>
    </row>
    <row r="1418" spans="1:29" ht="12.75" customHeight="1" x14ac:dyDescent="0.2">
      <c r="A1418" s="110"/>
      <c r="B1418" s="110"/>
      <c r="C1418" s="110"/>
      <c r="D1418" s="110"/>
      <c r="E1418" s="110"/>
      <c r="F1418" s="110"/>
      <c r="G1418" s="110"/>
      <c r="H1418" s="110"/>
      <c r="I1418" s="110"/>
      <c r="J1418" s="110"/>
      <c r="K1418" s="110"/>
      <c r="L1418" s="110"/>
      <c r="M1418" s="110"/>
      <c r="N1418" s="110"/>
      <c r="O1418" s="110"/>
      <c r="P1418" s="110"/>
      <c r="Q1418" s="110"/>
      <c r="R1418" s="110"/>
      <c r="S1418" s="110"/>
      <c r="T1418" s="110"/>
      <c r="U1418" s="110"/>
      <c r="V1418" s="110"/>
      <c r="W1418" s="110"/>
      <c r="X1418" s="110"/>
      <c r="Y1418" s="110"/>
      <c r="Z1418" s="110"/>
      <c r="AA1418" s="110"/>
      <c r="AB1418" s="110"/>
      <c r="AC1418" s="110"/>
    </row>
    <row r="1419" spans="1:29" ht="12.75" customHeight="1" x14ac:dyDescent="0.2">
      <c r="A1419" s="110"/>
      <c r="B1419" s="110"/>
      <c r="C1419" s="110"/>
      <c r="D1419" s="110"/>
      <c r="E1419" s="110"/>
      <c r="F1419" s="110"/>
      <c r="G1419" s="110"/>
      <c r="H1419" s="110"/>
      <c r="I1419" s="110"/>
      <c r="J1419" s="110"/>
      <c r="K1419" s="110"/>
      <c r="L1419" s="110"/>
      <c r="M1419" s="110"/>
      <c r="N1419" s="110"/>
      <c r="O1419" s="110"/>
      <c r="P1419" s="110"/>
      <c r="Q1419" s="110"/>
      <c r="R1419" s="110"/>
      <c r="S1419" s="110"/>
      <c r="T1419" s="110"/>
      <c r="U1419" s="110"/>
      <c r="V1419" s="110"/>
      <c r="W1419" s="110"/>
      <c r="X1419" s="110"/>
      <c r="Y1419" s="110"/>
      <c r="Z1419" s="110"/>
      <c r="AA1419" s="110"/>
      <c r="AB1419" s="110"/>
      <c r="AC1419" s="110"/>
    </row>
    <row r="1420" spans="1:29" ht="12.75" customHeight="1" x14ac:dyDescent="0.2">
      <c r="A1420" s="110"/>
      <c r="B1420" s="110"/>
      <c r="C1420" s="110"/>
      <c r="D1420" s="110"/>
      <c r="E1420" s="110"/>
      <c r="F1420" s="110"/>
      <c r="G1420" s="110"/>
      <c r="H1420" s="110"/>
      <c r="I1420" s="110"/>
      <c r="J1420" s="110"/>
      <c r="K1420" s="110"/>
      <c r="L1420" s="110"/>
      <c r="M1420" s="110"/>
      <c r="N1420" s="110"/>
      <c r="O1420" s="110"/>
      <c r="P1420" s="110"/>
      <c r="Q1420" s="110"/>
      <c r="R1420" s="110"/>
      <c r="S1420" s="110"/>
      <c r="T1420" s="110"/>
      <c r="U1420" s="110"/>
      <c r="V1420" s="110"/>
      <c r="W1420" s="110"/>
      <c r="X1420" s="110"/>
      <c r="Y1420" s="110"/>
      <c r="Z1420" s="110"/>
      <c r="AA1420" s="110"/>
      <c r="AB1420" s="110"/>
      <c r="AC1420" s="110"/>
    </row>
    <row r="1421" spans="1:29" ht="12.75" customHeight="1" x14ac:dyDescent="0.2">
      <c r="A1421" s="110"/>
      <c r="B1421" s="110"/>
      <c r="C1421" s="110"/>
      <c r="D1421" s="110"/>
      <c r="E1421" s="110"/>
      <c r="F1421" s="110"/>
      <c r="G1421" s="110"/>
      <c r="H1421" s="110"/>
      <c r="I1421" s="110"/>
      <c r="J1421" s="110"/>
      <c r="K1421" s="110"/>
      <c r="L1421" s="110"/>
      <c r="M1421" s="110"/>
      <c r="N1421" s="110"/>
      <c r="O1421" s="110"/>
      <c r="P1421" s="110"/>
      <c r="Q1421" s="110"/>
      <c r="R1421" s="110"/>
      <c r="S1421" s="110"/>
      <c r="T1421" s="110"/>
      <c r="U1421" s="110"/>
      <c r="V1421" s="110"/>
      <c r="W1421" s="110"/>
      <c r="X1421" s="110"/>
      <c r="Y1421" s="110"/>
      <c r="Z1421" s="110"/>
      <c r="AA1421" s="110"/>
      <c r="AB1421" s="110"/>
      <c r="AC1421" s="110"/>
    </row>
    <row r="1422" spans="1:29" ht="12.75" customHeight="1" x14ac:dyDescent="0.2">
      <c r="A1422" s="110"/>
      <c r="B1422" s="110"/>
      <c r="C1422" s="110"/>
      <c r="D1422" s="110"/>
      <c r="E1422" s="110"/>
      <c r="F1422" s="110"/>
      <c r="G1422" s="110"/>
      <c r="H1422" s="110"/>
      <c r="I1422" s="110"/>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row>
    <row r="1423" spans="1:29" ht="12.75" customHeight="1" x14ac:dyDescent="0.2">
      <c r="A1423" s="110"/>
      <c r="B1423" s="110"/>
      <c r="C1423" s="110"/>
      <c r="D1423" s="110"/>
      <c r="E1423" s="110"/>
      <c r="F1423" s="110"/>
      <c r="G1423" s="110"/>
      <c r="H1423" s="110"/>
      <c r="I1423" s="110"/>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row>
    <row r="1424" spans="1:29" ht="12.75" customHeight="1" x14ac:dyDescent="0.2">
      <c r="A1424" s="110"/>
      <c r="B1424" s="110"/>
      <c r="C1424" s="110"/>
      <c r="D1424" s="110"/>
      <c r="E1424" s="110"/>
      <c r="F1424" s="110"/>
      <c r="G1424" s="110"/>
      <c r="H1424" s="110"/>
      <c r="I1424" s="110"/>
      <c r="J1424" s="110"/>
      <c r="K1424" s="110"/>
      <c r="L1424" s="110"/>
      <c r="M1424" s="110"/>
      <c r="N1424" s="110"/>
      <c r="O1424" s="110"/>
      <c r="P1424" s="110"/>
      <c r="Q1424" s="110"/>
      <c r="R1424" s="110"/>
      <c r="S1424" s="110"/>
      <c r="T1424" s="110"/>
      <c r="U1424" s="110"/>
      <c r="V1424" s="110"/>
      <c r="W1424" s="110"/>
      <c r="X1424" s="110"/>
      <c r="Y1424" s="110"/>
      <c r="Z1424" s="110"/>
      <c r="AA1424" s="110"/>
      <c r="AB1424" s="110"/>
      <c r="AC1424" s="110"/>
    </row>
    <row r="1425" spans="1:29" ht="12.75" customHeight="1" x14ac:dyDescent="0.2">
      <c r="A1425" s="110"/>
      <c r="B1425" s="110"/>
      <c r="C1425" s="110"/>
      <c r="D1425" s="110"/>
      <c r="E1425" s="110"/>
      <c r="F1425" s="110"/>
      <c r="G1425" s="110"/>
      <c r="H1425" s="110"/>
      <c r="I1425" s="110"/>
      <c r="J1425" s="110"/>
      <c r="K1425" s="110"/>
      <c r="L1425" s="110"/>
      <c r="M1425" s="110"/>
      <c r="N1425" s="110"/>
      <c r="O1425" s="110"/>
      <c r="P1425" s="110"/>
      <c r="Q1425" s="110"/>
      <c r="R1425" s="110"/>
      <c r="S1425" s="110"/>
      <c r="T1425" s="110"/>
      <c r="U1425" s="110"/>
      <c r="V1425" s="110"/>
      <c r="W1425" s="110"/>
      <c r="X1425" s="110"/>
      <c r="Y1425" s="110"/>
      <c r="Z1425" s="110"/>
      <c r="AA1425" s="110"/>
      <c r="AB1425" s="110"/>
      <c r="AC1425" s="110"/>
    </row>
    <row r="1426" spans="1:29" ht="12.75" customHeight="1" x14ac:dyDescent="0.2">
      <c r="A1426" s="110"/>
      <c r="B1426" s="110"/>
      <c r="C1426" s="110"/>
      <c r="D1426" s="110"/>
      <c r="E1426" s="110"/>
      <c r="F1426" s="110"/>
      <c r="G1426" s="110"/>
      <c r="H1426" s="110"/>
      <c r="I1426" s="110"/>
      <c r="J1426" s="110"/>
      <c r="K1426" s="110"/>
      <c r="L1426" s="110"/>
      <c r="M1426" s="110"/>
      <c r="N1426" s="110"/>
      <c r="O1426" s="110"/>
      <c r="P1426" s="110"/>
      <c r="Q1426" s="110"/>
      <c r="R1426" s="110"/>
      <c r="S1426" s="110"/>
      <c r="T1426" s="110"/>
      <c r="U1426" s="110"/>
      <c r="V1426" s="110"/>
      <c r="W1426" s="110"/>
      <c r="X1426" s="110"/>
      <c r="Y1426" s="110"/>
      <c r="Z1426" s="110"/>
      <c r="AA1426" s="110"/>
      <c r="AB1426" s="110"/>
      <c r="AC1426" s="110"/>
    </row>
    <row r="1427" spans="1:29" ht="12.75" customHeight="1" x14ac:dyDescent="0.2">
      <c r="A1427" s="110"/>
      <c r="B1427" s="110"/>
      <c r="C1427" s="110"/>
      <c r="D1427" s="110"/>
      <c r="E1427" s="110"/>
      <c r="F1427" s="110"/>
      <c r="G1427" s="110"/>
      <c r="H1427" s="110"/>
      <c r="I1427" s="110"/>
      <c r="J1427" s="110"/>
      <c r="K1427" s="110"/>
      <c r="L1427" s="110"/>
      <c r="M1427" s="110"/>
      <c r="N1427" s="110"/>
      <c r="O1427" s="110"/>
      <c r="P1427" s="110"/>
      <c r="Q1427" s="110"/>
      <c r="R1427" s="110"/>
      <c r="S1427" s="110"/>
      <c r="T1427" s="110"/>
      <c r="U1427" s="110"/>
      <c r="V1427" s="110"/>
      <c r="W1427" s="110"/>
      <c r="X1427" s="110"/>
      <c r="Y1427" s="110"/>
      <c r="Z1427" s="110"/>
      <c r="AA1427" s="110"/>
      <c r="AB1427" s="110"/>
      <c r="AC1427" s="110"/>
    </row>
    <row r="1428" spans="1:29" ht="12.75" customHeight="1" x14ac:dyDescent="0.2">
      <c r="A1428" s="110"/>
      <c r="B1428" s="110"/>
      <c r="C1428" s="110"/>
      <c r="D1428" s="110"/>
      <c r="E1428" s="110"/>
      <c r="F1428" s="110"/>
      <c r="G1428" s="110"/>
      <c r="H1428" s="110"/>
      <c r="I1428" s="110"/>
      <c r="J1428" s="110"/>
      <c r="K1428" s="110"/>
      <c r="L1428" s="110"/>
      <c r="M1428" s="110"/>
      <c r="N1428" s="110"/>
      <c r="O1428" s="110"/>
      <c r="P1428" s="110"/>
      <c r="Q1428" s="110"/>
      <c r="R1428" s="110"/>
      <c r="S1428" s="110"/>
      <c r="T1428" s="110"/>
      <c r="U1428" s="110"/>
      <c r="V1428" s="110"/>
      <c r="W1428" s="110"/>
      <c r="X1428" s="110"/>
      <c r="Y1428" s="110"/>
      <c r="Z1428" s="110"/>
      <c r="AA1428" s="110"/>
      <c r="AB1428" s="110"/>
      <c r="AC1428" s="110"/>
    </row>
    <row r="1429" spans="1:29" ht="12.75" customHeight="1" x14ac:dyDescent="0.2">
      <c r="A1429" s="110"/>
      <c r="B1429" s="110"/>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row>
    <row r="1430" spans="1:29" ht="12.75" customHeight="1" x14ac:dyDescent="0.2">
      <c r="A1430" s="110"/>
      <c r="B1430" s="110"/>
      <c r="C1430" s="110"/>
      <c r="D1430" s="110"/>
      <c r="E1430" s="110"/>
      <c r="F1430" s="110"/>
      <c r="G1430" s="110"/>
      <c r="H1430" s="110"/>
      <c r="I1430" s="110"/>
      <c r="J1430" s="110"/>
      <c r="K1430" s="110"/>
      <c r="L1430" s="110"/>
      <c r="M1430" s="110"/>
      <c r="N1430" s="110"/>
      <c r="O1430" s="110"/>
      <c r="P1430" s="110"/>
      <c r="Q1430" s="110"/>
      <c r="R1430" s="110"/>
      <c r="S1430" s="110"/>
      <c r="T1430" s="110"/>
      <c r="U1430" s="110"/>
      <c r="V1430" s="110"/>
      <c r="W1430" s="110"/>
      <c r="X1430" s="110"/>
      <c r="Y1430" s="110"/>
      <c r="Z1430" s="110"/>
      <c r="AA1430" s="110"/>
      <c r="AB1430" s="110"/>
      <c r="AC1430" s="110"/>
    </row>
    <row r="1431" spans="1:29" ht="12.75" customHeight="1" x14ac:dyDescent="0.2">
      <c r="A1431" s="110"/>
      <c r="B1431" s="110"/>
      <c r="C1431" s="110"/>
      <c r="D1431" s="110"/>
      <c r="E1431" s="110"/>
      <c r="F1431" s="110"/>
      <c r="G1431" s="110"/>
      <c r="H1431" s="110"/>
      <c r="I1431" s="110"/>
      <c r="J1431" s="110"/>
      <c r="K1431" s="110"/>
      <c r="L1431" s="110"/>
      <c r="M1431" s="110"/>
      <c r="N1431" s="110"/>
      <c r="O1431" s="110"/>
      <c r="P1431" s="110"/>
      <c r="Q1431" s="110"/>
      <c r="R1431" s="110"/>
      <c r="S1431" s="110"/>
      <c r="T1431" s="110"/>
      <c r="U1431" s="110"/>
      <c r="V1431" s="110"/>
      <c r="W1431" s="110"/>
      <c r="X1431" s="110"/>
      <c r="Y1431" s="110"/>
      <c r="Z1431" s="110"/>
      <c r="AA1431" s="110"/>
      <c r="AB1431" s="110"/>
      <c r="AC1431" s="110"/>
    </row>
    <row r="1432" spans="1:29" ht="12.75" customHeight="1" x14ac:dyDescent="0.2">
      <c r="A1432" s="110"/>
      <c r="B1432" s="110"/>
      <c r="C1432" s="110"/>
      <c r="D1432" s="110"/>
      <c r="E1432" s="110"/>
      <c r="F1432" s="110"/>
      <c r="G1432" s="110"/>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row>
    <row r="1433" spans="1:29" ht="12.75" customHeight="1" x14ac:dyDescent="0.2">
      <c r="A1433" s="110"/>
      <c r="B1433" s="110"/>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row>
    <row r="1434" spans="1:29" ht="12.75" customHeight="1" x14ac:dyDescent="0.2">
      <c r="A1434" s="110"/>
      <c r="B1434" s="110"/>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row>
    <row r="1435" spans="1:29" ht="12.75" customHeight="1" x14ac:dyDescent="0.2">
      <c r="A1435" s="110"/>
      <c r="B1435" s="110"/>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row>
    <row r="1436" spans="1:29" ht="12.75" customHeight="1" x14ac:dyDescent="0.2">
      <c r="A1436" s="110"/>
      <c r="B1436" s="110"/>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row>
    <row r="1437" spans="1:29" ht="12.75" customHeight="1" x14ac:dyDescent="0.2">
      <c r="A1437" s="110"/>
      <c r="B1437" s="110"/>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row>
  </sheetData>
  <sheetProtection algorithmName="SHA-512" hashValue="scZ/4Hyxmd/kQj2GVQ8zG+b6Z80bo2t0KZZHoLkZSkLuFftCqyi5G8t6UZpPhjfptVhhCycUGbz+ad87BlnklA==" saltValue="aeRNawto5zhmRWD3H3BZZw==" spinCount="100000" sheet="1" objects="1" scenarios="1" insertHyperlinks="0" autoFilter="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10</v>
      </c>
    </row>
    <row r="3" spans="1:2" x14ac:dyDescent="0.2">
      <c r="A3" s="1" t="s">
        <v>11</v>
      </c>
    </row>
    <row r="5" spans="1:2" x14ac:dyDescent="0.2">
      <c r="A5">
        <v>1</v>
      </c>
      <c r="B5" t="s">
        <v>12</v>
      </c>
    </row>
    <row r="6" spans="1:2" x14ac:dyDescent="0.2">
      <c r="A6">
        <v>2</v>
      </c>
      <c r="B6" t="s">
        <v>13</v>
      </c>
    </row>
    <row r="7" spans="1:2" x14ac:dyDescent="0.2">
      <c r="A7">
        <v>3</v>
      </c>
      <c r="B7" t="s">
        <v>14</v>
      </c>
    </row>
    <row r="8" spans="1:2" x14ac:dyDescent="0.2">
      <c r="A8">
        <v>5</v>
      </c>
      <c r="B8" t="s">
        <v>15</v>
      </c>
    </row>
    <row r="9" spans="1:2" x14ac:dyDescent="0.2">
      <c r="A9">
        <v>6</v>
      </c>
      <c r="B9" t="s">
        <v>16</v>
      </c>
    </row>
    <row r="10" spans="1:2" x14ac:dyDescent="0.2">
      <c r="A10">
        <v>7</v>
      </c>
      <c r="B10" t="s">
        <v>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abSelected="1" topLeftCell="Q1" workbookViewId="0">
      <selection activeCell="AB1" sqref="AB1"/>
    </sheetView>
  </sheetViews>
  <sheetFormatPr baseColWidth="10" defaultColWidth="12.5703125" defaultRowHeight="12.75" x14ac:dyDescent="0.2"/>
  <cols>
    <col min="1" max="1" width="5.28515625" style="109" customWidth="1"/>
    <col min="2" max="2" width="21.85546875" style="109" customWidth="1"/>
    <col min="3" max="4" width="11.85546875" style="109" customWidth="1"/>
    <col min="5" max="6" width="21.85546875" style="109" customWidth="1"/>
    <col min="7" max="10" width="11.85546875" style="109" customWidth="1"/>
    <col min="11" max="11" width="13.42578125" style="109" customWidth="1"/>
    <col min="12" max="13" width="35.7109375" style="109" customWidth="1"/>
    <col min="14" max="14" width="17.85546875" style="109" customWidth="1"/>
    <col min="15" max="15" width="26" style="109" customWidth="1"/>
    <col min="16" max="16" width="13.42578125" style="109" customWidth="1"/>
    <col min="17" max="17" width="9.7109375" style="109" customWidth="1"/>
    <col min="18" max="18" width="11.7109375" style="109" customWidth="1"/>
    <col min="19" max="19" width="35.7109375" style="109" customWidth="1"/>
    <col min="20" max="20" width="9.28515625" style="109" customWidth="1"/>
    <col min="21" max="21" width="19.42578125" style="109" customWidth="1"/>
    <col min="22" max="23" width="20.7109375" style="109" customWidth="1"/>
    <col min="24" max="24" width="26.28515625" style="109" customWidth="1"/>
    <col min="25" max="25" width="30.7109375" style="109" customWidth="1"/>
    <col min="26" max="26" width="18.140625" style="109" customWidth="1"/>
    <col min="27" max="27" width="30.7109375" style="109" customWidth="1"/>
    <col min="28" max="28" width="16.42578125" style="109" customWidth="1"/>
    <col min="29" max="29" width="11.42578125" style="109" customWidth="1"/>
    <col min="30" max="16384" width="12.5703125" style="109"/>
  </cols>
  <sheetData>
    <row r="1" spans="1:29" s="103" customFormat="1" ht="12.75" customHeight="1" x14ac:dyDescent="0.2">
      <c r="A1" s="116">
        <v>13</v>
      </c>
      <c r="B1" s="117"/>
      <c r="C1" s="117"/>
      <c r="D1" s="118"/>
      <c r="E1" s="118"/>
      <c r="F1" s="118"/>
      <c r="G1" s="118"/>
      <c r="H1" s="118"/>
      <c r="I1" s="118"/>
      <c r="J1" s="118"/>
      <c r="K1" s="118"/>
      <c r="L1" s="118"/>
      <c r="M1" s="118"/>
      <c r="N1" s="118"/>
      <c r="O1" s="118"/>
      <c r="P1" s="118"/>
      <c r="Q1" s="118"/>
      <c r="R1" s="118"/>
      <c r="S1" s="118"/>
      <c r="T1" s="118"/>
      <c r="U1" s="118"/>
      <c r="V1" s="118"/>
      <c r="W1" s="118"/>
      <c r="X1" s="118"/>
      <c r="Y1" s="118"/>
      <c r="Z1" s="118"/>
      <c r="AA1" s="189" t="s">
        <v>63</v>
      </c>
      <c r="AB1" s="190" t="s">
        <v>645</v>
      </c>
      <c r="AC1" s="102"/>
    </row>
    <row r="2" spans="1:29" s="103" customFormat="1" ht="12.75" customHeight="1" x14ac:dyDescent="0.2">
      <c r="A2" s="119"/>
      <c r="B2" s="120"/>
      <c r="C2" s="120"/>
      <c r="D2" s="378" t="s">
        <v>65</v>
      </c>
      <c r="E2" s="379"/>
      <c r="F2" s="379"/>
      <c r="G2" s="379"/>
      <c r="H2" s="379"/>
      <c r="I2" s="379"/>
      <c r="J2" s="379"/>
      <c r="K2" s="379"/>
      <c r="L2" s="379"/>
      <c r="M2" s="379"/>
      <c r="N2" s="379"/>
      <c r="O2" s="379"/>
      <c r="P2" s="379"/>
      <c r="Q2" s="379"/>
      <c r="R2" s="379"/>
      <c r="S2" s="379"/>
      <c r="T2" s="379"/>
      <c r="U2" s="379"/>
      <c r="V2" s="379"/>
      <c r="W2" s="379"/>
      <c r="X2" s="379"/>
      <c r="Y2" s="379"/>
      <c r="Z2" s="379"/>
      <c r="AA2" s="191" t="s">
        <v>418</v>
      </c>
      <c r="AB2" s="192">
        <f>'01-Mapa de riesgo-UO'!AZ2</f>
        <v>1</v>
      </c>
      <c r="AC2" s="102"/>
    </row>
    <row r="3" spans="1:29" s="103" customFormat="1" ht="12.75" customHeight="1" x14ac:dyDescent="0.2">
      <c r="A3" s="119"/>
      <c r="B3" s="120"/>
      <c r="C3" s="120"/>
      <c r="D3" s="378" t="s">
        <v>59</v>
      </c>
      <c r="E3" s="379"/>
      <c r="F3" s="379"/>
      <c r="G3" s="379"/>
      <c r="H3" s="379"/>
      <c r="I3" s="379"/>
      <c r="J3" s="379"/>
      <c r="K3" s="379"/>
      <c r="L3" s="379"/>
      <c r="M3" s="379"/>
      <c r="N3" s="379"/>
      <c r="O3" s="379"/>
      <c r="P3" s="379"/>
      <c r="Q3" s="379"/>
      <c r="R3" s="379"/>
      <c r="S3" s="379"/>
      <c r="T3" s="379"/>
      <c r="U3" s="379"/>
      <c r="V3" s="379"/>
      <c r="W3" s="379"/>
      <c r="X3" s="379"/>
      <c r="Y3" s="379"/>
      <c r="Z3" s="379"/>
      <c r="AA3" s="191" t="s">
        <v>419</v>
      </c>
      <c r="AB3" s="193">
        <f>'01-Mapa de riesgo-UO'!AZ3</f>
        <v>45828</v>
      </c>
      <c r="AC3" s="102"/>
    </row>
    <row r="4" spans="1:29" s="103" customFormat="1" ht="12.75" customHeight="1" thickBot="1" x14ac:dyDescent="0.25">
      <c r="A4" s="121"/>
      <c r="B4" s="122"/>
      <c r="C4" s="122"/>
      <c r="D4" s="380"/>
      <c r="E4" s="381"/>
      <c r="F4" s="381"/>
      <c r="G4" s="381"/>
      <c r="H4" s="381"/>
      <c r="I4" s="381"/>
      <c r="J4" s="381"/>
      <c r="K4" s="381"/>
      <c r="L4" s="381"/>
      <c r="M4" s="381"/>
      <c r="N4" s="381"/>
      <c r="O4" s="381"/>
      <c r="P4" s="381"/>
      <c r="Q4" s="381"/>
      <c r="R4" s="381"/>
      <c r="S4" s="381"/>
      <c r="T4" s="381"/>
      <c r="U4" s="381"/>
      <c r="V4" s="381"/>
      <c r="W4" s="381"/>
      <c r="X4" s="381"/>
      <c r="Y4" s="381"/>
      <c r="Z4" s="381"/>
      <c r="AA4" s="194" t="s">
        <v>420</v>
      </c>
      <c r="AB4" s="195" t="s">
        <v>640</v>
      </c>
      <c r="AC4" s="102"/>
    </row>
    <row r="5" spans="1:29" s="103" customFormat="1" ht="12.75" customHeight="1" thickBot="1" x14ac:dyDescent="0.25">
      <c r="A5" s="382"/>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102"/>
    </row>
    <row r="6" spans="1:29" s="103" customFormat="1" ht="12.75" customHeight="1" thickBot="1" x14ac:dyDescent="0.25">
      <c r="A6" s="383" t="str">
        <f>'[1]01-Mapa de riesgo-UO'!A6:D6</f>
        <v>TIPO DE MAPA</v>
      </c>
      <c r="B6" s="384"/>
      <c r="C6" s="385"/>
      <c r="D6" s="386" t="str">
        <f>'[1]01-Mapa de riesgo-UO'!E6</f>
        <v>PROCESOS</v>
      </c>
      <c r="E6" s="387"/>
      <c r="F6" s="387"/>
      <c r="G6" s="388"/>
      <c r="H6" s="123"/>
      <c r="I6" s="123"/>
      <c r="J6" s="123"/>
      <c r="K6" s="123"/>
      <c r="L6" s="389" t="s">
        <v>602</v>
      </c>
      <c r="M6" s="390"/>
      <c r="N6" s="391"/>
      <c r="O6" s="392"/>
      <c r="P6" s="123"/>
      <c r="Q6" s="120"/>
      <c r="R6" s="120"/>
      <c r="S6" s="120"/>
      <c r="T6" s="120"/>
      <c r="U6" s="123"/>
      <c r="V6" s="123"/>
      <c r="W6" s="123"/>
      <c r="X6" s="123"/>
      <c r="Y6" s="120"/>
      <c r="Z6" s="120"/>
      <c r="AA6" s="120"/>
      <c r="AB6" s="120"/>
      <c r="AC6" s="102"/>
    </row>
    <row r="7" spans="1:29" s="103" customFormat="1" ht="12.75" customHeight="1" thickBot="1" x14ac:dyDescent="0.25">
      <c r="A7" s="39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102"/>
    </row>
    <row r="8" spans="1:29" s="103" customFormat="1" ht="33.75" customHeight="1" x14ac:dyDescent="0.2">
      <c r="A8" s="394" t="s">
        <v>53</v>
      </c>
      <c r="B8" s="396" t="s">
        <v>523</v>
      </c>
      <c r="C8" s="396" t="s">
        <v>524</v>
      </c>
      <c r="D8" s="398" t="s">
        <v>72</v>
      </c>
      <c r="E8" s="399"/>
      <c r="F8" s="399"/>
      <c r="G8" s="399"/>
      <c r="H8" s="400"/>
      <c r="I8" s="396" t="s">
        <v>70</v>
      </c>
      <c r="J8" s="398" t="s">
        <v>57</v>
      </c>
      <c r="K8" s="399"/>
      <c r="L8" s="400"/>
      <c r="M8" s="398" t="s">
        <v>56</v>
      </c>
      <c r="N8" s="399"/>
      <c r="O8" s="399"/>
      <c r="P8" s="399"/>
      <c r="Q8" s="399"/>
      <c r="R8" s="399"/>
      <c r="S8" s="399"/>
      <c r="T8" s="400"/>
      <c r="U8" s="398" t="s">
        <v>75</v>
      </c>
      <c r="V8" s="399"/>
      <c r="W8" s="399"/>
      <c r="X8" s="399"/>
      <c r="Y8" s="399"/>
      <c r="Z8" s="399"/>
      <c r="AA8" s="400"/>
      <c r="AB8" s="401" t="s">
        <v>18</v>
      </c>
      <c r="AC8" s="102"/>
    </row>
    <row r="9" spans="1:29" s="103" customFormat="1" ht="33.75" customHeight="1" x14ac:dyDescent="0.2">
      <c r="A9" s="395"/>
      <c r="B9" s="397"/>
      <c r="C9" s="397"/>
      <c r="D9" s="124" t="s">
        <v>68</v>
      </c>
      <c r="E9" s="124" t="s">
        <v>4</v>
      </c>
      <c r="F9" s="124" t="s">
        <v>0</v>
      </c>
      <c r="G9" s="124" t="s">
        <v>54</v>
      </c>
      <c r="H9" s="124" t="s">
        <v>31</v>
      </c>
      <c r="I9" s="397"/>
      <c r="J9" s="124" t="s">
        <v>61</v>
      </c>
      <c r="K9" s="124" t="s">
        <v>62</v>
      </c>
      <c r="L9" s="124" t="s">
        <v>446</v>
      </c>
      <c r="M9" s="125" t="s">
        <v>82</v>
      </c>
      <c r="N9" s="125" t="s">
        <v>380</v>
      </c>
      <c r="O9" s="125" t="s">
        <v>381</v>
      </c>
      <c r="P9" s="125" t="s">
        <v>58</v>
      </c>
      <c r="Q9" s="125" t="s">
        <v>382</v>
      </c>
      <c r="R9" s="126" t="s">
        <v>385</v>
      </c>
      <c r="S9" s="403" t="s">
        <v>447</v>
      </c>
      <c r="T9" s="404"/>
      <c r="U9" s="124" t="s">
        <v>261</v>
      </c>
      <c r="V9" s="124" t="s">
        <v>262</v>
      </c>
      <c r="W9" s="124" t="s">
        <v>263</v>
      </c>
      <c r="X9" s="405" t="s">
        <v>268</v>
      </c>
      <c r="Y9" s="406"/>
      <c r="Z9" s="405" t="s">
        <v>271</v>
      </c>
      <c r="AA9" s="406"/>
      <c r="AB9" s="402"/>
      <c r="AC9" s="104"/>
    </row>
    <row r="10" spans="1:29" ht="12.75" customHeight="1" x14ac:dyDescent="0.2">
      <c r="A10" s="377">
        <v>1</v>
      </c>
      <c r="B10" s="377">
        <f>'01-Mapa de riesgo-UO'!D11</f>
        <v>0</v>
      </c>
      <c r="C10" s="376">
        <f>+'01-Mapa de riesgo-UO'!F11</f>
        <v>0</v>
      </c>
      <c r="D10" s="376">
        <f>'01-Mapa de riesgo-UO'!J11</f>
        <v>0</v>
      </c>
      <c r="E10" s="376">
        <f>'01-Mapa de riesgo-UO'!K11</f>
        <v>0</v>
      </c>
      <c r="F10" s="376">
        <f>'01-Mapa de riesgo-UO'!L11</f>
        <v>0</v>
      </c>
      <c r="G10" s="96">
        <f>'01-Mapa de riesgo-UO'!I11</f>
        <v>0</v>
      </c>
      <c r="H10" s="376">
        <f>'01-Mapa de riesgo-UO'!M11</f>
        <v>0</v>
      </c>
      <c r="I10" s="367" t="str">
        <f>'01-Mapa de riesgo-UO'!AT11</f>
        <v>LEVE</v>
      </c>
      <c r="J10" s="376">
        <f>'01-Mapa de riesgo-UO'!AU11</f>
        <v>0</v>
      </c>
      <c r="K10" s="375"/>
      <c r="L10" s="375"/>
      <c r="M10" s="97">
        <f>'01-Mapa de riesgo-UO'!W11</f>
        <v>0</v>
      </c>
      <c r="N10" s="98">
        <f>'01-Mapa de riesgo-UO'!AB11</f>
        <v>0</v>
      </c>
      <c r="O10" s="98">
        <f>'01-Mapa de riesgo-UO'!AF11</f>
        <v>0</v>
      </c>
      <c r="P10" s="99">
        <f>'01-Mapa de riesgo-UO'!AK11</f>
        <v>0</v>
      </c>
      <c r="Q10" s="99">
        <f>'01-Mapa de riesgo-UO'!AP11</f>
        <v>0</v>
      </c>
      <c r="R10" s="367" t="e">
        <f>'01-Mapa de riesgo-UO'!AR11</f>
        <v>#DIV/0!</v>
      </c>
      <c r="S10" s="370"/>
      <c r="T10" s="371"/>
      <c r="U10" s="100">
        <f>'01-Mapa de riesgo-UO'!AW11</f>
        <v>0</v>
      </c>
      <c r="V10" s="100">
        <f>'01-Mapa de riesgo-UO'!AX11</f>
        <v>0</v>
      </c>
      <c r="W10" s="101">
        <f>'01-Mapa de riesgo-UO'!K11</f>
        <v>0</v>
      </c>
      <c r="X10" s="105"/>
      <c r="Y10" s="106"/>
      <c r="Z10" s="107"/>
      <c r="AA10" s="107"/>
      <c r="AB10" s="364"/>
      <c r="AC10" s="108"/>
    </row>
    <row r="11" spans="1:29" ht="12.75" customHeight="1" x14ac:dyDescent="0.2">
      <c r="A11" s="368"/>
      <c r="B11" s="368"/>
      <c r="C11" s="368"/>
      <c r="D11" s="368"/>
      <c r="E11" s="368"/>
      <c r="F11" s="368"/>
      <c r="G11" s="96">
        <f>'01-Mapa de riesgo-UO'!I12</f>
        <v>0</v>
      </c>
      <c r="H11" s="368"/>
      <c r="I11" s="368"/>
      <c r="J11" s="368"/>
      <c r="K11" s="373"/>
      <c r="L11" s="373"/>
      <c r="M11" s="97">
        <f>'01-Mapa de riesgo-UO'!W12</f>
        <v>0</v>
      </c>
      <c r="N11" s="98">
        <f>'01-Mapa de riesgo-UO'!AB12</f>
        <v>0</v>
      </c>
      <c r="O11" s="98">
        <f>'01-Mapa de riesgo-UO'!AF12</f>
        <v>0</v>
      </c>
      <c r="P11" s="99">
        <f>'01-Mapa de riesgo-UO'!AK12</f>
        <v>0</v>
      </c>
      <c r="Q11" s="99">
        <f>'01-Mapa de riesgo-UO'!AP12</f>
        <v>0</v>
      </c>
      <c r="R11" s="368"/>
      <c r="S11" s="370"/>
      <c r="T11" s="371"/>
      <c r="U11" s="100">
        <f>'01-Mapa de riesgo-UO'!AW12</f>
        <v>0</v>
      </c>
      <c r="V11" s="100">
        <f>'01-Mapa de riesgo-UO'!AX12</f>
        <v>0</v>
      </c>
      <c r="W11" s="101">
        <f>'01-Mapa de riesgo-UO'!K12</f>
        <v>0</v>
      </c>
      <c r="X11" s="105"/>
      <c r="Y11" s="106"/>
      <c r="Z11" s="107"/>
      <c r="AA11" s="107"/>
      <c r="AB11" s="365"/>
      <c r="AC11" s="108"/>
    </row>
    <row r="12" spans="1:29" ht="12.75" customHeight="1" x14ac:dyDescent="0.2">
      <c r="A12" s="369"/>
      <c r="B12" s="369"/>
      <c r="C12" s="369"/>
      <c r="D12" s="369"/>
      <c r="E12" s="369"/>
      <c r="F12" s="369"/>
      <c r="G12" s="96">
        <f>'01-Mapa de riesgo-UO'!I13</f>
        <v>0</v>
      </c>
      <c r="H12" s="369"/>
      <c r="I12" s="369"/>
      <c r="J12" s="369"/>
      <c r="K12" s="374"/>
      <c r="L12" s="374"/>
      <c r="M12" s="97">
        <f>'01-Mapa de riesgo-UO'!W13</f>
        <v>0</v>
      </c>
      <c r="N12" s="98">
        <f>'01-Mapa de riesgo-UO'!AB13</f>
        <v>0</v>
      </c>
      <c r="O12" s="98">
        <f>'01-Mapa de riesgo-UO'!AF13</f>
        <v>0</v>
      </c>
      <c r="P12" s="99">
        <f>'01-Mapa de riesgo-UO'!AK13</f>
        <v>0</v>
      </c>
      <c r="Q12" s="99">
        <f>'01-Mapa de riesgo-UO'!AP13</f>
        <v>0</v>
      </c>
      <c r="R12" s="369"/>
      <c r="S12" s="370"/>
      <c r="T12" s="371"/>
      <c r="U12" s="100">
        <f>'01-Mapa de riesgo-UO'!AW13</f>
        <v>0</v>
      </c>
      <c r="V12" s="100">
        <f>'01-Mapa de riesgo-UO'!AX13</f>
        <v>0</v>
      </c>
      <c r="W12" s="101">
        <f>'01-Mapa de riesgo-UO'!K13</f>
        <v>0</v>
      </c>
      <c r="X12" s="105"/>
      <c r="Y12" s="106"/>
      <c r="Z12" s="107"/>
      <c r="AA12" s="107"/>
      <c r="AB12" s="366"/>
      <c r="AC12" s="108"/>
    </row>
    <row r="13" spans="1:29" ht="12.75" customHeight="1" x14ac:dyDescent="0.2">
      <c r="A13" s="377">
        <v>2</v>
      </c>
      <c r="B13" s="377">
        <f>'01-Mapa de riesgo-UO'!D14</f>
        <v>0</v>
      </c>
      <c r="C13" s="376">
        <f>+'01-Mapa de riesgo-UO'!F14</f>
        <v>0</v>
      </c>
      <c r="D13" s="376">
        <f>'01-Mapa de riesgo-UO'!J14</f>
        <v>0</v>
      </c>
      <c r="E13" s="376">
        <f>'01-Mapa de riesgo-UO'!K14</f>
        <v>0</v>
      </c>
      <c r="F13" s="376">
        <f>'01-Mapa de riesgo-UO'!L14</f>
        <v>0</v>
      </c>
      <c r="G13" s="96">
        <f>'01-Mapa de riesgo-UO'!I14</f>
        <v>0</v>
      </c>
      <c r="H13" s="376">
        <f>'01-Mapa de riesgo-UO'!M14</f>
        <v>0</v>
      </c>
      <c r="I13" s="367" t="str">
        <f>'01-Mapa de riesgo-UO'!AT14</f>
        <v>LEVE</v>
      </c>
      <c r="J13" s="376">
        <f>'01-Mapa de riesgo-UO'!AU14</f>
        <v>0</v>
      </c>
      <c r="K13" s="375"/>
      <c r="L13" s="375"/>
      <c r="M13" s="97">
        <f>'01-Mapa de riesgo-UO'!W14</f>
        <v>0</v>
      </c>
      <c r="N13" s="98">
        <f>'01-Mapa de riesgo-UO'!AB14</f>
        <v>0</v>
      </c>
      <c r="O13" s="98">
        <f>'01-Mapa de riesgo-UO'!AF14</f>
        <v>0</v>
      </c>
      <c r="P13" s="99">
        <f>'01-Mapa de riesgo-UO'!AK14</f>
        <v>0</v>
      </c>
      <c r="Q13" s="99">
        <f>'01-Mapa de riesgo-UO'!AP14</f>
        <v>0</v>
      </c>
      <c r="R13" s="367" t="e">
        <f>'01-Mapa de riesgo-UO'!AR14</f>
        <v>#DIV/0!</v>
      </c>
      <c r="S13" s="370"/>
      <c r="T13" s="371"/>
      <c r="U13" s="100">
        <f>'01-Mapa de riesgo-UO'!AW14</f>
        <v>0</v>
      </c>
      <c r="V13" s="100">
        <f>'01-Mapa de riesgo-UO'!AX14</f>
        <v>0</v>
      </c>
      <c r="W13" s="101">
        <f>'01-Mapa de riesgo-UO'!K14</f>
        <v>0</v>
      </c>
      <c r="X13" s="105"/>
      <c r="Y13" s="106"/>
      <c r="Z13" s="107"/>
      <c r="AA13" s="107"/>
      <c r="AB13" s="364"/>
      <c r="AC13" s="108"/>
    </row>
    <row r="14" spans="1:29" ht="12.75" customHeight="1" x14ac:dyDescent="0.2">
      <c r="A14" s="368"/>
      <c r="B14" s="368"/>
      <c r="C14" s="368"/>
      <c r="D14" s="368"/>
      <c r="E14" s="368"/>
      <c r="F14" s="368"/>
      <c r="G14" s="96">
        <f>'01-Mapa de riesgo-UO'!I15</f>
        <v>0</v>
      </c>
      <c r="H14" s="368"/>
      <c r="I14" s="368"/>
      <c r="J14" s="368"/>
      <c r="K14" s="373"/>
      <c r="L14" s="373"/>
      <c r="M14" s="97">
        <f>'01-Mapa de riesgo-UO'!W15</f>
        <v>0</v>
      </c>
      <c r="N14" s="98">
        <f>'01-Mapa de riesgo-UO'!AB15</f>
        <v>0</v>
      </c>
      <c r="O14" s="98">
        <f>'01-Mapa de riesgo-UO'!AF15</f>
        <v>0</v>
      </c>
      <c r="P14" s="99">
        <f>'01-Mapa de riesgo-UO'!AK15</f>
        <v>0</v>
      </c>
      <c r="Q14" s="99">
        <f>'01-Mapa de riesgo-UO'!AP15</f>
        <v>0</v>
      </c>
      <c r="R14" s="368"/>
      <c r="S14" s="370"/>
      <c r="T14" s="371"/>
      <c r="U14" s="100">
        <f>'01-Mapa de riesgo-UO'!AW15</f>
        <v>0</v>
      </c>
      <c r="V14" s="100">
        <f>'01-Mapa de riesgo-UO'!AX15</f>
        <v>0</v>
      </c>
      <c r="W14" s="101">
        <f>'01-Mapa de riesgo-UO'!K15</f>
        <v>0</v>
      </c>
      <c r="X14" s="105"/>
      <c r="Y14" s="106"/>
      <c r="Z14" s="107"/>
      <c r="AA14" s="107"/>
      <c r="AB14" s="365"/>
      <c r="AC14" s="410"/>
    </row>
    <row r="15" spans="1:29" ht="12.75" customHeight="1" x14ac:dyDescent="0.2">
      <c r="A15" s="369"/>
      <c r="B15" s="369"/>
      <c r="C15" s="369"/>
      <c r="D15" s="369"/>
      <c r="E15" s="369"/>
      <c r="F15" s="369"/>
      <c r="G15" s="96">
        <f>'01-Mapa de riesgo-UO'!I16</f>
        <v>0</v>
      </c>
      <c r="H15" s="369"/>
      <c r="I15" s="369"/>
      <c r="J15" s="369"/>
      <c r="K15" s="374"/>
      <c r="L15" s="374"/>
      <c r="M15" s="97">
        <f>'01-Mapa de riesgo-UO'!W16</f>
        <v>0</v>
      </c>
      <c r="N15" s="98">
        <f>'01-Mapa de riesgo-UO'!AB16</f>
        <v>0</v>
      </c>
      <c r="O15" s="98">
        <f>'01-Mapa de riesgo-UO'!AF16</f>
        <v>0</v>
      </c>
      <c r="P15" s="99">
        <f>'01-Mapa de riesgo-UO'!AK16</f>
        <v>0</v>
      </c>
      <c r="Q15" s="99">
        <f>'01-Mapa de riesgo-UO'!AP16</f>
        <v>0</v>
      </c>
      <c r="R15" s="369"/>
      <c r="S15" s="370"/>
      <c r="T15" s="371"/>
      <c r="U15" s="100">
        <f>'01-Mapa de riesgo-UO'!AW16</f>
        <v>0</v>
      </c>
      <c r="V15" s="100">
        <f>'01-Mapa de riesgo-UO'!AX16</f>
        <v>0</v>
      </c>
      <c r="W15" s="101">
        <f>'01-Mapa de riesgo-UO'!K16</f>
        <v>0</v>
      </c>
      <c r="X15" s="105"/>
      <c r="Y15" s="106"/>
      <c r="Z15" s="107"/>
      <c r="AA15" s="107"/>
      <c r="AB15" s="366"/>
      <c r="AC15" s="411"/>
    </row>
    <row r="16" spans="1:29" ht="12.75" customHeight="1" x14ac:dyDescent="0.2">
      <c r="A16" s="377">
        <v>3</v>
      </c>
      <c r="B16" s="377">
        <f>'01-Mapa de riesgo-UO'!D17</f>
        <v>0</v>
      </c>
      <c r="C16" s="376">
        <f>+'01-Mapa de riesgo-UO'!F17</f>
        <v>0</v>
      </c>
      <c r="D16" s="376">
        <f>'01-Mapa de riesgo-UO'!J17</f>
        <v>0</v>
      </c>
      <c r="E16" s="376">
        <f>'01-Mapa de riesgo-UO'!K17</f>
        <v>0</v>
      </c>
      <c r="F16" s="376">
        <f>'01-Mapa de riesgo-UO'!L17</f>
        <v>0</v>
      </c>
      <c r="G16" s="96">
        <f>'01-Mapa de riesgo-UO'!I17</f>
        <v>0</v>
      </c>
      <c r="H16" s="376">
        <f>'01-Mapa de riesgo-UO'!M17</f>
        <v>0</v>
      </c>
      <c r="I16" s="367" t="str">
        <f>'01-Mapa de riesgo-UO'!AT17</f>
        <v>LEVE</v>
      </c>
      <c r="J16" s="376">
        <f>'01-Mapa de riesgo-UO'!AU17</f>
        <v>0</v>
      </c>
      <c r="K16" s="372"/>
      <c r="L16" s="375"/>
      <c r="M16" s="97">
        <f>'01-Mapa de riesgo-UO'!W17</f>
        <v>0</v>
      </c>
      <c r="N16" s="98">
        <f>'01-Mapa de riesgo-UO'!AB17</f>
        <v>0</v>
      </c>
      <c r="O16" s="98">
        <f>'01-Mapa de riesgo-UO'!AF17</f>
        <v>0</v>
      </c>
      <c r="P16" s="99">
        <f>'01-Mapa de riesgo-UO'!AK17</f>
        <v>0</v>
      </c>
      <c r="Q16" s="99">
        <f>'01-Mapa de riesgo-UO'!AP17</f>
        <v>0</v>
      </c>
      <c r="R16" s="367" t="e">
        <f>'01-Mapa de riesgo-UO'!AR17</f>
        <v>#DIV/0!</v>
      </c>
      <c r="S16" s="370"/>
      <c r="T16" s="371"/>
      <c r="U16" s="100">
        <f>'01-Mapa de riesgo-UO'!AW17</f>
        <v>0</v>
      </c>
      <c r="V16" s="100">
        <f>'01-Mapa de riesgo-UO'!AX17</f>
        <v>0</v>
      </c>
      <c r="W16" s="101">
        <f>'01-Mapa de riesgo-UO'!K17</f>
        <v>0</v>
      </c>
      <c r="X16" s="105"/>
      <c r="Y16" s="106"/>
      <c r="Z16" s="107"/>
      <c r="AA16" s="107"/>
      <c r="AB16" s="364"/>
      <c r="AC16" s="110"/>
    </row>
    <row r="17" spans="1:29" ht="12.75" customHeight="1" x14ac:dyDescent="0.2">
      <c r="A17" s="368"/>
      <c r="B17" s="368"/>
      <c r="C17" s="368"/>
      <c r="D17" s="368"/>
      <c r="E17" s="368"/>
      <c r="F17" s="368"/>
      <c r="G17" s="96">
        <f>'01-Mapa de riesgo-UO'!I18</f>
        <v>0</v>
      </c>
      <c r="H17" s="368"/>
      <c r="I17" s="368"/>
      <c r="J17" s="368"/>
      <c r="K17" s="373"/>
      <c r="L17" s="373"/>
      <c r="M17" s="97">
        <f>'01-Mapa de riesgo-UO'!W18</f>
        <v>0</v>
      </c>
      <c r="N17" s="98">
        <f>'01-Mapa de riesgo-UO'!AB18</f>
        <v>0</v>
      </c>
      <c r="O17" s="98">
        <f>'01-Mapa de riesgo-UO'!AF18</f>
        <v>0</v>
      </c>
      <c r="P17" s="99">
        <f>'01-Mapa de riesgo-UO'!AK18</f>
        <v>0</v>
      </c>
      <c r="Q17" s="99">
        <f>'01-Mapa de riesgo-UO'!AP18</f>
        <v>0</v>
      </c>
      <c r="R17" s="368"/>
      <c r="S17" s="370"/>
      <c r="T17" s="371"/>
      <c r="U17" s="100">
        <f>'01-Mapa de riesgo-UO'!AW18</f>
        <v>0</v>
      </c>
      <c r="V17" s="100">
        <f>'01-Mapa de riesgo-UO'!AX18</f>
        <v>0</v>
      </c>
      <c r="W17" s="101">
        <f>'01-Mapa de riesgo-UO'!K18</f>
        <v>0</v>
      </c>
      <c r="X17" s="105"/>
      <c r="Y17" s="106"/>
      <c r="Z17" s="107"/>
      <c r="AA17" s="107"/>
      <c r="AB17" s="365"/>
      <c r="AC17" s="110"/>
    </row>
    <row r="18" spans="1:29" ht="12.75" customHeight="1" x14ac:dyDescent="0.2">
      <c r="A18" s="369"/>
      <c r="B18" s="369"/>
      <c r="C18" s="369"/>
      <c r="D18" s="369"/>
      <c r="E18" s="369"/>
      <c r="F18" s="369"/>
      <c r="G18" s="96">
        <f>'01-Mapa de riesgo-UO'!I19</f>
        <v>0</v>
      </c>
      <c r="H18" s="369"/>
      <c r="I18" s="369"/>
      <c r="J18" s="369"/>
      <c r="K18" s="374"/>
      <c r="L18" s="374"/>
      <c r="M18" s="97">
        <f>'01-Mapa de riesgo-UO'!W19</f>
        <v>0</v>
      </c>
      <c r="N18" s="98">
        <f>'01-Mapa de riesgo-UO'!AB19</f>
        <v>0</v>
      </c>
      <c r="O18" s="98">
        <f>'01-Mapa de riesgo-UO'!AF19</f>
        <v>0</v>
      </c>
      <c r="P18" s="99">
        <f>'01-Mapa de riesgo-UO'!AK19</f>
        <v>0</v>
      </c>
      <c r="Q18" s="99">
        <f>'01-Mapa de riesgo-UO'!AP19</f>
        <v>0</v>
      </c>
      <c r="R18" s="369"/>
      <c r="S18" s="370"/>
      <c r="T18" s="371"/>
      <c r="U18" s="100">
        <f>'01-Mapa de riesgo-UO'!AW19</f>
        <v>0</v>
      </c>
      <c r="V18" s="100">
        <f>'01-Mapa de riesgo-UO'!AX19</f>
        <v>0</v>
      </c>
      <c r="W18" s="101">
        <f>'01-Mapa de riesgo-UO'!K19</f>
        <v>0</v>
      </c>
      <c r="X18" s="105"/>
      <c r="Y18" s="106"/>
      <c r="Z18" s="107"/>
      <c r="AA18" s="107"/>
      <c r="AB18" s="366"/>
      <c r="AC18" s="110"/>
    </row>
    <row r="19" spans="1:29" ht="12.75" customHeight="1" x14ac:dyDescent="0.2">
      <c r="A19" s="377">
        <v>4</v>
      </c>
      <c r="B19" s="377">
        <f>'01-Mapa de riesgo-UO'!D20</f>
        <v>0</v>
      </c>
      <c r="C19" s="376">
        <f>+'01-Mapa de riesgo-UO'!F20</f>
        <v>0</v>
      </c>
      <c r="D19" s="376">
        <f>'01-Mapa de riesgo-UO'!J20</f>
        <v>0</v>
      </c>
      <c r="E19" s="376">
        <f>'01-Mapa de riesgo-UO'!K20</f>
        <v>0</v>
      </c>
      <c r="F19" s="376">
        <f>'01-Mapa de riesgo-UO'!L20</f>
        <v>0</v>
      </c>
      <c r="G19" s="96">
        <f>'01-Mapa de riesgo-UO'!I20</f>
        <v>0</v>
      </c>
      <c r="H19" s="376">
        <f>'01-Mapa de riesgo-UO'!M20</f>
        <v>0</v>
      </c>
      <c r="I19" s="367" t="str">
        <f>'01-Mapa de riesgo-UO'!AT20</f>
        <v>LEVE</v>
      </c>
      <c r="J19" s="376">
        <f>'01-Mapa de riesgo-UO'!AU20</f>
        <v>0</v>
      </c>
      <c r="K19" s="375"/>
      <c r="L19" s="375"/>
      <c r="M19" s="97">
        <f>'01-Mapa de riesgo-UO'!W20</f>
        <v>0</v>
      </c>
      <c r="N19" s="98">
        <f>'01-Mapa de riesgo-UO'!AB20</f>
        <v>0</v>
      </c>
      <c r="O19" s="98">
        <f>'01-Mapa de riesgo-UO'!AF20</f>
        <v>0</v>
      </c>
      <c r="P19" s="99">
        <f>'01-Mapa de riesgo-UO'!AK20</f>
        <v>0</v>
      </c>
      <c r="Q19" s="99">
        <f>'01-Mapa de riesgo-UO'!AP20</f>
        <v>0</v>
      </c>
      <c r="R19" s="367" t="e">
        <f>'01-Mapa de riesgo-UO'!AR20</f>
        <v>#DIV/0!</v>
      </c>
      <c r="S19" s="370"/>
      <c r="T19" s="371"/>
      <c r="U19" s="100">
        <f>'01-Mapa de riesgo-UO'!AW20</f>
        <v>0</v>
      </c>
      <c r="V19" s="100">
        <f>'01-Mapa de riesgo-UO'!AX20</f>
        <v>0</v>
      </c>
      <c r="W19" s="101">
        <f>'01-Mapa de riesgo-UO'!K20</f>
        <v>0</v>
      </c>
      <c r="X19" s="105"/>
      <c r="Y19" s="106"/>
      <c r="Z19" s="107"/>
      <c r="AA19" s="107"/>
      <c r="AB19" s="364"/>
      <c r="AC19" s="110"/>
    </row>
    <row r="20" spans="1:29" ht="12.75" customHeight="1" x14ac:dyDescent="0.2">
      <c r="A20" s="368"/>
      <c r="B20" s="368"/>
      <c r="C20" s="368"/>
      <c r="D20" s="368"/>
      <c r="E20" s="368"/>
      <c r="F20" s="368"/>
      <c r="G20" s="96">
        <f>'01-Mapa de riesgo-UO'!I21</f>
        <v>0</v>
      </c>
      <c r="H20" s="368"/>
      <c r="I20" s="368"/>
      <c r="J20" s="368"/>
      <c r="K20" s="373"/>
      <c r="L20" s="373"/>
      <c r="M20" s="97">
        <f>'01-Mapa de riesgo-UO'!W21</f>
        <v>0</v>
      </c>
      <c r="N20" s="98">
        <f>'01-Mapa de riesgo-UO'!AB21</f>
        <v>0</v>
      </c>
      <c r="O20" s="98">
        <f>'01-Mapa de riesgo-UO'!AF21</f>
        <v>0</v>
      </c>
      <c r="P20" s="99">
        <f>'01-Mapa de riesgo-UO'!AK21</f>
        <v>0</v>
      </c>
      <c r="Q20" s="99">
        <f>'01-Mapa de riesgo-UO'!AP21</f>
        <v>0</v>
      </c>
      <c r="R20" s="368"/>
      <c r="S20" s="370"/>
      <c r="T20" s="371"/>
      <c r="U20" s="100">
        <f>'01-Mapa de riesgo-UO'!AW21</f>
        <v>0</v>
      </c>
      <c r="V20" s="100">
        <f>'01-Mapa de riesgo-UO'!AX21</f>
        <v>0</v>
      </c>
      <c r="W20" s="101">
        <f>'01-Mapa de riesgo-UO'!K21</f>
        <v>0</v>
      </c>
      <c r="X20" s="105"/>
      <c r="Y20" s="106"/>
      <c r="Z20" s="107"/>
      <c r="AA20" s="107"/>
      <c r="AB20" s="365"/>
      <c r="AC20" s="110"/>
    </row>
    <row r="21" spans="1:29" ht="12.75" customHeight="1" x14ac:dyDescent="0.2">
      <c r="A21" s="369"/>
      <c r="B21" s="369"/>
      <c r="C21" s="369"/>
      <c r="D21" s="369"/>
      <c r="E21" s="369"/>
      <c r="F21" s="369"/>
      <c r="G21" s="96">
        <f>'01-Mapa de riesgo-UO'!I22</f>
        <v>0</v>
      </c>
      <c r="H21" s="369"/>
      <c r="I21" s="369"/>
      <c r="J21" s="369"/>
      <c r="K21" s="374"/>
      <c r="L21" s="374"/>
      <c r="M21" s="97">
        <f>'01-Mapa de riesgo-UO'!W22</f>
        <v>0</v>
      </c>
      <c r="N21" s="98">
        <f>'01-Mapa de riesgo-UO'!AB22</f>
        <v>0</v>
      </c>
      <c r="O21" s="98">
        <f>'01-Mapa de riesgo-UO'!AF22</f>
        <v>0</v>
      </c>
      <c r="P21" s="99">
        <f>'01-Mapa de riesgo-UO'!AK22</f>
        <v>0</v>
      </c>
      <c r="Q21" s="99">
        <f>'01-Mapa de riesgo-UO'!AP22</f>
        <v>0</v>
      </c>
      <c r="R21" s="369"/>
      <c r="S21" s="370"/>
      <c r="T21" s="371"/>
      <c r="U21" s="100">
        <f>'01-Mapa de riesgo-UO'!AW22</f>
        <v>0</v>
      </c>
      <c r="V21" s="100">
        <f>'01-Mapa de riesgo-UO'!AX22</f>
        <v>0</v>
      </c>
      <c r="W21" s="101">
        <f>'01-Mapa de riesgo-UO'!K22</f>
        <v>0</v>
      </c>
      <c r="X21" s="105"/>
      <c r="Y21" s="106"/>
      <c r="Z21" s="107"/>
      <c r="AA21" s="107"/>
      <c r="AB21" s="366"/>
      <c r="AC21" s="110"/>
    </row>
    <row r="22" spans="1:29" ht="12.75" customHeight="1" x14ac:dyDescent="0.2">
      <c r="A22" s="377">
        <v>5</v>
      </c>
      <c r="B22" s="377">
        <f>'01-Mapa de riesgo-UO'!D23</f>
        <v>0</v>
      </c>
      <c r="C22" s="376">
        <f>+'01-Mapa de riesgo-UO'!F23</f>
        <v>0</v>
      </c>
      <c r="D22" s="376">
        <f>'01-Mapa de riesgo-UO'!J23</f>
        <v>0</v>
      </c>
      <c r="E22" s="376">
        <f>'01-Mapa de riesgo-UO'!K23</f>
        <v>0</v>
      </c>
      <c r="F22" s="376">
        <f>'01-Mapa de riesgo-UO'!L23</f>
        <v>0</v>
      </c>
      <c r="G22" s="96">
        <f>'01-Mapa de riesgo-UO'!I23</f>
        <v>0</v>
      </c>
      <c r="H22" s="376">
        <f>'01-Mapa de riesgo-UO'!M23</f>
        <v>0</v>
      </c>
      <c r="I22" s="367" t="str">
        <f>'01-Mapa de riesgo-UO'!AT23</f>
        <v>LEVE</v>
      </c>
      <c r="J22" s="376">
        <f>'01-Mapa de riesgo-UO'!AU23</f>
        <v>0</v>
      </c>
      <c r="K22" s="375"/>
      <c r="L22" s="375"/>
      <c r="M22" s="97">
        <f>'01-Mapa de riesgo-UO'!W23</f>
        <v>0</v>
      </c>
      <c r="N22" s="98">
        <f>'01-Mapa de riesgo-UO'!AB23</f>
        <v>0</v>
      </c>
      <c r="O22" s="98">
        <f>'01-Mapa de riesgo-UO'!AF23</f>
        <v>0</v>
      </c>
      <c r="P22" s="99">
        <f>'01-Mapa de riesgo-UO'!AK23</f>
        <v>0</v>
      </c>
      <c r="Q22" s="99">
        <f>'01-Mapa de riesgo-UO'!AP23</f>
        <v>0</v>
      </c>
      <c r="R22" s="367" t="e">
        <f>'01-Mapa de riesgo-UO'!AR23</f>
        <v>#DIV/0!</v>
      </c>
      <c r="S22" s="370"/>
      <c r="T22" s="371"/>
      <c r="U22" s="100">
        <f>'01-Mapa de riesgo-UO'!AW23</f>
        <v>0</v>
      </c>
      <c r="V22" s="100">
        <f>'01-Mapa de riesgo-UO'!AX23</f>
        <v>0</v>
      </c>
      <c r="W22" s="101">
        <f>'01-Mapa de riesgo-UO'!K23</f>
        <v>0</v>
      </c>
      <c r="X22" s="105"/>
      <c r="Y22" s="106"/>
      <c r="Z22" s="107"/>
      <c r="AA22" s="107"/>
      <c r="AB22" s="364"/>
      <c r="AC22" s="110"/>
    </row>
    <row r="23" spans="1:29" ht="12.75" customHeight="1" x14ac:dyDescent="0.2">
      <c r="A23" s="368"/>
      <c r="B23" s="368"/>
      <c r="C23" s="368"/>
      <c r="D23" s="368"/>
      <c r="E23" s="368"/>
      <c r="F23" s="368"/>
      <c r="G23" s="96">
        <f>'01-Mapa de riesgo-UO'!I24</f>
        <v>0</v>
      </c>
      <c r="H23" s="368"/>
      <c r="I23" s="368"/>
      <c r="J23" s="368"/>
      <c r="K23" s="373"/>
      <c r="L23" s="373"/>
      <c r="M23" s="97">
        <f>'01-Mapa de riesgo-UO'!W24</f>
        <v>0</v>
      </c>
      <c r="N23" s="98">
        <f>'01-Mapa de riesgo-UO'!AB24</f>
        <v>0</v>
      </c>
      <c r="O23" s="98">
        <f>'01-Mapa de riesgo-UO'!AF24</f>
        <v>0</v>
      </c>
      <c r="P23" s="99">
        <f>'01-Mapa de riesgo-UO'!AK24</f>
        <v>0</v>
      </c>
      <c r="Q23" s="99">
        <f>'01-Mapa de riesgo-UO'!AP24</f>
        <v>0</v>
      </c>
      <c r="R23" s="368"/>
      <c r="S23" s="370"/>
      <c r="T23" s="371"/>
      <c r="U23" s="100">
        <f>'01-Mapa de riesgo-UO'!AW24</f>
        <v>0</v>
      </c>
      <c r="V23" s="100">
        <f>'01-Mapa de riesgo-UO'!AX24</f>
        <v>0</v>
      </c>
      <c r="W23" s="101">
        <f>'01-Mapa de riesgo-UO'!K24</f>
        <v>0</v>
      </c>
      <c r="X23" s="105"/>
      <c r="Y23" s="106"/>
      <c r="Z23" s="107"/>
      <c r="AA23" s="107"/>
      <c r="AB23" s="365"/>
      <c r="AC23" s="110"/>
    </row>
    <row r="24" spans="1:29" ht="12.75" customHeight="1" x14ac:dyDescent="0.2">
      <c r="A24" s="369"/>
      <c r="B24" s="369"/>
      <c r="C24" s="369"/>
      <c r="D24" s="369"/>
      <c r="E24" s="369"/>
      <c r="F24" s="369"/>
      <c r="G24" s="96">
        <f>'01-Mapa de riesgo-UO'!I25</f>
        <v>0</v>
      </c>
      <c r="H24" s="369"/>
      <c r="I24" s="369"/>
      <c r="J24" s="369"/>
      <c r="K24" s="374"/>
      <c r="L24" s="374"/>
      <c r="M24" s="97">
        <f>'01-Mapa de riesgo-UO'!W25</f>
        <v>0</v>
      </c>
      <c r="N24" s="98">
        <f>'01-Mapa de riesgo-UO'!AB25</f>
        <v>0</v>
      </c>
      <c r="O24" s="98">
        <f>'01-Mapa de riesgo-UO'!AF25</f>
        <v>0</v>
      </c>
      <c r="P24" s="99">
        <f>'01-Mapa de riesgo-UO'!AK25</f>
        <v>0</v>
      </c>
      <c r="Q24" s="99">
        <f>'01-Mapa de riesgo-UO'!AP25</f>
        <v>0</v>
      </c>
      <c r="R24" s="369"/>
      <c r="S24" s="370"/>
      <c r="T24" s="371"/>
      <c r="U24" s="100">
        <f>'01-Mapa de riesgo-UO'!AW25</f>
        <v>0</v>
      </c>
      <c r="V24" s="100">
        <f>'01-Mapa de riesgo-UO'!AX25</f>
        <v>0</v>
      </c>
      <c r="W24" s="101">
        <f>'01-Mapa de riesgo-UO'!K25</f>
        <v>0</v>
      </c>
      <c r="X24" s="105"/>
      <c r="Y24" s="106"/>
      <c r="Z24" s="107"/>
      <c r="AA24" s="107"/>
      <c r="AB24" s="366"/>
      <c r="AC24" s="110"/>
    </row>
    <row r="25" spans="1:29" ht="12.75" customHeight="1" x14ac:dyDescent="0.2">
      <c r="A25" s="377">
        <v>6</v>
      </c>
      <c r="B25" s="377">
        <f>'01-Mapa de riesgo-UO'!D26</f>
        <v>0</v>
      </c>
      <c r="C25" s="376">
        <f>+'01-Mapa de riesgo-UO'!F26</f>
        <v>0</v>
      </c>
      <c r="D25" s="376">
        <f>'01-Mapa de riesgo-UO'!J26</f>
        <v>0</v>
      </c>
      <c r="E25" s="376">
        <f>'01-Mapa de riesgo-UO'!K26</f>
        <v>0</v>
      </c>
      <c r="F25" s="376">
        <f>'01-Mapa de riesgo-UO'!L26</f>
        <v>0</v>
      </c>
      <c r="G25" s="96">
        <f>'01-Mapa de riesgo-UO'!I26</f>
        <v>0</v>
      </c>
      <c r="H25" s="376">
        <f>'01-Mapa de riesgo-UO'!M26</f>
        <v>0</v>
      </c>
      <c r="I25" s="367" t="str">
        <f>'01-Mapa de riesgo-UO'!AT26</f>
        <v>LEVE</v>
      </c>
      <c r="J25" s="376">
        <f>'01-Mapa de riesgo-UO'!AU26</f>
        <v>0</v>
      </c>
      <c r="K25" s="375"/>
      <c r="L25" s="375"/>
      <c r="M25" s="97">
        <f>'01-Mapa de riesgo-UO'!W26</f>
        <v>0</v>
      </c>
      <c r="N25" s="98">
        <f>'01-Mapa de riesgo-UO'!AB26</f>
        <v>0</v>
      </c>
      <c r="O25" s="98">
        <f>'01-Mapa de riesgo-UO'!AF26</f>
        <v>0</v>
      </c>
      <c r="P25" s="99">
        <f>'01-Mapa de riesgo-UO'!AK26</f>
        <v>0</v>
      </c>
      <c r="Q25" s="99">
        <f>'01-Mapa de riesgo-UO'!AP26</f>
        <v>0</v>
      </c>
      <c r="R25" s="367" t="e">
        <f>'01-Mapa de riesgo-UO'!AR26</f>
        <v>#DIV/0!</v>
      </c>
      <c r="S25" s="370"/>
      <c r="T25" s="371"/>
      <c r="U25" s="100">
        <f>'01-Mapa de riesgo-UO'!AW26</f>
        <v>0</v>
      </c>
      <c r="V25" s="100">
        <f>'01-Mapa de riesgo-UO'!AX26</f>
        <v>0</v>
      </c>
      <c r="W25" s="101">
        <f>'01-Mapa de riesgo-UO'!K26</f>
        <v>0</v>
      </c>
      <c r="X25" s="105"/>
      <c r="Y25" s="106"/>
      <c r="Z25" s="107"/>
      <c r="AA25" s="107"/>
      <c r="AB25" s="364"/>
      <c r="AC25" s="110"/>
    </row>
    <row r="26" spans="1:29" ht="12.75" customHeight="1" x14ac:dyDescent="0.2">
      <c r="A26" s="368"/>
      <c r="B26" s="368"/>
      <c r="C26" s="368"/>
      <c r="D26" s="368"/>
      <c r="E26" s="368"/>
      <c r="F26" s="368"/>
      <c r="G26" s="96">
        <f>'01-Mapa de riesgo-UO'!I27</f>
        <v>0</v>
      </c>
      <c r="H26" s="368"/>
      <c r="I26" s="368"/>
      <c r="J26" s="368"/>
      <c r="K26" s="373"/>
      <c r="L26" s="373"/>
      <c r="M26" s="97">
        <f>'01-Mapa de riesgo-UO'!W27</f>
        <v>0</v>
      </c>
      <c r="N26" s="98">
        <f>'01-Mapa de riesgo-UO'!AB27</f>
        <v>0</v>
      </c>
      <c r="O26" s="98">
        <f>'01-Mapa de riesgo-UO'!AF27</f>
        <v>0</v>
      </c>
      <c r="P26" s="99">
        <f>'01-Mapa de riesgo-UO'!AK27</f>
        <v>0</v>
      </c>
      <c r="Q26" s="99">
        <f>'01-Mapa de riesgo-UO'!AP27</f>
        <v>0</v>
      </c>
      <c r="R26" s="368"/>
      <c r="S26" s="370"/>
      <c r="T26" s="371"/>
      <c r="U26" s="100">
        <f>'01-Mapa de riesgo-UO'!AW27</f>
        <v>0</v>
      </c>
      <c r="V26" s="100">
        <f>'01-Mapa de riesgo-UO'!AX27</f>
        <v>0</v>
      </c>
      <c r="W26" s="101">
        <f>'01-Mapa de riesgo-UO'!K27</f>
        <v>0</v>
      </c>
      <c r="X26" s="105"/>
      <c r="Y26" s="106"/>
      <c r="Z26" s="107"/>
      <c r="AA26" s="107"/>
      <c r="AB26" s="365"/>
      <c r="AC26" s="110"/>
    </row>
    <row r="27" spans="1:29" ht="12.75" customHeight="1" x14ac:dyDescent="0.2">
      <c r="A27" s="369"/>
      <c r="B27" s="369"/>
      <c r="C27" s="369"/>
      <c r="D27" s="369"/>
      <c r="E27" s="369"/>
      <c r="F27" s="369"/>
      <c r="G27" s="96">
        <f>'01-Mapa de riesgo-UO'!I28</f>
        <v>0</v>
      </c>
      <c r="H27" s="369"/>
      <c r="I27" s="369"/>
      <c r="J27" s="369"/>
      <c r="K27" s="374"/>
      <c r="L27" s="374"/>
      <c r="M27" s="97">
        <f>'01-Mapa de riesgo-UO'!W28</f>
        <v>0</v>
      </c>
      <c r="N27" s="98">
        <f>'01-Mapa de riesgo-UO'!AB28</f>
        <v>0</v>
      </c>
      <c r="O27" s="98">
        <f>'01-Mapa de riesgo-UO'!AF28</f>
        <v>0</v>
      </c>
      <c r="P27" s="99">
        <f>'01-Mapa de riesgo-UO'!AK28</f>
        <v>0</v>
      </c>
      <c r="Q27" s="99">
        <f>'01-Mapa de riesgo-UO'!AP28</f>
        <v>0</v>
      </c>
      <c r="R27" s="369"/>
      <c r="S27" s="370"/>
      <c r="T27" s="371"/>
      <c r="U27" s="100">
        <f>'01-Mapa de riesgo-UO'!AW28</f>
        <v>0</v>
      </c>
      <c r="V27" s="100">
        <f>'01-Mapa de riesgo-UO'!AX28</f>
        <v>0</v>
      </c>
      <c r="W27" s="101">
        <f>'01-Mapa de riesgo-UO'!K28</f>
        <v>0</v>
      </c>
      <c r="X27" s="105"/>
      <c r="Y27" s="106"/>
      <c r="Z27" s="107"/>
      <c r="AA27" s="107"/>
      <c r="AB27" s="366"/>
      <c r="AC27" s="110"/>
    </row>
    <row r="28" spans="1:29" ht="12.75" customHeight="1" x14ac:dyDescent="0.2">
      <c r="A28" s="377">
        <v>7</v>
      </c>
      <c r="B28" s="377">
        <f>'01-Mapa de riesgo-UO'!D29</f>
        <v>0</v>
      </c>
      <c r="C28" s="376">
        <f>+'01-Mapa de riesgo-UO'!F29</f>
        <v>0</v>
      </c>
      <c r="D28" s="376">
        <f>'01-Mapa de riesgo-UO'!J29</f>
        <v>0</v>
      </c>
      <c r="E28" s="376">
        <f>'01-Mapa de riesgo-UO'!K29</f>
        <v>0</v>
      </c>
      <c r="F28" s="376">
        <f>'01-Mapa de riesgo-UO'!L29</f>
        <v>0</v>
      </c>
      <c r="G28" s="96">
        <f>'01-Mapa de riesgo-UO'!I29</f>
        <v>0</v>
      </c>
      <c r="H28" s="376">
        <f>'01-Mapa de riesgo-UO'!M29</f>
        <v>0</v>
      </c>
      <c r="I28" s="367" t="str">
        <f>'01-Mapa de riesgo-UO'!AT29</f>
        <v>LEVE</v>
      </c>
      <c r="J28" s="376">
        <f>'01-Mapa de riesgo-UO'!AU29</f>
        <v>0</v>
      </c>
      <c r="K28" s="375"/>
      <c r="L28" s="375"/>
      <c r="M28" s="97">
        <f>'01-Mapa de riesgo-UO'!W29</f>
        <v>0</v>
      </c>
      <c r="N28" s="98">
        <f>'01-Mapa de riesgo-UO'!AB29</f>
        <v>0</v>
      </c>
      <c r="O28" s="98">
        <f>'01-Mapa de riesgo-UO'!AF29</f>
        <v>0</v>
      </c>
      <c r="P28" s="99">
        <f>'01-Mapa de riesgo-UO'!AK29</f>
        <v>0</v>
      </c>
      <c r="Q28" s="99">
        <f>'01-Mapa de riesgo-UO'!AP29</f>
        <v>0</v>
      </c>
      <c r="R28" s="367" t="e">
        <f>'01-Mapa de riesgo-UO'!AR29</f>
        <v>#DIV/0!</v>
      </c>
      <c r="S28" s="370"/>
      <c r="T28" s="371"/>
      <c r="U28" s="100">
        <f>'01-Mapa de riesgo-UO'!AW29</f>
        <v>0</v>
      </c>
      <c r="V28" s="100">
        <f>'01-Mapa de riesgo-UO'!AX29</f>
        <v>0</v>
      </c>
      <c r="W28" s="101">
        <f>'01-Mapa de riesgo-UO'!K29</f>
        <v>0</v>
      </c>
      <c r="X28" s="105"/>
      <c r="Y28" s="106"/>
      <c r="Z28" s="107"/>
      <c r="AA28" s="107"/>
      <c r="AB28" s="364"/>
      <c r="AC28" s="110"/>
    </row>
    <row r="29" spans="1:29" ht="12.75" customHeight="1" x14ac:dyDescent="0.2">
      <c r="A29" s="368"/>
      <c r="B29" s="368"/>
      <c r="C29" s="368"/>
      <c r="D29" s="368"/>
      <c r="E29" s="368"/>
      <c r="F29" s="368"/>
      <c r="G29" s="96">
        <f>'01-Mapa de riesgo-UO'!I30</f>
        <v>0</v>
      </c>
      <c r="H29" s="368"/>
      <c r="I29" s="368"/>
      <c r="J29" s="368"/>
      <c r="K29" s="373"/>
      <c r="L29" s="373"/>
      <c r="M29" s="97">
        <f>'01-Mapa de riesgo-UO'!W30</f>
        <v>0</v>
      </c>
      <c r="N29" s="98">
        <f>'01-Mapa de riesgo-UO'!AB30</f>
        <v>0</v>
      </c>
      <c r="O29" s="98">
        <f>'01-Mapa de riesgo-UO'!AF30</f>
        <v>0</v>
      </c>
      <c r="P29" s="99">
        <f>'01-Mapa de riesgo-UO'!AK30</f>
        <v>0</v>
      </c>
      <c r="Q29" s="99">
        <f>'01-Mapa de riesgo-UO'!AP30</f>
        <v>0</v>
      </c>
      <c r="R29" s="368"/>
      <c r="S29" s="370"/>
      <c r="T29" s="371"/>
      <c r="U29" s="100">
        <f>'01-Mapa de riesgo-UO'!AW30</f>
        <v>0</v>
      </c>
      <c r="V29" s="100">
        <f>'01-Mapa de riesgo-UO'!AX30</f>
        <v>0</v>
      </c>
      <c r="W29" s="101">
        <f>'01-Mapa de riesgo-UO'!K30</f>
        <v>0</v>
      </c>
      <c r="X29" s="105"/>
      <c r="Y29" s="106"/>
      <c r="Z29" s="107"/>
      <c r="AA29" s="107"/>
      <c r="AB29" s="365"/>
      <c r="AC29" s="110"/>
    </row>
    <row r="30" spans="1:29" ht="12.75" customHeight="1" x14ac:dyDescent="0.2">
      <c r="A30" s="369"/>
      <c r="B30" s="369"/>
      <c r="C30" s="369"/>
      <c r="D30" s="369"/>
      <c r="E30" s="369"/>
      <c r="F30" s="369"/>
      <c r="G30" s="96">
        <f>'01-Mapa de riesgo-UO'!I31</f>
        <v>0</v>
      </c>
      <c r="H30" s="369"/>
      <c r="I30" s="369"/>
      <c r="J30" s="369"/>
      <c r="K30" s="374"/>
      <c r="L30" s="374"/>
      <c r="M30" s="97">
        <f>'01-Mapa de riesgo-UO'!W31</f>
        <v>0</v>
      </c>
      <c r="N30" s="98">
        <f>'01-Mapa de riesgo-UO'!AB31</f>
        <v>0</v>
      </c>
      <c r="O30" s="98">
        <f>'01-Mapa de riesgo-UO'!AF31</f>
        <v>0</v>
      </c>
      <c r="P30" s="99">
        <f>'01-Mapa de riesgo-UO'!AK31</f>
        <v>0</v>
      </c>
      <c r="Q30" s="99">
        <f>'01-Mapa de riesgo-UO'!AP31</f>
        <v>0</v>
      </c>
      <c r="R30" s="369"/>
      <c r="S30" s="370"/>
      <c r="T30" s="371"/>
      <c r="U30" s="100">
        <f>'01-Mapa de riesgo-UO'!AW31</f>
        <v>0</v>
      </c>
      <c r="V30" s="100">
        <f>'01-Mapa de riesgo-UO'!AX31</f>
        <v>0</v>
      </c>
      <c r="W30" s="101">
        <f>'01-Mapa de riesgo-UO'!K31</f>
        <v>0</v>
      </c>
      <c r="X30" s="105"/>
      <c r="Y30" s="106"/>
      <c r="Z30" s="107"/>
      <c r="AA30" s="107"/>
      <c r="AB30" s="366"/>
      <c r="AC30" s="110"/>
    </row>
    <row r="31" spans="1:29" ht="12.75" customHeight="1" x14ac:dyDescent="0.2">
      <c r="A31" s="377">
        <v>8</v>
      </c>
      <c r="B31" s="377">
        <f>'01-Mapa de riesgo-UO'!D32</f>
        <v>0</v>
      </c>
      <c r="C31" s="376">
        <f>+'01-Mapa de riesgo-UO'!F32</f>
        <v>0</v>
      </c>
      <c r="D31" s="376">
        <f>'01-Mapa de riesgo-UO'!J32</f>
        <v>0</v>
      </c>
      <c r="E31" s="376">
        <f>'01-Mapa de riesgo-UO'!K32</f>
        <v>0</v>
      </c>
      <c r="F31" s="376">
        <f>'01-Mapa de riesgo-UO'!L32</f>
        <v>0</v>
      </c>
      <c r="G31" s="96">
        <f>'01-Mapa de riesgo-UO'!I32</f>
        <v>0</v>
      </c>
      <c r="H31" s="376">
        <f>'01-Mapa de riesgo-UO'!M32</f>
        <v>0</v>
      </c>
      <c r="I31" s="367" t="str">
        <f>'01-Mapa de riesgo-UO'!AT32</f>
        <v>LEVE</v>
      </c>
      <c r="J31" s="376">
        <f>'01-Mapa de riesgo-UO'!AU32</f>
        <v>0</v>
      </c>
      <c r="K31" s="375"/>
      <c r="L31" s="375"/>
      <c r="M31" s="97">
        <f>'01-Mapa de riesgo-UO'!W32</f>
        <v>0</v>
      </c>
      <c r="N31" s="98">
        <f>'01-Mapa de riesgo-UO'!AB32</f>
        <v>0</v>
      </c>
      <c r="O31" s="98">
        <f>'01-Mapa de riesgo-UO'!AF32</f>
        <v>0</v>
      </c>
      <c r="P31" s="99">
        <f>'01-Mapa de riesgo-UO'!AK32</f>
        <v>0</v>
      </c>
      <c r="Q31" s="99">
        <f>'01-Mapa de riesgo-UO'!AP32</f>
        <v>0</v>
      </c>
      <c r="R31" s="367" t="e">
        <f>'01-Mapa de riesgo-UO'!AR32</f>
        <v>#DIV/0!</v>
      </c>
      <c r="S31" s="370"/>
      <c r="T31" s="371"/>
      <c r="U31" s="100">
        <f>'01-Mapa de riesgo-UO'!AW32</f>
        <v>0</v>
      </c>
      <c r="V31" s="100">
        <f>'01-Mapa de riesgo-UO'!AX32</f>
        <v>0</v>
      </c>
      <c r="W31" s="101">
        <f>'01-Mapa de riesgo-UO'!K32</f>
        <v>0</v>
      </c>
      <c r="X31" s="105"/>
      <c r="Y31" s="106"/>
      <c r="Z31" s="107"/>
      <c r="AA31" s="107"/>
      <c r="AB31" s="364"/>
      <c r="AC31" s="110"/>
    </row>
    <row r="32" spans="1:29" ht="12.75" customHeight="1" x14ac:dyDescent="0.2">
      <c r="A32" s="368"/>
      <c r="B32" s="368"/>
      <c r="C32" s="368"/>
      <c r="D32" s="368"/>
      <c r="E32" s="368"/>
      <c r="F32" s="368"/>
      <c r="G32" s="96">
        <f>'01-Mapa de riesgo-UO'!I33</f>
        <v>0</v>
      </c>
      <c r="H32" s="368"/>
      <c r="I32" s="368"/>
      <c r="J32" s="368"/>
      <c r="K32" s="373"/>
      <c r="L32" s="373"/>
      <c r="M32" s="97">
        <f>'01-Mapa de riesgo-UO'!W33</f>
        <v>0</v>
      </c>
      <c r="N32" s="98">
        <f>'01-Mapa de riesgo-UO'!AB33</f>
        <v>0</v>
      </c>
      <c r="O32" s="98">
        <f>'01-Mapa de riesgo-UO'!AF33</f>
        <v>0</v>
      </c>
      <c r="P32" s="99">
        <f>'01-Mapa de riesgo-UO'!AK33</f>
        <v>0</v>
      </c>
      <c r="Q32" s="99">
        <f>'01-Mapa de riesgo-UO'!AP33</f>
        <v>0</v>
      </c>
      <c r="R32" s="368"/>
      <c r="S32" s="370"/>
      <c r="T32" s="371"/>
      <c r="U32" s="100">
        <f>'01-Mapa de riesgo-UO'!AW33</f>
        <v>0</v>
      </c>
      <c r="V32" s="100">
        <f>'01-Mapa de riesgo-UO'!AX33</f>
        <v>0</v>
      </c>
      <c r="W32" s="101">
        <f>'01-Mapa de riesgo-UO'!K33</f>
        <v>0</v>
      </c>
      <c r="X32" s="105"/>
      <c r="Y32" s="106"/>
      <c r="Z32" s="107"/>
      <c r="AA32" s="107"/>
      <c r="AB32" s="365"/>
      <c r="AC32" s="110"/>
    </row>
    <row r="33" spans="1:29" ht="12.75" customHeight="1" x14ac:dyDescent="0.2">
      <c r="A33" s="369"/>
      <c r="B33" s="369"/>
      <c r="C33" s="369"/>
      <c r="D33" s="369"/>
      <c r="E33" s="369"/>
      <c r="F33" s="369"/>
      <c r="G33" s="96">
        <f>'01-Mapa de riesgo-UO'!I34</f>
        <v>0</v>
      </c>
      <c r="H33" s="369"/>
      <c r="I33" s="369"/>
      <c r="J33" s="369"/>
      <c r="K33" s="374"/>
      <c r="L33" s="374"/>
      <c r="M33" s="97">
        <f>'01-Mapa de riesgo-UO'!W34</f>
        <v>0</v>
      </c>
      <c r="N33" s="98">
        <f>'01-Mapa de riesgo-UO'!AB34</f>
        <v>0</v>
      </c>
      <c r="O33" s="98">
        <f>'01-Mapa de riesgo-UO'!AF34</f>
        <v>0</v>
      </c>
      <c r="P33" s="99">
        <f>'01-Mapa de riesgo-UO'!AK34</f>
        <v>0</v>
      </c>
      <c r="Q33" s="99">
        <f>'01-Mapa de riesgo-UO'!AP34</f>
        <v>0</v>
      </c>
      <c r="R33" s="369"/>
      <c r="S33" s="370"/>
      <c r="T33" s="371"/>
      <c r="U33" s="100">
        <f>'01-Mapa de riesgo-UO'!AW34</f>
        <v>0</v>
      </c>
      <c r="V33" s="100">
        <f>'01-Mapa de riesgo-UO'!AX34</f>
        <v>0</v>
      </c>
      <c r="W33" s="101">
        <f>'01-Mapa de riesgo-UO'!K34</f>
        <v>0</v>
      </c>
      <c r="X33" s="105"/>
      <c r="Y33" s="106"/>
      <c r="Z33" s="107"/>
      <c r="AA33" s="107"/>
      <c r="AB33" s="366"/>
      <c r="AC33" s="110"/>
    </row>
    <row r="34" spans="1:29" ht="12.75" customHeight="1" x14ac:dyDescent="0.2">
      <c r="A34" s="377">
        <v>9</v>
      </c>
      <c r="B34" s="377">
        <f>'01-Mapa de riesgo-UO'!D35</f>
        <v>0</v>
      </c>
      <c r="C34" s="376">
        <f>+'01-Mapa de riesgo-UO'!F35</f>
        <v>0</v>
      </c>
      <c r="D34" s="376">
        <f>'01-Mapa de riesgo-UO'!J35</f>
        <v>0</v>
      </c>
      <c r="E34" s="376">
        <f>'01-Mapa de riesgo-UO'!K35</f>
        <v>0</v>
      </c>
      <c r="F34" s="376">
        <f>'01-Mapa de riesgo-UO'!L35</f>
        <v>0</v>
      </c>
      <c r="G34" s="96">
        <f>'01-Mapa de riesgo-UO'!I35</f>
        <v>0</v>
      </c>
      <c r="H34" s="376">
        <f>'01-Mapa de riesgo-UO'!M35</f>
        <v>0</v>
      </c>
      <c r="I34" s="367" t="str">
        <f>'01-Mapa de riesgo-UO'!AT35</f>
        <v>LEVE</v>
      </c>
      <c r="J34" s="376">
        <f>'01-Mapa de riesgo-UO'!AU35</f>
        <v>0</v>
      </c>
      <c r="K34" s="375"/>
      <c r="L34" s="375"/>
      <c r="M34" s="97">
        <f>'01-Mapa de riesgo-UO'!W35</f>
        <v>0</v>
      </c>
      <c r="N34" s="98">
        <f>'01-Mapa de riesgo-UO'!AB35</f>
        <v>0</v>
      </c>
      <c r="O34" s="98">
        <f>'01-Mapa de riesgo-UO'!AF35</f>
        <v>0</v>
      </c>
      <c r="P34" s="99">
        <f>'01-Mapa de riesgo-UO'!AK35</f>
        <v>0</v>
      </c>
      <c r="Q34" s="99">
        <f>'01-Mapa de riesgo-UO'!AP35</f>
        <v>0</v>
      </c>
      <c r="R34" s="367" t="e">
        <f>'01-Mapa de riesgo-UO'!AR35</f>
        <v>#DIV/0!</v>
      </c>
      <c r="S34" s="370"/>
      <c r="T34" s="371"/>
      <c r="U34" s="100">
        <f>'01-Mapa de riesgo-UO'!AW35</f>
        <v>0</v>
      </c>
      <c r="V34" s="100">
        <f>'01-Mapa de riesgo-UO'!AX35</f>
        <v>0</v>
      </c>
      <c r="W34" s="101">
        <f>'01-Mapa de riesgo-UO'!K35</f>
        <v>0</v>
      </c>
      <c r="X34" s="105"/>
      <c r="Y34" s="106"/>
      <c r="Z34" s="107"/>
      <c r="AA34" s="107"/>
      <c r="AB34" s="364"/>
      <c r="AC34" s="110"/>
    </row>
    <row r="35" spans="1:29" ht="12.75" customHeight="1" x14ac:dyDescent="0.2">
      <c r="A35" s="368"/>
      <c r="B35" s="368"/>
      <c r="C35" s="368"/>
      <c r="D35" s="368"/>
      <c r="E35" s="368"/>
      <c r="F35" s="368"/>
      <c r="G35" s="96">
        <f>'01-Mapa de riesgo-UO'!I36</f>
        <v>0</v>
      </c>
      <c r="H35" s="368"/>
      <c r="I35" s="368"/>
      <c r="J35" s="368"/>
      <c r="K35" s="373"/>
      <c r="L35" s="373"/>
      <c r="M35" s="97">
        <f>'01-Mapa de riesgo-UO'!W36</f>
        <v>0</v>
      </c>
      <c r="N35" s="98">
        <f>'01-Mapa de riesgo-UO'!AB36</f>
        <v>0</v>
      </c>
      <c r="O35" s="98">
        <f>'01-Mapa de riesgo-UO'!AF36</f>
        <v>0</v>
      </c>
      <c r="P35" s="99">
        <f>'01-Mapa de riesgo-UO'!AK36</f>
        <v>0</v>
      </c>
      <c r="Q35" s="99">
        <f>'01-Mapa de riesgo-UO'!AP36</f>
        <v>0</v>
      </c>
      <c r="R35" s="368"/>
      <c r="S35" s="370"/>
      <c r="T35" s="371"/>
      <c r="U35" s="100">
        <f>'01-Mapa de riesgo-UO'!AW36</f>
        <v>0</v>
      </c>
      <c r="V35" s="100">
        <f>'01-Mapa de riesgo-UO'!AX36</f>
        <v>0</v>
      </c>
      <c r="W35" s="101">
        <f>'01-Mapa de riesgo-UO'!K36</f>
        <v>0</v>
      </c>
      <c r="X35" s="105"/>
      <c r="Y35" s="106"/>
      <c r="Z35" s="107"/>
      <c r="AA35" s="107"/>
      <c r="AB35" s="365"/>
      <c r="AC35" s="110"/>
    </row>
    <row r="36" spans="1:29" ht="12.75" customHeight="1" x14ac:dyDescent="0.2">
      <c r="A36" s="369"/>
      <c r="B36" s="369"/>
      <c r="C36" s="369"/>
      <c r="D36" s="369"/>
      <c r="E36" s="369"/>
      <c r="F36" s="369"/>
      <c r="G36" s="96">
        <f>'01-Mapa de riesgo-UO'!I37</f>
        <v>0</v>
      </c>
      <c r="H36" s="369"/>
      <c r="I36" s="369"/>
      <c r="J36" s="369"/>
      <c r="K36" s="374"/>
      <c r="L36" s="374"/>
      <c r="M36" s="97">
        <f>'01-Mapa de riesgo-UO'!W37</f>
        <v>0</v>
      </c>
      <c r="N36" s="98">
        <f>'01-Mapa de riesgo-UO'!AB37</f>
        <v>0</v>
      </c>
      <c r="O36" s="98">
        <f>'01-Mapa de riesgo-UO'!AF37</f>
        <v>0</v>
      </c>
      <c r="P36" s="99">
        <f>'01-Mapa de riesgo-UO'!AK37</f>
        <v>0</v>
      </c>
      <c r="Q36" s="99">
        <f>'01-Mapa de riesgo-UO'!AP37</f>
        <v>0</v>
      </c>
      <c r="R36" s="369"/>
      <c r="S36" s="370"/>
      <c r="T36" s="371"/>
      <c r="U36" s="100">
        <f>'01-Mapa de riesgo-UO'!AW37</f>
        <v>0</v>
      </c>
      <c r="V36" s="100">
        <f>'01-Mapa de riesgo-UO'!AX37</f>
        <v>0</v>
      </c>
      <c r="W36" s="101">
        <f>'01-Mapa de riesgo-UO'!K37</f>
        <v>0</v>
      </c>
      <c r="X36" s="105"/>
      <c r="Y36" s="106"/>
      <c r="Z36" s="107"/>
      <c r="AA36" s="107"/>
      <c r="AB36" s="366"/>
      <c r="AC36" s="110"/>
    </row>
    <row r="37" spans="1:29" ht="12.75" customHeight="1" x14ac:dyDescent="0.2">
      <c r="A37" s="377">
        <v>10</v>
      </c>
      <c r="B37" s="377">
        <f>'01-Mapa de riesgo-UO'!D38</f>
        <v>0</v>
      </c>
      <c r="C37" s="376">
        <f>+'01-Mapa de riesgo-UO'!F38</f>
        <v>0</v>
      </c>
      <c r="D37" s="376">
        <f>'01-Mapa de riesgo-UO'!J38</f>
        <v>0</v>
      </c>
      <c r="E37" s="376">
        <f>'01-Mapa de riesgo-UO'!K38</f>
        <v>0</v>
      </c>
      <c r="F37" s="376">
        <f>'01-Mapa de riesgo-UO'!L38</f>
        <v>0</v>
      </c>
      <c r="G37" s="96">
        <f>'01-Mapa de riesgo-UO'!I38</f>
        <v>0</v>
      </c>
      <c r="H37" s="376">
        <f>'01-Mapa de riesgo-UO'!M38</f>
        <v>0</v>
      </c>
      <c r="I37" s="367" t="str">
        <f>'01-Mapa de riesgo-UO'!AT38</f>
        <v>LEVE</v>
      </c>
      <c r="J37" s="376">
        <f>'01-Mapa de riesgo-UO'!AU38</f>
        <v>0</v>
      </c>
      <c r="K37" s="372"/>
      <c r="L37" s="375"/>
      <c r="M37" s="97">
        <f>'01-Mapa de riesgo-UO'!W38</f>
        <v>0</v>
      </c>
      <c r="N37" s="98">
        <f>'01-Mapa de riesgo-UO'!AB38</f>
        <v>0</v>
      </c>
      <c r="O37" s="98">
        <f>'01-Mapa de riesgo-UO'!AF38</f>
        <v>0</v>
      </c>
      <c r="P37" s="99">
        <f>'01-Mapa de riesgo-UO'!AK38</f>
        <v>0</v>
      </c>
      <c r="Q37" s="99">
        <f>'01-Mapa de riesgo-UO'!AP38</f>
        <v>0</v>
      </c>
      <c r="R37" s="367" t="e">
        <f>'01-Mapa de riesgo-UO'!AR38</f>
        <v>#DIV/0!</v>
      </c>
      <c r="S37" s="370"/>
      <c r="T37" s="371"/>
      <c r="U37" s="100">
        <f>'01-Mapa de riesgo-UO'!AW38</f>
        <v>0</v>
      </c>
      <c r="V37" s="100">
        <f>'01-Mapa de riesgo-UO'!AX38</f>
        <v>0</v>
      </c>
      <c r="W37" s="101">
        <f>'01-Mapa de riesgo-UO'!K38</f>
        <v>0</v>
      </c>
      <c r="X37" s="105"/>
      <c r="Y37" s="106"/>
      <c r="Z37" s="107"/>
      <c r="AA37" s="107"/>
      <c r="AB37" s="364"/>
      <c r="AC37" s="110"/>
    </row>
    <row r="38" spans="1:29" ht="12.75" customHeight="1" x14ac:dyDescent="0.2">
      <c r="A38" s="368"/>
      <c r="B38" s="368"/>
      <c r="C38" s="368"/>
      <c r="D38" s="368"/>
      <c r="E38" s="368"/>
      <c r="F38" s="368"/>
      <c r="G38" s="96">
        <f>'01-Mapa de riesgo-UO'!I39</f>
        <v>0</v>
      </c>
      <c r="H38" s="368"/>
      <c r="I38" s="368"/>
      <c r="J38" s="368"/>
      <c r="K38" s="373"/>
      <c r="L38" s="373"/>
      <c r="M38" s="97">
        <f>'01-Mapa de riesgo-UO'!W39</f>
        <v>0</v>
      </c>
      <c r="N38" s="98">
        <f>'01-Mapa de riesgo-UO'!AB39</f>
        <v>0</v>
      </c>
      <c r="O38" s="98">
        <f>'01-Mapa de riesgo-UO'!AF39</f>
        <v>0</v>
      </c>
      <c r="P38" s="99">
        <f>'01-Mapa de riesgo-UO'!AK39</f>
        <v>0</v>
      </c>
      <c r="Q38" s="99">
        <f>'01-Mapa de riesgo-UO'!AP39</f>
        <v>0</v>
      </c>
      <c r="R38" s="368"/>
      <c r="S38" s="370"/>
      <c r="T38" s="371"/>
      <c r="U38" s="100">
        <f>'01-Mapa de riesgo-UO'!AW39</f>
        <v>0</v>
      </c>
      <c r="V38" s="100">
        <f>'01-Mapa de riesgo-UO'!AX39</f>
        <v>0</v>
      </c>
      <c r="W38" s="101">
        <f>'01-Mapa de riesgo-UO'!K39</f>
        <v>0</v>
      </c>
      <c r="X38" s="105"/>
      <c r="Y38" s="106"/>
      <c r="Z38" s="107"/>
      <c r="AA38" s="107"/>
      <c r="AB38" s="365"/>
      <c r="AC38" s="110"/>
    </row>
    <row r="39" spans="1:29" ht="12.75" customHeight="1" x14ac:dyDescent="0.2">
      <c r="A39" s="369"/>
      <c r="B39" s="369"/>
      <c r="C39" s="369"/>
      <c r="D39" s="369"/>
      <c r="E39" s="369"/>
      <c r="F39" s="369"/>
      <c r="G39" s="96">
        <f>'01-Mapa de riesgo-UO'!I40</f>
        <v>0</v>
      </c>
      <c r="H39" s="369"/>
      <c r="I39" s="369"/>
      <c r="J39" s="369"/>
      <c r="K39" s="374"/>
      <c r="L39" s="374"/>
      <c r="M39" s="97">
        <f>'01-Mapa de riesgo-UO'!W40</f>
        <v>0</v>
      </c>
      <c r="N39" s="98">
        <f>'01-Mapa de riesgo-UO'!AB40</f>
        <v>0</v>
      </c>
      <c r="O39" s="98">
        <f>'01-Mapa de riesgo-UO'!AF40</f>
        <v>0</v>
      </c>
      <c r="P39" s="99">
        <f>'01-Mapa de riesgo-UO'!AK40</f>
        <v>0</v>
      </c>
      <c r="Q39" s="99">
        <f>'01-Mapa de riesgo-UO'!AP40</f>
        <v>0</v>
      </c>
      <c r="R39" s="369"/>
      <c r="S39" s="370"/>
      <c r="T39" s="371"/>
      <c r="U39" s="100">
        <f>'01-Mapa de riesgo-UO'!AW40</f>
        <v>0</v>
      </c>
      <c r="V39" s="100">
        <f>'01-Mapa de riesgo-UO'!AX40</f>
        <v>0</v>
      </c>
      <c r="W39" s="101">
        <f>'01-Mapa de riesgo-UO'!K40</f>
        <v>0</v>
      </c>
      <c r="X39" s="105"/>
      <c r="Y39" s="106"/>
      <c r="Z39" s="107"/>
      <c r="AA39" s="107"/>
      <c r="AB39" s="366"/>
      <c r="AC39" s="110"/>
    </row>
    <row r="40" spans="1:29" ht="12.75" customHeight="1" x14ac:dyDescent="0.2">
      <c r="A40" s="377">
        <v>11</v>
      </c>
      <c r="B40" s="377">
        <f>'01-Mapa de riesgo-UO'!D41</f>
        <v>0</v>
      </c>
      <c r="C40" s="376">
        <f>+'01-Mapa de riesgo-UO'!F41</f>
        <v>0</v>
      </c>
      <c r="D40" s="376">
        <f>'01-Mapa de riesgo-UO'!J41</f>
        <v>0</v>
      </c>
      <c r="E40" s="376">
        <f>'01-Mapa de riesgo-UO'!K41</f>
        <v>0</v>
      </c>
      <c r="F40" s="376">
        <f>'01-Mapa de riesgo-UO'!L41</f>
        <v>0</v>
      </c>
      <c r="G40" s="96">
        <f>'01-Mapa de riesgo-UO'!I41</f>
        <v>0</v>
      </c>
      <c r="H40" s="376">
        <f>'01-Mapa de riesgo-UO'!M41</f>
        <v>0</v>
      </c>
      <c r="I40" s="367" t="str">
        <f>'01-Mapa de riesgo-UO'!AT41</f>
        <v>LEVE</v>
      </c>
      <c r="J40" s="376">
        <f>'01-Mapa de riesgo-UO'!AU41</f>
        <v>0</v>
      </c>
      <c r="K40" s="372"/>
      <c r="L40" s="375"/>
      <c r="M40" s="97">
        <f>'01-Mapa de riesgo-UO'!W41</f>
        <v>0</v>
      </c>
      <c r="N40" s="98">
        <f>'01-Mapa de riesgo-UO'!AB41</f>
        <v>0</v>
      </c>
      <c r="O40" s="98">
        <f>'01-Mapa de riesgo-UO'!AF41</f>
        <v>0</v>
      </c>
      <c r="P40" s="99">
        <f>'01-Mapa de riesgo-UO'!AK41</f>
        <v>0</v>
      </c>
      <c r="Q40" s="99">
        <f>'01-Mapa de riesgo-UO'!AP41</f>
        <v>0</v>
      </c>
      <c r="R40" s="367" t="e">
        <f>'01-Mapa de riesgo-UO'!AR41</f>
        <v>#DIV/0!</v>
      </c>
      <c r="S40" s="370"/>
      <c r="T40" s="371"/>
      <c r="U40" s="100">
        <f>'01-Mapa de riesgo-UO'!AW41</f>
        <v>0</v>
      </c>
      <c r="V40" s="100">
        <f>'01-Mapa de riesgo-UO'!AX41</f>
        <v>0</v>
      </c>
      <c r="W40" s="101">
        <f>'01-Mapa de riesgo-UO'!K41</f>
        <v>0</v>
      </c>
      <c r="X40" s="105"/>
      <c r="Y40" s="106"/>
      <c r="Z40" s="107"/>
      <c r="AA40" s="107"/>
      <c r="AB40" s="364"/>
      <c r="AC40" s="110"/>
    </row>
    <row r="41" spans="1:29" ht="12.75" customHeight="1" x14ac:dyDescent="0.2">
      <c r="A41" s="368"/>
      <c r="B41" s="368"/>
      <c r="C41" s="368"/>
      <c r="D41" s="368"/>
      <c r="E41" s="368"/>
      <c r="F41" s="368"/>
      <c r="G41" s="96">
        <f>'01-Mapa de riesgo-UO'!I42</f>
        <v>0</v>
      </c>
      <c r="H41" s="368"/>
      <c r="I41" s="368"/>
      <c r="J41" s="368"/>
      <c r="K41" s="373"/>
      <c r="L41" s="373"/>
      <c r="M41" s="97">
        <f>'01-Mapa de riesgo-UO'!W42</f>
        <v>0</v>
      </c>
      <c r="N41" s="98">
        <f>'01-Mapa de riesgo-UO'!AB42</f>
        <v>0</v>
      </c>
      <c r="O41" s="98">
        <f>'01-Mapa de riesgo-UO'!AF42</f>
        <v>0</v>
      </c>
      <c r="P41" s="99">
        <f>'01-Mapa de riesgo-UO'!AK42</f>
        <v>0</v>
      </c>
      <c r="Q41" s="99">
        <f>'01-Mapa de riesgo-UO'!AP42</f>
        <v>0</v>
      </c>
      <c r="R41" s="368"/>
      <c r="S41" s="370"/>
      <c r="T41" s="371"/>
      <c r="U41" s="100">
        <f>'01-Mapa de riesgo-UO'!AW42</f>
        <v>0</v>
      </c>
      <c r="V41" s="100">
        <f>'01-Mapa de riesgo-UO'!AX42</f>
        <v>0</v>
      </c>
      <c r="W41" s="101">
        <f>'01-Mapa de riesgo-UO'!K42</f>
        <v>0</v>
      </c>
      <c r="X41" s="105"/>
      <c r="Y41" s="106"/>
      <c r="Z41" s="107"/>
      <c r="AA41" s="107"/>
      <c r="AB41" s="365"/>
      <c r="AC41" s="110"/>
    </row>
    <row r="42" spans="1:29" ht="12.75" customHeight="1" x14ac:dyDescent="0.2">
      <c r="A42" s="369"/>
      <c r="B42" s="369"/>
      <c r="C42" s="369"/>
      <c r="D42" s="369"/>
      <c r="E42" s="369"/>
      <c r="F42" s="369"/>
      <c r="G42" s="96">
        <f>'01-Mapa de riesgo-UO'!I43</f>
        <v>0</v>
      </c>
      <c r="H42" s="369"/>
      <c r="I42" s="369"/>
      <c r="J42" s="369"/>
      <c r="K42" s="374"/>
      <c r="L42" s="374"/>
      <c r="M42" s="97">
        <f>'01-Mapa de riesgo-UO'!W43</f>
        <v>0</v>
      </c>
      <c r="N42" s="98">
        <f>'01-Mapa de riesgo-UO'!AB43</f>
        <v>0</v>
      </c>
      <c r="O42" s="98">
        <f>'01-Mapa de riesgo-UO'!AF43</f>
        <v>0</v>
      </c>
      <c r="P42" s="99">
        <f>'01-Mapa de riesgo-UO'!AK43</f>
        <v>0</v>
      </c>
      <c r="Q42" s="99">
        <f>'01-Mapa de riesgo-UO'!AP43</f>
        <v>0</v>
      </c>
      <c r="R42" s="369"/>
      <c r="S42" s="370"/>
      <c r="T42" s="371"/>
      <c r="U42" s="100">
        <f>'01-Mapa de riesgo-UO'!AW43</f>
        <v>0</v>
      </c>
      <c r="V42" s="100">
        <f>'01-Mapa de riesgo-UO'!AX43</f>
        <v>0</v>
      </c>
      <c r="W42" s="101">
        <f>'01-Mapa de riesgo-UO'!K43</f>
        <v>0</v>
      </c>
      <c r="X42" s="105"/>
      <c r="Y42" s="106"/>
      <c r="Z42" s="107"/>
      <c r="AA42" s="107"/>
      <c r="AB42" s="366"/>
      <c r="AC42" s="110"/>
    </row>
    <row r="43" spans="1:29" ht="12.75" customHeight="1" x14ac:dyDescent="0.2">
      <c r="A43" s="377">
        <v>12</v>
      </c>
      <c r="B43" s="377">
        <f>'01-Mapa de riesgo-UO'!D44</f>
        <v>0</v>
      </c>
      <c r="C43" s="376">
        <f>+'01-Mapa de riesgo-UO'!F44</f>
        <v>0</v>
      </c>
      <c r="D43" s="376">
        <f>'01-Mapa de riesgo-UO'!J44</f>
        <v>0</v>
      </c>
      <c r="E43" s="376">
        <f>'01-Mapa de riesgo-UO'!K44</f>
        <v>0</v>
      </c>
      <c r="F43" s="376">
        <f>'01-Mapa de riesgo-UO'!L44</f>
        <v>0</v>
      </c>
      <c r="G43" s="96">
        <f>'01-Mapa de riesgo-UO'!I44</f>
        <v>0</v>
      </c>
      <c r="H43" s="376">
        <f>'01-Mapa de riesgo-UO'!M44</f>
        <v>0</v>
      </c>
      <c r="I43" s="367" t="str">
        <f>'01-Mapa de riesgo-UO'!AT44</f>
        <v>LEVE</v>
      </c>
      <c r="J43" s="376">
        <f>'01-Mapa de riesgo-UO'!AU44</f>
        <v>0</v>
      </c>
      <c r="K43" s="375"/>
      <c r="L43" s="375"/>
      <c r="M43" s="97">
        <f>'01-Mapa de riesgo-UO'!W44</f>
        <v>0</v>
      </c>
      <c r="N43" s="98">
        <f>'01-Mapa de riesgo-UO'!AB44</f>
        <v>0</v>
      </c>
      <c r="O43" s="98">
        <f>'01-Mapa de riesgo-UO'!AF44</f>
        <v>0</v>
      </c>
      <c r="P43" s="99">
        <f>'01-Mapa de riesgo-UO'!AK44</f>
        <v>0</v>
      </c>
      <c r="Q43" s="99">
        <f>'01-Mapa de riesgo-UO'!AP44</f>
        <v>0</v>
      </c>
      <c r="R43" s="367" t="e">
        <f>'01-Mapa de riesgo-UO'!AR44</f>
        <v>#DIV/0!</v>
      </c>
      <c r="S43" s="370"/>
      <c r="T43" s="371"/>
      <c r="U43" s="100">
        <f>'01-Mapa de riesgo-UO'!AW44</f>
        <v>0</v>
      </c>
      <c r="V43" s="100">
        <f>'01-Mapa de riesgo-UO'!AX44</f>
        <v>0</v>
      </c>
      <c r="W43" s="101">
        <f>'01-Mapa de riesgo-UO'!K44</f>
        <v>0</v>
      </c>
      <c r="X43" s="105"/>
      <c r="Y43" s="106"/>
      <c r="Z43" s="107"/>
      <c r="AA43" s="107"/>
      <c r="AB43" s="364"/>
      <c r="AC43" s="110"/>
    </row>
    <row r="44" spans="1:29" ht="12.75" customHeight="1" x14ac:dyDescent="0.2">
      <c r="A44" s="368"/>
      <c r="B44" s="368"/>
      <c r="C44" s="368"/>
      <c r="D44" s="368"/>
      <c r="E44" s="368"/>
      <c r="F44" s="368"/>
      <c r="G44" s="96">
        <f>'01-Mapa de riesgo-UO'!I45</f>
        <v>0</v>
      </c>
      <c r="H44" s="368"/>
      <c r="I44" s="368"/>
      <c r="J44" s="368"/>
      <c r="K44" s="373"/>
      <c r="L44" s="373"/>
      <c r="M44" s="97">
        <f>'01-Mapa de riesgo-UO'!W45</f>
        <v>0</v>
      </c>
      <c r="N44" s="98">
        <f>'01-Mapa de riesgo-UO'!AB45</f>
        <v>0</v>
      </c>
      <c r="O44" s="98">
        <f>'01-Mapa de riesgo-UO'!AF45</f>
        <v>0</v>
      </c>
      <c r="P44" s="99">
        <f>'01-Mapa de riesgo-UO'!AK45</f>
        <v>0</v>
      </c>
      <c r="Q44" s="99">
        <f>'01-Mapa de riesgo-UO'!AP45</f>
        <v>0</v>
      </c>
      <c r="R44" s="368"/>
      <c r="S44" s="370"/>
      <c r="T44" s="371"/>
      <c r="U44" s="100">
        <f>'01-Mapa de riesgo-UO'!AW45</f>
        <v>0</v>
      </c>
      <c r="V44" s="100">
        <f>'01-Mapa de riesgo-UO'!AX45</f>
        <v>0</v>
      </c>
      <c r="W44" s="101">
        <f>'01-Mapa de riesgo-UO'!K45</f>
        <v>0</v>
      </c>
      <c r="X44" s="105"/>
      <c r="Y44" s="106"/>
      <c r="Z44" s="107"/>
      <c r="AA44" s="107"/>
      <c r="AB44" s="365"/>
      <c r="AC44" s="110"/>
    </row>
    <row r="45" spans="1:29" ht="12.75" customHeight="1" x14ac:dyDescent="0.2">
      <c r="A45" s="369"/>
      <c r="B45" s="369"/>
      <c r="C45" s="369"/>
      <c r="D45" s="369"/>
      <c r="E45" s="369"/>
      <c r="F45" s="369"/>
      <c r="G45" s="96">
        <f>'01-Mapa de riesgo-UO'!I46</f>
        <v>0</v>
      </c>
      <c r="H45" s="369"/>
      <c r="I45" s="369"/>
      <c r="J45" s="369"/>
      <c r="K45" s="374"/>
      <c r="L45" s="374"/>
      <c r="M45" s="97">
        <f>'01-Mapa de riesgo-UO'!W46</f>
        <v>0</v>
      </c>
      <c r="N45" s="98">
        <f>'01-Mapa de riesgo-UO'!AB46</f>
        <v>0</v>
      </c>
      <c r="O45" s="98">
        <f>'01-Mapa de riesgo-UO'!AF46</f>
        <v>0</v>
      </c>
      <c r="P45" s="99">
        <f>'01-Mapa de riesgo-UO'!AK46</f>
        <v>0</v>
      </c>
      <c r="Q45" s="99">
        <f>'01-Mapa de riesgo-UO'!AP46</f>
        <v>0</v>
      </c>
      <c r="R45" s="369"/>
      <c r="S45" s="370"/>
      <c r="T45" s="371"/>
      <c r="U45" s="100">
        <f>'01-Mapa de riesgo-UO'!AW46</f>
        <v>0</v>
      </c>
      <c r="V45" s="100">
        <f>'01-Mapa de riesgo-UO'!AX46</f>
        <v>0</v>
      </c>
      <c r="W45" s="101">
        <f>'01-Mapa de riesgo-UO'!K46</f>
        <v>0</v>
      </c>
      <c r="X45" s="105"/>
      <c r="Y45" s="106"/>
      <c r="Z45" s="107"/>
      <c r="AA45" s="107"/>
      <c r="AB45" s="366"/>
      <c r="AC45" s="110"/>
    </row>
    <row r="46" spans="1:29" ht="12.75" customHeight="1" x14ac:dyDescent="0.2">
      <c r="A46" s="377">
        <v>13</v>
      </c>
      <c r="B46" s="377">
        <f>'01-Mapa de riesgo-UO'!D47</f>
        <v>0</v>
      </c>
      <c r="C46" s="376">
        <f>+'01-Mapa de riesgo-UO'!F47</f>
        <v>0</v>
      </c>
      <c r="D46" s="376">
        <f>'01-Mapa de riesgo-UO'!J47</f>
        <v>0</v>
      </c>
      <c r="E46" s="376">
        <f>'01-Mapa de riesgo-UO'!K47</f>
        <v>0</v>
      </c>
      <c r="F46" s="376">
        <f>'01-Mapa de riesgo-UO'!L47</f>
        <v>0</v>
      </c>
      <c r="G46" s="96">
        <f>'01-Mapa de riesgo-UO'!I47</f>
        <v>0</v>
      </c>
      <c r="H46" s="376">
        <f>'01-Mapa de riesgo-UO'!M47</f>
        <v>0</v>
      </c>
      <c r="I46" s="367" t="str">
        <f>'01-Mapa de riesgo-UO'!AT47</f>
        <v>LEVE</v>
      </c>
      <c r="J46" s="376">
        <f>'01-Mapa de riesgo-UO'!AU47</f>
        <v>0</v>
      </c>
      <c r="K46" s="375"/>
      <c r="L46" s="375"/>
      <c r="M46" s="97">
        <f>'01-Mapa de riesgo-UO'!W47</f>
        <v>0</v>
      </c>
      <c r="N46" s="98">
        <f>'01-Mapa de riesgo-UO'!AB47</f>
        <v>0</v>
      </c>
      <c r="O46" s="98">
        <f>'01-Mapa de riesgo-UO'!AF47</f>
        <v>0</v>
      </c>
      <c r="P46" s="99">
        <f>'01-Mapa de riesgo-UO'!AK47</f>
        <v>0</v>
      </c>
      <c r="Q46" s="99">
        <f>'01-Mapa de riesgo-UO'!AP47</f>
        <v>0</v>
      </c>
      <c r="R46" s="367" t="e">
        <f>'01-Mapa de riesgo-UO'!AR47</f>
        <v>#DIV/0!</v>
      </c>
      <c r="S46" s="370"/>
      <c r="T46" s="371"/>
      <c r="U46" s="100">
        <f>'01-Mapa de riesgo-UO'!AW47</f>
        <v>0</v>
      </c>
      <c r="V46" s="100">
        <f>'01-Mapa de riesgo-UO'!AX47</f>
        <v>0</v>
      </c>
      <c r="W46" s="101">
        <f>'01-Mapa de riesgo-UO'!K47</f>
        <v>0</v>
      </c>
      <c r="X46" s="105"/>
      <c r="Y46" s="106"/>
      <c r="Z46" s="107"/>
      <c r="AA46" s="107"/>
      <c r="AB46" s="364"/>
      <c r="AC46" s="110"/>
    </row>
    <row r="47" spans="1:29" ht="12.75" customHeight="1" x14ac:dyDescent="0.2">
      <c r="A47" s="368"/>
      <c r="B47" s="368"/>
      <c r="C47" s="368"/>
      <c r="D47" s="368"/>
      <c r="E47" s="368"/>
      <c r="F47" s="368"/>
      <c r="G47" s="96">
        <f>'01-Mapa de riesgo-UO'!I48</f>
        <v>0</v>
      </c>
      <c r="H47" s="368"/>
      <c r="I47" s="368"/>
      <c r="J47" s="368"/>
      <c r="K47" s="373"/>
      <c r="L47" s="373"/>
      <c r="M47" s="97">
        <f>'01-Mapa de riesgo-UO'!W48</f>
        <v>0</v>
      </c>
      <c r="N47" s="98">
        <f>'01-Mapa de riesgo-UO'!AB48</f>
        <v>0</v>
      </c>
      <c r="O47" s="98">
        <f>'01-Mapa de riesgo-UO'!AF48</f>
        <v>0</v>
      </c>
      <c r="P47" s="99">
        <f>'01-Mapa de riesgo-UO'!AK48</f>
        <v>0</v>
      </c>
      <c r="Q47" s="99">
        <f>'01-Mapa de riesgo-UO'!AP48</f>
        <v>0</v>
      </c>
      <c r="R47" s="368"/>
      <c r="S47" s="370"/>
      <c r="T47" s="371"/>
      <c r="U47" s="100">
        <f>'01-Mapa de riesgo-UO'!AW48</f>
        <v>0</v>
      </c>
      <c r="V47" s="100">
        <f>'01-Mapa de riesgo-UO'!AX48</f>
        <v>0</v>
      </c>
      <c r="W47" s="101">
        <f>'01-Mapa de riesgo-UO'!K48</f>
        <v>0</v>
      </c>
      <c r="X47" s="105"/>
      <c r="Y47" s="106"/>
      <c r="Z47" s="107"/>
      <c r="AA47" s="107"/>
      <c r="AB47" s="365"/>
      <c r="AC47" s="110"/>
    </row>
    <row r="48" spans="1:29" ht="12.75" customHeight="1" x14ac:dyDescent="0.2">
      <c r="A48" s="369"/>
      <c r="B48" s="369"/>
      <c r="C48" s="369"/>
      <c r="D48" s="369"/>
      <c r="E48" s="369"/>
      <c r="F48" s="369"/>
      <c r="G48" s="96">
        <f>'01-Mapa de riesgo-UO'!I49</f>
        <v>0</v>
      </c>
      <c r="H48" s="369"/>
      <c r="I48" s="369"/>
      <c r="J48" s="369"/>
      <c r="K48" s="374"/>
      <c r="L48" s="374"/>
      <c r="M48" s="97">
        <f>'01-Mapa de riesgo-UO'!W49</f>
        <v>0</v>
      </c>
      <c r="N48" s="98">
        <f>'01-Mapa de riesgo-UO'!AB49</f>
        <v>0</v>
      </c>
      <c r="O48" s="98">
        <f>'01-Mapa de riesgo-UO'!AF49</f>
        <v>0</v>
      </c>
      <c r="P48" s="99">
        <f>'01-Mapa de riesgo-UO'!AK49</f>
        <v>0</v>
      </c>
      <c r="Q48" s="99">
        <f>'01-Mapa de riesgo-UO'!AP49</f>
        <v>0</v>
      </c>
      <c r="R48" s="369"/>
      <c r="S48" s="370"/>
      <c r="T48" s="371"/>
      <c r="U48" s="100">
        <f>'01-Mapa de riesgo-UO'!AW49</f>
        <v>0</v>
      </c>
      <c r="V48" s="100">
        <f>'01-Mapa de riesgo-UO'!AX49</f>
        <v>0</v>
      </c>
      <c r="W48" s="101">
        <f>'01-Mapa de riesgo-UO'!K49</f>
        <v>0</v>
      </c>
      <c r="X48" s="105"/>
      <c r="Y48" s="106"/>
      <c r="Z48" s="107"/>
      <c r="AA48" s="107"/>
      <c r="AB48" s="366"/>
      <c r="AC48" s="110"/>
    </row>
    <row r="49" spans="1:29" ht="12.75" customHeight="1" x14ac:dyDescent="0.2">
      <c r="A49" s="377">
        <v>14</v>
      </c>
      <c r="B49" s="377">
        <f>'01-Mapa de riesgo-UO'!D50</f>
        <v>0</v>
      </c>
      <c r="C49" s="376">
        <f>+'01-Mapa de riesgo-UO'!F50</f>
        <v>0</v>
      </c>
      <c r="D49" s="376">
        <f>'01-Mapa de riesgo-UO'!J50</f>
        <v>0</v>
      </c>
      <c r="E49" s="376">
        <f>'01-Mapa de riesgo-UO'!K50</f>
        <v>0</v>
      </c>
      <c r="F49" s="376">
        <f>'01-Mapa de riesgo-UO'!L50</f>
        <v>0</v>
      </c>
      <c r="G49" s="96">
        <f>'01-Mapa de riesgo-UO'!I50</f>
        <v>0</v>
      </c>
      <c r="H49" s="376">
        <f>'01-Mapa de riesgo-UO'!M50</f>
        <v>0</v>
      </c>
      <c r="I49" s="367" t="str">
        <f>'01-Mapa de riesgo-UO'!AT50</f>
        <v>LEVE</v>
      </c>
      <c r="J49" s="376">
        <f>'01-Mapa de riesgo-UO'!AU50</f>
        <v>0</v>
      </c>
      <c r="K49" s="372"/>
      <c r="L49" s="375"/>
      <c r="M49" s="97">
        <f>'01-Mapa de riesgo-UO'!W50</f>
        <v>0</v>
      </c>
      <c r="N49" s="98">
        <f>'01-Mapa de riesgo-UO'!AB50</f>
        <v>0</v>
      </c>
      <c r="O49" s="98">
        <f>'01-Mapa de riesgo-UO'!AF50</f>
        <v>0</v>
      </c>
      <c r="P49" s="99">
        <f>'01-Mapa de riesgo-UO'!AK50</f>
        <v>0</v>
      </c>
      <c r="Q49" s="99">
        <f>'01-Mapa de riesgo-UO'!AP50</f>
        <v>0</v>
      </c>
      <c r="R49" s="367" t="e">
        <f>'01-Mapa de riesgo-UO'!AR50</f>
        <v>#DIV/0!</v>
      </c>
      <c r="S49" s="370"/>
      <c r="T49" s="371"/>
      <c r="U49" s="100">
        <f>'01-Mapa de riesgo-UO'!AW50</f>
        <v>0</v>
      </c>
      <c r="V49" s="100">
        <f>'01-Mapa de riesgo-UO'!AX50</f>
        <v>0</v>
      </c>
      <c r="W49" s="101">
        <f>'01-Mapa de riesgo-UO'!K50</f>
        <v>0</v>
      </c>
      <c r="X49" s="105"/>
      <c r="Y49" s="106"/>
      <c r="Z49" s="107"/>
      <c r="AA49" s="107"/>
      <c r="AB49" s="364"/>
      <c r="AC49" s="110"/>
    </row>
    <row r="50" spans="1:29" ht="12.75" customHeight="1" x14ac:dyDescent="0.2">
      <c r="A50" s="368"/>
      <c r="B50" s="368"/>
      <c r="C50" s="368"/>
      <c r="D50" s="368"/>
      <c r="E50" s="368"/>
      <c r="F50" s="368"/>
      <c r="G50" s="96">
        <f>'01-Mapa de riesgo-UO'!I51</f>
        <v>0</v>
      </c>
      <c r="H50" s="368"/>
      <c r="I50" s="368"/>
      <c r="J50" s="368"/>
      <c r="K50" s="373"/>
      <c r="L50" s="373"/>
      <c r="M50" s="97">
        <f>'01-Mapa de riesgo-UO'!W51</f>
        <v>0</v>
      </c>
      <c r="N50" s="98">
        <f>'01-Mapa de riesgo-UO'!AB51</f>
        <v>0</v>
      </c>
      <c r="O50" s="98">
        <f>'01-Mapa de riesgo-UO'!AF51</f>
        <v>0</v>
      </c>
      <c r="P50" s="99">
        <f>'01-Mapa de riesgo-UO'!AK51</f>
        <v>0</v>
      </c>
      <c r="Q50" s="99">
        <f>'01-Mapa de riesgo-UO'!AP51</f>
        <v>0</v>
      </c>
      <c r="R50" s="368"/>
      <c r="S50" s="370"/>
      <c r="T50" s="371"/>
      <c r="U50" s="100">
        <f>'01-Mapa de riesgo-UO'!AW51</f>
        <v>0</v>
      </c>
      <c r="V50" s="100">
        <f>'01-Mapa de riesgo-UO'!AX51</f>
        <v>0</v>
      </c>
      <c r="W50" s="101">
        <f>'01-Mapa de riesgo-UO'!K51</f>
        <v>0</v>
      </c>
      <c r="X50" s="105"/>
      <c r="Y50" s="106"/>
      <c r="Z50" s="107"/>
      <c r="AA50" s="107"/>
      <c r="AB50" s="365"/>
      <c r="AC50" s="110"/>
    </row>
    <row r="51" spans="1:29" ht="12.75" customHeight="1" x14ac:dyDescent="0.2">
      <c r="A51" s="369"/>
      <c r="B51" s="369"/>
      <c r="C51" s="369"/>
      <c r="D51" s="369"/>
      <c r="E51" s="369"/>
      <c r="F51" s="369"/>
      <c r="G51" s="96">
        <f>'01-Mapa de riesgo-UO'!I52</f>
        <v>0</v>
      </c>
      <c r="H51" s="369"/>
      <c r="I51" s="369"/>
      <c r="J51" s="369"/>
      <c r="K51" s="374"/>
      <c r="L51" s="374"/>
      <c r="M51" s="97">
        <f>'01-Mapa de riesgo-UO'!W52</f>
        <v>0</v>
      </c>
      <c r="N51" s="98">
        <f>'01-Mapa de riesgo-UO'!AB52</f>
        <v>0</v>
      </c>
      <c r="O51" s="98">
        <f>'01-Mapa de riesgo-UO'!AF52</f>
        <v>0</v>
      </c>
      <c r="P51" s="99">
        <f>'01-Mapa de riesgo-UO'!AK52</f>
        <v>0</v>
      </c>
      <c r="Q51" s="99">
        <f>'01-Mapa de riesgo-UO'!AP52</f>
        <v>0</v>
      </c>
      <c r="R51" s="369"/>
      <c r="S51" s="370"/>
      <c r="T51" s="371"/>
      <c r="U51" s="100">
        <f>'01-Mapa de riesgo-UO'!AW52</f>
        <v>0</v>
      </c>
      <c r="V51" s="100">
        <f>'01-Mapa de riesgo-UO'!AX52</f>
        <v>0</v>
      </c>
      <c r="W51" s="101">
        <f>'01-Mapa de riesgo-UO'!K52</f>
        <v>0</v>
      </c>
      <c r="X51" s="105"/>
      <c r="Y51" s="106"/>
      <c r="Z51" s="107"/>
      <c r="AA51" s="107"/>
      <c r="AB51" s="366"/>
      <c r="AC51" s="110"/>
    </row>
    <row r="52" spans="1:29" ht="12.75" customHeight="1" x14ac:dyDescent="0.2">
      <c r="A52" s="377">
        <v>15</v>
      </c>
      <c r="B52" s="377">
        <f>'01-Mapa de riesgo-UO'!D53</f>
        <v>0</v>
      </c>
      <c r="C52" s="376">
        <f>+'01-Mapa de riesgo-UO'!F53</f>
        <v>0</v>
      </c>
      <c r="D52" s="376">
        <f>'01-Mapa de riesgo-UO'!J53</f>
        <v>0</v>
      </c>
      <c r="E52" s="376">
        <f>'01-Mapa de riesgo-UO'!K53</f>
        <v>0</v>
      </c>
      <c r="F52" s="376">
        <f>'01-Mapa de riesgo-UO'!L53</f>
        <v>0</v>
      </c>
      <c r="G52" s="96">
        <f>'01-Mapa de riesgo-UO'!I53</f>
        <v>0</v>
      </c>
      <c r="H52" s="376">
        <f>'01-Mapa de riesgo-UO'!M53</f>
        <v>0</v>
      </c>
      <c r="I52" s="367" t="str">
        <f>'01-Mapa de riesgo-UO'!AT53</f>
        <v>LEVE</v>
      </c>
      <c r="J52" s="376">
        <f>'01-Mapa de riesgo-UO'!AU53</f>
        <v>0</v>
      </c>
      <c r="K52" s="375"/>
      <c r="L52" s="375"/>
      <c r="M52" s="97">
        <f>'01-Mapa de riesgo-UO'!W53</f>
        <v>0</v>
      </c>
      <c r="N52" s="98">
        <f>'01-Mapa de riesgo-UO'!AB53</f>
        <v>0</v>
      </c>
      <c r="O52" s="98">
        <f>'01-Mapa de riesgo-UO'!AF53</f>
        <v>0</v>
      </c>
      <c r="P52" s="99">
        <f>'01-Mapa de riesgo-UO'!AK53</f>
        <v>0</v>
      </c>
      <c r="Q52" s="99">
        <f>'01-Mapa de riesgo-UO'!AP53</f>
        <v>0</v>
      </c>
      <c r="R52" s="367" t="e">
        <f>'01-Mapa de riesgo-UO'!AR53</f>
        <v>#DIV/0!</v>
      </c>
      <c r="S52" s="370"/>
      <c r="T52" s="371"/>
      <c r="U52" s="100">
        <f>'01-Mapa de riesgo-UO'!AW53</f>
        <v>0</v>
      </c>
      <c r="V52" s="100">
        <f>'01-Mapa de riesgo-UO'!AX53</f>
        <v>0</v>
      </c>
      <c r="W52" s="101">
        <f>'01-Mapa de riesgo-UO'!K53</f>
        <v>0</v>
      </c>
      <c r="X52" s="105"/>
      <c r="Y52" s="106"/>
      <c r="Z52" s="107"/>
      <c r="AA52" s="107"/>
      <c r="AB52" s="364"/>
      <c r="AC52" s="110"/>
    </row>
    <row r="53" spans="1:29" ht="12.75" customHeight="1" x14ac:dyDescent="0.2">
      <c r="A53" s="368"/>
      <c r="B53" s="368"/>
      <c r="C53" s="368"/>
      <c r="D53" s="368"/>
      <c r="E53" s="368"/>
      <c r="F53" s="368"/>
      <c r="G53" s="96">
        <f>'01-Mapa de riesgo-UO'!I54</f>
        <v>0</v>
      </c>
      <c r="H53" s="368"/>
      <c r="I53" s="368"/>
      <c r="J53" s="368"/>
      <c r="K53" s="373"/>
      <c r="L53" s="373"/>
      <c r="M53" s="97">
        <f>'01-Mapa de riesgo-UO'!W54</f>
        <v>0</v>
      </c>
      <c r="N53" s="98">
        <f>'01-Mapa de riesgo-UO'!AB54</f>
        <v>0</v>
      </c>
      <c r="O53" s="98">
        <f>'01-Mapa de riesgo-UO'!AF54</f>
        <v>0</v>
      </c>
      <c r="P53" s="99">
        <f>'01-Mapa de riesgo-UO'!AK54</f>
        <v>0</v>
      </c>
      <c r="Q53" s="99">
        <f>'01-Mapa de riesgo-UO'!AP54</f>
        <v>0</v>
      </c>
      <c r="R53" s="368"/>
      <c r="S53" s="370"/>
      <c r="T53" s="371"/>
      <c r="U53" s="100">
        <f>'01-Mapa de riesgo-UO'!AW54</f>
        <v>0</v>
      </c>
      <c r="V53" s="100">
        <f>'01-Mapa de riesgo-UO'!AX54</f>
        <v>0</v>
      </c>
      <c r="W53" s="101">
        <f>'01-Mapa de riesgo-UO'!K54</f>
        <v>0</v>
      </c>
      <c r="X53" s="105"/>
      <c r="Y53" s="106"/>
      <c r="Z53" s="107"/>
      <c r="AA53" s="107"/>
      <c r="AB53" s="365"/>
      <c r="AC53" s="110"/>
    </row>
    <row r="54" spans="1:29" ht="12.75" customHeight="1" x14ac:dyDescent="0.2">
      <c r="A54" s="369"/>
      <c r="B54" s="369"/>
      <c r="C54" s="369"/>
      <c r="D54" s="369"/>
      <c r="E54" s="369"/>
      <c r="F54" s="369"/>
      <c r="G54" s="96">
        <f>'01-Mapa de riesgo-UO'!I55</f>
        <v>0</v>
      </c>
      <c r="H54" s="369"/>
      <c r="I54" s="369"/>
      <c r="J54" s="369"/>
      <c r="K54" s="374"/>
      <c r="L54" s="374"/>
      <c r="M54" s="97">
        <f>'01-Mapa de riesgo-UO'!W55</f>
        <v>0</v>
      </c>
      <c r="N54" s="98">
        <f>'01-Mapa de riesgo-UO'!AB55</f>
        <v>0</v>
      </c>
      <c r="O54" s="98">
        <f>'01-Mapa de riesgo-UO'!AF55</f>
        <v>0</v>
      </c>
      <c r="P54" s="99">
        <f>'01-Mapa de riesgo-UO'!AK55</f>
        <v>0</v>
      </c>
      <c r="Q54" s="99">
        <f>'01-Mapa de riesgo-UO'!AP55</f>
        <v>0</v>
      </c>
      <c r="R54" s="369"/>
      <c r="S54" s="370"/>
      <c r="T54" s="371"/>
      <c r="U54" s="100">
        <f>'01-Mapa de riesgo-UO'!AW55</f>
        <v>0</v>
      </c>
      <c r="V54" s="100">
        <f>'01-Mapa de riesgo-UO'!AX55</f>
        <v>0</v>
      </c>
      <c r="W54" s="101">
        <f>'01-Mapa de riesgo-UO'!K55</f>
        <v>0</v>
      </c>
      <c r="X54" s="105"/>
      <c r="Y54" s="106"/>
      <c r="Z54" s="107"/>
      <c r="AA54" s="107"/>
      <c r="AB54" s="366"/>
      <c r="AC54" s="110"/>
    </row>
    <row r="55" spans="1:29" ht="12.75" customHeight="1" x14ac:dyDescent="0.2">
      <c r="A55" s="377">
        <v>16</v>
      </c>
      <c r="B55" s="377">
        <f>'01-Mapa de riesgo-UO'!D56</f>
        <v>0</v>
      </c>
      <c r="C55" s="376">
        <f>+'01-Mapa de riesgo-UO'!F56</f>
        <v>0</v>
      </c>
      <c r="D55" s="376">
        <f>'01-Mapa de riesgo-UO'!J56</f>
        <v>0</v>
      </c>
      <c r="E55" s="376">
        <f>'01-Mapa de riesgo-UO'!K56</f>
        <v>0</v>
      </c>
      <c r="F55" s="376">
        <f>'01-Mapa de riesgo-UO'!L56</f>
        <v>0</v>
      </c>
      <c r="G55" s="96">
        <f>'01-Mapa de riesgo-UO'!I56</f>
        <v>0</v>
      </c>
      <c r="H55" s="376">
        <f>'01-Mapa de riesgo-UO'!M56</f>
        <v>0</v>
      </c>
      <c r="I55" s="367" t="str">
        <f>'01-Mapa de riesgo-UO'!AT56</f>
        <v>LEVE</v>
      </c>
      <c r="J55" s="376">
        <f>'01-Mapa de riesgo-UO'!AU56</f>
        <v>0</v>
      </c>
      <c r="K55" s="372"/>
      <c r="L55" s="375"/>
      <c r="M55" s="97">
        <f>'01-Mapa de riesgo-UO'!W56</f>
        <v>0</v>
      </c>
      <c r="N55" s="98">
        <f>'01-Mapa de riesgo-UO'!AB56</f>
        <v>0</v>
      </c>
      <c r="O55" s="98">
        <f>'01-Mapa de riesgo-UO'!AF56</f>
        <v>0</v>
      </c>
      <c r="P55" s="99">
        <f>'01-Mapa de riesgo-UO'!AK56</f>
        <v>0</v>
      </c>
      <c r="Q55" s="99">
        <f>'01-Mapa de riesgo-UO'!AP56</f>
        <v>0</v>
      </c>
      <c r="R55" s="367" t="e">
        <f>'01-Mapa de riesgo-UO'!AR56</f>
        <v>#DIV/0!</v>
      </c>
      <c r="S55" s="370"/>
      <c r="T55" s="371"/>
      <c r="U55" s="100">
        <f>'01-Mapa de riesgo-UO'!AW56</f>
        <v>0</v>
      </c>
      <c r="V55" s="100">
        <f>'01-Mapa de riesgo-UO'!AX56</f>
        <v>0</v>
      </c>
      <c r="W55" s="101">
        <f>'01-Mapa de riesgo-UO'!K56</f>
        <v>0</v>
      </c>
      <c r="X55" s="105"/>
      <c r="Y55" s="106"/>
      <c r="Z55" s="107"/>
      <c r="AA55" s="107"/>
      <c r="AB55" s="364"/>
      <c r="AC55" s="110"/>
    </row>
    <row r="56" spans="1:29" ht="12.75" customHeight="1" x14ac:dyDescent="0.2">
      <c r="A56" s="368"/>
      <c r="B56" s="368"/>
      <c r="C56" s="368"/>
      <c r="D56" s="368"/>
      <c r="E56" s="368"/>
      <c r="F56" s="368"/>
      <c r="G56" s="96">
        <f>'01-Mapa de riesgo-UO'!I57</f>
        <v>0</v>
      </c>
      <c r="H56" s="368"/>
      <c r="I56" s="368"/>
      <c r="J56" s="368"/>
      <c r="K56" s="373"/>
      <c r="L56" s="373"/>
      <c r="M56" s="97">
        <f>'01-Mapa de riesgo-UO'!W57</f>
        <v>0</v>
      </c>
      <c r="N56" s="98">
        <f>'01-Mapa de riesgo-UO'!AB57</f>
        <v>0</v>
      </c>
      <c r="O56" s="98">
        <f>'01-Mapa de riesgo-UO'!AF57</f>
        <v>0</v>
      </c>
      <c r="P56" s="99">
        <f>'01-Mapa de riesgo-UO'!AK57</f>
        <v>0</v>
      </c>
      <c r="Q56" s="99">
        <f>'01-Mapa de riesgo-UO'!AP57</f>
        <v>0</v>
      </c>
      <c r="R56" s="368"/>
      <c r="S56" s="370"/>
      <c r="T56" s="371"/>
      <c r="U56" s="100">
        <f>'01-Mapa de riesgo-UO'!AW57</f>
        <v>0</v>
      </c>
      <c r="V56" s="100">
        <f>'01-Mapa de riesgo-UO'!AX57</f>
        <v>0</v>
      </c>
      <c r="W56" s="101">
        <f>'01-Mapa de riesgo-UO'!K57</f>
        <v>0</v>
      </c>
      <c r="X56" s="105"/>
      <c r="Y56" s="106"/>
      <c r="Z56" s="107"/>
      <c r="AA56" s="107"/>
      <c r="AB56" s="365"/>
      <c r="AC56" s="110"/>
    </row>
    <row r="57" spans="1:29" ht="12.75" customHeight="1" x14ac:dyDescent="0.2">
      <c r="A57" s="369"/>
      <c r="B57" s="369"/>
      <c r="C57" s="369"/>
      <c r="D57" s="369"/>
      <c r="E57" s="369"/>
      <c r="F57" s="369"/>
      <c r="G57" s="96">
        <f>'01-Mapa de riesgo-UO'!I58</f>
        <v>0</v>
      </c>
      <c r="H57" s="369"/>
      <c r="I57" s="369"/>
      <c r="J57" s="369"/>
      <c r="K57" s="374"/>
      <c r="L57" s="374"/>
      <c r="M57" s="97">
        <f>'01-Mapa de riesgo-UO'!W58</f>
        <v>0</v>
      </c>
      <c r="N57" s="98">
        <f>'01-Mapa de riesgo-UO'!AB58</f>
        <v>0</v>
      </c>
      <c r="O57" s="98">
        <f>'01-Mapa de riesgo-UO'!AF58</f>
        <v>0</v>
      </c>
      <c r="P57" s="99">
        <f>'01-Mapa de riesgo-UO'!AK58</f>
        <v>0</v>
      </c>
      <c r="Q57" s="99">
        <f>'01-Mapa de riesgo-UO'!AP58</f>
        <v>0</v>
      </c>
      <c r="R57" s="369"/>
      <c r="S57" s="370"/>
      <c r="T57" s="371"/>
      <c r="U57" s="100">
        <f>'01-Mapa de riesgo-UO'!AW58</f>
        <v>0</v>
      </c>
      <c r="V57" s="100">
        <f>'01-Mapa de riesgo-UO'!AX58</f>
        <v>0</v>
      </c>
      <c r="W57" s="101">
        <f>'01-Mapa de riesgo-UO'!K58</f>
        <v>0</v>
      </c>
      <c r="X57" s="105"/>
      <c r="Y57" s="106"/>
      <c r="Z57" s="107"/>
      <c r="AA57" s="107"/>
      <c r="AB57" s="366"/>
      <c r="AC57" s="110"/>
    </row>
    <row r="58" spans="1:29" ht="12.75" customHeight="1" x14ac:dyDescent="0.2">
      <c r="A58" s="377">
        <v>17</v>
      </c>
      <c r="B58" s="377">
        <f>'01-Mapa de riesgo-UO'!D59</f>
        <v>0</v>
      </c>
      <c r="C58" s="376">
        <f>+'01-Mapa de riesgo-UO'!F59</f>
        <v>0</v>
      </c>
      <c r="D58" s="376">
        <f>'01-Mapa de riesgo-UO'!J59</f>
        <v>0</v>
      </c>
      <c r="E58" s="376">
        <f>'01-Mapa de riesgo-UO'!K59</f>
        <v>0</v>
      </c>
      <c r="F58" s="376">
        <f>'01-Mapa de riesgo-UO'!L59</f>
        <v>0</v>
      </c>
      <c r="G58" s="96">
        <f>'01-Mapa de riesgo-UO'!I59</f>
        <v>0</v>
      </c>
      <c r="H58" s="376">
        <f>'01-Mapa de riesgo-UO'!M59</f>
        <v>0</v>
      </c>
      <c r="I58" s="367" t="str">
        <f>'01-Mapa de riesgo-UO'!AT59</f>
        <v>LEVE</v>
      </c>
      <c r="J58" s="376">
        <f>'01-Mapa de riesgo-UO'!AU59</f>
        <v>0</v>
      </c>
      <c r="K58" s="372"/>
      <c r="L58" s="375"/>
      <c r="M58" s="97">
        <f>'01-Mapa de riesgo-UO'!W59</f>
        <v>0</v>
      </c>
      <c r="N58" s="98">
        <f>'01-Mapa de riesgo-UO'!AB59</f>
        <v>0</v>
      </c>
      <c r="O58" s="98">
        <f>'01-Mapa de riesgo-UO'!AF59</f>
        <v>0</v>
      </c>
      <c r="P58" s="99">
        <f>'01-Mapa de riesgo-UO'!AK59</f>
        <v>0</v>
      </c>
      <c r="Q58" s="99">
        <f>'01-Mapa de riesgo-UO'!AP59</f>
        <v>0</v>
      </c>
      <c r="R58" s="367" t="e">
        <f>'01-Mapa de riesgo-UO'!AR59</f>
        <v>#DIV/0!</v>
      </c>
      <c r="S58" s="370"/>
      <c r="T58" s="371"/>
      <c r="U58" s="100">
        <f>'01-Mapa de riesgo-UO'!AW59</f>
        <v>0</v>
      </c>
      <c r="V58" s="100">
        <f>'01-Mapa de riesgo-UO'!AX59</f>
        <v>0</v>
      </c>
      <c r="W58" s="101">
        <f>'01-Mapa de riesgo-UO'!K59</f>
        <v>0</v>
      </c>
      <c r="X58" s="105"/>
      <c r="Y58" s="106"/>
      <c r="Z58" s="107"/>
      <c r="AA58" s="107"/>
      <c r="AB58" s="364"/>
      <c r="AC58" s="110"/>
    </row>
    <row r="59" spans="1:29" ht="12.75" customHeight="1" x14ac:dyDescent="0.2">
      <c r="A59" s="368"/>
      <c r="B59" s="368"/>
      <c r="C59" s="368"/>
      <c r="D59" s="368"/>
      <c r="E59" s="368"/>
      <c r="F59" s="368"/>
      <c r="G59" s="96">
        <f>'01-Mapa de riesgo-UO'!I60</f>
        <v>0</v>
      </c>
      <c r="H59" s="368"/>
      <c r="I59" s="368"/>
      <c r="J59" s="368"/>
      <c r="K59" s="373"/>
      <c r="L59" s="373"/>
      <c r="M59" s="97">
        <f>'01-Mapa de riesgo-UO'!W60</f>
        <v>0</v>
      </c>
      <c r="N59" s="98">
        <f>'01-Mapa de riesgo-UO'!AB60</f>
        <v>0</v>
      </c>
      <c r="O59" s="98">
        <f>'01-Mapa de riesgo-UO'!AF60</f>
        <v>0</v>
      </c>
      <c r="P59" s="99">
        <f>'01-Mapa de riesgo-UO'!AK60</f>
        <v>0</v>
      </c>
      <c r="Q59" s="99">
        <f>'01-Mapa de riesgo-UO'!AP60</f>
        <v>0</v>
      </c>
      <c r="R59" s="368"/>
      <c r="S59" s="370"/>
      <c r="T59" s="371"/>
      <c r="U59" s="100">
        <f>'01-Mapa de riesgo-UO'!AW60</f>
        <v>0</v>
      </c>
      <c r="V59" s="100">
        <f>'01-Mapa de riesgo-UO'!AX60</f>
        <v>0</v>
      </c>
      <c r="W59" s="101">
        <f>'01-Mapa de riesgo-UO'!K60</f>
        <v>0</v>
      </c>
      <c r="X59" s="105"/>
      <c r="Y59" s="106"/>
      <c r="Z59" s="107"/>
      <c r="AA59" s="107"/>
      <c r="AB59" s="365"/>
      <c r="AC59" s="110"/>
    </row>
    <row r="60" spans="1:29" ht="12.75" customHeight="1" x14ac:dyDescent="0.2">
      <c r="A60" s="369"/>
      <c r="B60" s="369"/>
      <c r="C60" s="369"/>
      <c r="D60" s="369"/>
      <c r="E60" s="369"/>
      <c r="F60" s="369"/>
      <c r="G60" s="96">
        <f>'01-Mapa de riesgo-UO'!I61</f>
        <v>0</v>
      </c>
      <c r="H60" s="369"/>
      <c r="I60" s="369"/>
      <c r="J60" s="369"/>
      <c r="K60" s="374"/>
      <c r="L60" s="374"/>
      <c r="M60" s="97">
        <f>'01-Mapa de riesgo-UO'!W61</f>
        <v>0</v>
      </c>
      <c r="N60" s="98">
        <f>'01-Mapa de riesgo-UO'!AB61</f>
        <v>0</v>
      </c>
      <c r="O60" s="98">
        <f>'01-Mapa de riesgo-UO'!AF61</f>
        <v>0</v>
      </c>
      <c r="P60" s="99">
        <f>'01-Mapa de riesgo-UO'!AK61</f>
        <v>0</v>
      </c>
      <c r="Q60" s="99">
        <f>'01-Mapa de riesgo-UO'!AP61</f>
        <v>0</v>
      </c>
      <c r="R60" s="369"/>
      <c r="S60" s="370"/>
      <c r="T60" s="371"/>
      <c r="U60" s="100">
        <f>'01-Mapa de riesgo-UO'!AW61</f>
        <v>0</v>
      </c>
      <c r="V60" s="100">
        <f>'01-Mapa de riesgo-UO'!AX61</f>
        <v>0</v>
      </c>
      <c r="W60" s="101">
        <f>'01-Mapa de riesgo-UO'!K61</f>
        <v>0</v>
      </c>
      <c r="X60" s="105"/>
      <c r="Y60" s="106"/>
      <c r="Z60" s="107"/>
      <c r="AA60" s="107"/>
      <c r="AB60" s="366"/>
      <c r="AC60" s="110"/>
    </row>
    <row r="61" spans="1:29" ht="12.75" customHeight="1" x14ac:dyDescent="0.2">
      <c r="A61" s="377">
        <v>18</v>
      </c>
      <c r="B61" s="377">
        <f>'01-Mapa de riesgo-UO'!D62</f>
        <v>0</v>
      </c>
      <c r="C61" s="376">
        <f>+'01-Mapa de riesgo-UO'!F62</f>
        <v>0</v>
      </c>
      <c r="D61" s="376">
        <f>'01-Mapa de riesgo-UO'!J62</f>
        <v>0</v>
      </c>
      <c r="E61" s="376">
        <f>'01-Mapa de riesgo-UO'!K62</f>
        <v>0</v>
      </c>
      <c r="F61" s="376">
        <f>'01-Mapa de riesgo-UO'!L62</f>
        <v>0</v>
      </c>
      <c r="G61" s="96">
        <f>'01-Mapa de riesgo-UO'!I62</f>
        <v>0</v>
      </c>
      <c r="H61" s="376">
        <f>'01-Mapa de riesgo-UO'!M62</f>
        <v>0</v>
      </c>
      <c r="I61" s="367" t="str">
        <f>'01-Mapa de riesgo-UO'!AT62</f>
        <v>LEVE</v>
      </c>
      <c r="J61" s="376">
        <f>'01-Mapa de riesgo-UO'!AU62</f>
        <v>0</v>
      </c>
      <c r="K61" s="372"/>
      <c r="L61" s="375"/>
      <c r="M61" s="97">
        <f>'01-Mapa de riesgo-UO'!W62</f>
        <v>0</v>
      </c>
      <c r="N61" s="98">
        <f>'01-Mapa de riesgo-UO'!AB62</f>
        <v>0</v>
      </c>
      <c r="O61" s="98">
        <f>'01-Mapa de riesgo-UO'!AF62</f>
        <v>0</v>
      </c>
      <c r="P61" s="99">
        <f>'01-Mapa de riesgo-UO'!AK62</f>
        <v>0</v>
      </c>
      <c r="Q61" s="99">
        <f>'01-Mapa de riesgo-UO'!AP62</f>
        <v>0</v>
      </c>
      <c r="R61" s="367" t="e">
        <f>'01-Mapa de riesgo-UO'!AR62</f>
        <v>#DIV/0!</v>
      </c>
      <c r="S61" s="370"/>
      <c r="T61" s="371"/>
      <c r="U61" s="100">
        <f>'01-Mapa de riesgo-UO'!AW62</f>
        <v>0</v>
      </c>
      <c r="V61" s="100">
        <f>'01-Mapa de riesgo-UO'!AX62</f>
        <v>0</v>
      </c>
      <c r="W61" s="101">
        <f>'01-Mapa de riesgo-UO'!K62</f>
        <v>0</v>
      </c>
      <c r="X61" s="105"/>
      <c r="Y61" s="106"/>
      <c r="Z61" s="107"/>
      <c r="AA61" s="107"/>
      <c r="AB61" s="364"/>
      <c r="AC61" s="110"/>
    </row>
    <row r="62" spans="1:29" ht="12.75" customHeight="1" x14ac:dyDescent="0.2">
      <c r="A62" s="368"/>
      <c r="B62" s="368"/>
      <c r="C62" s="368"/>
      <c r="D62" s="368"/>
      <c r="E62" s="368"/>
      <c r="F62" s="368"/>
      <c r="G62" s="96">
        <f>'01-Mapa de riesgo-UO'!I63</f>
        <v>0</v>
      </c>
      <c r="H62" s="368"/>
      <c r="I62" s="368"/>
      <c r="J62" s="368"/>
      <c r="K62" s="373"/>
      <c r="L62" s="373"/>
      <c r="M62" s="97">
        <f>'01-Mapa de riesgo-UO'!W63</f>
        <v>0</v>
      </c>
      <c r="N62" s="98">
        <f>'01-Mapa de riesgo-UO'!AB63</f>
        <v>0</v>
      </c>
      <c r="O62" s="98">
        <f>'01-Mapa de riesgo-UO'!AF63</f>
        <v>0</v>
      </c>
      <c r="P62" s="99">
        <f>'01-Mapa de riesgo-UO'!AK63</f>
        <v>0</v>
      </c>
      <c r="Q62" s="99">
        <f>'01-Mapa de riesgo-UO'!AP63</f>
        <v>0</v>
      </c>
      <c r="R62" s="368"/>
      <c r="S62" s="370"/>
      <c r="T62" s="371"/>
      <c r="U62" s="100">
        <f>'01-Mapa de riesgo-UO'!AW63</f>
        <v>0</v>
      </c>
      <c r="V62" s="100">
        <f>'01-Mapa de riesgo-UO'!AX63</f>
        <v>0</v>
      </c>
      <c r="W62" s="101">
        <f>'01-Mapa de riesgo-UO'!K63</f>
        <v>0</v>
      </c>
      <c r="X62" s="105"/>
      <c r="Y62" s="106"/>
      <c r="Z62" s="107"/>
      <c r="AA62" s="107"/>
      <c r="AB62" s="365"/>
      <c r="AC62" s="110"/>
    </row>
    <row r="63" spans="1:29" ht="12.75" customHeight="1" x14ac:dyDescent="0.2">
      <c r="A63" s="369"/>
      <c r="B63" s="369"/>
      <c r="C63" s="369"/>
      <c r="D63" s="369"/>
      <c r="E63" s="369"/>
      <c r="F63" s="369"/>
      <c r="G63" s="96">
        <f>'01-Mapa de riesgo-UO'!I64</f>
        <v>0</v>
      </c>
      <c r="H63" s="369"/>
      <c r="I63" s="369"/>
      <c r="J63" s="369"/>
      <c r="K63" s="374"/>
      <c r="L63" s="374"/>
      <c r="M63" s="97">
        <f>'01-Mapa de riesgo-UO'!W64</f>
        <v>0</v>
      </c>
      <c r="N63" s="98">
        <f>'01-Mapa de riesgo-UO'!AB64</f>
        <v>0</v>
      </c>
      <c r="O63" s="98">
        <f>'01-Mapa de riesgo-UO'!AF64</f>
        <v>0</v>
      </c>
      <c r="P63" s="99">
        <f>'01-Mapa de riesgo-UO'!AK64</f>
        <v>0</v>
      </c>
      <c r="Q63" s="99">
        <f>'01-Mapa de riesgo-UO'!AP64</f>
        <v>0</v>
      </c>
      <c r="R63" s="369"/>
      <c r="S63" s="370"/>
      <c r="T63" s="371"/>
      <c r="U63" s="100">
        <f>'01-Mapa de riesgo-UO'!AW64</f>
        <v>0</v>
      </c>
      <c r="V63" s="100">
        <f>'01-Mapa de riesgo-UO'!AX64</f>
        <v>0</v>
      </c>
      <c r="W63" s="101">
        <f>'01-Mapa de riesgo-UO'!K64</f>
        <v>0</v>
      </c>
      <c r="X63" s="105"/>
      <c r="Y63" s="106"/>
      <c r="Z63" s="107"/>
      <c r="AA63" s="107"/>
      <c r="AB63" s="366"/>
      <c r="AC63" s="110"/>
    </row>
    <row r="64" spans="1:29" ht="12.75" customHeight="1" x14ac:dyDescent="0.2">
      <c r="A64" s="377">
        <v>19</v>
      </c>
      <c r="B64" s="377">
        <f>'01-Mapa de riesgo-UO'!D65</f>
        <v>0</v>
      </c>
      <c r="C64" s="376">
        <f>+'01-Mapa de riesgo-UO'!F65</f>
        <v>0</v>
      </c>
      <c r="D64" s="376">
        <f>'01-Mapa de riesgo-UO'!J65</f>
        <v>0</v>
      </c>
      <c r="E64" s="376">
        <f>'01-Mapa de riesgo-UO'!K65</f>
        <v>0</v>
      </c>
      <c r="F64" s="376">
        <f>'01-Mapa de riesgo-UO'!L65</f>
        <v>0</v>
      </c>
      <c r="G64" s="96">
        <f>'01-Mapa de riesgo-UO'!I65</f>
        <v>0</v>
      </c>
      <c r="H64" s="376">
        <f>'01-Mapa de riesgo-UO'!M65</f>
        <v>0</v>
      </c>
      <c r="I64" s="367" t="str">
        <f>'01-Mapa de riesgo-UO'!AT65</f>
        <v>LEVE</v>
      </c>
      <c r="J64" s="376">
        <f>'01-Mapa de riesgo-UO'!AU65</f>
        <v>0</v>
      </c>
      <c r="K64" s="375"/>
      <c r="L64" s="375"/>
      <c r="M64" s="97">
        <f>'01-Mapa de riesgo-UO'!W65</f>
        <v>0</v>
      </c>
      <c r="N64" s="98">
        <f>'01-Mapa de riesgo-UO'!AB65</f>
        <v>0</v>
      </c>
      <c r="O64" s="98">
        <f>'01-Mapa de riesgo-UO'!AF65</f>
        <v>0</v>
      </c>
      <c r="P64" s="99">
        <f>'01-Mapa de riesgo-UO'!AK65</f>
        <v>0</v>
      </c>
      <c r="Q64" s="99">
        <f>'01-Mapa de riesgo-UO'!AP65</f>
        <v>0</v>
      </c>
      <c r="R64" s="367" t="e">
        <f>'01-Mapa de riesgo-UO'!AR65</f>
        <v>#DIV/0!</v>
      </c>
      <c r="S64" s="370"/>
      <c r="T64" s="371"/>
      <c r="U64" s="100">
        <f>'01-Mapa de riesgo-UO'!AW65</f>
        <v>0</v>
      </c>
      <c r="V64" s="100">
        <f>'01-Mapa de riesgo-UO'!AX65</f>
        <v>0</v>
      </c>
      <c r="W64" s="101">
        <f>'01-Mapa de riesgo-UO'!K65</f>
        <v>0</v>
      </c>
      <c r="X64" s="105"/>
      <c r="Y64" s="106"/>
      <c r="Z64" s="107"/>
      <c r="AA64" s="107"/>
      <c r="AB64" s="364"/>
      <c r="AC64" s="110"/>
    </row>
    <row r="65" spans="1:29" ht="12.75" customHeight="1" x14ac:dyDescent="0.2">
      <c r="A65" s="368"/>
      <c r="B65" s="368"/>
      <c r="C65" s="368"/>
      <c r="D65" s="368"/>
      <c r="E65" s="368"/>
      <c r="F65" s="368"/>
      <c r="G65" s="96">
        <f>'01-Mapa de riesgo-UO'!I66</f>
        <v>0</v>
      </c>
      <c r="H65" s="368"/>
      <c r="I65" s="368"/>
      <c r="J65" s="368"/>
      <c r="K65" s="373"/>
      <c r="L65" s="373"/>
      <c r="M65" s="97">
        <f>'01-Mapa de riesgo-UO'!W66</f>
        <v>0</v>
      </c>
      <c r="N65" s="98">
        <f>'01-Mapa de riesgo-UO'!AB66</f>
        <v>0</v>
      </c>
      <c r="O65" s="98">
        <f>'01-Mapa de riesgo-UO'!AF66</f>
        <v>0</v>
      </c>
      <c r="P65" s="99">
        <f>'01-Mapa de riesgo-UO'!AK66</f>
        <v>0</v>
      </c>
      <c r="Q65" s="99">
        <f>'01-Mapa de riesgo-UO'!AP66</f>
        <v>0</v>
      </c>
      <c r="R65" s="368"/>
      <c r="S65" s="370"/>
      <c r="T65" s="371"/>
      <c r="U65" s="100">
        <f>'01-Mapa de riesgo-UO'!AW66</f>
        <v>0</v>
      </c>
      <c r="V65" s="100">
        <f>'01-Mapa de riesgo-UO'!AX66</f>
        <v>0</v>
      </c>
      <c r="W65" s="101">
        <f>'01-Mapa de riesgo-UO'!K66</f>
        <v>0</v>
      </c>
      <c r="X65" s="105"/>
      <c r="Y65" s="106"/>
      <c r="Z65" s="107"/>
      <c r="AA65" s="107"/>
      <c r="AB65" s="365"/>
      <c r="AC65" s="110"/>
    </row>
    <row r="66" spans="1:29" ht="12.75" customHeight="1" x14ac:dyDescent="0.2">
      <c r="A66" s="369"/>
      <c r="B66" s="369"/>
      <c r="C66" s="369"/>
      <c r="D66" s="369"/>
      <c r="E66" s="369"/>
      <c r="F66" s="369"/>
      <c r="G66" s="96">
        <f>'01-Mapa de riesgo-UO'!I67</f>
        <v>0</v>
      </c>
      <c r="H66" s="369"/>
      <c r="I66" s="369"/>
      <c r="J66" s="369"/>
      <c r="K66" s="374"/>
      <c r="L66" s="374"/>
      <c r="M66" s="97">
        <f>'01-Mapa de riesgo-UO'!W67</f>
        <v>0</v>
      </c>
      <c r="N66" s="98">
        <f>'01-Mapa de riesgo-UO'!AB67</f>
        <v>0</v>
      </c>
      <c r="O66" s="98">
        <f>'01-Mapa de riesgo-UO'!AF67</f>
        <v>0</v>
      </c>
      <c r="P66" s="99">
        <f>'01-Mapa de riesgo-UO'!AK67</f>
        <v>0</v>
      </c>
      <c r="Q66" s="99">
        <f>'01-Mapa de riesgo-UO'!AP67</f>
        <v>0</v>
      </c>
      <c r="R66" s="369"/>
      <c r="S66" s="370"/>
      <c r="T66" s="371"/>
      <c r="U66" s="100">
        <f>'01-Mapa de riesgo-UO'!AW67</f>
        <v>0</v>
      </c>
      <c r="V66" s="100">
        <f>'01-Mapa de riesgo-UO'!AX67</f>
        <v>0</v>
      </c>
      <c r="W66" s="101">
        <f>'01-Mapa de riesgo-UO'!K67</f>
        <v>0</v>
      </c>
      <c r="X66" s="105"/>
      <c r="Y66" s="106"/>
      <c r="Z66" s="107"/>
      <c r="AA66" s="107"/>
      <c r="AB66" s="366"/>
      <c r="AC66" s="110"/>
    </row>
    <row r="67" spans="1:29" ht="12.75" customHeight="1" x14ac:dyDescent="0.2">
      <c r="A67" s="377">
        <v>20</v>
      </c>
      <c r="B67" s="377">
        <f>'01-Mapa de riesgo-UO'!D68</f>
        <v>0</v>
      </c>
      <c r="C67" s="376">
        <f>+'01-Mapa de riesgo-UO'!F68</f>
        <v>0</v>
      </c>
      <c r="D67" s="376">
        <f>'01-Mapa de riesgo-UO'!J68</f>
        <v>0</v>
      </c>
      <c r="E67" s="376">
        <f>'01-Mapa de riesgo-UO'!K68</f>
        <v>0</v>
      </c>
      <c r="F67" s="376">
        <f>'01-Mapa de riesgo-UO'!L68</f>
        <v>0</v>
      </c>
      <c r="G67" s="96">
        <f>'01-Mapa de riesgo-UO'!I68</f>
        <v>0</v>
      </c>
      <c r="H67" s="376">
        <f>'01-Mapa de riesgo-UO'!M68</f>
        <v>0</v>
      </c>
      <c r="I67" s="367" t="str">
        <f>'01-Mapa de riesgo-UO'!AT68</f>
        <v>LEVE</v>
      </c>
      <c r="J67" s="376">
        <f>'01-Mapa de riesgo-UO'!AU68</f>
        <v>0</v>
      </c>
      <c r="K67" s="375"/>
      <c r="L67" s="375"/>
      <c r="M67" s="97">
        <f>'01-Mapa de riesgo-UO'!W68</f>
        <v>0</v>
      </c>
      <c r="N67" s="98">
        <f>'01-Mapa de riesgo-UO'!AB68</f>
        <v>0</v>
      </c>
      <c r="O67" s="98">
        <f>'01-Mapa de riesgo-UO'!AF68</f>
        <v>0</v>
      </c>
      <c r="P67" s="99">
        <f>'01-Mapa de riesgo-UO'!AK68</f>
        <v>0</v>
      </c>
      <c r="Q67" s="99">
        <f>'01-Mapa de riesgo-UO'!AP68</f>
        <v>0</v>
      </c>
      <c r="R67" s="367" t="e">
        <f>'01-Mapa de riesgo-UO'!AR68</f>
        <v>#DIV/0!</v>
      </c>
      <c r="S67" s="370"/>
      <c r="T67" s="371"/>
      <c r="U67" s="100">
        <f>'01-Mapa de riesgo-UO'!AW68</f>
        <v>0</v>
      </c>
      <c r="V67" s="100">
        <f>'01-Mapa de riesgo-UO'!AX68</f>
        <v>0</v>
      </c>
      <c r="W67" s="101">
        <f>'01-Mapa de riesgo-UO'!K68</f>
        <v>0</v>
      </c>
      <c r="X67" s="105"/>
      <c r="Y67" s="106"/>
      <c r="Z67" s="107"/>
      <c r="AA67" s="107"/>
      <c r="AB67" s="364"/>
      <c r="AC67" s="110"/>
    </row>
    <row r="68" spans="1:29" ht="12.75" customHeight="1" x14ac:dyDescent="0.2">
      <c r="A68" s="368"/>
      <c r="B68" s="368"/>
      <c r="C68" s="368"/>
      <c r="D68" s="368"/>
      <c r="E68" s="368"/>
      <c r="F68" s="368"/>
      <c r="G68" s="96">
        <f>'01-Mapa de riesgo-UO'!I69</f>
        <v>0</v>
      </c>
      <c r="H68" s="368"/>
      <c r="I68" s="368"/>
      <c r="J68" s="368"/>
      <c r="K68" s="373"/>
      <c r="L68" s="373"/>
      <c r="M68" s="97">
        <f>'01-Mapa de riesgo-UO'!W69</f>
        <v>0</v>
      </c>
      <c r="N68" s="98">
        <f>'01-Mapa de riesgo-UO'!AB69</f>
        <v>0</v>
      </c>
      <c r="O68" s="98">
        <f>'01-Mapa de riesgo-UO'!AF69</f>
        <v>0</v>
      </c>
      <c r="P68" s="99">
        <f>'01-Mapa de riesgo-UO'!AK69</f>
        <v>0</v>
      </c>
      <c r="Q68" s="99">
        <f>'01-Mapa de riesgo-UO'!AP69</f>
        <v>0</v>
      </c>
      <c r="R68" s="368"/>
      <c r="S68" s="370"/>
      <c r="T68" s="371"/>
      <c r="U68" s="100">
        <f>'01-Mapa de riesgo-UO'!AW69</f>
        <v>0</v>
      </c>
      <c r="V68" s="100">
        <f>'01-Mapa de riesgo-UO'!AX69</f>
        <v>0</v>
      </c>
      <c r="W68" s="101">
        <f>'01-Mapa de riesgo-UO'!K69</f>
        <v>0</v>
      </c>
      <c r="X68" s="105"/>
      <c r="Y68" s="106"/>
      <c r="Z68" s="107"/>
      <c r="AA68" s="107"/>
      <c r="AB68" s="365"/>
      <c r="AC68" s="110"/>
    </row>
    <row r="69" spans="1:29" ht="12.75" customHeight="1" x14ac:dyDescent="0.2">
      <c r="A69" s="369"/>
      <c r="B69" s="369"/>
      <c r="C69" s="369"/>
      <c r="D69" s="369"/>
      <c r="E69" s="369"/>
      <c r="F69" s="369"/>
      <c r="G69" s="96">
        <f>'01-Mapa de riesgo-UO'!I70</f>
        <v>0</v>
      </c>
      <c r="H69" s="369"/>
      <c r="I69" s="369"/>
      <c r="J69" s="369"/>
      <c r="K69" s="374"/>
      <c r="L69" s="374"/>
      <c r="M69" s="97">
        <f>'01-Mapa de riesgo-UO'!W70</f>
        <v>0</v>
      </c>
      <c r="N69" s="98">
        <f>'01-Mapa de riesgo-UO'!AB70</f>
        <v>0</v>
      </c>
      <c r="O69" s="98">
        <f>'01-Mapa de riesgo-UO'!AF70</f>
        <v>0</v>
      </c>
      <c r="P69" s="99">
        <f>'01-Mapa de riesgo-UO'!AK70</f>
        <v>0</v>
      </c>
      <c r="Q69" s="99">
        <f>'01-Mapa de riesgo-UO'!AP70</f>
        <v>0</v>
      </c>
      <c r="R69" s="369"/>
      <c r="S69" s="370"/>
      <c r="T69" s="371"/>
      <c r="U69" s="100">
        <f>'01-Mapa de riesgo-UO'!AW70</f>
        <v>0</v>
      </c>
      <c r="V69" s="100">
        <f>'01-Mapa de riesgo-UO'!AX70</f>
        <v>0</v>
      </c>
      <c r="W69" s="101">
        <f>'01-Mapa de riesgo-UO'!K70</f>
        <v>0</v>
      </c>
      <c r="X69" s="105"/>
      <c r="Y69" s="106"/>
      <c r="Z69" s="107"/>
      <c r="AA69" s="107"/>
      <c r="AB69" s="366"/>
      <c r="AC69" s="110"/>
    </row>
    <row r="70" spans="1:29" ht="12.75" customHeight="1" x14ac:dyDescent="0.2">
      <c r="A70" s="377">
        <v>21</v>
      </c>
      <c r="B70" s="377">
        <f>'01-Mapa de riesgo-UO'!D71</f>
        <v>0</v>
      </c>
      <c r="C70" s="376">
        <f>+'01-Mapa de riesgo-UO'!F71</f>
        <v>0</v>
      </c>
      <c r="D70" s="376">
        <f>'01-Mapa de riesgo-UO'!J71</f>
        <v>0</v>
      </c>
      <c r="E70" s="376">
        <f>'01-Mapa de riesgo-UO'!K71</f>
        <v>0</v>
      </c>
      <c r="F70" s="376">
        <f>'01-Mapa de riesgo-UO'!L71</f>
        <v>0</v>
      </c>
      <c r="G70" s="96">
        <f>'01-Mapa de riesgo-UO'!I71</f>
        <v>0</v>
      </c>
      <c r="H70" s="376">
        <f>'01-Mapa de riesgo-UO'!M71</f>
        <v>0</v>
      </c>
      <c r="I70" s="367" t="str">
        <f>'01-Mapa de riesgo-UO'!AT71</f>
        <v>LEVE</v>
      </c>
      <c r="J70" s="376">
        <f>'01-Mapa de riesgo-UO'!AU71</f>
        <v>0</v>
      </c>
      <c r="K70" s="372"/>
      <c r="L70" s="375"/>
      <c r="M70" s="97">
        <f>'01-Mapa de riesgo-UO'!W71</f>
        <v>0</v>
      </c>
      <c r="N70" s="98">
        <f>'01-Mapa de riesgo-UO'!AB71</f>
        <v>0</v>
      </c>
      <c r="O70" s="98">
        <f>'01-Mapa de riesgo-UO'!AF71</f>
        <v>0</v>
      </c>
      <c r="P70" s="99">
        <f>'01-Mapa de riesgo-UO'!AK71</f>
        <v>0</v>
      </c>
      <c r="Q70" s="99">
        <f>'01-Mapa de riesgo-UO'!AP71</f>
        <v>0</v>
      </c>
      <c r="R70" s="367" t="e">
        <f>'01-Mapa de riesgo-UO'!AR71</f>
        <v>#DIV/0!</v>
      </c>
      <c r="S70" s="370"/>
      <c r="T70" s="371"/>
      <c r="U70" s="100">
        <f>'01-Mapa de riesgo-UO'!AW71</f>
        <v>0</v>
      </c>
      <c r="V70" s="100">
        <f>'01-Mapa de riesgo-UO'!AX71</f>
        <v>0</v>
      </c>
      <c r="W70" s="101">
        <f>'01-Mapa de riesgo-UO'!K71</f>
        <v>0</v>
      </c>
      <c r="X70" s="105"/>
      <c r="Y70" s="106"/>
      <c r="Z70" s="107"/>
      <c r="AA70" s="107"/>
      <c r="AB70" s="364"/>
      <c r="AC70" s="110"/>
    </row>
    <row r="71" spans="1:29" ht="12.75" customHeight="1" x14ac:dyDescent="0.2">
      <c r="A71" s="368"/>
      <c r="B71" s="368"/>
      <c r="C71" s="368"/>
      <c r="D71" s="368"/>
      <c r="E71" s="368"/>
      <c r="F71" s="368"/>
      <c r="G71" s="96">
        <f>'01-Mapa de riesgo-UO'!I72</f>
        <v>0</v>
      </c>
      <c r="H71" s="368"/>
      <c r="I71" s="368"/>
      <c r="J71" s="368"/>
      <c r="K71" s="373"/>
      <c r="L71" s="373"/>
      <c r="M71" s="97">
        <f>'01-Mapa de riesgo-UO'!W72</f>
        <v>0</v>
      </c>
      <c r="N71" s="98">
        <f>'01-Mapa de riesgo-UO'!AB72</f>
        <v>0</v>
      </c>
      <c r="O71" s="98">
        <f>'01-Mapa de riesgo-UO'!AF72</f>
        <v>0</v>
      </c>
      <c r="P71" s="99">
        <f>'01-Mapa de riesgo-UO'!AK72</f>
        <v>0</v>
      </c>
      <c r="Q71" s="99">
        <f>'01-Mapa de riesgo-UO'!AP72</f>
        <v>0</v>
      </c>
      <c r="R71" s="368"/>
      <c r="S71" s="370"/>
      <c r="T71" s="371"/>
      <c r="U71" s="100">
        <f>'01-Mapa de riesgo-UO'!AW72</f>
        <v>0</v>
      </c>
      <c r="V71" s="100">
        <f>'01-Mapa de riesgo-UO'!AX72</f>
        <v>0</v>
      </c>
      <c r="W71" s="101">
        <f>'01-Mapa de riesgo-UO'!K72</f>
        <v>0</v>
      </c>
      <c r="X71" s="105"/>
      <c r="Y71" s="106"/>
      <c r="Z71" s="107"/>
      <c r="AA71" s="107"/>
      <c r="AB71" s="365"/>
      <c r="AC71" s="110"/>
    </row>
    <row r="72" spans="1:29" ht="12.75" customHeight="1" x14ac:dyDescent="0.2">
      <c r="A72" s="369"/>
      <c r="B72" s="369"/>
      <c r="C72" s="369"/>
      <c r="D72" s="369"/>
      <c r="E72" s="369"/>
      <c r="F72" s="369"/>
      <c r="G72" s="96">
        <f>'01-Mapa de riesgo-UO'!I73</f>
        <v>0</v>
      </c>
      <c r="H72" s="369"/>
      <c r="I72" s="369"/>
      <c r="J72" s="369"/>
      <c r="K72" s="374"/>
      <c r="L72" s="374"/>
      <c r="M72" s="97">
        <f>'01-Mapa de riesgo-UO'!W73</f>
        <v>0</v>
      </c>
      <c r="N72" s="98">
        <f>'01-Mapa de riesgo-UO'!AB73</f>
        <v>0</v>
      </c>
      <c r="O72" s="98">
        <f>'01-Mapa de riesgo-UO'!AF73</f>
        <v>0</v>
      </c>
      <c r="P72" s="99">
        <f>'01-Mapa de riesgo-UO'!AK73</f>
        <v>0</v>
      </c>
      <c r="Q72" s="99">
        <f>'01-Mapa de riesgo-UO'!AP73</f>
        <v>0</v>
      </c>
      <c r="R72" s="369"/>
      <c r="S72" s="370"/>
      <c r="T72" s="371"/>
      <c r="U72" s="100">
        <f>'01-Mapa de riesgo-UO'!AW73</f>
        <v>0</v>
      </c>
      <c r="V72" s="100">
        <f>'01-Mapa de riesgo-UO'!AX73</f>
        <v>0</v>
      </c>
      <c r="W72" s="101">
        <f>'01-Mapa de riesgo-UO'!K73</f>
        <v>0</v>
      </c>
      <c r="X72" s="105"/>
      <c r="Y72" s="106"/>
      <c r="Z72" s="107"/>
      <c r="AA72" s="107"/>
      <c r="AB72" s="366"/>
      <c r="AC72" s="110"/>
    </row>
    <row r="73" spans="1:29" ht="12.75" customHeight="1" x14ac:dyDescent="0.2">
      <c r="A73" s="377">
        <v>22</v>
      </c>
      <c r="B73" s="377">
        <f>'01-Mapa de riesgo-UO'!D74</f>
        <v>0</v>
      </c>
      <c r="C73" s="376">
        <f>+'01-Mapa de riesgo-UO'!F74</f>
        <v>0</v>
      </c>
      <c r="D73" s="376">
        <f>'01-Mapa de riesgo-UO'!J74</f>
        <v>0</v>
      </c>
      <c r="E73" s="376">
        <f>'01-Mapa de riesgo-UO'!K74</f>
        <v>0</v>
      </c>
      <c r="F73" s="376">
        <f>'01-Mapa de riesgo-UO'!L74</f>
        <v>0</v>
      </c>
      <c r="G73" s="96">
        <f>'01-Mapa de riesgo-UO'!I74</f>
        <v>0</v>
      </c>
      <c r="H73" s="376">
        <f>'01-Mapa de riesgo-UO'!M74</f>
        <v>0</v>
      </c>
      <c r="I73" s="367" t="str">
        <f>'01-Mapa de riesgo-UO'!AT74</f>
        <v>LEVE</v>
      </c>
      <c r="J73" s="376">
        <f>'01-Mapa de riesgo-UO'!AU74</f>
        <v>0</v>
      </c>
      <c r="K73" s="372"/>
      <c r="L73" s="375"/>
      <c r="M73" s="97">
        <f>'01-Mapa de riesgo-UO'!W74</f>
        <v>0</v>
      </c>
      <c r="N73" s="98">
        <f>'01-Mapa de riesgo-UO'!AB74</f>
        <v>0</v>
      </c>
      <c r="O73" s="98">
        <f>'01-Mapa de riesgo-UO'!AF74</f>
        <v>0</v>
      </c>
      <c r="P73" s="99">
        <f>'01-Mapa de riesgo-UO'!AK74</f>
        <v>0</v>
      </c>
      <c r="Q73" s="99">
        <f>'01-Mapa de riesgo-UO'!AP74</f>
        <v>0</v>
      </c>
      <c r="R73" s="367" t="e">
        <f>'01-Mapa de riesgo-UO'!AR74</f>
        <v>#DIV/0!</v>
      </c>
      <c r="S73" s="370"/>
      <c r="T73" s="371"/>
      <c r="U73" s="100">
        <f>'01-Mapa de riesgo-UO'!AW74</f>
        <v>0</v>
      </c>
      <c r="V73" s="100">
        <f>'01-Mapa de riesgo-UO'!AX74</f>
        <v>0</v>
      </c>
      <c r="W73" s="101">
        <f>'01-Mapa de riesgo-UO'!K74</f>
        <v>0</v>
      </c>
      <c r="X73" s="105"/>
      <c r="Y73" s="106"/>
      <c r="Z73" s="107"/>
      <c r="AA73" s="107"/>
      <c r="AB73" s="364"/>
      <c r="AC73" s="110"/>
    </row>
    <row r="74" spans="1:29" ht="12.75" customHeight="1" x14ac:dyDescent="0.2">
      <c r="A74" s="368"/>
      <c r="B74" s="368"/>
      <c r="C74" s="368"/>
      <c r="D74" s="368"/>
      <c r="E74" s="368"/>
      <c r="F74" s="368"/>
      <c r="G74" s="96">
        <f>'01-Mapa de riesgo-UO'!I75</f>
        <v>0</v>
      </c>
      <c r="H74" s="368"/>
      <c r="I74" s="368"/>
      <c r="J74" s="368"/>
      <c r="K74" s="373"/>
      <c r="L74" s="373"/>
      <c r="M74" s="97">
        <f>'01-Mapa de riesgo-UO'!W75</f>
        <v>0</v>
      </c>
      <c r="N74" s="98">
        <f>'01-Mapa de riesgo-UO'!AB75</f>
        <v>0</v>
      </c>
      <c r="O74" s="98">
        <f>'01-Mapa de riesgo-UO'!AF75</f>
        <v>0</v>
      </c>
      <c r="P74" s="99">
        <f>'01-Mapa de riesgo-UO'!AK75</f>
        <v>0</v>
      </c>
      <c r="Q74" s="99">
        <f>'01-Mapa de riesgo-UO'!AP75</f>
        <v>0</v>
      </c>
      <c r="R74" s="368"/>
      <c r="S74" s="370"/>
      <c r="T74" s="371"/>
      <c r="U74" s="100">
        <f>'01-Mapa de riesgo-UO'!AW75</f>
        <v>0</v>
      </c>
      <c r="V74" s="100">
        <f>'01-Mapa de riesgo-UO'!AX75</f>
        <v>0</v>
      </c>
      <c r="W74" s="101">
        <f>'01-Mapa de riesgo-UO'!K75</f>
        <v>0</v>
      </c>
      <c r="X74" s="105"/>
      <c r="Y74" s="106"/>
      <c r="Z74" s="107"/>
      <c r="AA74" s="107"/>
      <c r="AB74" s="365"/>
      <c r="AC74" s="110"/>
    </row>
    <row r="75" spans="1:29" ht="12.75" customHeight="1" x14ac:dyDescent="0.2">
      <c r="A75" s="369"/>
      <c r="B75" s="369"/>
      <c r="C75" s="369"/>
      <c r="D75" s="369"/>
      <c r="E75" s="369"/>
      <c r="F75" s="369"/>
      <c r="G75" s="96">
        <f>'01-Mapa de riesgo-UO'!I76</f>
        <v>0</v>
      </c>
      <c r="H75" s="369"/>
      <c r="I75" s="369"/>
      <c r="J75" s="369"/>
      <c r="K75" s="374"/>
      <c r="L75" s="374"/>
      <c r="M75" s="97">
        <f>'01-Mapa de riesgo-UO'!W76</f>
        <v>0</v>
      </c>
      <c r="N75" s="98">
        <f>'01-Mapa de riesgo-UO'!AB76</f>
        <v>0</v>
      </c>
      <c r="O75" s="98">
        <f>'01-Mapa de riesgo-UO'!AF76</f>
        <v>0</v>
      </c>
      <c r="P75" s="99">
        <f>'01-Mapa de riesgo-UO'!AK76</f>
        <v>0</v>
      </c>
      <c r="Q75" s="99">
        <f>'01-Mapa de riesgo-UO'!AP76</f>
        <v>0</v>
      </c>
      <c r="R75" s="369"/>
      <c r="S75" s="370"/>
      <c r="T75" s="371"/>
      <c r="U75" s="100">
        <f>'01-Mapa de riesgo-UO'!AW76</f>
        <v>0</v>
      </c>
      <c r="V75" s="100">
        <f>'01-Mapa de riesgo-UO'!AX76</f>
        <v>0</v>
      </c>
      <c r="W75" s="101">
        <f>'01-Mapa de riesgo-UO'!K76</f>
        <v>0</v>
      </c>
      <c r="X75" s="105"/>
      <c r="Y75" s="106"/>
      <c r="Z75" s="107"/>
      <c r="AA75" s="107"/>
      <c r="AB75" s="366"/>
      <c r="AC75" s="110"/>
    </row>
    <row r="76" spans="1:29" ht="12.75" customHeight="1" x14ac:dyDescent="0.2">
      <c r="A76" s="377">
        <v>23</v>
      </c>
      <c r="B76" s="377">
        <f>'01-Mapa de riesgo-UO'!D77</f>
        <v>0</v>
      </c>
      <c r="C76" s="376">
        <f>+'01-Mapa de riesgo-UO'!F77</f>
        <v>0</v>
      </c>
      <c r="D76" s="376">
        <f>'01-Mapa de riesgo-UO'!J77</f>
        <v>0</v>
      </c>
      <c r="E76" s="376">
        <f>'01-Mapa de riesgo-UO'!K77</f>
        <v>0</v>
      </c>
      <c r="F76" s="376">
        <f>'01-Mapa de riesgo-UO'!L77</f>
        <v>0</v>
      </c>
      <c r="G76" s="96">
        <f>'01-Mapa de riesgo-UO'!I77</f>
        <v>0</v>
      </c>
      <c r="H76" s="376">
        <f>'01-Mapa de riesgo-UO'!M77</f>
        <v>0</v>
      </c>
      <c r="I76" s="367" t="str">
        <f>'01-Mapa de riesgo-UO'!AT77</f>
        <v>LEVE</v>
      </c>
      <c r="J76" s="376">
        <f>'01-Mapa de riesgo-UO'!AU77</f>
        <v>0</v>
      </c>
      <c r="K76" s="372"/>
      <c r="L76" s="375"/>
      <c r="M76" s="97">
        <f>'01-Mapa de riesgo-UO'!W77</f>
        <v>0</v>
      </c>
      <c r="N76" s="98">
        <f>'01-Mapa de riesgo-UO'!AB77</f>
        <v>0</v>
      </c>
      <c r="O76" s="98">
        <f>'01-Mapa de riesgo-UO'!AF77</f>
        <v>0</v>
      </c>
      <c r="P76" s="99">
        <f>'01-Mapa de riesgo-UO'!AK77</f>
        <v>0</v>
      </c>
      <c r="Q76" s="99">
        <f>'01-Mapa de riesgo-UO'!AP77</f>
        <v>0</v>
      </c>
      <c r="R76" s="367" t="e">
        <f>'01-Mapa de riesgo-UO'!AR77</f>
        <v>#DIV/0!</v>
      </c>
      <c r="S76" s="370"/>
      <c r="T76" s="371"/>
      <c r="U76" s="100">
        <f>'01-Mapa de riesgo-UO'!AW77</f>
        <v>0</v>
      </c>
      <c r="V76" s="100">
        <f>'01-Mapa de riesgo-UO'!AX77</f>
        <v>0</v>
      </c>
      <c r="W76" s="101">
        <f>'01-Mapa de riesgo-UO'!K77</f>
        <v>0</v>
      </c>
      <c r="X76" s="105"/>
      <c r="Y76" s="106"/>
      <c r="Z76" s="107"/>
      <c r="AA76" s="107"/>
      <c r="AB76" s="364"/>
      <c r="AC76" s="110"/>
    </row>
    <row r="77" spans="1:29" ht="12.75" customHeight="1" x14ac:dyDescent="0.2">
      <c r="A77" s="368"/>
      <c r="B77" s="368"/>
      <c r="C77" s="368"/>
      <c r="D77" s="368"/>
      <c r="E77" s="368"/>
      <c r="F77" s="368"/>
      <c r="G77" s="96">
        <f>'01-Mapa de riesgo-UO'!I78</f>
        <v>0</v>
      </c>
      <c r="H77" s="368"/>
      <c r="I77" s="368"/>
      <c r="J77" s="368"/>
      <c r="K77" s="373"/>
      <c r="L77" s="373"/>
      <c r="M77" s="97">
        <f>'01-Mapa de riesgo-UO'!W78</f>
        <v>0</v>
      </c>
      <c r="N77" s="98">
        <f>'01-Mapa de riesgo-UO'!AB78</f>
        <v>0</v>
      </c>
      <c r="O77" s="98">
        <f>'01-Mapa de riesgo-UO'!AF78</f>
        <v>0</v>
      </c>
      <c r="P77" s="99">
        <f>'01-Mapa de riesgo-UO'!AK78</f>
        <v>0</v>
      </c>
      <c r="Q77" s="99">
        <f>'01-Mapa de riesgo-UO'!AP78</f>
        <v>0</v>
      </c>
      <c r="R77" s="368"/>
      <c r="S77" s="370"/>
      <c r="T77" s="371"/>
      <c r="U77" s="100">
        <f>'01-Mapa de riesgo-UO'!AW78</f>
        <v>0</v>
      </c>
      <c r="V77" s="100">
        <f>'01-Mapa de riesgo-UO'!AX78</f>
        <v>0</v>
      </c>
      <c r="W77" s="101">
        <f>'01-Mapa de riesgo-UO'!K78</f>
        <v>0</v>
      </c>
      <c r="X77" s="105"/>
      <c r="Y77" s="106"/>
      <c r="Z77" s="107"/>
      <c r="AA77" s="107"/>
      <c r="AB77" s="365"/>
      <c r="AC77" s="110"/>
    </row>
    <row r="78" spans="1:29" ht="12.75" customHeight="1" x14ac:dyDescent="0.2">
      <c r="A78" s="369"/>
      <c r="B78" s="369"/>
      <c r="C78" s="369"/>
      <c r="D78" s="369"/>
      <c r="E78" s="369"/>
      <c r="F78" s="369"/>
      <c r="G78" s="96">
        <f>'01-Mapa de riesgo-UO'!I79</f>
        <v>0</v>
      </c>
      <c r="H78" s="369"/>
      <c r="I78" s="369"/>
      <c r="J78" s="369"/>
      <c r="K78" s="374"/>
      <c r="L78" s="374"/>
      <c r="M78" s="97">
        <f>'01-Mapa de riesgo-UO'!W79</f>
        <v>0</v>
      </c>
      <c r="N78" s="98">
        <f>'01-Mapa de riesgo-UO'!AB79</f>
        <v>0</v>
      </c>
      <c r="O78" s="98">
        <f>'01-Mapa de riesgo-UO'!AF79</f>
        <v>0</v>
      </c>
      <c r="P78" s="99">
        <f>'01-Mapa de riesgo-UO'!AK79</f>
        <v>0</v>
      </c>
      <c r="Q78" s="99">
        <f>'01-Mapa de riesgo-UO'!AP79</f>
        <v>0</v>
      </c>
      <c r="R78" s="369"/>
      <c r="S78" s="370"/>
      <c r="T78" s="371"/>
      <c r="U78" s="100">
        <f>'01-Mapa de riesgo-UO'!AW79</f>
        <v>0</v>
      </c>
      <c r="V78" s="100">
        <f>'01-Mapa de riesgo-UO'!AX79</f>
        <v>0</v>
      </c>
      <c r="W78" s="101">
        <f>'01-Mapa de riesgo-UO'!K79</f>
        <v>0</v>
      </c>
      <c r="X78" s="105"/>
      <c r="Y78" s="106"/>
      <c r="Z78" s="107"/>
      <c r="AA78" s="107"/>
      <c r="AB78" s="366"/>
      <c r="AC78" s="110"/>
    </row>
    <row r="79" spans="1:29" ht="12.75" customHeight="1" x14ac:dyDescent="0.2">
      <c r="A79" s="377">
        <v>24</v>
      </c>
      <c r="B79" s="377">
        <f>'01-Mapa de riesgo-UO'!D80</f>
        <v>0</v>
      </c>
      <c r="C79" s="376">
        <f>+'01-Mapa de riesgo-UO'!F80</f>
        <v>0</v>
      </c>
      <c r="D79" s="376">
        <f>'01-Mapa de riesgo-UO'!J80</f>
        <v>0</v>
      </c>
      <c r="E79" s="376">
        <f>'01-Mapa de riesgo-UO'!K80</f>
        <v>0</v>
      </c>
      <c r="F79" s="376">
        <f>'01-Mapa de riesgo-UO'!L80</f>
        <v>0</v>
      </c>
      <c r="G79" s="96">
        <f>'01-Mapa de riesgo-UO'!I80</f>
        <v>0</v>
      </c>
      <c r="H79" s="376">
        <f>'01-Mapa de riesgo-UO'!M80</f>
        <v>0</v>
      </c>
      <c r="I79" s="367" t="str">
        <f>'01-Mapa de riesgo-UO'!AT80</f>
        <v>LEVE</v>
      </c>
      <c r="J79" s="376">
        <f>'01-Mapa de riesgo-UO'!AU80</f>
        <v>0</v>
      </c>
      <c r="K79" s="372"/>
      <c r="L79" s="375"/>
      <c r="M79" s="97">
        <f>'01-Mapa de riesgo-UO'!W80</f>
        <v>0</v>
      </c>
      <c r="N79" s="98">
        <f>'01-Mapa de riesgo-UO'!AB80</f>
        <v>0</v>
      </c>
      <c r="O79" s="98">
        <f>'01-Mapa de riesgo-UO'!AF80</f>
        <v>0</v>
      </c>
      <c r="P79" s="99">
        <f>'01-Mapa de riesgo-UO'!AK80</f>
        <v>0</v>
      </c>
      <c r="Q79" s="99">
        <f>'01-Mapa de riesgo-UO'!AP80</f>
        <v>0</v>
      </c>
      <c r="R79" s="367" t="e">
        <f>'01-Mapa de riesgo-UO'!AR80</f>
        <v>#DIV/0!</v>
      </c>
      <c r="S79" s="370"/>
      <c r="T79" s="371"/>
      <c r="U79" s="100">
        <f>'01-Mapa de riesgo-UO'!AW80</f>
        <v>0</v>
      </c>
      <c r="V79" s="100">
        <f>'01-Mapa de riesgo-UO'!AX80</f>
        <v>0</v>
      </c>
      <c r="W79" s="101">
        <f>'01-Mapa de riesgo-UO'!K80</f>
        <v>0</v>
      </c>
      <c r="X79" s="105"/>
      <c r="Y79" s="106"/>
      <c r="Z79" s="107"/>
      <c r="AA79" s="107"/>
      <c r="AB79" s="364"/>
      <c r="AC79" s="110"/>
    </row>
    <row r="80" spans="1:29" ht="12.75" customHeight="1" x14ac:dyDescent="0.2">
      <c r="A80" s="368"/>
      <c r="B80" s="368"/>
      <c r="C80" s="368"/>
      <c r="D80" s="368"/>
      <c r="E80" s="368"/>
      <c r="F80" s="368"/>
      <c r="G80" s="96">
        <f>'01-Mapa de riesgo-UO'!I81</f>
        <v>0</v>
      </c>
      <c r="H80" s="368"/>
      <c r="I80" s="368"/>
      <c r="J80" s="368"/>
      <c r="K80" s="373"/>
      <c r="L80" s="373"/>
      <c r="M80" s="97">
        <f>'01-Mapa de riesgo-UO'!W81</f>
        <v>0</v>
      </c>
      <c r="N80" s="98">
        <f>'01-Mapa de riesgo-UO'!AB81</f>
        <v>0</v>
      </c>
      <c r="O80" s="98">
        <f>'01-Mapa de riesgo-UO'!AF81</f>
        <v>0</v>
      </c>
      <c r="P80" s="99">
        <f>'01-Mapa de riesgo-UO'!AK81</f>
        <v>0</v>
      </c>
      <c r="Q80" s="99">
        <f>'01-Mapa de riesgo-UO'!AP81</f>
        <v>0</v>
      </c>
      <c r="R80" s="368"/>
      <c r="S80" s="370"/>
      <c r="T80" s="371"/>
      <c r="U80" s="100">
        <f>'01-Mapa de riesgo-UO'!AW81</f>
        <v>0</v>
      </c>
      <c r="V80" s="100">
        <f>'01-Mapa de riesgo-UO'!AX81</f>
        <v>0</v>
      </c>
      <c r="W80" s="101">
        <f>'01-Mapa de riesgo-UO'!K81</f>
        <v>0</v>
      </c>
      <c r="X80" s="105"/>
      <c r="Y80" s="106"/>
      <c r="Z80" s="107"/>
      <c r="AA80" s="107"/>
      <c r="AB80" s="365"/>
      <c r="AC80" s="110"/>
    </row>
    <row r="81" spans="1:29" ht="12.75" customHeight="1" x14ac:dyDescent="0.2">
      <c r="A81" s="369"/>
      <c r="B81" s="369"/>
      <c r="C81" s="369"/>
      <c r="D81" s="369"/>
      <c r="E81" s="369"/>
      <c r="F81" s="369"/>
      <c r="G81" s="96">
        <f>'01-Mapa de riesgo-UO'!I82</f>
        <v>0</v>
      </c>
      <c r="H81" s="369"/>
      <c r="I81" s="369"/>
      <c r="J81" s="369"/>
      <c r="K81" s="374"/>
      <c r="L81" s="374"/>
      <c r="M81" s="97">
        <f>'01-Mapa de riesgo-UO'!W82</f>
        <v>0</v>
      </c>
      <c r="N81" s="98">
        <f>'01-Mapa de riesgo-UO'!AB82</f>
        <v>0</v>
      </c>
      <c r="O81" s="98">
        <f>'01-Mapa de riesgo-UO'!AF82</f>
        <v>0</v>
      </c>
      <c r="P81" s="99">
        <f>'01-Mapa de riesgo-UO'!AK82</f>
        <v>0</v>
      </c>
      <c r="Q81" s="99">
        <f>'01-Mapa de riesgo-UO'!AP82</f>
        <v>0</v>
      </c>
      <c r="R81" s="369"/>
      <c r="S81" s="370"/>
      <c r="T81" s="371"/>
      <c r="U81" s="100">
        <f>'01-Mapa de riesgo-UO'!AW82</f>
        <v>0</v>
      </c>
      <c r="V81" s="100">
        <f>'01-Mapa de riesgo-UO'!AX82</f>
        <v>0</v>
      </c>
      <c r="W81" s="101">
        <f>'01-Mapa de riesgo-UO'!K82</f>
        <v>0</v>
      </c>
      <c r="X81" s="105"/>
      <c r="Y81" s="106"/>
      <c r="Z81" s="107"/>
      <c r="AA81" s="107"/>
      <c r="AB81" s="366"/>
      <c r="AC81" s="110"/>
    </row>
    <row r="82" spans="1:29" ht="12.75" customHeight="1" x14ac:dyDescent="0.2">
      <c r="A82" s="377">
        <v>25</v>
      </c>
      <c r="B82" s="377">
        <f>'01-Mapa de riesgo-UO'!D83</f>
        <v>0</v>
      </c>
      <c r="C82" s="376">
        <f>+'01-Mapa de riesgo-UO'!F83</f>
        <v>0</v>
      </c>
      <c r="D82" s="376">
        <f>'01-Mapa de riesgo-UO'!J83</f>
        <v>0</v>
      </c>
      <c r="E82" s="376">
        <f>'01-Mapa de riesgo-UO'!K83</f>
        <v>0</v>
      </c>
      <c r="F82" s="376">
        <f>'01-Mapa de riesgo-UO'!L83</f>
        <v>0</v>
      </c>
      <c r="G82" s="96">
        <f>'01-Mapa de riesgo-UO'!I83</f>
        <v>0</v>
      </c>
      <c r="H82" s="376">
        <f>'01-Mapa de riesgo-UO'!M83</f>
        <v>0</v>
      </c>
      <c r="I82" s="367" t="str">
        <f>'01-Mapa de riesgo-UO'!AT83</f>
        <v>LEVE</v>
      </c>
      <c r="J82" s="376">
        <f>'01-Mapa de riesgo-UO'!AU83</f>
        <v>0</v>
      </c>
      <c r="K82" s="372"/>
      <c r="L82" s="375"/>
      <c r="M82" s="97">
        <f>'01-Mapa de riesgo-UO'!W83</f>
        <v>0</v>
      </c>
      <c r="N82" s="98">
        <f>'01-Mapa de riesgo-UO'!AB83</f>
        <v>0</v>
      </c>
      <c r="O82" s="98">
        <f>'01-Mapa de riesgo-UO'!AF83</f>
        <v>0</v>
      </c>
      <c r="P82" s="99">
        <f>'01-Mapa de riesgo-UO'!AK83</f>
        <v>0</v>
      </c>
      <c r="Q82" s="99">
        <f>'01-Mapa de riesgo-UO'!AP83</f>
        <v>0</v>
      </c>
      <c r="R82" s="367" t="e">
        <f>'01-Mapa de riesgo-UO'!AR83</f>
        <v>#DIV/0!</v>
      </c>
      <c r="S82" s="370"/>
      <c r="T82" s="371"/>
      <c r="U82" s="100">
        <f>'01-Mapa de riesgo-UO'!AW83</f>
        <v>0</v>
      </c>
      <c r="V82" s="100">
        <f>'01-Mapa de riesgo-UO'!AX83</f>
        <v>0</v>
      </c>
      <c r="W82" s="101">
        <f>'01-Mapa de riesgo-UO'!K83</f>
        <v>0</v>
      </c>
      <c r="X82" s="105"/>
      <c r="Y82" s="106"/>
      <c r="Z82" s="107"/>
      <c r="AA82" s="107"/>
      <c r="AB82" s="364"/>
      <c r="AC82" s="110"/>
    </row>
    <row r="83" spans="1:29" ht="12.75" customHeight="1" x14ac:dyDescent="0.2">
      <c r="A83" s="368"/>
      <c r="B83" s="368"/>
      <c r="C83" s="368"/>
      <c r="D83" s="368"/>
      <c r="E83" s="368"/>
      <c r="F83" s="368"/>
      <c r="G83" s="96">
        <f>'01-Mapa de riesgo-UO'!I84</f>
        <v>0</v>
      </c>
      <c r="H83" s="368"/>
      <c r="I83" s="368"/>
      <c r="J83" s="368"/>
      <c r="K83" s="373"/>
      <c r="L83" s="373"/>
      <c r="M83" s="97">
        <f>'01-Mapa de riesgo-UO'!W84</f>
        <v>0</v>
      </c>
      <c r="N83" s="98">
        <f>'01-Mapa de riesgo-UO'!AB84</f>
        <v>0</v>
      </c>
      <c r="O83" s="98">
        <f>'01-Mapa de riesgo-UO'!AF84</f>
        <v>0</v>
      </c>
      <c r="P83" s="99">
        <f>'01-Mapa de riesgo-UO'!AK84</f>
        <v>0</v>
      </c>
      <c r="Q83" s="99">
        <f>'01-Mapa de riesgo-UO'!AP84</f>
        <v>0</v>
      </c>
      <c r="R83" s="368"/>
      <c r="S83" s="370"/>
      <c r="T83" s="371"/>
      <c r="U83" s="100">
        <f>'01-Mapa de riesgo-UO'!AW84</f>
        <v>0</v>
      </c>
      <c r="V83" s="100">
        <f>'01-Mapa de riesgo-UO'!AX84</f>
        <v>0</v>
      </c>
      <c r="W83" s="101">
        <f>'01-Mapa de riesgo-UO'!K84</f>
        <v>0</v>
      </c>
      <c r="X83" s="105"/>
      <c r="Y83" s="106"/>
      <c r="Z83" s="107"/>
      <c r="AA83" s="107"/>
      <c r="AB83" s="365"/>
      <c r="AC83" s="110"/>
    </row>
    <row r="84" spans="1:29" ht="12.75" customHeight="1" x14ac:dyDescent="0.2">
      <c r="A84" s="369"/>
      <c r="B84" s="369"/>
      <c r="C84" s="369"/>
      <c r="D84" s="369"/>
      <c r="E84" s="369"/>
      <c r="F84" s="369"/>
      <c r="G84" s="96">
        <f>'01-Mapa de riesgo-UO'!I85</f>
        <v>0</v>
      </c>
      <c r="H84" s="369"/>
      <c r="I84" s="369"/>
      <c r="J84" s="369"/>
      <c r="K84" s="374"/>
      <c r="L84" s="374"/>
      <c r="M84" s="97">
        <f>'01-Mapa de riesgo-UO'!W85</f>
        <v>0</v>
      </c>
      <c r="N84" s="98">
        <f>'01-Mapa de riesgo-UO'!AB85</f>
        <v>0</v>
      </c>
      <c r="O84" s="98">
        <f>'01-Mapa de riesgo-UO'!AF85</f>
        <v>0</v>
      </c>
      <c r="P84" s="99">
        <f>'01-Mapa de riesgo-UO'!AK85</f>
        <v>0</v>
      </c>
      <c r="Q84" s="99">
        <f>'01-Mapa de riesgo-UO'!AP85</f>
        <v>0</v>
      </c>
      <c r="R84" s="369"/>
      <c r="S84" s="370"/>
      <c r="T84" s="371"/>
      <c r="U84" s="100">
        <f>'01-Mapa de riesgo-UO'!AW85</f>
        <v>0</v>
      </c>
      <c r="V84" s="100">
        <f>'01-Mapa de riesgo-UO'!AX85</f>
        <v>0</v>
      </c>
      <c r="W84" s="101">
        <f>'01-Mapa de riesgo-UO'!K85</f>
        <v>0</v>
      </c>
      <c r="X84" s="105"/>
      <c r="Y84" s="106"/>
      <c r="Z84" s="107"/>
      <c r="AA84" s="107"/>
      <c r="AB84" s="366"/>
      <c r="AC84" s="110"/>
    </row>
    <row r="85" spans="1:29" ht="12.75" customHeight="1" x14ac:dyDescent="0.2">
      <c r="A85" s="377">
        <v>26</v>
      </c>
      <c r="B85" s="377">
        <f>'01-Mapa de riesgo-UO'!D86</f>
        <v>0</v>
      </c>
      <c r="C85" s="376">
        <f>+'01-Mapa de riesgo-UO'!F86</f>
        <v>0</v>
      </c>
      <c r="D85" s="376">
        <f>'01-Mapa de riesgo-UO'!J86</f>
        <v>0</v>
      </c>
      <c r="E85" s="376">
        <f>'01-Mapa de riesgo-UO'!K86</f>
        <v>0</v>
      </c>
      <c r="F85" s="376">
        <f>'01-Mapa de riesgo-UO'!L86</f>
        <v>0</v>
      </c>
      <c r="G85" s="96">
        <f>'01-Mapa de riesgo-UO'!I86</f>
        <v>0</v>
      </c>
      <c r="H85" s="376">
        <f>'01-Mapa de riesgo-UO'!M86</f>
        <v>0</v>
      </c>
      <c r="I85" s="367" t="str">
        <f>'01-Mapa de riesgo-UO'!AT86</f>
        <v>LEVE</v>
      </c>
      <c r="J85" s="376">
        <f>'01-Mapa de riesgo-UO'!AU86</f>
        <v>0</v>
      </c>
      <c r="K85" s="372"/>
      <c r="L85" s="375"/>
      <c r="M85" s="97">
        <f>'01-Mapa de riesgo-UO'!W86</f>
        <v>0</v>
      </c>
      <c r="N85" s="98">
        <f>'01-Mapa de riesgo-UO'!AB86</f>
        <v>0</v>
      </c>
      <c r="O85" s="98">
        <f>'01-Mapa de riesgo-UO'!AF86</f>
        <v>0</v>
      </c>
      <c r="P85" s="99">
        <f>'01-Mapa de riesgo-UO'!AK86</f>
        <v>0</v>
      </c>
      <c r="Q85" s="99">
        <f>'01-Mapa de riesgo-UO'!AP86</f>
        <v>0</v>
      </c>
      <c r="R85" s="367" t="e">
        <f>'01-Mapa de riesgo-UO'!AR86</f>
        <v>#DIV/0!</v>
      </c>
      <c r="S85" s="370"/>
      <c r="T85" s="371"/>
      <c r="U85" s="100">
        <f>'01-Mapa de riesgo-UO'!AW86</f>
        <v>0</v>
      </c>
      <c r="V85" s="100">
        <f>'01-Mapa de riesgo-UO'!AX86</f>
        <v>0</v>
      </c>
      <c r="W85" s="101">
        <f>'01-Mapa de riesgo-UO'!K86</f>
        <v>0</v>
      </c>
      <c r="X85" s="105"/>
      <c r="Y85" s="106"/>
      <c r="Z85" s="107"/>
      <c r="AA85" s="107"/>
      <c r="AB85" s="364"/>
      <c r="AC85" s="110"/>
    </row>
    <row r="86" spans="1:29" ht="12.75" customHeight="1" x14ac:dyDescent="0.2">
      <c r="A86" s="368"/>
      <c r="B86" s="368"/>
      <c r="C86" s="368"/>
      <c r="D86" s="368"/>
      <c r="E86" s="368"/>
      <c r="F86" s="368"/>
      <c r="G86" s="96">
        <f>'01-Mapa de riesgo-UO'!I87</f>
        <v>0</v>
      </c>
      <c r="H86" s="368"/>
      <c r="I86" s="368"/>
      <c r="J86" s="368"/>
      <c r="K86" s="373"/>
      <c r="L86" s="373"/>
      <c r="M86" s="97">
        <f>'01-Mapa de riesgo-UO'!W87</f>
        <v>0</v>
      </c>
      <c r="N86" s="98">
        <f>'01-Mapa de riesgo-UO'!AB87</f>
        <v>0</v>
      </c>
      <c r="O86" s="98">
        <f>'01-Mapa de riesgo-UO'!AF87</f>
        <v>0</v>
      </c>
      <c r="P86" s="99">
        <f>'01-Mapa de riesgo-UO'!AK87</f>
        <v>0</v>
      </c>
      <c r="Q86" s="99">
        <f>'01-Mapa de riesgo-UO'!AP87</f>
        <v>0</v>
      </c>
      <c r="R86" s="368"/>
      <c r="S86" s="370"/>
      <c r="T86" s="371"/>
      <c r="U86" s="100">
        <f>'01-Mapa de riesgo-UO'!AW87</f>
        <v>0</v>
      </c>
      <c r="V86" s="100">
        <f>'01-Mapa de riesgo-UO'!AX87</f>
        <v>0</v>
      </c>
      <c r="W86" s="101">
        <f>'01-Mapa de riesgo-UO'!K87</f>
        <v>0</v>
      </c>
      <c r="X86" s="105"/>
      <c r="Y86" s="106"/>
      <c r="Z86" s="107"/>
      <c r="AA86" s="107"/>
      <c r="AB86" s="365"/>
      <c r="AC86" s="110"/>
    </row>
    <row r="87" spans="1:29" ht="12.75" customHeight="1" x14ac:dyDescent="0.2">
      <c r="A87" s="369"/>
      <c r="B87" s="369"/>
      <c r="C87" s="369"/>
      <c r="D87" s="369"/>
      <c r="E87" s="369"/>
      <c r="F87" s="369"/>
      <c r="G87" s="96">
        <f>'01-Mapa de riesgo-UO'!I88</f>
        <v>0</v>
      </c>
      <c r="H87" s="369"/>
      <c r="I87" s="369"/>
      <c r="J87" s="369"/>
      <c r="K87" s="374"/>
      <c r="L87" s="374"/>
      <c r="M87" s="97">
        <f>'01-Mapa de riesgo-UO'!W88</f>
        <v>0</v>
      </c>
      <c r="N87" s="98">
        <f>'01-Mapa de riesgo-UO'!AB88</f>
        <v>0</v>
      </c>
      <c r="O87" s="98">
        <f>'01-Mapa de riesgo-UO'!AF88</f>
        <v>0</v>
      </c>
      <c r="P87" s="99">
        <f>'01-Mapa de riesgo-UO'!AK88</f>
        <v>0</v>
      </c>
      <c r="Q87" s="99">
        <f>'01-Mapa de riesgo-UO'!AP88</f>
        <v>0</v>
      </c>
      <c r="R87" s="369"/>
      <c r="S87" s="370"/>
      <c r="T87" s="371"/>
      <c r="U87" s="100">
        <f>'01-Mapa de riesgo-UO'!AW88</f>
        <v>0</v>
      </c>
      <c r="V87" s="100">
        <f>'01-Mapa de riesgo-UO'!AX88</f>
        <v>0</v>
      </c>
      <c r="W87" s="101">
        <f>'01-Mapa de riesgo-UO'!K88</f>
        <v>0</v>
      </c>
      <c r="X87" s="105"/>
      <c r="Y87" s="106"/>
      <c r="Z87" s="107"/>
      <c r="AA87" s="107"/>
      <c r="AB87" s="366"/>
      <c r="AC87" s="110"/>
    </row>
    <row r="88" spans="1:29" ht="12.75" customHeight="1" x14ac:dyDescent="0.2">
      <c r="A88" s="377">
        <v>27</v>
      </c>
      <c r="B88" s="377">
        <f>'01-Mapa de riesgo-UO'!D89</f>
        <v>0</v>
      </c>
      <c r="C88" s="376">
        <f>+'01-Mapa de riesgo-UO'!F89</f>
        <v>0</v>
      </c>
      <c r="D88" s="376">
        <f>'01-Mapa de riesgo-UO'!J89</f>
        <v>0</v>
      </c>
      <c r="E88" s="376">
        <f>'01-Mapa de riesgo-UO'!K89</f>
        <v>0</v>
      </c>
      <c r="F88" s="376">
        <f>'01-Mapa de riesgo-UO'!L89</f>
        <v>0</v>
      </c>
      <c r="G88" s="96">
        <f>'01-Mapa de riesgo-UO'!I89</f>
        <v>0</v>
      </c>
      <c r="H88" s="376">
        <f>'01-Mapa de riesgo-UO'!M89</f>
        <v>0</v>
      </c>
      <c r="I88" s="367" t="str">
        <f>'01-Mapa de riesgo-UO'!AT89</f>
        <v>LEVE</v>
      </c>
      <c r="J88" s="376">
        <f>'01-Mapa de riesgo-UO'!AU89</f>
        <v>0</v>
      </c>
      <c r="K88" s="372"/>
      <c r="L88" s="375"/>
      <c r="M88" s="97">
        <f>'01-Mapa de riesgo-UO'!W89</f>
        <v>0</v>
      </c>
      <c r="N88" s="98">
        <f>'01-Mapa de riesgo-UO'!AB89</f>
        <v>0</v>
      </c>
      <c r="O88" s="98">
        <f>'01-Mapa de riesgo-UO'!AF89</f>
        <v>0</v>
      </c>
      <c r="P88" s="99">
        <f>'01-Mapa de riesgo-UO'!AK89</f>
        <v>0</v>
      </c>
      <c r="Q88" s="99">
        <f>'01-Mapa de riesgo-UO'!AP89</f>
        <v>0</v>
      </c>
      <c r="R88" s="367" t="e">
        <f>'01-Mapa de riesgo-UO'!AR89</f>
        <v>#DIV/0!</v>
      </c>
      <c r="S88" s="370"/>
      <c r="T88" s="371"/>
      <c r="U88" s="100">
        <f>'01-Mapa de riesgo-UO'!AW89</f>
        <v>0</v>
      </c>
      <c r="V88" s="100">
        <f>'01-Mapa de riesgo-UO'!AX89</f>
        <v>0</v>
      </c>
      <c r="W88" s="101">
        <f>'01-Mapa de riesgo-UO'!K89</f>
        <v>0</v>
      </c>
      <c r="X88" s="105"/>
      <c r="Y88" s="106"/>
      <c r="Z88" s="107"/>
      <c r="AA88" s="107"/>
      <c r="AB88" s="364"/>
      <c r="AC88" s="110"/>
    </row>
    <row r="89" spans="1:29" ht="12.75" customHeight="1" x14ac:dyDescent="0.2">
      <c r="A89" s="368"/>
      <c r="B89" s="368"/>
      <c r="C89" s="368"/>
      <c r="D89" s="368"/>
      <c r="E89" s="368"/>
      <c r="F89" s="368"/>
      <c r="G89" s="96">
        <f>'01-Mapa de riesgo-UO'!I90</f>
        <v>0</v>
      </c>
      <c r="H89" s="368"/>
      <c r="I89" s="368"/>
      <c r="J89" s="368"/>
      <c r="K89" s="373"/>
      <c r="L89" s="373"/>
      <c r="M89" s="97">
        <f>'01-Mapa de riesgo-UO'!W90</f>
        <v>0</v>
      </c>
      <c r="N89" s="98">
        <f>'01-Mapa de riesgo-UO'!AB90</f>
        <v>0</v>
      </c>
      <c r="O89" s="98">
        <f>'01-Mapa de riesgo-UO'!AF90</f>
        <v>0</v>
      </c>
      <c r="P89" s="99">
        <f>'01-Mapa de riesgo-UO'!AK90</f>
        <v>0</v>
      </c>
      <c r="Q89" s="99">
        <f>'01-Mapa de riesgo-UO'!AP90</f>
        <v>0</v>
      </c>
      <c r="R89" s="368"/>
      <c r="S89" s="370"/>
      <c r="T89" s="371"/>
      <c r="U89" s="100">
        <f>'01-Mapa de riesgo-UO'!AW90</f>
        <v>0</v>
      </c>
      <c r="V89" s="100">
        <f>'01-Mapa de riesgo-UO'!AX90</f>
        <v>0</v>
      </c>
      <c r="W89" s="101">
        <f>'01-Mapa de riesgo-UO'!K90</f>
        <v>0</v>
      </c>
      <c r="X89" s="105"/>
      <c r="Y89" s="106"/>
      <c r="Z89" s="107"/>
      <c r="AA89" s="107"/>
      <c r="AB89" s="365"/>
      <c r="AC89" s="110"/>
    </row>
    <row r="90" spans="1:29" ht="12.75" customHeight="1" x14ac:dyDescent="0.2">
      <c r="A90" s="369"/>
      <c r="B90" s="369"/>
      <c r="C90" s="369"/>
      <c r="D90" s="369"/>
      <c r="E90" s="369"/>
      <c r="F90" s="369"/>
      <c r="G90" s="96">
        <f>'01-Mapa de riesgo-UO'!I91</f>
        <v>0</v>
      </c>
      <c r="H90" s="369"/>
      <c r="I90" s="369"/>
      <c r="J90" s="369"/>
      <c r="K90" s="374"/>
      <c r="L90" s="374"/>
      <c r="M90" s="97">
        <f>'01-Mapa de riesgo-UO'!W91</f>
        <v>0</v>
      </c>
      <c r="N90" s="98">
        <f>'01-Mapa de riesgo-UO'!AB91</f>
        <v>0</v>
      </c>
      <c r="O90" s="98">
        <f>'01-Mapa de riesgo-UO'!AF91</f>
        <v>0</v>
      </c>
      <c r="P90" s="99">
        <f>'01-Mapa de riesgo-UO'!AK91</f>
        <v>0</v>
      </c>
      <c r="Q90" s="99">
        <f>'01-Mapa de riesgo-UO'!AP91</f>
        <v>0</v>
      </c>
      <c r="R90" s="369"/>
      <c r="S90" s="370"/>
      <c r="T90" s="371"/>
      <c r="U90" s="100">
        <f>'01-Mapa de riesgo-UO'!AW91</f>
        <v>0</v>
      </c>
      <c r="V90" s="100">
        <f>'01-Mapa de riesgo-UO'!AX91</f>
        <v>0</v>
      </c>
      <c r="W90" s="101">
        <f>'01-Mapa de riesgo-UO'!K91</f>
        <v>0</v>
      </c>
      <c r="X90" s="105"/>
      <c r="Y90" s="106"/>
      <c r="Z90" s="107"/>
      <c r="AA90" s="107"/>
      <c r="AB90" s="366"/>
      <c r="AC90" s="110"/>
    </row>
    <row r="91" spans="1:29" ht="12.75" customHeight="1" x14ac:dyDescent="0.2">
      <c r="A91" s="377">
        <v>28</v>
      </c>
      <c r="B91" s="377">
        <f>'01-Mapa de riesgo-UO'!D92</f>
        <v>0</v>
      </c>
      <c r="C91" s="376">
        <f>+'01-Mapa de riesgo-UO'!F92</f>
        <v>0</v>
      </c>
      <c r="D91" s="376">
        <f>'01-Mapa de riesgo-UO'!J92</f>
        <v>0</v>
      </c>
      <c r="E91" s="376">
        <f>'01-Mapa de riesgo-UO'!K92</f>
        <v>0</v>
      </c>
      <c r="F91" s="376">
        <f>'01-Mapa de riesgo-UO'!L92</f>
        <v>0</v>
      </c>
      <c r="G91" s="96">
        <f>'01-Mapa de riesgo-UO'!I92</f>
        <v>0</v>
      </c>
      <c r="H91" s="376">
        <f>'01-Mapa de riesgo-UO'!M92</f>
        <v>0</v>
      </c>
      <c r="I91" s="367" t="str">
        <f>'01-Mapa de riesgo-UO'!AT92</f>
        <v>LEVE</v>
      </c>
      <c r="J91" s="376">
        <f>'01-Mapa de riesgo-UO'!AU92</f>
        <v>0</v>
      </c>
      <c r="K91" s="372"/>
      <c r="L91" s="375"/>
      <c r="M91" s="97">
        <f>'01-Mapa de riesgo-UO'!W92</f>
        <v>0</v>
      </c>
      <c r="N91" s="98">
        <f>'01-Mapa de riesgo-UO'!AB92</f>
        <v>0</v>
      </c>
      <c r="O91" s="98">
        <f>'01-Mapa de riesgo-UO'!AF92</f>
        <v>0</v>
      </c>
      <c r="P91" s="99">
        <f>'01-Mapa de riesgo-UO'!AK92</f>
        <v>0</v>
      </c>
      <c r="Q91" s="99">
        <f>'01-Mapa de riesgo-UO'!AP92</f>
        <v>0</v>
      </c>
      <c r="R91" s="367" t="e">
        <f>'01-Mapa de riesgo-UO'!AR92</f>
        <v>#DIV/0!</v>
      </c>
      <c r="S91" s="370"/>
      <c r="T91" s="371"/>
      <c r="U91" s="100">
        <f>'01-Mapa de riesgo-UO'!AW92</f>
        <v>0</v>
      </c>
      <c r="V91" s="100">
        <f>'01-Mapa de riesgo-UO'!AX92</f>
        <v>0</v>
      </c>
      <c r="W91" s="101">
        <f>'01-Mapa de riesgo-UO'!K92</f>
        <v>0</v>
      </c>
      <c r="X91" s="105"/>
      <c r="Y91" s="106"/>
      <c r="Z91" s="107"/>
      <c r="AA91" s="107"/>
      <c r="AB91" s="364"/>
      <c r="AC91" s="110"/>
    </row>
    <row r="92" spans="1:29" ht="12.75" customHeight="1" x14ac:dyDescent="0.2">
      <c r="A92" s="368"/>
      <c r="B92" s="368"/>
      <c r="C92" s="368"/>
      <c r="D92" s="368"/>
      <c r="E92" s="368"/>
      <c r="F92" s="368"/>
      <c r="G92" s="96">
        <f>'01-Mapa de riesgo-UO'!I93</f>
        <v>0</v>
      </c>
      <c r="H92" s="368"/>
      <c r="I92" s="368"/>
      <c r="J92" s="368"/>
      <c r="K92" s="373"/>
      <c r="L92" s="373"/>
      <c r="M92" s="97">
        <f>'01-Mapa de riesgo-UO'!W93</f>
        <v>0</v>
      </c>
      <c r="N92" s="98">
        <f>'01-Mapa de riesgo-UO'!AB93</f>
        <v>0</v>
      </c>
      <c r="O92" s="98">
        <f>'01-Mapa de riesgo-UO'!AF93</f>
        <v>0</v>
      </c>
      <c r="P92" s="99">
        <f>'01-Mapa de riesgo-UO'!AK93</f>
        <v>0</v>
      </c>
      <c r="Q92" s="99">
        <f>'01-Mapa de riesgo-UO'!AP93</f>
        <v>0</v>
      </c>
      <c r="R92" s="368"/>
      <c r="S92" s="370"/>
      <c r="T92" s="371"/>
      <c r="U92" s="100">
        <f>'01-Mapa de riesgo-UO'!AW93</f>
        <v>0</v>
      </c>
      <c r="V92" s="100">
        <f>'01-Mapa de riesgo-UO'!AX93</f>
        <v>0</v>
      </c>
      <c r="W92" s="101">
        <f>'01-Mapa de riesgo-UO'!K93</f>
        <v>0</v>
      </c>
      <c r="X92" s="105"/>
      <c r="Y92" s="106"/>
      <c r="Z92" s="107"/>
      <c r="AA92" s="107"/>
      <c r="AB92" s="365"/>
      <c r="AC92" s="110"/>
    </row>
    <row r="93" spans="1:29" ht="12.75" customHeight="1" x14ac:dyDescent="0.2">
      <c r="A93" s="369"/>
      <c r="B93" s="369"/>
      <c r="C93" s="369"/>
      <c r="D93" s="369"/>
      <c r="E93" s="369"/>
      <c r="F93" s="369"/>
      <c r="G93" s="96">
        <f>'01-Mapa de riesgo-UO'!I94</f>
        <v>0</v>
      </c>
      <c r="H93" s="369"/>
      <c r="I93" s="369"/>
      <c r="J93" s="369"/>
      <c r="K93" s="374"/>
      <c r="L93" s="374"/>
      <c r="M93" s="97">
        <f>'01-Mapa de riesgo-UO'!W94</f>
        <v>0</v>
      </c>
      <c r="N93" s="98">
        <f>'01-Mapa de riesgo-UO'!AB94</f>
        <v>0</v>
      </c>
      <c r="O93" s="98">
        <f>'01-Mapa de riesgo-UO'!AF94</f>
        <v>0</v>
      </c>
      <c r="P93" s="99">
        <f>'01-Mapa de riesgo-UO'!AK94</f>
        <v>0</v>
      </c>
      <c r="Q93" s="99">
        <f>'01-Mapa de riesgo-UO'!AP94</f>
        <v>0</v>
      </c>
      <c r="R93" s="369"/>
      <c r="S93" s="370"/>
      <c r="T93" s="371"/>
      <c r="U93" s="100">
        <f>'01-Mapa de riesgo-UO'!AW94</f>
        <v>0</v>
      </c>
      <c r="V93" s="100">
        <f>'01-Mapa de riesgo-UO'!AX94</f>
        <v>0</v>
      </c>
      <c r="W93" s="101">
        <f>'01-Mapa de riesgo-UO'!K94</f>
        <v>0</v>
      </c>
      <c r="X93" s="105"/>
      <c r="Y93" s="106"/>
      <c r="Z93" s="107"/>
      <c r="AA93" s="107"/>
      <c r="AB93" s="366"/>
      <c r="AC93" s="110"/>
    </row>
    <row r="94" spans="1:29" ht="12.75" customHeight="1" x14ac:dyDescent="0.2">
      <c r="A94" s="377">
        <v>29</v>
      </c>
      <c r="B94" s="377">
        <f>'01-Mapa de riesgo-UO'!D95</f>
        <v>0</v>
      </c>
      <c r="C94" s="376">
        <f>+'01-Mapa de riesgo-UO'!F95</f>
        <v>0</v>
      </c>
      <c r="D94" s="376">
        <f>'01-Mapa de riesgo-UO'!J95</f>
        <v>0</v>
      </c>
      <c r="E94" s="376">
        <f>'01-Mapa de riesgo-UO'!K95</f>
        <v>0</v>
      </c>
      <c r="F94" s="376">
        <f>'01-Mapa de riesgo-UO'!L95</f>
        <v>0</v>
      </c>
      <c r="G94" s="96">
        <f>'01-Mapa de riesgo-UO'!I95</f>
        <v>0</v>
      </c>
      <c r="H94" s="376">
        <f>'01-Mapa de riesgo-UO'!M95</f>
        <v>0</v>
      </c>
      <c r="I94" s="367" t="str">
        <f>'01-Mapa de riesgo-UO'!AT95</f>
        <v>LEVE</v>
      </c>
      <c r="J94" s="376">
        <f>'01-Mapa de riesgo-UO'!AU95</f>
        <v>0</v>
      </c>
      <c r="K94" s="372"/>
      <c r="L94" s="375"/>
      <c r="M94" s="97">
        <f>'01-Mapa de riesgo-UO'!W95</f>
        <v>0</v>
      </c>
      <c r="N94" s="98">
        <f>'01-Mapa de riesgo-UO'!AB95</f>
        <v>0</v>
      </c>
      <c r="O94" s="98">
        <f>'01-Mapa de riesgo-UO'!AF95</f>
        <v>0</v>
      </c>
      <c r="P94" s="99">
        <f>'01-Mapa de riesgo-UO'!AK95</f>
        <v>0</v>
      </c>
      <c r="Q94" s="99">
        <f>'01-Mapa de riesgo-UO'!AP95</f>
        <v>0</v>
      </c>
      <c r="R94" s="367" t="e">
        <f>'01-Mapa de riesgo-UO'!AR95</f>
        <v>#DIV/0!</v>
      </c>
      <c r="S94" s="370"/>
      <c r="T94" s="371"/>
      <c r="U94" s="100">
        <f>'01-Mapa de riesgo-UO'!AW95</f>
        <v>0</v>
      </c>
      <c r="V94" s="100">
        <f>'01-Mapa de riesgo-UO'!AX95</f>
        <v>0</v>
      </c>
      <c r="W94" s="101">
        <f>'01-Mapa de riesgo-UO'!K95</f>
        <v>0</v>
      </c>
      <c r="X94" s="105"/>
      <c r="Y94" s="106"/>
      <c r="Z94" s="107"/>
      <c r="AA94" s="107"/>
      <c r="AB94" s="364"/>
      <c r="AC94" s="110"/>
    </row>
    <row r="95" spans="1:29" ht="12.75" customHeight="1" x14ac:dyDescent="0.2">
      <c r="A95" s="368"/>
      <c r="B95" s="368"/>
      <c r="C95" s="368"/>
      <c r="D95" s="368"/>
      <c r="E95" s="368"/>
      <c r="F95" s="368"/>
      <c r="G95" s="96">
        <f>'01-Mapa de riesgo-UO'!I96</f>
        <v>0</v>
      </c>
      <c r="H95" s="368"/>
      <c r="I95" s="368"/>
      <c r="J95" s="368"/>
      <c r="K95" s="373"/>
      <c r="L95" s="373"/>
      <c r="M95" s="97">
        <f>'01-Mapa de riesgo-UO'!W96</f>
        <v>0</v>
      </c>
      <c r="N95" s="98">
        <f>'01-Mapa de riesgo-UO'!AB96</f>
        <v>0</v>
      </c>
      <c r="O95" s="98">
        <f>'01-Mapa de riesgo-UO'!AF96</f>
        <v>0</v>
      </c>
      <c r="P95" s="99">
        <f>'01-Mapa de riesgo-UO'!AK96</f>
        <v>0</v>
      </c>
      <c r="Q95" s="99">
        <f>'01-Mapa de riesgo-UO'!AP96</f>
        <v>0</v>
      </c>
      <c r="R95" s="368"/>
      <c r="S95" s="370"/>
      <c r="T95" s="371"/>
      <c r="U95" s="100">
        <f>'01-Mapa de riesgo-UO'!AW96</f>
        <v>0</v>
      </c>
      <c r="V95" s="100">
        <f>'01-Mapa de riesgo-UO'!AX96</f>
        <v>0</v>
      </c>
      <c r="W95" s="101">
        <f>'01-Mapa de riesgo-UO'!K96</f>
        <v>0</v>
      </c>
      <c r="X95" s="105"/>
      <c r="Y95" s="106"/>
      <c r="Z95" s="107"/>
      <c r="AA95" s="107"/>
      <c r="AB95" s="365"/>
      <c r="AC95" s="110"/>
    </row>
    <row r="96" spans="1:29" ht="12.75" customHeight="1" x14ac:dyDescent="0.2">
      <c r="A96" s="369"/>
      <c r="B96" s="369"/>
      <c r="C96" s="369"/>
      <c r="D96" s="369"/>
      <c r="E96" s="369"/>
      <c r="F96" s="369"/>
      <c r="G96" s="96">
        <f>'01-Mapa de riesgo-UO'!I97</f>
        <v>0</v>
      </c>
      <c r="H96" s="369"/>
      <c r="I96" s="369"/>
      <c r="J96" s="369"/>
      <c r="K96" s="374"/>
      <c r="L96" s="374"/>
      <c r="M96" s="97">
        <f>'01-Mapa de riesgo-UO'!W97</f>
        <v>0</v>
      </c>
      <c r="N96" s="98">
        <f>'01-Mapa de riesgo-UO'!AB97</f>
        <v>0</v>
      </c>
      <c r="O96" s="98">
        <f>'01-Mapa de riesgo-UO'!AF97</f>
        <v>0</v>
      </c>
      <c r="P96" s="99">
        <f>'01-Mapa de riesgo-UO'!AK97</f>
        <v>0</v>
      </c>
      <c r="Q96" s="99">
        <f>'01-Mapa de riesgo-UO'!AP97</f>
        <v>0</v>
      </c>
      <c r="R96" s="369"/>
      <c r="S96" s="370"/>
      <c r="T96" s="371"/>
      <c r="U96" s="100">
        <f>'01-Mapa de riesgo-UO'!AW97</f>
        <v>0</v>
      </c>
      <c r="V96" s="100">
        <f>'01-Mapa de riesgo-UO'!AX97</f>
        <v>0</v>
      </c>
      <c r="W96" s="101">
        <f>'01-Mapa de riesgo-UO'!K97</f>
        <v>0</v>
      </c>
      <c r="X96" s="105"/>
      <c r="Y96" s="106"/>
      <c r="Z96" s="107"/>
      <c r="AA96" s="107"/>
      <c r="AB96" s="366"/>
      <c r="AC96" s="110"/>
    </row>
    <row r="97" spans="1:29" ht="12.75" customHeight="1" x14ac:dyDescent="0.2">
      <c r="A97" s="377">
        <v>30</v>
      </c>
      <c r="B97" s="377">
        <f>'01-Mapa de riesgo-UO'!D98</f>
        <v>0</v>
      </c>
      <c r="C97" s="376">
        <f>+'01-Mapa de riesgo-UO'!F98</f>
        <v>0</v>
      </c>
      <c r="D97" s="376">
        <f>'01-Mapa de riesgo-UO'!J98</f>
        <v>0</v>
      </c>
      <c r="E97" s="376">
        <f>'01-Mapa de riesgo-UO'!K98</f>
        <v>0</v>
      </c>
      <c r="F97" s="376">
        <f>'01-Mapa de riesgo-UO'!L98</f>
        <v>0</v>
      </c>
      <c r="G97" s="96">
        <f>'01-Mapa de riesgo-UO'!I98</f>
        <v>0</v>
      </c>
      <c r="H97" s="376">
        <f>'01-Mapa de riesgo-UO'!M98</f>
        <v>0</v>
      </c>
      <c r="I97" s="367" t="str">
        <f>'01-Mapa de riesgo-UO'!AT98</f>
        <v>LEVE</v>
      </c>
      <c r="J97" s="376">
        <f>'01-Mapa de riesgo-UO'!AU98</f>
        <v>0</v>
      </c>
      <c r="K97" s="372"/>
      <c r="L97" s="375"/>
      <c r="M97" s="97">
        <f>'01-Mapa de riesgo-UO'!W98</f>
        <v>0</v>
      </c>
      <c r="N97" s="98">
        <f>'01-Mapa de riesgo-UO'!AB98</f>
        <v>0</v>
      </c>
      <c r="O97" s="98">
        <f>'01-Mapa de riesgo-UO'!AF98</f>
        <v>0</v>
      </c>
      <c r="P97" s="99">
        <f>'01-Mapa de riesgo-UO'!AK98</f>
        <v>0</v>
      </c>
      <c r="Q97" s="99">
        <f>'01-Mapa de riesgo-UO'!AP98</f>
        <v>0</v>
      </c>
      <c r="R97" s="367" t="e">
        <f>'01-Mapa de riesgo-UO'!AR98</f>
        <v>#DIV/0!</v>
      </c>
      <c r="S97" s="370"/>
      <c r="T97" s="371"/>
      <c r="U97" s="100">
        <f>'01-Mapa de riesgo-UO'!AW98</f>
        <v>0</v>
      </c>
      <c r="V97" s="100">
        <f>'01-Mapa de riesgo-UO'!AX98</f>
        <v>0</v>
      </c>
      <c r="W97" s="101">
        <f>'01-Mapa de riesgo-UO'!K98</f>
        <v>0</v>
      </c>
      <c r="X97" s="105"/>
      <c r="Y97" s="106"/>
      <c r="Z97" s="107"/>
      <c r="AA97" s="107"/>
      <c r="AB97" s="364"/>
      <c r="AC97" s="110"/>
    </row>
    <row r="98" spans="1:29" ht="12.75" customHeight="1" x14ac:dyDescent="0.2">
      <c r="A98" s="368"/>
      <c r="B98" s="368"/>
      <c r="C98" s="368"/>
      <c r="D98" s="368"/>
      <c r="E98" s="368"/>
      <c r="F98" s="368"/>
      <c r="G98" s="96">
        <f>'01-Mapa de riesgo-UO'!I99</f>
        <v>0</v>
      </c>
      <c r="H98" s="368"/>
      <c r="I98" s="368"/>
      <c r="J98" s="368"/>
      <c r="K98" s="373"/>
      <c r="L98" s="373"/>
      <c r="M98" s="97">
        <f>'01-Mapa de riesgo-UO'!W99</f>
        <v>0</v>
      </c>
      <c r="N98" s="98">
        <f>'01-Mapa de riesgo-UO'!AB99</f>
        <v>0</v>
      </c>
      <c r="O98" s="98">
        <f>'01-Mapa de riesgo-UO'!AF99</f>
        <v>0</v>
      </c>
      <c r="P98" s="99">
        <f>'01-Mapa de riesgo-UO'!AK99</f>
        <v>0</v>
      </c>
      <c r="Q98" s="99">
        <f>'01-Mapa de riesgo-UO'!AP99</f>
        <v>0</v>
      </c>
      <c r="R98" s="368"/>
      <c r="S98" s="370"/>
      <c r="T98" s="371"/>
      <c r="U98" s="100">
        <f>'01-Mapa de riesgo-UO'!AW99</f>
        <v>0</v>
      </c>
      <c r="V98" s="100">
        <f>'01-Mapa de riesgo-UO'!AX99</f>
        <v>0</v>
      </c>
      <c r="W98" s="101">
        <f>'01-Mapa de riesgo-UO'!K99</f>
        <v>0</v>
      </c>
      <c r="X98" s="105"/>
      <c r="Y98" s="106"/>
      <c r="Z98" s="107"/>
      <c r="AA98" s="107"/>
      <c r="AB98" s="365"/>
      <c r="AC98" s="110"/>
    </row>
    <row r="99" spans="1:29" ht="12.75" customHeight="1" x14ac:dyDescent="0.2">
      <c r="A99" s="369"/>
      <c r="B99" s="369"/>
      <c r="C99" s="369"/>
      <c r="D99" s="369"/>
      <c r="E99" s="369"/>
      <c r="F99" s="369"/>
      <c r="G99" s="96">
        <f>'01-Mapa de riesgo-UO'!I100</f>
        <v>0</v>
      </c>
      <c r="H99" s="369"/>
      <c r="I99" s="369"/>
      <c r="J99" s="369"/>
      <c r="K99" s="374"/>
      <c r="L99" s="374"/>
      <c r="M99" s="97">
        <f>'01-Mapa de riesgo-UO'!W100</f>
        <v>0</v>
      </c>
      <c r="N99" s="98">
        <f>'01-Mapa de riesgo-UO'!AB100</f>
        <v>0</v>
      </c>
      <c r="O99" s="98">
        <f>'01-Mapa de riesgo-UO'!AF100</f>
        <v>0</v>
      </c>
      <c r="P99" s="99">
        <f>'01-Mapa de riesgo-UO'!AK100</f>
        <v>0</v>
      </c>
      <c r="Q99" s="99">
        <f>'01-Mapa de riesgo-UO'!AP100</f>
        <v>0</v>
      </c>
      <c r="R99" s="369"/>
      <c r="S99" s="370"/>
      <c r="T99" s="371"/>
      <c r="U99" s="100">
        <f>'01-Mapa de riesgo-UO'!AW100</f>
        <v>0</v>
      </c>
      <c r="V99" s="100">
        <f>'01-Mapa de riesgo-UO'!AX100</f>
        <v>0</v>
      </c>
      <c r="W99" s="101">
        <f>'01-Mapa de riesgo-UO'!K100</f>
        <v>0</v>
      </c>
      <c r="X99" s="105"/>
      <c r="Y99" s="106"/>
      <c r="Z99" s="107"/>
      <c r="AA99" s="107"/>
      <c r="AB99" s="366"/>
      <c r="AC99" s="110"/>
    </row>
    <row r="100" spans="1:29" ht="12.75" customHeight="1" x14ac:dyDescent="0.2">
      <c r="A100" s="377">
        <v>31</v>
      </c>
      <c r="B100" s="377">
        <f>'01-Mapa de riesgo-UO'!D101</f>
        <v>0</v>
      </c>
      <c r="C100" s="376">
        <f>+'01-Mapa de riesgo-UO'!F101</f>
        <v>0</v>
      </c>
      <c r="D100" s="376">
        <f>'01-Mapa de riesgo-UO'!J101</f>
        <v>0</v>
      </c>
      <c r="E100" s="376">
        <f>'01-Mapa de riesgo-UO'!K101</f>
        <v>0</v>
      </c>
      <c r="F100" s="376">
        <f>'01-Mapa de riesgo-UO'!L101</f>
        <v>0</v>
      </c>
      <c r="G100" s="96">
        <f>'01-Mapa de riesgo-UO'!I101</f>
        <v>0</v>
      </c>
      <c r="H100" s="376">
        <f>'01-Mapa de riesgo-UO'!M101</f>
        <v>0</v>
      </c>
      <c r="I100" s="367" t="str">
        <f>'01-Mapa de riesgo-UO'!AT101</f>
        <v>LEVE</v>
      </c>
      <c r="J100" s="376">
        <f>'01-Mapa de riesgo-UO'!AU101</f>
        <v>0</v>
      </c>
      <c r="K100" s="372"/>
      <c r="L100" s="375"/>
      <c r="M100" s="97">
        <f>'01-Mapa de riesgo-UO'!W101</f>
        <v>0</v>
      </c>
      <c r="N100" s="98">
        <f>'01-Mapa de riesgo-UO'!AB101</f>
        <v>0</v>
      </c>
      <c r="O100" s="98">
        <f>'01-Mapa de riesgo-UO'!AF101</f>
        <v>0</v>
      </c>
      <c r="P100" s="99">
        <f>'01-Mapa de riesgo-UO'!AK101</f>
        <v>0</v>
      </c>
      <c r="Q100" s="99">
        <f>'01-Mapa de riesgo-UO'!AP101</f>
        <v>0</v>
      </c>
      <c r="R100" s="367" t="e">
        <f>'01-Mapa de riesgo-UO'!AR101</f>
        <v>#DIV/0!</v>
      </c>
      <c r="S100" s="370"/>
      <c r="T100" s="371"/>
      <c r="U100" s="100">
        <f>'01-Mapa de riesgo-UO'!AW101</f>
        <v>0</v>
      </c>
      <c r="V100" s="100">
        <f>'01-Mapa de riesgo-UO'!AX101</f>
        <v>0</v>
      </c>
      <c r="W100" s="101">
        <f>'01-Mapa de riesgo-UO'!K101</f>
        <v>0</v>
      </c>
      <c r="X100" s="105"/>
      <c r="Y100" s="106"/>
      <c r="Z100" s="107"/>
      <c r="AA100" s="107"/>
      <c r="AB100" s="364"/>
      <c r="AC100" s="110"/>
    </row>
    <row r="101" spans="1:29" ht="12.75" customHeight="1" x14ac:dyDescent="0.2">
      <c r="A101" s="368"/>
      <c r="B101" s="368"/>
      <c r="C101" s="368"/>
      <c r="D101" s="368"/>
      <c r="E101" s="368"/>
      <c r="F101" s="368"/>
      <c r="G101" s="96">
        <f>'01-Mapa de riesgo-UO'!I102</f>
        <v>0</v>
      </c>
      <c r="H101" s="368"/>
      <c r="I101" s="368"/>
      <c r="J101" s="368"/>
      <c r="K101" s="373"/>
      <c r="L101" s="373"/>
      <c r="M101" s="97">
        <f>'01-Mapa de riesgo-UO'!W102</f>
        <v>0</v>
      </c>
      <c r="N101" s="98">
        <f>'01-Mapa de riesgo-UO'!AB102</f>
        <v>0</v>
      </c>
      <c r="O101" s="98">
        <f>'01-Mapa de riesgo-UO'!AF102</f>
        <v>0</v>
      </c>
      <c r="P101" s="99">
        <f>'01-Mapa de riesgo-UO'!AK102</f>
        <v>0</v>
      </c>
      <c r="Q101" s="99">
        <f>'01-Mapa de riesgo-UO'!AP102</f>
        <v>0</v>
      </c>
      <c r="R101" s="368"/>
      <c r="S101" s="370"/>
      <c r="T101" s="371"/>
      <c r="U101" s="100">
        <f>'01-Mapa de riesgo-UO'!AW102</f>
        <v>0</v>
      </c>
      <c r="V101" s="100">
        <f>'01-Mapa de riesgo-UO'!AX102</f>
        <v>0</v>
      </c>
      <c r="W101" s="101">
        <f>'01-Mapa de riesgo-UO'!K102</f>
        <v>0</v>
      </c>
      <c r="X101" s="105"/>
      <c r="Y101" s="106"/>
      <c r="Z101" s="107"/>
      <c r="AA101" s="107"/>
      <c r="AB101" s="365"/>
      <c r="AC101" s="110"/>
    </row>
    <row r="102" spans="1:29" ht="12.75" customHeight="1" x14ac:dyDescent="0.2">
      <c r="A102" s="369"/>
      <c r="B102" s="369"/>
      <c r="C102" s="369"/>
      <c r="D102" s="369"/>
      <c r="E102" s="369"/>
      <c r="F102" s="369"/>
      <c r="G102" s="96">
        <f>'01-Mapa de riesgo-UO'!I103</f>
        <v>0</v>
      </c>
      <c r="H102" s="369"/>
      <c r="I102" s="369"/>
      <c r="J102" s="369"/>
      <c r="K102" s="374"/>
      <c r="L102" s="374"/>
      <c r="M102" s="97">
        <f>'01-Mapa de riesgo-UO'!W103</f>
        <v>0</v>
      </c>
      <c r="N102" s="98">
        <f>'01-Mapa de riesgo-UO'!AB103</f>
        <v>0</v>
      </c>
      <c r="O102" s="98">
        <f>'01-Mapa de riesgo-UO'!AF103</f>
        <v>0</v>
      </c>
      <c r="P102" s="99">
        <f>'01-Mapa de riesgo-UO'!AK103</f>
        <v>0</v>
      </c>
      <c r="Q102" s="99">
        <f>'01-Mapa de riesgo-UO'!AP103</f>
        <v>0</v>
      </c>
      <c r="R102" s="369"/>
      <c r="S102" s="370"/>
      <c r="T102" s="371"/>
      <c r="U102" s="100">
        <f>'01-Mapa de riesgo-UO'!AW103</f>
        <v>0</v>
      </c>
      <c r="V102" s="100">
        <f>'01-Mapa de riesgo-UO'!AX103</f>
        <v>0</v>
      </c>
      <c r="W102" s="101">
        <f>'01-Mapa de riesgo-UO'!K103</f>
        <v>0</v>
      </c>
      <c r="X102" s="105"/>
      <c r="Y102" s="106"/>
      <c r="Z102" s="107"/>
      <c r="AA102" s="107"/>
      <c r="AB102" s="366"/>
      <c r="AC102" s="110"/>
    </row>
    <row r="103" spans="1:29" ht="12.75" customHeight="1" x14ac:dyDescent="0.2">
      <c r="A103" s="377">
        <v>32</v>
      </c>
      <c r="B103" s="377">
        <f>'01-Mapa de riesgo-UO'!D104</f>
        <v>0</v>
      </c>
      <c r="C103" s="376">
        <f>+'01-Mapa de riesgo-UO'!F104</f>
        <v>0</v>
      </c>
      <c r="D103" s="376">
        <f>'01-Mapa de riesgo-UO'!J104</f>
        <v>0</v>
      </c>
      <c r="E103" s="376">
        <f>'01-Mapa de riesgo-UO'!K104</f>
        <v>0</v>
      </c>
      <c r="F103" s="376">
        <f>'01-Mapa de riesgo-UO'!L104</f>
        <v>0</v>
      </c>
      <c r="G103" s="96">
        <f>'01-Mapa de riesgo-UO'!I104</f>
        <v>0</v>
      </c>
      <c r="H103" s="376">
        <f>'01-Mapa de riesgo-UO'!M104</f>
        <v>0</v>
      </c>
      <c r="I103" s="367" t="str">
        <f>'01-Mapa de riesgo-UO'!AT104</f>
        <v>LEVE</v>
      </c>
      <c r="J103" s="376">
        <f>'01-Mapa de riesgo-UO'!AU104</f>
        <v>0</v>
      </c>
      <c r="K103" s="372"/>
      <c r="L103" s="375"/>
      <c r="M103" s="97">
        <f>'01-Mapa de riesgo-UO'!W104</f>
        <v>0</v>
      </c>
      <c r="N103" s="98">
        <f>'01-Mapa de riesgo-UO'!AB104</f>
        <v>0</v>
      </c>
      <c r="O103" s="98">
        <f>'01-Mapa de riesgo-UO'!AF104</f>
        <v>0</v>
      </c>
      <c r="P103" s="99">
        <f>'01-Mapa de riesgo-UO'!AK104</f>
        <v>0</v>
      </c>
      <c r="Q103" s="99">
        <f>'01-Mapa de riesgo-UO'!AP104</f>
        <v>0</v>
      </c>
      <c r="R103" s="367" t="e">
        <f>'01-Mapa de riesgo-UO'!AR104</f>
        <v>#DIV/0!</v>
      </c>
      <c r="S103" s="370"/>
      <c r="T103" s="371"/>
      <c r="U103" s="100">
        <f>'01-Mapa de riesgo-UO'!AW104</f>
        <v>0</v>
      </c>
      <c r="V103" s="100">
        <f>'01-Mapa de riesgo-UO'!AX104</f>
        <v>0</v>
      </c>
      <c r="W103" s="101">
        <f>'01-Mapa de riesgo-UO'!K104</f>
        <v>0</v>
      </c>
      <c r="X103" s="105"/>
      <c r="Y103" s="106"/>
      <c r="Z103" s="107"/>
      <c r="AA103" s="107"/>
      <c r="AB103" s="364"/>
      <c r="AC103" s="110"/>
    </row>
    <row r="104" spans="1:29" ht="12.75" customHeight="1" x14ac:dyDescent="0.2">
      <c r="A104" s="368"/>
      <c r="B104" s="368"/>
      <c r="C104" s="368"/>
      <c r="D104" s="368"/>
      <c r="E104" s="368"/>
      <c r="F104" s="368"/>
      <c r="G104" s="96">
        <f>'01-Mapa de riesgo-UO'!I105</f>
        <v>0</v>
      </c>
      <c r="H104" s="368"/>
      <c r="I104" s="368"/>
      <c r="J104" s="368"/>
      <c r="K104" s="373"/>
      <c r="L104" s="373"/>
      <c r="M104" s="97">
        <f>'01-Mapa de riesgo-UO'!W105</f>
        <v>0</v>
      </c>
      <c r="N104" s="98">
        <f>'01-Mapa de riesgo-UO'!AB105</f>
        <v>0</v>
      </c>
      <c r="O104" s="98">
        <f>'01-Mapa de riesgo-UO'!AF105</f>
        <v>0</v>
      </c>
      <c r="P104" s="99">
        <f>'01-Mapa de riesgo-UO'!AK105</f>
        <v>0</v>
      </c>
      <c r="Q104" s="99">
        <f>'01-Mapa de riesgo-UO'!AP105</f>
        <v>0</v>
      </c>
      <c r="R104" s="368"/>
      <c r="S104" s="370"/>
      <c r="T104" s="371"/>
      <c r="U104" s="100">
        <f>'01-Mapa de riesgo-UO'!AW105</f>
        <v>0</v>
      </c>
      <c r="V104" s="100">
        <f>'01-Mapa de riesgo-UO'!AX105</f>
        <v>0</v>
      </c>
      <c r="W104" s="101">
        <f>'01-Mapa de riesgo-UO'!K105</f>
        <v>0</v>
      </c>
      <c r="X104" s="105"/>
      <c r="Y104" s="106"/>
      <c r="Z104" s="107"/>
      <c r="AA104" s="107"/>
      <c r="AB104" s="365"/>
      <c r="AC104" s="110"/>
    </row>
    <row r="105" spans="1:29" ht="12.75" customHeight="1" x14ac:dyDescent="0.2">
      <c r="A105" s="369"/>
      <c r="B105" s="369"/>
      <c r="C105" s="369"/>
      <c r="D105" s="369"/>
      <c r="E105" s="369"/>
      <c r="F105" s="369"/>
      <c r="G105" s="96">
        <f>'01-Mapa de riesgo-UO'!I106</f>
        <v>0</v>
      </c>
      <c r="H105" s="369"/>
      <c r="I105" s="369"/>
      <c r="J105" s="369"/>
      <c r="K105" s="374"/>
      <c r="L105" s="374"/>
      <c r="M105" s="97">
        <f>'01-Mapa de riesgo-UO'!W106</f>
        <v>0</v>
      </c>
      <c r="N105" s="98">
        <f>'01-Mapa de riesgo-UO'!AB106</f>
        <v>0</v>
      </c>
      <c r="O105" s="98">
        <f>'01-Mapa de riesgo-UO'!AF106</f>
        <v>0</v>
      </c>
      <c r="P105" s="99">
        <f>'01-Mapa de riesgo-UO'!AK106</f>
        <v>0</v>
      </c>
      <c r="Q105" s="99">
        <f>'01-Mapa de riesgo-UO'!AP106</f>
        <v>0</v>
      </c>
      <c r="R105" s="369"/>
      <c r="S105" s="370"/>
      <c r="T105" s="371"/>
      <c r="U105" s="100">
        <f>'01-Mapa de riesgo-UO'!AW106</f>
        <v>0</v>
      </c>
      <c r="V105" s="100">
        <f>'01-Mapa de riesgo-UO'!AX106</f>
        <v>0</v>
      </c>
      <c r="W105" s="101">
        <f>'01-Mapa de riesgo-UO'!K106</f>
        <v>0</v>
      </c>
      <c r="X105" s="105"/>
      <c r="Y105" s="106"/>
      <c r="Z105" s="107"/>
      <c r="AA105" s="107"/>
      <c r="AB105" s="366"/>
      <c r="AC105" s="110"/>
    </row>
    <row r="106" spans="1:29" ht="12.75" customHeight="1" x14ac:dyDescent="0.2">
      <c r="A106" s="377">
        <v>33</v>
      </c>
      <c r="B106" s="377">
        <f>'01-Mapa de riesgo-UO'!D107</f>
        <v>0</v>
      </c>
      <c r="C106" s="376">
        <f>+'01-Mapa de riesgo-UO'!F107</f>
        <v>0</v>
      </c>
      <c r="D106" s="376">
        <f>'01-Mapa de riesgo-UO'!J107</f>
        <v>0</v>
      </c>
      <c r="E106" s="376">
        <f>'01-Mapa de riesgo-UO'!K107</f>
        <v>0</v>
      </c>
      <c r="F106" s="376">
        <f>'01-Mapa de riesgo-UO'!L107</f>
        <v>0</v>
      </c>
      <c r="G106" s="96">
        <f>'01-Mapa de riesgo-UO'!I107</f>
        <v>0</v>
      </c>
      <c r="H106" s="376">
        <f>'01-Mapa de riesgo-UO'!M107</f>
        <v>0</v>
      </c>
      <c r="I106" s="367" t="str">
        <f>'01-Mapa de riesgo-UO'!AT107</f>
        <v>LEVE</v>
      </c>
      <c r="J106" s="376">
        <f>'01-Mapa de riesgo-UO'!AU107</f>
        <v>0</v>
      </c>
      <c r="K106" s="372"/>
      <c r="L106" s="375"/>
      <c r="M106" s="97">
        <f>'01-Mapa de riesgo-UO'!W107</f>
        <v>0</v>
      </c>
      <c r="N106" s="98">
        <f>'01-Mapa de riesgo-UO'!AB107</f>
        <v>0</v>
      </c>
      <c r="O106" s="98">
        <f>'01-Mapa de riesgo-UO'!AF107</f>
        <v>0</v>
      </c>
      <c r="P106" s="99">
        <f>'01-Mapa de riesgo-UO'!AK107</f>
        <v>0</v>
      </c>
      <c r="Q106" s="99">
        <f>'01-Mapa de riesgo-UO'!AP107</f>
        <v>0</v>
      </c>
      <c r="R106" s="367" t="e">
        <f>'01-Mapa de riesgo-UO'!AR107</f>
        <v>#DIV/0!</v>
      </c>
      <c r="S106" s="370"/>
      <c r="T106" s="371"/>
      <c r="U106" s="100">
        <f>'01-Mapa de riesgo-UO'!AW107</f>
        <v>0</v>
      </c>
      <c r="V106" s="100">
        <f>'01-Mapa de riesgo-UO'!AX107</f>
        <v>0</v>
      </c>
      <c r="W106" s="101">
        <f>'01-Mapa de riesgo-UO'!K107</f>
        <v>0</v>
      </c>
      <c r="X106" s="105"/>
      <c r="Y106" s="106"/>
      <c r="Z106" s="107"/>
      <c r="AA106" s="107"/>
      <c r="AB106" s="364"/>
      <c r="AC106" s="110"/>
    </row>
    <row r="107" spans="1:29" ht="12.75" customHeight="1" x14ac:dyDescent="0.2">
      <c r="A107" s="368"/>
      <c r="B107" s="368"/>
      <c r="C107" s="368"/>
      <c r="D107" s="368"/>
      <c r="E107" s="368"/>
      <c r="F107" s="368"/>
      <c r="G107" s="96">
        <f>'01-Mapa de riesgo-UO'!I108</f>
        <v>0</v>
      </c>
      <c r="H107" s="368"/>
      <c r="I107" s="368"/>
      <c r="J107" s="368"/>
      <c r="K107" s="373"/>
      <c r="L107" s="373"/>
      <c r="M107" s="97">
        <f>'01-Mapa de riesgo-UO'!W108</f>
        <v>0</v>
      </c>
      <c r="N107" s="98">
        <f>'01-Mapa de riesgo-UO'!AB108</f>
        <v>0</v>
      </c>
      <c r="O107" s="98">
        <f>'01-Mapa de riesgo-UO'!AF108</f>
        <v>0</v>
      </c>
      <c r="P107" s="99">
        <f>'01-Mapa de riesgo-UO'!AK108</f>
        <v>0</v>
      </c>
      <c r="Q107" s="99">
        <f>'01-Mapa de riesgo-UO'!AP108</f>
        <v>0</v>
      </c>
      <c r="R107" s="368"/>
      <c r="S107" s="370"/>
      <c r="T107" s="371"/>
      <c r="U107" s="100">
        <f>'01-Mapa de riesgo-UO'!AW108</f>
        <v>0</v>
      </c>
      <c r="V107" s="100">
        <f>'01-Mapa de riesgo-UO'!AX108</f>
        <v>0</v>
      </c>
      <c r="W107" s="101">
        <f>'01-Mapa de riesgo-UO'!K108</f>
        <v>0</v>
      </c>
      <c r="X107" s="105"/>
      <c r="Y107" s="106"/>
      <c r="Z107" s="107"/>
      <c r="AA107" s="107"/>
      <c r="AB107" s="365"/>
      <c r="AC107" s="110"/>
    </row>
    <row r="108" spans="1:29" ht="12.75" customHeight="1" x14ac:dyDescent="0.2">
      <c r="A108" s="369"/>
      <c r="B108" s="369"/>
      <c r="C108" s="369"/>
      <c r="D108" s="369"/>
      <c r="E108" s="369"/>
      <c r="F108" s="369"/>
      <c r="G108" s="96">
        <f>'01-Mapa de riesgo-UO'!I109</f>
        <v>0</v>
      </c>
      <c r="H108" s="369"/>
      <c r="I108" s="369"/>
      <c r="J108" s="369"/>
      <c r="K108" s="374"/>
      <c r="L108" s="374"/>
      <c r="M108" s="97">
        <f>'01-Mapa de riesgo-UO'!W109</f>
        <v>0</v>
      </c>
      <c r="N108" s="98">
        <f>'01-Mapa de riesgo-UO'!AB109</f>
        <v>0</v>
      </c>
      <c r="O108" s="98">
        <f>'01-Mapa de riesgo-UO'!AF109</f>
        <v>0</v>
      </c>
      <c r="P108" s="99">
        <f>'01-Mapa de riesgo-UO'!AK109</f>
        <v>0</v>
      </c>
      <c r="Q108" s="99">
        <f>'01-Mapa de riesgo-UO'!AP109</f>
        <v>0</v>
      </c>
      <c r="R108" s="369"/>
      <c r="S108" s="370"/>
      <c r="T108" s="371"/>
      <c r="U108" s="100">
        <f>'01-Mapa de riesgo-UO'!AW109</f>
        <v>0</v>
      </c>
      <c r="V108" s="100">
        <f>'01-Mapa de riesgo-UO'!AX109</f>
        <v>0</v>
      </c>
      <c r="W108" s="101">
        <f>'01-Mapa de riesgo-UO'!K109</f>
        <v>0</v>
      </c>
      <c r="X108" s="105"/>
      <c r="Y108" s="106"/>
      <c r="Z108" s="107"/>
      <c r="AA108" s="107"/>
      <c r="AB108" s="366"/>
      <c r="AC108" s="110"/>
    </row>
    <row r="109" spans="1:29" ht="12.75" customHeight="1" x14ac:dyDescent="0.2">
      <c r="A109" s="377">
        <v>34</v>
      </c>
      <c r="B109" s="377">
        <f>'01-Mapa de riesgo-UO'!D110</f>
        <v>0</v>
      </c>
      <c r="C109" s="376">
        <f>+'01-Mapa de riesgo-UO'!F110</f>
        <v>0</v>
      </c>
      <c r="D109" s="376">
        <f>'01-Mapa de riesgo-UO'!J110</f>
        <v>0</v>
      </c>
      <c r="E109" s="376">
        <f>'01-Mapa de riesgo-UO'!K110</f>
        <v>0</v>
      </c>
      <c r="F109" s="376">
        <f>'01-Mapa de riesgo-UO'!L110</f>
        <v>0</v>
      </c>
      <c r="G109" s="96">
        <f>'01-Mapa de riesgo-UO'!I110</f>
        <v>0</v>
      </c>
      <c r="H109" s="376">
        <f>'01-Mapa de riesgo-UO'!M110</f>
        <v>0</v>
      </c>
      <c r="I109" s="367" t="str">
        <f>'01-Mapa de riesgo-UO'!AT110</f>
        <v>LEVE</v>
      </c>
      <c r="J109" s="376">
        <f>'01-Mapa de riesgo-UO'!AU110</f>
        <v>0</v>
      </c>
      <c r="K109" s="372"/>
      <c r="L109" s="375"/>
      <c r="M109" s="97">
        <f>'01-Mapa de riesgo-UO'!W110</f>
        <v>0</v>
      </c>
      <c r="N109" s="98">
        <f>'01-Mapa de riesgo-UO'!AB110</f>
        <v>0</v>
      </c>
      <c r="O109" s="98">
        <f>'01-Mapa de riesgo-UO'!AF110</f>
        <v>0</v>
      </c>
      <c r="P109" s="99">
        <f>'01-Mapa de riesgo-UO'!AK110</f>
        <v>0</v>
      </c>
      <c r="Q109" s="99">
        <f>'01-Mapa de riesgo-UO'!AP110</f>
        <v>0</v>
      </c>
      <c r="R109" s="367" t="e">
        <f>'01-Mapa de riesgo-UO'!AR110</f>
        <v>#DIV/0!</v>
      </c>
      <c r="S109" s="370"/>
      <c r="T109" s="371"/>
      <c r="U109" s="100">
        <f>'01-Mapa de riesgo-UO'!AW110</f>
        <v>0</v>
      </c>
      <c r="V109" s="100">
        <f>'01-Mapa de riesgo-UO'!AX110</f>
        <v>0</v>
      </c>
      <c r="W109" s="101">
        <f>'01-Mapa de riesgo-UO'!K110</f>
        <v>0</v>
      </c>
      <c r="X109" s="105"/>
      <c r="Y109" s="106"/>
      <c r="Z109" s="107"/>
      <c r="AA109" s="107"/>
      <c r="AB109" s="364"/>
      <c r="AC109" s="110"/>
    </row>
    <row r="110" spans="1:29" ht="12.75" customHeight="1" x14ac:dyDescent="0.2">
      <c r="A110" s="368"/>
      <c r="B110" s="368"/>
      <c r="C110" s="368"/>
      <c r="D110" s="368"/>
      <c r="E110" s="368"/>
      <c r="F110" s="368"/>
      <c r="G110" s="96">
        <f>'01-Mapa de riesgo-UO'!I111</f>
        <v>0</v>
      </c>
      <c r="H110" s="368"/>
      <c r="I110" s="368"/>
      <c r="J110" s="368"/>
      <c r="K110" s="373"/>
      <c r="L110" s="373"/>
      <c r="M110" s="97">
        <f>'01-Mapa de riesgo-UO'!W111</f>
        <v>0</v>
      </c>
      <c r="N110" s="98">
        <f>'01-Mapa de riesgo-UO'!AB111</f>
        <v>0</v>
      </c>
      <c r="O110" s="98">
        <f>'01-Mapa de riesgo-UO'!AF111</f>
        <v>0</v>
      </c>
      <c r="P110" s="99">
        <f>'01-Mapa de riesgo-UO'!AK111</f>
        <v>0</v>
      </c>
      <c r="Q110" s="99">
        <f>'01-Mapa de riesgo-UO'!AP111</f>
        <v>0</v>
      </c>
      <c r="R110" s="368"/>
      <c r="S110" s="370"/>
      <c r="T110" s="371"/>
      <c r="U110" s="100">
        <f>'01-Mapa de riesgo-UO'!AW111</f>
        <v>0</v>
      </c>
      <c r="V110" s="100">
        <f>'01-Mapa de riesgo-UO'!AX111</f>
        <v>0</v>
      </c>
      <c r="W110" s="101">
        <f>'01-Mapa de riesgo-UO'!K111</f>
        <v>0</v>
      </c>
      <c r="X110" s="105"/>
      <c r="Y110" s="106"/>
      <c r="Z110" s="107"/>
      <c r="AA110" s="107"/>
      <c r="AB110" s="365"/>
      <c r="AC110" s="110"/>
    </row>
    <row r="111" spans="1:29" ht="12.75" customHeight="1" x14ac:dyDescent="0.2">
      <c r="A111" s="369"/>
      <c r="B111" s="369"/>
      <c r="C111" s="369"/>
      <c r="D111" s="369"/>
      <c r="E111" s="369"/>
      <c r="F111" s="369"/>
      <c r="G111" s="96">
        <f>'01-Mapa de riesgo-UO'!I112</f>
        <v>0</v>
      </c>
      <c r="H111" s="369"/>
      <c r="I111" s="369"/>
      <c r="J111" s="369"/>
      <c r="K111" s="374"/>
      <c r="L111" s="374"/>
      <c r="M111" s="97">
        <f>'01-Mapa de riesgo-UO'!W112</f>
        <v>0</v>
      </c>
      <c r="N111" s="98">
        <f>'01-Mapa de riesgo-UO'!AB112</f>
        <v>0</v>
      </c>
      <c r="O111" s="98">
        <f>'01-Mapa de riesgo-UO'!AF112</f>
        <v>0</v>
      </c>
      <c r="P111" s="99">
        <f>'01-Mapa de riesgo-UO'!AK112</f>
        <v>0</v>
      </c>
      <c r="Q111" s="99">
        <f>'01-Mapa de riesgo-UO'!AP112</f>
        <v>0</v>
      </c>
      <c r="R111" s="369"/>
      <c r="S111" s="370"/>
      <c r="T111" s="371"/>
      <c r="U111" s="100">
        <f>'01-Mapa de riesgo-UO'!AW112</f>
        <v>0</v>
      </c>
      <c r="V111" s="100">
        <f>'01-Mapa de riesgo-UO'!AX112</f>
        <v>0</v>
      </c>
      <c r="W111" s="101">
        <f>'01-Mapa de riesgo-UO'!K112</f>
        <v>0</v>
      </c>
      <c r="X111" s="105"/>
      <c r="Y111" s="106"/>
      <c r="Z111" s="107"/>
      <c r="AA111" s="107"/>
      <c r="AB111" s="366"/>
      <c r="AC111" s="110"/>
    </row>
    <row r="112" spans="1:29" ht="12.75" customHeight="1" x14ac:dyDescent="0.2">
      <c r="A112" s="377">
        <v>35</v>
      </c>
      <c r="B112" s="377">
        <f>'01-Mapa de riesgo-UO'!D113</f>
        <v>0</v>
      </c>
      <c r="C112" s="376">
        <f>+'01-Mapa de riesgo-UO'!F113</f>
        <v>0</v>
      </c>
      <c r="D112" s="376">
        <f>'01-Mapa de riesgo-UO'!J113</f>
        <v>0</v>
      </c>
      <c r="E112" s="376">
        <f>'01-Mapa de riesgo-UO'!K113</f>
        <v>0</v>
      </c>
      <c r="F112" s="376">
        <f>'01-Mapa de riesgo-UO'!L113</f>
        <v>0</v>
      </c>
      <c r="G112" s="96">
        <f>'01-Mapa de riesgo-UO'!I113</f>
        <v>0</v>
      </c>
      <c r="H112" s="376">
        <f>'01-Mapa de riesgo-UO'!M113</f>
        <v>0</v>
      </c>
      <c r="I112" s="367" t="str">
        <f>'01-Mapa de riesgo-UO'!AT113</f>
        <v>LEVE</v>
      </c>
      <c r="J112" s="376">
        <f>'01-Mapa de riesgo-UO'!AU113</f>
        <v>0</v>
      </c>
      <c r="K112" s="372"/>
      <c r="L112" s="375"/>
      <c r="M112" s="97">
        <f>'01-Mapa de riesgo-UO'!W113</f>
        <v>0</v>
      </c>
      <c r="N112" s="98">
        <f>'01-Mapa de riesgo-UO'!AB113</f>
        <v>0</v>
      </c>
      <c r="O112" s="98">
        <f>'01-Mapa de riesgo-UO'!AF113</f>
        <v>0</v>
      </c>
      <c r="P112" s="99">
        <f>'01-Mapa de riesgo-UO'!AK113</f>
        <v>0</v>
      </c>
      <c r="Q112" s="99">
        <f>'01-Mapa de riesgo-UO'!AP113</f>
        <v>0</v>
      </c>
      <c r="R112" s="367" t="e">
        <f>'01-Mapa de riesgo-UO'!AR113</f>
        <v>#DIV/0!</v>
      </c>
      <c r="S112" s="370"/>
      <c r="T112" s="371"/>
      <c r="U112" s="100">
        <f>'01-Mapa de riesgo-UO'!AW113</f>
        <v>0</v>
      </c>
      <c r="V112" s="100">
        <f>'01-Mapa de riesgo-UO'!AX113</f>
        <v>0</v>
      </c>
      <c r="W112" s="101">
        <f>'01-Mapa de riesgo-UO'!K113</f>
        <v>0</v>
      </c>
      <c r="X112" s="105"/>
      <c r="Y112" s="106"/>
      <c r="Z112" s="107"/>
      <c r="AA112" s="107"/>
      <c r="AB112" s="364"/>
      <c r="AC112" s="110"/>
    </row>
    <row r="113" spans="1:29" ht="12.75" customHeight="1" x14ac:dyDescent="0.2">
      <c r="A113" s="368"/>
      <c r="B113" s="368"/>
      <c r="C113" s="368"/>
      <c r="D113" s="368"/>
      <c r="E113" s="368"/>
      <c r="F113" s="368"/>
      <c r="G113" s="96">
        <f>'01-Mapa de riesgo-UO'!I114</f>
        <v>0</v>
      </c>
      <c r="H113" s="368"/>
      <c r="I113" s="368"/>
      <c r="J113" s="368"/>
      <c r="K113" s="373"/>
      <c r="L113" s="373"/>
      <c r="M113" s="97">
        <f>'01-Mapa de riesgo-UO'!W114</f>
        <v>0</v>
      </c>
      <c r="N113" s="98">
        <f>'01-Mapa de riesgo-UO'!AB114</f>
        <v>0</v>
      </c>
      <c r="O113" s="98">
        <f>'01-Mapa de riesgo-UO'!AF114</f>
        <v>0</v>
      </c>
      <c r="P113" s="99">
        <f>'01-Mapa de riesgo-UO'!AK114</f>
        <v>0</v>
      </c>
      <c r="Q113" s="99">
        <f>'01-Mapa de riesgo-UO'!AP114</f>
        <v>0</v>
      </c>
      <c r="R113" s="368"/>
      <c r="S113" s="370"/>
      <c r="T113" s="371"/>
      <c r="U113" s="100">
        <f>'01-Mapa de riesgo-UO'!AW114</f>
        <v>0</v>
      </c>
      <c r="V113" s="100">
        <f>'01-Mapa de riesgo-UO'!AX114</f>
        <v>0</v>
      </c>
      <c r="W113" s="101">
        <f>'01-Mapa de riesgo-UO'!K114</f>
        <v>0</v>
      </c>
      <c r="X113" s="105"/>
      <c r="Y113" s="106"/>
      <c r="Z113" s="107"/>
      <c r="AA113" s="107"/>
      <c r="AB113" s="365"/>
      <c r="AC113" s="110"/>
    </row>
    <row r="114" spans="1:29" ht="12.75" customHeight="1" x14ac:dyDescent="0.2">
      <c r="A114" s="369"/>
      <c r="B114" s="369"/>
      <c r="C114" s="369"/>
      <c r="D114" s="369"/>
      <c r="E114" s="369"/>
      <c r="F114" s="369"/>
      <c r="G114" s="96">
        <f>'01-Mapa de riesgo-UO'!I115</f>
        <v>0</v>
      </c>
      <c r="H114" s="369"/>
      <c r="I114" s="369"/>
      <c r="J114" s="369"/>
      <c r="K114" s="374"/>
      <c r="L114" s="374"/>
      <c r="M114" s="97">
        <f>'01-Mapa de riesgo-UO'!W115</f>
        <v>0</v>
      </c>
      <c r="N114" s="98">
        <f>'01-Mapa de riesgo-UO'!AB115</f>
        <v>0</v>
      </c>
      <c r="O114" s="98">
        <f>'01-Mapa de riesgo-UO'!AF115</f>
        <v>0</v>
      </c>
      <c r="P114" s="99">
        <f>'01-Mapa de riesgo-UO'!AK115</f>
        <v>0</v>
      </c>
      <c r="Q114" s="99">
        <f>'01-Mapa de riesgo-UO'!AP115</f>
        <v>0</v>
      </c>
      <c r="R114" s="369"/>
      <c r="S114" s="370"/>
      <c r="T114" s="371"/>
      <c r="U114" s="100">
        <f>'01-Mapa de riesgo-UO'!AW115</f>
        <v>0</v>
      </c>
      <c r="V114" s="100">
        <f>'01-Mapa de riesgo-UO'!AX115</f>
        <v>0</v>
      </c>
      <c r="W114" s="101">
        <f>'01-Mapa de riesgo-UO'!K115</f>
        <v>0</v>
      </c>
      <c r="X114" s="105"/>
      <c r="Y114" s="106"/>
      <c r="Z114" s="107"/>
      <c r="AA114" s="107"/>
      <c r="AB114" s="366"/>
      <c r="AC114" s="110"/>
    </row>
    <row r="115" spans="1:29" ht="12.75" customHeight="1" x14ac:dyDescent="0.2">
      <c r="A115" s="377">
        <v>36</v>
      </c>
      <c r="B115" s="377">
        <f>'01-Mapa de riesgo-UO'!D116</f>
        <v>0</v>
      </c>
      <c r="C115" s="376">
        <f>+'01-Mapa de riesgo-UO'!F116</f>
        <v>0</v>
      </c>
      <c r="D115" s="376">
        <f>'01-Mapa de riesgo-UO'!J116</f>
        <v>0</v>
      </c>
      <c r="E115" s="376">
        <f>'01-Mapa de riesgo-UO'!K116</f>
        <v>0</v>
      </c>
      <c r="F115" s="376">
        <f>'01-Mapa de riesgo-UO'!L116</f>
        <v>0</v>
      </c>
      <c r="G115" s="96">
        <f>'01-Mapa de riesgo-UO'!I116</f>
        <v>0</v>
      </c>
      <c r="H115" s="376">
        <f>'01-Mapa de riesgo-UO'!M116</f>
        <v>0</v>
      </c>
      <c r="I115" s="367" t="str">
        <f>'01-Mapa de riesgo-UO'!AT116</f>
        <v>LEVE</v>
      </c>
      <c r="J115" s="376">
        <f>'01-Mapa de riesgo-UO'!AU116</f>
        <v>0</v>
      </c>
      <c r="K115" s="372"/>
      <c r="L115" s="375"/>
      <c r="M115" s="97">
        <f>'01-Mapa de riesgo-UO'!W116</f>
        <v>0</v>
      </c>
      <c r="N115" s="98">
        <f>'01-Mapa de riesgo-UO'!AB116</f>
        <v>0</v>
      </c>
      <c r="O115" s="98">
        <f>'01-Mapa de riesgo-UO'!AF116</f>
        <v>0</v>
      </c>
      <c r="P115" s="99">
        <f>'01-Mapa de riesgo-UO'!AK116</f>
        <v>0</v>
      </c>
      <c r="Q115" s="99">
        <f>'01-Mapa de riesgo-UO'!AP116</f>
        <v>0</v>
      </c>
      <c r="R115" s="367" t="e">
        <f>'01-Mapa de riesgo-UO'!AR116</f>
        <v>#DIV/0!</v>
      </c>
      <c r="S115" s="370"/>
      <c r="T115" s="371"/>
      <c r="U115" s="100">
        <f>'01-Mapa de riesgo-UO'!AW116</f>
        <v>0</v>
      </c>
      <c r="V115" s="100">
        <f>'01-Mapa de riesgo-UO'!AX116</f>
        <v>0</v>
      </c>
      <c r="W115" s="101">
        <f>'01-Mapa de riesgo-UO'!K116</f>
        <v>0</v>
      </c>
      <c r="X115" s="105"/>
      <c r="Y115" s="106"/>
      <c r="Z115" s="107"/>
      <c r="AA115" s="107"/>
      <c r="AB115" s="364"/>
      <c r="AC115" s="110"/>
    </row>
    <row r="116" spans="1:29" ht="12.75" customHeight="1" x14ac:dyDescent="0.2">
      <c r="A116" s="368"/>
      <c r="B116" s="368"/>
      <c r="C116" s="368"/>
      <c r="D116" s="368"/>
      <c r="E116" s="368"/>
      <c r="F116" s="368"/>
      <c r="G116" s="96">
        <f>'01-Mapa de riesgo-UO'!I117</f>
        <v>0</v>
      </c>
      <c r="H116" s="368"/>
      <c r="I116" s="368"/>
      <c r="J116" s="368"/>
      <c r="K116" s="373"/>
      <c r="L116" s="373"/>
      <c r="M116" s="97">
        <f>'01-Mapa de riesgo-UO'!W117</f>
        <v>0</v>
      </c>
      <c r="N116" s="98">
        <f>'01-Mapa de riesgo-UO'!AB117</f>
        <v>0</v>
      </c>
      <c r="O116" s="98">
        <f>'01-Mapa de riesgo-UO'!AF117</f>
        <v>0</v>
      </c>
      <c r="P116" s="99">
        <f>'01-Mapa de riesgo-UO'!AK117</f>
        <v>0</v>
      </c>
      <c r="Q116" s="99">
        <f>'01-Mapa de riesgo-UO'!AP117</f>
        <v>0</v>
      </c>
      <c r="R116" s="368"/>
      <c r="S116" s="370"/>
      <c r="T116" s="371"/>
      <c r="U116" s="100">
        <f>'01-Mapa de riesgo-UO'!AW117</f>
        <v>0</v>
      </c>
      <c r="V116" s="100">
        <f>'01-Mapa de riesgo-UO'!AX117</f>
        <v>0</v>
      </c>
      <c r="W116" s="101">
        <f>'01-Mapa de riesgo-UO'!K117</f>
        <v>0</v>
      </c>
      <c r="X116" s="105"/>
      <c r="Y116" s="106"/>
      <c r="Z116" s="107"/>
      <c r="AA116" s="107"/>
      <c r="AB116" s="365"/>
      <c r="AC116" s="110"/>
    </row>
    <row r="117" spans="1:29" ht="12.75" customHeight="1" x14ac:dyDescent="0.2">
      <c r="A117" s="369"/>
      <c r="B117" s="369"/>
      <c r="C117" s="369"/>
      <c r="D117" s="369"/>
      <c r="E117" s="369"/>
      <c r="F117" s="369"/>
      <c r="G117" s="96">
        <f>'01-Mapa de riesgo-UO'!I118</f>
        <v>0</v>
      </c>
      <c r="H117" s="369"/>
      <c r="I117" s="369"/>
      <c r="J117" s="369"/>
      <c r="K117" s="374"/>
      <c r="L117" s="374"/>
      <c r="M117" s="97">
        <f>'01-Mapa de riesgo-UO'!W118</f>
        <v>0</v>
      </c>
      <c r="N117" s="98">
        <f>'01-Mapa de riesgo-UO'!AB118</f>
        <v>0</v>
      </c>
      <c r="O117" s="98">
        <f>'01-Mapa de riesgo-UO'!AF118</f>
        <v>0</v>
      </c>
      <c r="P117" s="99">
        <f>'01-Mapa de riesgo-UO'!AK118</f>
        <v>0</v>
      </c>
      <c r="Q117" s="99">
        <f>'01-Mapa de riesgo-UO'!AP118</f>
        <v>0</v>
      </c>
      <c r="R117" s="369"/>
      <c r="S117" s="370"/>
      <c r="T117" s="371"/>
      <c r="U117" s="100">
        <f>'01-Mapa de riesgo-UO'!AW118</f>
        <v>0</v>
      </c>
      <c r="V117" s="100">
        <f>'01-Mapa de riesgo-UO'!AX118</f>
        <v>0</v>
      </c>
      <c r="W117" s="101">
        <f>'01-Mapa de riesgo-UO'!K118</f>
        <v>0</v>
      </c>
      <c r="X117" s="105"/>
      <c r="Y117" s="106"/>
      <c r="Z117" s="107"/>
      <c r="AA117" s="107"/>
      <c r="AB117" s="366"/>
      <c r="AC117" s="110"/>
    </row>
    <row r="118" spans="1:29" ht="12.75" customHeight="1" x14ac:dyDescent="0.2">
      <c r="A118" s="377">
        <v>37</v>
      </c>
      <c r="B118" s="377">
        <f>'01-Mapa de riesgo-UO'!D119</f>
        <v>0</v>
      </c>
      <c r="C118" s="376">
        <f>+'01-Mapa de riesgo-UO'!F119</f>
        <v>0</v>
      </c>
      <c r="D118" s="376">
        <f>'01-Mapa de riesgo-UO'!J119</f>
        <v>0</v>
      </c>
      <c r="E118" s="376">
        <f>'01-Mapa de riesgo-UO'!K119</f>
        <v>0</v>
      </c>
      <c r="F118" s="376">
        <f>'01-Mapa de riesgo-UO'!L119</f>
        <v>0</v>
      </c>
      <c r="G118" s="96">
        <f>'01-Mapa de riesgo-UO'!I119</f>
        <v>0</v>
      </c>
      <c r="H118" s="376">
        <f>'01-Mapa de riesgo-UO'!M119</f>
        <v>0</v>
      </c>
      <c r="I118" s="367" t="str">
        <f>'01-Mapa de riesgo-UO'!AT119</f>
        <v>LEVE</v>
      </c>
      <c r="J118" s="376">
        <f>'01-Mapa de riesgo-UO'!AU119</f>
        <v>0</v>
      </c>
      <c r="K118" s="372"/>
      <c r="L118" s="375"/>
      <c r="M118" s="97">
        <f>'01-Mapa de riesgo-UO'!W119</f>
        <v>0</v>
      </c>
      <c r="N118" s="98">
        <f>'01-Mapa de riesgo-UO'!AB119</f>
        <v>0</v>
      </c>
      <c r="O118" s="98">
        <f>'01-Mapa de riesgo-UO'!AF119</f>
        <v>0</v>
      </c>
      <c r="P118" s="99">
        <f>'01-Mapa de riesgo-UO'!AK119</f>
        <v>0</v>
      </c>
      <c r="Q118" s="99">
        <f>'01-Mapa de riesgo-UO'!AP119</f>
        <v>0</v>
      </c>
      <c r="R118" s="367" t="e">
        <f>'01-Mapa de riesgo-UO'!AR119</f>
        <v>#DIV/0!</v>
      </c>
      <c r="S118" s="370"/>
      <c r="T118" s="371"/>
      <c r="U118" s="100">
        <f>'01-Mapa de riesgo-UO'!AW119</f>
        <v>0</v>
      </c>
      <c r="V118" s="100">
        <f>'01-Mapa de riesgo-UO'!AX119</f>
        <v>0</v>
      </c>
      <c r="W118" s="101">
        <f>'01-Mapa de riesgo-UO'!K119</f>
        <v>0</v>
      </c>
      <c r="X118" s="105"/>
      <c r="Y118" s="106"/>
      <c r="Z118" s="107"/>
      <c r="AA118" s="107"/>
      <c r="AB118" s="364"/>
      <c r="AC118" s="110"/>
    </row>
    <row r="119" spans="1:29" ht="12.75" customHeight="1" x14ac:dyDescent="0.2">
      <c r="A119" s="368"/>
      <c r="B119" s="368"/>
      <c r="C119" s="368"/>
      <c r="D119" s="368"/>
      <c r="E119" s="368"/>
      <c r="F119" s="368"/>
      <c r="G119" s="96">
        <f>'01-Mapa de riesgo-UO'!I120</f>
        <v>0</v>
      </c>
      <c r="H119" s="368"/>
      <c r="I119" s="368"/>
      <c r="J119" s="368"/>
      <c r="K119" s="373"/>
      <c r="L119" s="373"/>
      <c r="M119" s="97">
        <f>'01-Mapa de riesgo-UO'!W120</f>
        <v>0</v>
      </c>
      <c r="N119" s="98">
        <f>'01-Mapa de riesgo-UO'!AB120</f>
        <v>0</v>
      </c>
      <c r="O119" s="98">
        <f>'01-Mapa de riesgo-UO'!AF120</f>
        <v>0</v>
      </c>
      <c r="P119" s="99">
        <f>'01-Mapa de riesgo-UO'!AK120</f>
        <v>0</v>
      </c>
      <c r="Q119" s="99">
        <f>'01-Mapa de riesgo-UO'!AP120</f>
        <v>0</v>
      </c>
      <c r="R119" s="368"/>
      <c r="S119" s="370"/>
      <c r="T119" s="371"/>
      <c r="U119" s="100">
        <f>'01-Mapa de riesgo-UO'!AW120</f>
        <v>0</v>
      </c>
      <c r="V119" s="100">
        <f>'01-Mapa de riesgo-UO'!AX120</f>
        <v>0</v>
      </c>
      <c r="W119" s="101">
        <f>'01-Mapa de riesgo-UO'!K120</f>
        <v>0</v>
      </c>
      <c r="X119" s="105"/>
      <c r="Y119" s="106"/>
      <c r="Z119" s="107"/>
      <c r="AA119" s="107"/>
      <c r="AB119" s="365"/>
      <c r="AC119" s="110"/>
    </row>
    <row r="120" spans="1:29" ht="12.75" customHeight="1" x14ac:dyDescent="0.2">
      <c r="A120" s="369"/>
      <c r="B120" s="369"/>
      <c r="C120" s="369"/>
      <c r="D120" s="369"/>
      <c r="E120" s="369"/>
      <c r="F120" s="369"/>
      <c r="G120" s="96">
        <f>'01-Mapa de riesgo-UO'!I121</f>
        <v>0</v>
      </c>
      <c r="H120" s="369"/>
      <c r="I120" s="369"/>
      <c r="J120" s="369"/>
      <c r="K120" s="374"/>
      <c r="L120" s="374"/>
      <c r="M120" s="97">
        <f>'01-Mapa de riesgo-UO'!W121</f>
        <v>0</v>
      </c>
      <c r="N120" s="98">
        <f>'01-Mapa de riesgo-UO'!AB121</f>
        <v>0</v>
      </c>
      <c r="O120" s="98">
        <f>'01-Mapa de riesgo-UO'!AF121</f>
        <v>0</v>
      </c>
      <c r="P120" s="99">
        <f>'01-Mapa de riesgo-UO'!AK121</f>
        <v>0</v>
      </c>
      <c r="Q120" s="99">
        <f>'01-Mapa de riesgo-UO'!AP121</f>
        <v>0</v>
      </c>
      <c r="R120" s="369"/>
      <c r="S120" s="370"/>
      <c r="T120" s="371"/>
      <c r="U120" s="100">
        <f>'01-Mapa de riesgo-UO'!AW121</f>
        <v>0</v>
      </c>
      <c r="V120" s="100">
        <f>'01-Mapa de riesgo-UO'!AX121</f>
        <v>0</v>
      </c>
      <c r="W120" s="101">
        <f>'01-Mapa de riesgo-UO'!K121</f>
        <v>0</v>
      </c>
      <c r="X120" s="105"/>
      <c r="Y120" s="106"/>
      <c r="Z120" s="107"/>
      <c r="AA120" s="107"/>
      <c r="AB120" s="366"/>
      <c r="AC120" s="110"/>
    </row>
    <row r="121" spans="1:29" ht="12.75" customHeight="1" x14ac:dyDescent="0.2">
      <c r="A121" s="377">
        <v>38</v>
      </c>
      <c r="B121" s="377">
        <f>'01-Mapa de riesgo-UO'!D122</f>
        <v>0</v>
      </c>
      <c r="C121" s="376">
        <f>+'01-Mapa de riesgo-UO'!F122</f>
        <v>0</v>
      </c>
      <c r="D121" s="376">
        <f>'01-Mapa de riesgo-UO'!J122</f>
        <v>0</v>
      </c>
      <c r="E121" s="376">
        <f>'01-Mapa de riesgo-UO'!K122</f>
        <v>0</v>
      </c>
      <c r="F121" s="376">
        <f>'01-Mapa de riesgo-UO'!L122</f>
        <v>0</v>
      </c>
      <c r="G121" s="96">
        <f>'01-Mapa de riesgo-UO'!I122</f>
        <v>0</v>
      </c>
      <c r="H121" s="376">
        <f>'01-Mapa de riesgo-UO'!M122</f>
        <v>0</v>
      </c>
      <c r="I121" s="367" t="str">
        <f>'01-Mapa de riesgo-UO'!AT122</f>
        <v>LEVE</v>
      </c>
      <c r="J121" s="376">
        <f>'01-Mapa de riesgo-UO'!AU122</f>
        <v>0</v>
      </c>
      <c r="K121" s="372"/>
      <c r="L121" s="375"/>
      <c r="M121" s="97">
        <f>'01-Mapa de riesgo-UO'!W122</f>
        <v>0</v>
      </c>
      <c r="N121" s="98">
        <f>'01-Mapa de riesgo-UO'!AB122</f>
        <v>0</v>
      </c>
      <c r="O121" s="98">
        <f>'01-Mapa de riesgo-UO'!AF122</f>
        <v>0</v>
      </c>
      <c r="P121" s="99">
        <f>'01-Mapa de riesgo-UO'!AK122</f>
        <v>0</v>
      </c>
      <c r="Q121" s="99">
        <f>'01-Mapa de riesgo-UO'!AP122</f>
        <v>0</v>
      </c>
      <c r="R121" s="367" t="e">
        <f>'01-Mapa de riesgo-UO'!AR122</f>
        <v>#DIV/0!</v>
      </c>
      <c r="S121" s="370"/>
      <c r="T121" s="371"/>
      <c r="U121" s="100">
        <f>'01-Mapa de riesgo-UO'!AW122</f>
        <v>0</v>
      </c>
      <c r="V121" s="100">
        <f>'01-Mapa de riesgo-UO'!AX122</f>
        <v>0</v>
      </c>
      <c r="W121" s="101">
        <f>'01-Mapa de riesgo-UO'!K122</f>
        <v>0</v>
      </c>
      <c r="X121" s="105"/>
      <c r="Y121" s="106"/>
      <c r="Z121" s="107"/>
      <c r="AA121" s="107"/>
      <c r="AB121" s="364"/>
      <c r="AC121" s="110"/>
    </row>
    <row r="122" spans="1:29" ht="12.75" customHeight="1" x14ac:dyDescent="0.2">
      <c r="A122" s="368"/>
      <c r="B122" s="368"/>
      <c r="C122" s="368"/>
      <c r="D122" s="368"/>
      <c r="E122" s="368"/>
      <c r="F122" s="368"/>
      <c r="G122" s="96">
        <f>'01-Mapa de riesgo-UO'!I123</f>
        <v>0</v>
      </c>
      <c r="H122" s="368"/>
      <c r="I122" s="368"/>
      <c r="J122" s="368"/>
      <c r="K122" s="373"/>
      <c r="L122" s="373"/>
      <c r="M122" s="97">
        <f>'01-Mapa de riesgo-UO'!W123</f>
        <v>0</v>
      </c>
      <c r="N122" s="98">
        <f>'01-Mapa de riesgo-UO'!AB123</f>
        <v>0</v>
      </c>
      <c r="O122" s="98">
        <f>'01-Mapa de riesgo-UO'!AF123</f>
        <v>0</v>
      </c>
      <c r="P122" s="99">
        <f>'01-Mapa de riesgo-UO'!AK123</f>
        <v>0</v>
      </c>
      <c r="Q122" s="99">
        <f>'01-Mapa de riesgo-UO'!AP123</f>
        <v>0</v>
      </c>
      <c r="R122" s="368"/>
      <c r="S122" s="370"/>
      <c r="T122" s="371"/>
      <c r="U122" s="100">
        <f>'01-Mapa de riesgo-UO'!AW123</f>
        <v>0</v>
      </c>
      <c r="V122" s="100">
        <f>'01-Mapa de riesgo-UO'!AX123</f>
        <v>0</v>
      </c>
      <c r="W122" s="101">
        <f>'01-Mapa de riesgo-UO'!K123</f>
        <v>0</v>
      </c>
      <c r="X122" s="105"/>
      <c r="Y122" s="106"/>
      <c r="Z122" s="107"/>
      <c r="AA122" s="107"/>
      <c r="AB122" s="365"/>
      <c r="AC122" s="110"/>
    </row>
    <row r="123" spans="1:29" ht="12.75" customHeight="1" x14ac:dyDescent="0.2">
      <c r="A123" s="369"/>
      <c r="B123" s="369"/>
      <c r="C123" s="369"/>
      <c r="D123" s="369"/>
      <c r="E123" s="369"/>
      <c r="F123" s="369"/>
      <c r="G123" s="96">
        <f>'01-Mapa de riesgo-UO'!I124</f>
        <v>0</v>
      </c>
      <c r="H123" s="369"/>
      <c r="I123" s="369"/>
      <c r="J123" s="369"/>
      <c r="K123" s="374"/>
      <c r="L123" s="374"/>
      <c r="M123" s="97">
        <f>'01-Mapa de riesgo-UO'!W124</f>
        <v>0</v>
      </c>
      <c r="N123" s="98">
        <f>'01-Mapa de riesgo-UO'!AB124</f>
        <v>0</v>
      </c>
      <c r="O123" s="98">
        <f>'01-Mapa de riesgo-UO'!AF124</f>
        <v>0</v>
      </c>
      <c r="P123" s="99">
        <f>'01-Mapa de riesgo-UO'!AK124</f>
        <v>0</v>
      </c>
      <c r="Q123" s="99">
        <f>'01-Mapa de riesgo-UO'!AP124</f>
        <v>0</v>
      </c>
      <c r="R123" s="369"/>
      <c r="S123" s="370"/>
      <c r="T123" s="371"/>
      <c r="U123" s="100">
        <f>'01-Mapa de riesgo-UO'!AW124</f>
        <v>0</v>
      </c>
      <c r="V123" s="100">
        <f>'01-Mapa de riesgo-UO'!AX124</f>
        <v>0</v>
      </c>
      <c r="W123" s="101">
        <f>'01-Mapa de riesgo-UO'!K124</f>
        <v>0</v>
      </c>
      <c r="X123" s="105"/>
      <c r="Y123" s="106"/>
      <c r="Z123" s="107"/>
      <c r="AA123" s="107"/>
      <c r="AB123" s="366"/>
      <c r="AC123" s="110"/>
    </row>
    <row r="124" spans="1:29" ht="12.75" customHeight="1" x14ac:dyDescent="0.2">
      <c r="A124" s="377">
        <v>39</v>
      </c>
      <c r="B124" s="377">
        <f>'01-Mapa de riesgo-UO'!D125</f>
        <v>0</v>
      </c>
      <c r="C124" s="376">
        <f>+'01-Mapa de riesgo-UO'!F125</f>
        <v>0</v>
      </c>
      <c r="D124" s="376">
        <f>'01-Mapa de riesgo-UO'!J125</f>
        <v>0</v>
      </c>
      <c r="E124" s="376">
        <f>'01-Mapa de riesgo-UO'!K125</f>
        <v>0</v>
      </c>
      <c r="F124" s="376">
        <f>'01-Mapa de riesgo-UO'!L125</f>
        <v>0</v>
      </c>
      <c r="G124" s="96">
        <f>'01-Mapa de riesgo-UO'!I125</f>
        <v>0</v>
      </c>
      <c r="H124" s="376">
        <f>'01-Mapa de riesgo-UO'!M125</f>
        <v>0</v>
      </c>
      <c r="I124" s="367" t="str">
        <f>'01-Mapa de riesgo-UO'!AT125</f>
        <v>LEVE</v>
      </c>
      <c r="J124" s="376">
        <f>'01-Mapa de riesgo-UO'!AU125</f>
        <v>0</v>
      </c>
      <c r="K124" s="372"/>
      <c r="L124" s="375"/>
      <c r="M124" s="97">
        <f>'01-Mapa de riesgo-UO'!W125</f>
        <v>0</v>
      </c>
      <c r="N124" s="98">
        <f>'01-Mapa de riesgo-UO'!AB125</f>
        <v>0</v>
      </c>
      <c r="O124" s="98">
        <f>'01-Mapa de riesgo-UO'!AF125</f>
        <v>0</v>
      </c>
      <c r="P124" s="99">
        <f>'01-Mapa de riesgo-UO'!AK125</f>
        <v>0</v>
      </c>
      <c r="Q124" s="99">
        <f>'01-Mapa de riesgo-UO'!AP125</f>
        <v>0</v>
      </c>
      <c r="R124" s="367" t="e">
        <f>'01-Mapa de riesgo-UO'!AR125</f>
        <v>#DIV/0!</v>
      </c>
      <c r="S124" s="370"/>
      <c r="T124" s="371"/>
      <c r="U124" s="100">
        <f>'01-Mapa de riesgo-UO'!AW125</f>
        <v>0</v>
      </c>
      <c r="V124" s="100">
        <f>'01-Mapa de riesgo-UO'!AX125</f>
        <v>0</v>
      </c>
      <c r="W124" s="101">
        <f>'01-Mapa de riesgo-UO'!K125</f>
        <v>0</v>
      </c>
      <c r="X124" s="105"/>
      <c r="Y124" s="106"/>
      <c r="Z124" s="107"/>
      <c r="AA124" s="107"/>
      <c r="AB124" s="364"/>
      <c r="AC124" s="110"/>
    </row>
    <row r="125" spans="1:29" ht="12.75" customHeight="1" x14ac:dyDescent="0.2">
      <c r="A125" s="368"/>
      <c r="B125" s="368"/>
      <c r="C125" s="368"/>
      <c r="D125" s="368"/>
      <c r="E125" s="368"/>
      <c r="F125" s="368"/>
      <c r="G125" s="96">
        <f>'01-Mapa de riesgo-UO'!I126</f>
        <v>0</v>
      </c>
      <c r="H125" s="368"/>
      <c r="I125" s="368"/>
      <c r="J125" s="368"/>
      <c r="K125" s="373"/>
      <c r="L125" s="373"/>
      <c r="M125" s="97">
        <f>'01-Mapa de riesgo-UO'!W126</f>
        <v>0</v>
      </c>
      <c r="N125" s="98">
        <f>'01-Mapa de riesgo-UO'!AB126</f>
        <v>0</v>
      </c>
      <c r="O125" s="98">
        <f>'01-Mapa de riesgo-UO'!AF126</f>
        <v>0</v>
      </c>
      <c r="P125" s="99">
        <f>'01-Mapa de riesgo-UO'!AK126</f>
        <v>0</v>
      </c>
      <c r="Q125" s="99">
        <f>'01-Mapa de riesgo-UO'!AP126</f>
        <v>0</v>
      </c>
      <c r="R125" s="368"/>
      <c r="S125" s="370"/>
      <c r="T125" s="371"/>
      <c r="U125" s="100">
        <f>'01-Mapa de riesgo-UO'!AW126</f>
        <v>0</v>
      </c>
      <c r="V125" s="100">
        <f>'01-Mapa de riesgo-UO'!AX126</f>
        <v>0</v>
      </c>
      <c r="W125" s="101">
        <f>'01-Mapa de riesgo-UO'!K126</f>
        <v>0</v>
      </c>
      <c r="X125" s="105"/>
      <c r="Y125" s="106"/>
      <c r="Z125" s="107"/>
      <c r="AA125" s="107"/>
      <c r="AB125" s="365"/>
      <c r="AC125" s="110"/>
    </row>
    <row r="126" spans="1:29" ht="12.75" customHeight="1" x14ac:dyDescent="0.2">
      <c r="A126" s="369"/>
      <c r="B126" s="369"/>
      <c r="C126" s="369"/>
      <c r="D126" s="369"/>
      <c r="E126" s="369"/>
      <c r="F126" s="369"/>
      <c r="G126" s="96">
        <f>'01-Mapa de riesgo-UO'!I127</f>
        <v>0</v>
      </c>
      <c r="H126" s="369"/>
      <c r="I126" s="369"/>
      <c r="J126" s="369"/>
      <c r="K126" s="374"/>
      <c r="L126" s="374"/>
      <c r="M126" s="97">
        <f>'01-Mapa de riesgo-UO'!W127</f>
        <v>0</v>
      </c>
      <c r="N126" s="98">
        <f>'01-Mapa de riesgo-UO'!AB127</f>
        <v>0</v>
      </c>
      <c r="O126" s="98">
        <f>'01-Mapa de riesgo-UO'!AF127</f>
        <v>0</v>
      </c>
      <c r="P126" s="99">
        <f>'01-Mapa de riesgo-UO'!AK127</f>
        <v>0</v>
      </c>
      <c r="Q126" s="99">
        <f>'01-Mapa de riesgo-UO'!AP127</f>
        <v>0</v>
      </c>
      <c r="R126" s="369"/>
      <c r="S126" s="370"/>
      <c r="T126" s="371"/>
      <c r="U126" s="100">
        <f>'01-Mapa de riesgo-UO'!AW127</f>
        <v>0</v>
      </c>
      <c r="V126" s="100">
        <f>'01-Mapa de riesgo-UO'!AX127</f>
        <v>0</v>
      </c>
      <c r="W126" s="101">
        <f>'01-Mapa de riesgo-UO'!K127</f>
        <v>0</v>
      </c>
      <c r="X126" s="105"/>
      <c r="Y126" s="106"/>
      <c r="Z126" s="107"/>
      <c r="AA126" s="107"/>
      <c r="AB126" s="366"/>
      <c r="AC126" s="110"/>
    </row>
    <row r="127" spans="1:29" ht="12.75" customHeight="1" x14ac:dyDescent="0.2">
      <c r="A127" s="377">
        <v>40</v>
      </c>
      <c r="B127" s="377">
        <f>'01-Mapa de riesgo-UO'!D128</f>
        <v>0</v>
      </c>
      <c r="C127" s="376">
        <f>+'01-Mapa de riesgo-UO'!F128</f>
        <v>0</v>
      </c>
      <c r="D127" s="376">
        <f>'01-Mapa de riesgo-UO'!J128</f>
        <v>0</v>
      </c>
      <c r="E127" s="376">
        <f>'01-Mapa de riesgo-UO'!K128</f>
        <v>0</v>
      </c>
      <c r="F127" s="376">
        <f>'01-Mapa de riesgo-UO'!L128</f>
        <v>0</v>
      </c>
      <c r="G127" s="96">
        <f>'01-Mapa de riesgo-UO'!I128</f>
        <v>0</v>
      </c>
      <c r="H127" s="376">
        <f>'01-Mapa de riesgo-UO'!M128</f>
        <v>0</v>
      </c>
      <c r="I127" s="367" t="str">
        <f>'01-Mapa de riesgo-UO'!AT128</f>
        <v>LEVE</v>
      </c>
      <c r="J127" s="376">
        <f>'01-Mapa de riesgo-UO'!AU128</f>
        <v>0</v>
      </c>
      <c r="K127" s="372"/>
      <c r="L127" s="375"/>
      <c r="M127" s="97">
        <f>'01-Mapa de riesgo-UO'!W128</f>
        <v>0</v>
      </c>
      <c r="N127" s="98">
        <f>'01-Mapa de riesgo-UO'!AB128</f>
        <v>0</v>
      </c>
      <c r="O127" s="98">
        <f>'01-Mapa de riesgo-UO'!AF128</f>
        <v>0</v>
      </c>
      <c r="P127" s="99">
        <f>'01-Mapa de riesgo-UO'!AK128</f>
        <v>0</v>
      </c>
      <c r="Q127" s="99">
        <f>'01-Mapa de riesgo-UO'!AP128</f>
        <v>0</v>
      </c>
      <c r="R127" s="367" t="e">
        <f>'01-Mapa de riesgo-UO'!AR128</f>
        <v>#DIV/0!</v>
      </c>
      <c r="S127" s="370"/>
      <c r="T127" s="371"/>
      <c r="U127" s="100">
        <f>'01-Mapa de riesgo-UO'!AW128</f>
        <v>0</v>
      </c>
      <c r="V127" s="100">
        <f>'01-Mapa de riesgo-UO'!AX128</f>
        <v>0</v>
      </c>
      <c r="W127" s="101">
        <f>'01-Mapa de riesgo-UO'!K128</f>
        <v>0</v>
      </c>
      <c r="X127" s="105"/>
      <c r="Y127" s="106"/>
      <c r="Z127" s="107"/>
      <c r="AA127" s="107"/>
      <c r="AB127" s="364"/>
      <c r="AC127" s="110"/>
    </row>
    <row r="128" spans="1:29" ht="12.75" customHeight="1" x14ac:dyDescent="0.2">
      <c r="A128" s="368"/>
      <c r="B128" s="368"/>
      <c r="C128" s="368"/>
      <c r="D128" s="368"/>
      <c r="E128" s="368"/>
      <c r="F128" s="368"/>
      <c r="G128" s="96">
        <f>'01-Mapa de riesgo-UO'!I129</f>
        <v>0</v>
      </c>
      <c r="H128" s="368"/>
      <c r="I128" s="368"/>
      <c r="J128" s="368"/>
      <c r="K128" s="373"/>
      <c r="L128" s="373"/>
      <c r="M128" s="97">
        <f>'01-Mapa de riesgo-UO'!W129</f>
        <v>0</v>
      </c>
      <c r="N128" s="98">
        <f>'01-Mapa de riesgo-UO'!AB129</f>
        <v>0</v>
      </c>
      <c r="O128" s="98">
        <f>'01-Mapa de riesgo-UO'!AF129</f>
        <v>0</v>
      </c>
      <c r="P128" s="99">
        <f>'01-Mapa de riesgo-UO'!AK129</f>
        <v>0</v>
      </c>
      <c r="Q128" s="99">
        <f>'01-Mapa de riesgo-UO'!AP129</f>
        <v>0</v>
      </c>
      <c r="R128" s="368"/>
      <c r="S128" s="370"/>
      <c r="T128" s="371"/>
      <c r="U128" s="100">
        <f>'01-Mapa de riesgo-UO'!AW129</f>
        <v>0</v>
      </c>
      <c r="V128" s="100">
        <f>'01-Mapa de riesgo-UO'!AX129</f>
        <v>0</v>
      </c>
      <c r="W128" s="101">
        <f>'01-Mapa de riesgo-UO'!K129</f>
        <v>0</v>
      </c>
      <c r="X128" s="105"/>
      <c r="Y128" s="106"/>
      <c r="Z128" s="107"/>
      <c r="AA128" s="107"/>
      <c r="AB128" s="365"/>
      <c r="AC128" s="110"/>
    </row>
    <row r="129" spans="1:29" ht="12.75" customHeight="1" x14ac:dyDescent="0.2">
      <c r="A129" s="369"/>
      <c r="B129" s="369"/>
      <c r="C129" s="369"/>
      <c r="D129" s="369"/>
      <c r="E129" s="369"/>
      <c r="F129" s="369"/>
      <c r="G129" s="96">
        <f>'01-Mapa de riesgo-UO'!I130</f>
        <v>0</v>
      </c>
      <c r="H129" s="369"/>
      <c r="I129" s="369"/>
      <c r="J129" s="369"/>
      <c r="K129" s="374"/>
      <c r="L129" s="374"/>
      <c r="M129" s="97">
        <f>'01-Mapa de riesgo-UO'!W130</f>
        <v>0</v>
      </c>
      <c r="N129" s="98">
        <f>'01-Mapa de riesgo-UO'!AB130</f>
        <v>0</v>
      </c>
      <c r="O129" s="98">
        <f>'01-Mapa de riesgo-UO'!AF130</f>
        <v>0</v>
      </c>
      <c r="P129" s="99">
        <f>'01-Mapa de riesgo-UO'!AK130</f>
        <v>0</v>
      </c>
      <c r="Q129" s="99">
        <f>'01-Mapa de riesgo-UO'!AP130</f>
        <v>0</v>
      </c>
      <c r="R129" s="369"/>
      <c r="S129" s="370"/>
      <c r="T129" s="371"/>
      <c r="U129" s="100">
        <f>'01-Mapa de riesgo-UO'!AW130</f>
        <v>0</v>
      </c>
      <c r="V129" s="100">
        <f>'01-Mapa de riesgo-UO'!AX130</f>
        <v>0</v>
      </c>
      <c r="W129" s="101">
        <f>'01-Mapa de riesgo-UO'!K130</f>
        <v>0</v>
      </c>
      <c r="X129" s="105"/>
      <c r="Y129" s="106"/>
      <c r="Z129" s="107"/>
      <c r="AA129" s="107"/>
      <c r="AB129" s="366"/>
      <c r="AC129" s="110"/>
    </row>
    <row r="130" spans="1:29" ht="12.75" customHeight="1" x14ac:dyDescent="0.2">
      <c r="A130" s="377">
        <v>41</v>
      </c>
      <c r="B130" s="377">
        <f>'01-Mapa de riesgo-UO'!D131</f>
        <v>0</v>
      </c>
      <c r="C130" s="376">
        <f>+'01-Mapa de riesgo-UO'!F131</f>
        <v>0</v>
      </c>
      <c r="D130" s="376">
        <f>'01-Mapa de riesgo-UO'!J131</f>
        <v>0</v>
      </c>
      <c r="E130" s="376">
        <f>'01-Mapa de riesgo-UO'!K131</f>
        <v>0</v>
      </c>
      <c r="F130" s="376">
        <f>'01-Mapa de riesgo-UO'!L131</f>
        <v>0</v>
      </c>
      <c r="G130" s="96">
        <f>'01-Mapa de riesgo-UO'!I131</f>
        <v>0</v>
      </c>
      <c r="H130" s="376">
        <f>'01-Mapa de riesgo-UO'!M131</f>
        <v>0</v>
      </c>
      <c r="I130" s="367" t="str">
        <f>'01-Mapa de riesgo-UO'!AT131</f>
        <v>LEVE</v>
      </c>
      <c r="J130" s="376">
        <f>'01-Mapa de riesgo-UO'!AU131</f>
        <v>0</v>
      </c>
      <c r="K130" s="372"/>
      <c r="L130" s="375"/>
      <c r="M130" s="97">
        <f>'01-Mapa de riesgo-UO'!W131</f>
        <v>0</v>
      </c>
      <c r="N130" s="98">
        <f>'01-Mapa de riesgo-UO'!AB131</f>
        <v>0</v>
      </c>
      <c r="O130" s="98">
        <f>'01-Mapa de riesgo-UO'!AF131</f>
        <v>0</v>
      </c>
      <c r="P130" s="99">
        <f>'01-Mapa de riesgo-UO'!AK131</f>
        <v>0</v>
      </c>
      <c r="Q130" s="99">
        <f>'01-Mapa de riesgo-UO'!AP131</f>
        <v>0</v>
      </c>
      <c r="R130" s="367" t="e">
        <f>'01-Mapa de riesgo-UO'!AR131</f>
        <v>#DIV/0!</v>
      </c>
      <c r="S130" s="370"/>
      <c r="T130" s="371"/>
      <c r="U130" s="100">
        <f>'01-Mapa de riesgo-UO'!AW131</f>
        <v>0</v>
      </c>
      <c r="V130" s="100">
        <f>'01-Mapa de riesgo-UO'!AX131</f>
        <v>0</v>
      </c>
      <c r="W130" s="101">
        <f>'01-Mapa de riesgo-UO'!K131</f>
        <v>0</v>
      </c>
      <c r="X130" s="105"/>
      <c r="Y130" s="106"/>
      <c r="Z130" s="107"/>
      <c r="AA130" s="107"/>
      <c r="AB130" s="364"/>
      <c r="AC130" s="110"/>
    </row>
    <row r="131" spans="1:29" ht="12.75" customHeight="1" x14ac:dyDescent="0.2">
      <c r="A131" s="368"/>
      <c r="B131" s="368"/>
      <c r="C131" s="368"/>
      <c r="D131" s="368"/>
      <c r="E131" s="368"/>
      <c r="F131" s="368"/>
      <c r="G131" s="96">
        <f>'01-Mapa de riesgo-UO'!I132</f>
        <v>0</v>
      </c>
      <c r="H131" s="368"/>
      <c r="I131" s="368"/>
      <c r="J131" s="368"/>
      <c r="K131" s="373"/>
      <c r="L131" s="373"/>
      <c r="M131" s="97">
        <f>'01-Mapa de riesgo-UO'!W132</f>
        <v>0</v>
      </c>
      <c r="N131" s="98">
        <f>'01-Mapa de riesgo-UO'!AB132</f>
        <v>0</v>
      </c>
      <c r="O131" s="98">
        <f>'01-Mapa de riesgo-UO'!AF132</f>
        <v>0</v>
      </c>
      <c r="P131" s="99">
        <f>'01-Mapa de riesgo-UO'!AK132</f>
        <v>0</v>
      </c>
      <c r="Q131" s="99">
        <f>'01-Mapa de riesgo-UO'!AP132</f>
        <v>0</v>
      </c>
      <c r="R131" s="368"/>
      <c r="S131" s="370"/>
      <c r="T131" s="371"/>
      <c r="U131" s="100">
        <f>'01-Mapa de riesgo-UO'!AW132</f>
        <v>0</v>
      </c>
      <c r="V131" s="100">
        <f>'01-Mapa de riesgo-UO'!AX132</f>
        <v>0</v>
      </c>
      <c r="W131" s="101">
        <f>'01-Mapa de riesgo-UO'!K132</f>
        <v>0</v>
      </c>
      <c r="X131" s="105"/>
      <c r="Y131" s="106"/>
      <c r="Z131" s="107"/>
      <c r="AA131" s="107"/>
      <c r="AB131" s="365"/>
      <c r="AC131" s="110"/>
    </row>
    <row r="132" spans="1:29" ht="12.75" customHeight="1" x14ac:dyDescent="0.2">
      <c r="A132" s="369"/>
      <c r="B132" s="369"/>
      <c r="C132" s="369"/>
      <c r="D132" s="369"/>
      <c r="E132" s="369"/>
      <c r="F132" s="369"/>
      <c r="G132" s="96">
        <f>'01-Mapa de riesgo-UO'!I133</f>
        <v>0</v>
      </c>
      <c r="H132" s="369"/>
      <c r="I132" s="369"/>
      <c r="J132" s="369"/>
      <c r="K132" s="374"/>
      <c r="L132" s="374"/>
      <c r="M132" s="97">
        <f>'01-Mapa de riesgo-UO'!W133</f>
        <v>0</v>
      </c>
      <c r="N132" s="98">
        <f>'01-Mapa de riesgo-UO'!AB133</f>
        <v>0</v>
      </c>
      <c r="O132" s="98">
        <f>'01-Mapa de riesgo-UO'!AF133</f>
        <v>0</v>
      </c>
      <c r="P132" s="99">
        <f>'01-Mapa de riesgo-UO'!AK133</f>
        <v>0</v>
      </c>
      <c r="Q132" s="99">
        <f>'01-Mapa de riesgo-UO'!AP133</f>
        <v>0</v>
      </c>
      <c r="R132" s="369"/>
      <c r="S132" s="370"/>
      <c r="T132" s="371"/>
      <c r="U132" s="100">
        <f>'01-Mapa de riesgo-UO'!AW133</f>
        <v>0</v>
      </c>
      <c r="V132" s="100">
        <f>'01-Mapa de riesgo-UO'!AX133</f>
        <v>0</v>
      </c>
      <c r="W132" s="101">
        <f>'01-Mapa de riesgo-UO'!K133</f>
        <v>0</v>
      </c>
      <c r="X132" s="105"/>
      <c r="Y132" s="106"/>
      <c r="Z132" s="107"/>
      <c r="AA132" s="107"/>
      <c r="AB132" s="366"/>
      <c r="AC132" s="110"/>
    </row>
    <row r="133" spans="1:29" ht="12.75" customHeight="1" x14ac:dyDescent="0.2">
      <c r="A133" s="377">
        <v>42</v>
      </c>
      <c r="B133" s="377">
        <f>'01-Mapa de riesgo-UO'!D134</f>
        <v>0</v>
      </c>
      <c r="C133" s="376">
        <f>+'01-Mapa de riesgo-UO'!F134</f>
        <v>0</v>
      </c>
      <c r="D133" s="376">
        <f>'01-Mapa de riesgo-UO'!J134</f>
        <v>0</v>
      </c>
      <c r="E133" s="376">
        <f>'01-Mapa de riesgo-UO'!K134</f>
        <v>0</v>
      </c>
      <c r="F133" s="376">
        <f>'01-Mapa de riesgo-UO'!L134</f>
        <v>0</v>
      </c>
      <c r="G133" s="96">
        <f>'01-Mapa de riesgo-UO'!I134</f>
        <v>0</v>
      </c>
      <c r="H133" s="376">
        <f>'01-Mapa de riesgo-UO'!M134</f>
        <v>0</v>
      </c>
      <c r="I133" s="367" t="str">
        <f>'01-Mapa de riesgo-UO'!AT134</f>
        <v>LEVE</v>
      </c>
      <c r="J133" s="376">
        <f>'01-Mapa de riesgo-UO'!AU134</f>
        <v>0</v>
      </c>
      <c r="K133" s="372"/>
      <c r="L133" s="375"/>
      <c r="M133" s="97">
        <f>'01-Mapa de riesgo-UO'!W134</f>
        <v>0</v>
      </c>
      <c r="N133" s="98">
        <f>'01-Mapa de riesgo-UO'!AB134</f>
        <v>0</v>
      </c>
      <c r="O133" s="98">
        <f>'01-Mapa de riesgo-UO'!AF134</f>
        <v>0</v>
      </c>
      <c r="P133" s="99">
        <f>'01-Mapa de riesgo-UO'!AK134</f>
        <v>0</v>
      </c>
      <c r="Q133" s="99">
        <f>'01-Mapa de riesgo-UO'!AP134</f>
        <v>0</v>
      </c>
      <c r="R133" s="367" t="e">
        <f>'01-Mapa de riesgo-UO'!AR134</f>
        <v>#DIV/0!</v>
      </c>
      <c r="S133" s="370"/>
      <c r="T133" s="371"/>
      <c r="U133" s="100">
        <f>'01-Mapa de riesgo-UO'!AW134</f>
        <v>0</v>
      </c>
      <c r="V133" s="100">
        <f>'01-Mapa de riesgo-UO'!AX134</f>
        <v>0</v>
      </c>
      <c r="W133" s="101">
        <f>'01-Mapa de riesgo-UO'!K134</f>
        <v>0</v>
      </c>
      <c r="X133" s="105"/>
      <c r="Y133" s="106"/>
      <c r="Z133" s="107"/>
      <c r="AA133" s="107"/>
      <c r="AB133" s="364"/>
      <c r="AC133" s="110"/>
    </row>
    <row r="134" spans="1:29" ht="12.75" customHeight="1" x14ac:dyDescent="0.2">
      <c r="A134" s="368"/>
      <c r="B134" s="368"/>
      <c r="C134" s="368"/>
      <c r="D134" s="368"/>
      <c r="E134" s="368"/>
      <c r="F134" s="368"/>
      <c r="G134" s="96">
        <f>'01-Mapa de riesgo-UO'!I135</f>
        <v>0</v>
      </c>
      <c r="H134" s="368"/>
      <c r="I134" s="368"/>
      <c r="J134" s="368"/>
      <c r="K134" s="373"/>
      <c r="L134" s="373"/>
      <c r="M134" s="97">
        <f>'01-Mapa de riesgo-UO'!W135</f>
        <v>0</v>
      </c>
      <c r="N134" s="98">
        <f>'01-Mapa de riesgo-UO'!AB135</f>
        <v>0</v>
      </c>
      <c r="O134" s="98">
        <f>'01-Mapa de riesgo-UO'!AF135</f>
        <v>0</v>
      </c>
      <c r="P134" s="99">
        <f>'01-Mapa de riesgo-UO'!AK135</f>
        <v>0</v>
      </c>
      <c r="Q134" s="99">
        <f>'01-Mapa de riesgo-UO'!AP135</f>
        <v>0</v>
      </c>
      <c r="R134" s="368"/>
      <c r="S134" s="370"/>
      <c r="T134" s="371"/>
      <c r="U134" s="100">
        <f>'01-Mapa de riesgo-UO'!AW135</f>
        <v>0</v>
      </c>
      <c r="V134" s="100">
        <f>'01-Mapa de riesgo-UO'!AX135</f>
        <v>0</v>
      </c>
      <c r="W134" s="101">
        <f>'01-Mapa de riesgo-UO'!K135</f>
        <v>0</v>
      </c>
      <c r="X134" s="105"/>
      <c r="Y134" s="106"/>
      <c r="Z134" s="107"/>
      <c r="AA134" s="107"/>
      <c r="AB134" s="365"/>
      <c r="AC134" s="110"/>
    </row>
    <row r="135" spans="1:29" ht="12.75" customHeight="1" x14ac:dyDescent="0.2">
      <c r="A135" s="369"/>
      <c r="B135" s="369"/>
      <c r="C135" s="369"/>
      <c r="D135" s="369"/>
      <c r="E135" s="369"/>
      <c r="F135" s="369"/>
      <c r="G135" s="96">
        <f>'01-Mapa de riesgo-UO'!I136</f>
        <v>0</v>
      </c>
      <c r="H135" s="369"/>
      <c r="I135" s="369"/>
      <c r="J135" s="369"/>
      <c r="K135" s="374"/>
      <c r="L135" s="374"/>
      <c r="M135" s="97">
        <f>'01-Mapa de riesgo-UO'!W136</f>
        <v>0</v>
      </c>
      <c r="N135" s="98">
        <f>'01-Mapa de riesgo-UO'!AB136</f>
        <v>0</v>
      </c>
      <c r="O135" s="98">
        <f>'01-Mapa de riesgo-UO'!AF136</f>
        <v>0</v>
      </c>
      <c r="P135" s="99">
        <f>'01-Mapa de riesgo-UO'!AK136</f>
        <v>0</v>
      </c>
      <c r="Q135" s="99">
        <f>'01-Mapa de riesgo-UO'!AP136</f>
        <v>0</v>
      </c>
      <c r="R135" s="369"/>
      <c r="S135" s="370"/>
      <c r="T135" s="371"/>
      <c r="U135" s="100">
        <f>'01-Mapa de riesgo-UO'!AW136</f>
        <v>0</v>
      </c>
      <c r="V135" s="100">
        <f>'01-Mapa de riesgo-UO'!AX136</f>
        <v>0</v>
      </c>
      <c r="W135" s="101">
        <f>'01-Mapa de riesgo-UO'!K136</f>
        <v>0</v>
      </c>
      <c r="X135" s="105"/>
      <c r="Y135" s="106"/>
      <c r="Z135" s="107"/>
      <c r="AA135" s="107"/>
      <c r="AB135" s="366"/>
      <c r="AC135" s="110"/>
    </row>
    <row r="136" spans="1:29" ht="12.75" customHeight="1" x14ac:dyDescent="0.2">
      <c r="A136" s="377">
        <v>43</v>
      </c>
      <c r="B136" s="377">
        <f>'01-Mapa de riesgo-UO'!D137</f>
        <v>0</v>
      </c>
      <c r="C136" s="376">
        <f>+'01-Mapa de riesgo-UO'!F137</f>
        <v>0</v>
      </c>
      <c r="D136" s="376">
        <f>'01-Mapa de riesgo-UO'!J137</f>
        <v>0</v>
      </c>
      <c r="E136" s="376">
        <f>'01-Mapa de riesgo-UO'!K137</f>
        <v>0</v>
      </c>
      <c r="F136" s="376">
        <f>'01-Mapa de riesgo-UO'!L137</f>
        <v>0</v>
      </c>
      <c r="G136" s="96">
        <f>'01-Mapa de riesgo-UO'!I137</f>
        <v>0</v>
      </c>
      <c r="H136" s="376">
        <f>'01-Mapa de riesgo-UO'!M137</f>
        <v>0</v>
      </c>
      <c r="I136" s="367" t="str">
        <f>'01-Mapa de riesgo-UO'!AT137</f>
        <v>LEVE</v>
      </c>
      <c r="J136" s="376">
        <f>'01-Mapa de riesgo-UO'!AU137</f>
        <v>0</v>
      </c>
      <c r="K136" s="372"/>
      <c r="L136" s="375"/>
      <c r="M136" s="97">
        <f>'01-Mapa de riesgo-UO'!W137</f>
        <v>0</v>
      </c>
      <c r="N136" s="98">
        <f>'01-Mapa de riesgo-UO'!AB137</f>
        <v>0</v>
      </c>
      <c r="O136" s="98">
        <f>'01-Mapa de riesgo-UO'!AF137</f>
        <v>0</v>
      </c>
      <c r="P136" s="99">
        <f>'01-Mapa de riesgo-UO'!AK137</f>
        <v>0</v>
      </c>
      <c r="Q136" s="99">
        <f>'01-Mapa de riesgo-UO'!AP137</f>
        <v>0</v>
      </c>
      <c r="R136" s="367" t="e">
        <f>'01-Mapa de riesgo-UO'!AR137</f>
        <v>#DIV/0!</v>
      </c>
      <c r="S136" s="370"/>
      <c r="T136" s="371"/>
      <c r="U136" s="100">
        <f>'01-Mapa de riesgo-UO'!AW137</f>
        <v>0</v>
      </c>
      <c r="V136" s="100">
        <f>'01-Mapa de riesgo-UO'!AX137</f>
        <v>0</v>
      </c>
      <c r="W136" s="101">
        <f>'01-Mapa de riesgo-UO'!K137</f>
        <v>0</v>
      </c>
      <c r="X136" s="105"/>
      <c r="Y136" s="106"/>
      <c r="Z136" s="107"/>
      <c r="AA136" s="107"/>
      <c r="AB136" s="364"/>
      <c r="AC136" s="110"/>
    </row>
    <row r="137" spans="1:29" ht="12.75" customHeight="1" x14ac:dyDescent="0.2">
      <c r="A137" s="368"/>
      <c r="B137" s="368"/>
      <c r="C137" s="368"/>
      <c r="D137" s="368"/>
      <c r="E137" s="368"/>
      <c r="F137" s="368"/>
      <c r="G137" s="96">
        <f>'01-Mapa de riesgo-UO'!I138</f>
        <v>0</v>
      </c>
      <c r="H137" s="368"/>
      <c r="I137" s="368"/>
      <c r="J137" s="368"/>
      <c r="K137" s="373"/>
      <c r="L137" s="373"/>
      <c r="M137" s="97">
        <f>'01-Mapa de riesgo-UO'!W138</f>
        <v>0</v>
      </c>
      <c r="N137" s="98">
        <f>'01-Mapa de riesgo-UO'!AB138</f>
        <v>0</v>
      </c>
      <c r="O137" s="98">
        <f>'01-Mapa de riesgo-UO'!AF138</f>
        <v>0</v>
      </c>
      <c r="P137" s="99">
        <f>'01-Mapa de riesgo-UO'!AK138</f>
        <v>0</v>
      </c>
      <c r="Q137" s="99">
        <f>'01-Mapa de riesgo-UO'!AP138</f>
        <v>0</v>
      </c>
      <c r="R137" s="368"/>
      <c r="S137" s="370"/>
      <c r="T137" s="371"/>
      <c r="U137" s="100">
        <f>'01-Mapa de riesgo-UO'!AW138</f>
        <v>0</v>
      </c>
      <c r="V137" s="100">
        <f>'01-Mapa de riesgo-UO'!AX138</f>
        <v>0</v>
      </c>
      <c r="W137" s="101">
        <f>'01-Mapa de riesgo-UO'!K138</f>
        <v>0</v>
      </c>
      <c r="X137" s="105"/>
      <c r="Y137" s="106"/>
      <c r="Z137" s="107"/>
      <c r="AA137" s="107"/>
      <c r="AB137" s="365"/>
      <c r="AC137" s="110"/>
    </row>
    <row r="138" spans="1:29" ht="12.75" customHeight="1" x14ac:dyDescent="0.2">
      <c r="A138" s="369"/>
      <c r="B138" s="369"/>
      <c r="C138" s="369"/>
      <c r="D138" s="369"/>
      <c r="E138" s="369"/>
      <c r="F138" s="369"/>
      <c r="G138" s="96">
        <f>'01-Mapa de riesgo-UO'!I139</f>
        <v>0</v>
      </c>
      <c r="H138" s="369"/>
      <c r="I138" s="369"/>
      <c r="J138" s="369"/>
      <c r="K138" s="374"/>
      <c r="L138" s="374"/>
      <c r="M138" s="97">
        <f>'01-Mapa de riesgo-UO'!W139</f>
        <v>0</v>
      </c>
      <c r="N138" s="98">
        <f>'01-Mapa de riesgo-UO'!AB139</f>
        <v>0</v>
      </c>
      <c r="O138" s="98">
        <f>'01-Mapa de riesgo-UO'!AF139</f>
        <v>0</v>
      </c>
      <c r="P138" s="99">
        <f>'01-Mapa de riesgo-UO'!AK139</f>
        <v>0</v>
      </c>
      <c r="Q138" s="99">
        <f>'01-Mapa de riesgo-UO'!AP139</f>
        <v>0</v>
      </c>
      <c r="R138" s="369"/>
      <c r="S138" s="370"/>
      <c r="T138" s="371"/>
      <c r="U138" s="100">
        <f>'01-Mapa de riesgo-UO'!AW139</f>
        <v>0</v>
      </c>
      <c r="V138" s="100">
        <f>'01-Mapa de riesgo-UO'!AX139</f>
        <v>0</v>
      </c>
      <c r="W138" s="101">
        <f>'01-Mapa de riesgo-UO'!K139</f>
        <v>0</v>
      </c>
      <c r="X138" s="105"/>
      <c r="Y138" s="106"/>
      <c r="Z138" s="107"/>
      <c r="AA138" s="107"/>
      <c r="AB138" s="366"/>
      <c r="AC138" s="110"/>
    </row>
    <row r="139" spans="1:29" ht="12.75" customHeight="1" x14ac:dyDescent="0.2">
      <c r="A139" s="377">
        <v>44</v>
      </c>
      <c r="B139" s="377">
        <f>'01-Mapa de riesgo-UO'!D140</f>
        <v>0</v>
      </c>
      <c r="C139" s="376">
        <f>+'01-Mapa de riesgo-UO'!F140</f>
        <v>0</v>
      </c>
      <c r="D139" s="376">
        <f>'01-Mapa de riesgo-UO'!J140</f>
        <v>0</v>
      </c>
      <c r="E139" s="376">
        <f>'01-Mapa de riesgo-UO'!K140</f>
        <v>0</v>
      </c>
      <c r="F139" s="376">
        <f>'01-Mapa de riesgo-UO'!L140</f>
        <v>0</v>
      </c>
      <c r="G139" s="96">
        <f>'01-Mapa de riesgo-UO'!I140</f>
        <v>0</v>
      </c>
      <c r="H139" s="376">
        <f>'01-Mapa de riesgo-UO'!M140</f>
        <v>0</v>
      </c>
      <c r="I139" s="367" t="str">
        <f>'01-Mapa de riesgo-UO'!AT140</f>
        <v>LEVE</v>
      </c>
      <c r="J139" s="376">
        <f>'01-Mapa de riesgo-UO'!AU140</f>
        <v>0</v>
      </c>
      <c r="K139" s="372"/>
      <c r="L139" s="375"/>
      <c r="M139" s="97">
        <f>'01-Mapa de riesgo-UO'!W140</f>
        <v>0</v>
      </c>
      <c r="N139" s="98">
        <f>'01-Mapa de riesgo-UO'!AB140</f>
        <v>0</v>
      </c>
      <c r="O139" s="98">
        <f>'01-Mapa de riesgo-UO'!AF140</f>
        <v>0</v>
      </c>
      <c r="P139" s="99">
        <f>'01-Mapa de riesgo-UO'!AK140</f>
        <v>0</v>
      </c>
      <c r="Q139" s="99">
        <f>'01-Mapa de riesgo-UO'!AP140</f>
        <v>0</v>
      </c>
      <c r="R139" s="367" t="e">
        <f>'01-Mapa de riesgo-UO'!AR140</f>
        <v>#DIV/0!</v>
      </c>
      <c r="S139" s="370"/>
      <c r="T139" s="371"/>
      <c r="U139" s="100">
        <f>'01-Mapa de riesgo-UO'!AW140</f>
        <v>0</v>
      </c>
      <c r="V139" s="100">
        <f>'01-Mapa de riesgo-UO'!AX140</f>
        <v>0</v>
      </c>
      <c r="W139" s="101">
        <f>'01-Mapa de riesgo-UO'!K140</f>
        <v>0</v>
      </c>
      <c r="X139" s="105"/>
      <c r="Y139" s="106"/>
      <c r="Z139" s="107"/>
      <c r="AA139" s="107"/>
      <c r="AB139" s="364"/>
      <c r="AC139" s="110"/>
    </row>
    <row r="140" spans="1:29" ht="12.75" customHeight="1" x14ac:dyDescent="0.2">
      <c r="A140" s="368"/>
      <c r="B140" s="368"/>
      <c r="C140" s="368"/>
      <c r="D140" s="368"/>
      <c r="E140" s="368"/>
      <c r="F140" s="368"/>
      <c r="G140" s="96">
        <f>'01-Mapa de riesgo-UO'!I141</f>
        <v>0</v>
      </c>
      <c r="H140" s="368"/>
      <c r="I140" s="368"/>
      <c r="J140" s="368"/>
      <c r="K140" s="373"/>
      <c r="L140" s="373"/>
      <c r="M140" s="97">
        <f>'01-Mapa de riesgo-UO'!W141</f>
        <v>0</v>
      </c>
      <c r="N140" s="98">
        <f>'01-Mapa de riesgo-UO'!AB141</f>
        <v>0</v>
      </c>
      <c r="O140" s="98">
        <f>'01-Mapa de riesgo-UO'!AF141</f>
        <v>0</v>
      </c>
      <c r="P140" s="99">
        <f>'01-Mapa de riesgo-UO'!AK141</f>
        <v>0</v>
      </c>
      <c r="Q140" s="99">
        <f>'01-Mapa de riesgo-UO'!AP141</f>
        <v>0</v>
      </c>
      <c r="R140" s="368"/>
      <c r="S140" s="370"/>
      <c r="T140" s="371"/>
      <c r="U140" s="100">
        <f>'01-Mapa de riesgo-UO'!AW141</f>
        <v>0</v>
      </c>
      <c r="V140" s="100">
        <f>'01-Mapa de riesgo-UO'!AX141</f>
        <v>0</v>
      </c>
      <c r="W140" s="101">
        <f>'01-Mapa de riesgo-UO'!K141</f>
        <v>0</v>
      </c>
      <c r="X140" s="105"/>
      <c r="Y140" s="106"/>
      <c r="Z140" s="107"/>
      <c r="AA140" s="107"/>
      <c r="AB140" s="365"/>
      <c r="AC140" s="110"/>
    </row>
    <row r="141" spans="1:29" ht="12.75" customHeight="1" x14ac:dyDescent="0.2">
      <c r="A141" s="369"/>
      <c r="B141" s="369"/>
      <c r="C141" s="369"/>
      <c r="D141" s="369"/>
      <c r="E141" s="369"/>
      <c r="F141" s="369"/>
      <c r="G141" s="96">
        <f>'01-Mapa de riesgo-UO'!I142</f>
        <v>0</v>
      </c>
      <c r="H141" s="369"/>
      <c r="I141" s="369"/>
      <c r="J141" s="369"/>
      <c r="K141" s="374"/>
      <c r="L141" s="374"/>
      <c r="M141" s="97">
        <f>'01-Mapa de riesgo-UO'!W142</f>
        <v>0</v>
      </c>
      <c r="N141" s="98">
        <f>'01-Mapa de riesgo-UO'!AB142</f>
        <v>0</v>
      </c>
      <c r="O141" s="98">
        <f>'01-Mapa de riesgo-UO'!AF142</f>
        <v>0</v>
      </c>
      <c r="P141" s="99">
        <f>'01-Mapa de riesgo-UO'!AK142</f>
        <v>0</v>
      </c>
      <c r="Q141" s="99">
        <f>'01-Mapa de riesgo-UO'!AP142</f>
        <v>0</v>
      </c>
      <c r="R141" s="369"/>
      <c r="S141" s="370"/>
      <c r="T141" s="371"/>
      <c r="U141" s="100">
        <f>'01-Mapa de riesgo-UO'!AW142</f>
        <v>0</v>
      </c>
      <c r="V141" s="100">
        <f>'01-Mapa de riesgo-UO'!AX142</f>
        <v>0</v>
      </c>
      <c r="W141" s="101">
        <f>'01-Mapa de riesgo-UO'!K142</f>
        <v>0</v>
      </c>
      <c r="X141" s="105"/>
      <c r="Y141" s="106"/>
      <c r="Z141" s="107"/>
      <c r="AA141" s="107"/>
      <c r="AB141" s="366"/>
      <c r="AC141" s="110"/>
    </row>
    <row r="142" spans="1:29" ht="12.75" customHeight="1" x14ac:dyDescent="0.2">
      <c r="A142" s="377">
        <v>45</v>
      </c>
      <c r="B142" s="377">
        <f>'01-Mapa de riesgo-UO'!D143</f>
        <v>0</v>
      </c>
      <c r="C142" s="376">
        <f>+'01-Mapa de riesgo-UO'!F143</f>
        <v>0</v>
      </c>
      <c r="D142" s="376">
        <f>'01-Mapa de riesgo-UO'!J143</f>
        <v>0</v>
      </c>
      <c r="E142" s="376">
        <f>'01-Mapa de riesgo-UO'!K143</f>
        <v>0</v>
      </c>
      <c r="F142" s="376">
        <f>'01-Mapa de riesgo-UO'!L143</f>
        <v>0</v>
      </c>
      <c r="G142" s="96">
        <f>'01-Mapa de riesgo-UO'!I143</f>
        <v>0</v>
      </c>
      <c r="H142" s="376">
        <f>'01-Mapa de riesgo-UO'!M143</f>
        <v>0</v>
      </c>
      <c r="I142" s="367" t="str">
        <f>'01-Mapa de riesgo-UO'!AT143</f>
        <v>LEVE</v>
      </c>
      <c r="J142" s="376">
        <f>'01-Mapa de riesgo-UO'!AU143</f>
        <v>0</v>
      </c>
      <c r="K142" s="372"/>
      <c r="L142" s="375"/>
      <c r="M142" s="97">
        <f>'01-Mapa de riesgo-UO'!W143</f>
        <v>0</v>
      </c>
      <c r="N142" s="98">
        <f>'01-Mapa de riesgo-UO'!AB143</f>
        <v>0</v>
      </c>
      <c r="O142" s="98">
        <f>'01-Mapa de riesgo-UO'!AF143</f>
        <v>0</v>
      </c>
      <c r="P142" s="99">
        <f>'01-Mapa de riesgo-UO'!AK143</f>
        <v>0</v>
      </c>
      <c r="Q142" s="99">
        <f>'01-Mapa de riesgo-UO'!AP143</f>
        <v>0</v>
      </c>
      <c r="R142" s="367" t="e">
        <f>'01-Mapa de riesgo-UO'!AR143</f>
        <v>#DIV/0!</v>
      </c>
      <c r="S142" s="370"/>
      <c r="T142" s="371"/>
      <c r="U142" s="100">
        <f>'01-Mapa de riesgo-UO'!AW143</f>
        <v>0</v>
      </c>
      <c r="V142" s="100">
        <f>'01-Mapa de riesgo-UO'!AX143</f>
        <v>0</v>
      </c>
      <c r="W142" s="101">
        <f>'01-Mapa de riesgo-UO'!K143</f>
        <v>0</v>
      </c>
      <c r="X142" s="105"/>
      <c r="Y142" s="106"/>
      <c r="Z142" s="107"/>
      <c r="AA142" s="107"/>
      <c r="AB142" s="364"/>
      <c r="AC142" s="110"/>
    </row>
    <row r="143" spans="1:29" ht="12.75" customHeight="1" x14ac:dyDescent="0.2">
      <c r="A143" s="368"/>
      <c r="B143" s="368"/>
      <c r="C143" s="368"/>
      <c r="D143" s="368"/>
      <c r="E143" s="368"/>
      <c r="F143" s="368"/>
      <c r="G143" s="96">
        <f>'01-Mapa de riesgo-UO'!I144</f>
        <v>0</v>
      </c>
      <c r="H143" s="368"/>
      <c r="I143" s="368"/>
      <c r="J143" s="368"/>
      <c r="K143" s="373"/>
      <c r="L143" s="373"/>
      <c r="M143" s="97">
        <f>'01-Mapa de riesgo-UO'!W144</f>
        <v>0</v>
      </c>
      <c r="N143" s="98">
        <f>'01-Mapa de riesgo-UO'!AB144</f>
        <v>0</v>
      </c>
      <c r="O143" s="98">
        <f>'01-Mapa de riesgo-UO'!AF144</f>
        <v>0</v>
      </c>
      <c r="P143" s="99">
        <f>'01-Mapa de riesgo-UO'!AK144</f>
        <v>0</v>
      </c>
      <c r="Q143" s="99">
        <f>'01-Mapa de riesgo-UO'!AP144</f>
        <v>0</v>
      </c>
      <c r="R143" s="368"/>
      <c r="S143" s="370"/>
      <c r="T143" s="371"/>
      <c r="U143" s="100">
        <f>'01-Mapa de riesgo-UO'!AW144</f>
        <v>0</v>
      </c>
      <c r="V143" s="100">
        <f>'01-Mapa de riesgo-UO'!AX144</f>
        <v>0</v>
      </c>
      <c r="W143" s="101">
        <f>'01-Mapa de riesgo-UO'!K144</f>
        <v>0</v>
      </c>
      <c r="X143" s="105"/>
      <c r="Y143" s="106"/>
      <c r="Z143" s="107"/>
      <c r="AA143" s="107"/>
      <c r="AB143" s="365"/>
      <c r="AC143" s="110"/>
    </row>
    <row r="144" spans="1:29" ht="12.75" customHeight="1" x14ac:dyDescent="0.2">
      <c r="A144" s="369"/>
      <c r="B144" s="369"/>
      <c r="C144" s="369"/>
      <c r="D144" s="369"/>
      <c r="E144" s="369"/>
      <c r="F144" s="369"/>
      <c r="G144" s="96">
        <f>'01-Mapa de riesgo-UO'!I145</f>
        <v>0</v>
      </c>
      <c r="H144" s="369"/>
      <c r="I144" s="369"/>
      <c r="J144" s="369"/>
      <c r="K144" s="374"/>
      <c r="L144" s="374"/>
      <c r="M144" s="97">
        <f>'01-Mapa de riesgo-UO'!W145</f>
        <v>0</v>
      </c>
      <c r="N144" s="98">
        <f>'01-Mapa de riesgo-UO'!AB145</f>
        <v>0</v>
      </c>
      <c r="O144" s="98">
        <f>'01-Mapa de riesgo-UO'!AF145</f>
        <v>0</v>
      </c>
      <c r="P144" s="99">
        <f>'01-Mapa de riesgo-UO'!AK145</f>
        <v>0</v>
      </c>
      <c r="Q144" s="99">
        <f>'01-Mapa de riesgo-UO'!AP145</f>
        <v>0</v>
      </c>
      <c r="R144" s="369"/>
      <c r="S144" s="370"/>
      <c r="T144" s="371"/>
      <c r="U144" s="100">
        <f>'01-Mapa de riesgo-UO'!AW145</f>
        <v>0</v>
      </c>
      <c r="V144" s="100">
        <f>'01-Mapa de riesgo-UO'!AX145</f>
        <v>0</v>
      </c>
      <c r="W144" s="101">
        <f>'01-Mapa de riesgo-UO'!K145</f>
        <v>0</v>
      </c>
      <c r="X144" s="105"/>
      <c r="Y144" s="106"/>
      <c r="Z144" s="107"/>
      <c r="AA144" s="107"/>
      <c r="AB144" s="366"/>
      <c r="AC144" s="110"/>
    </row>
    <row r="145" spans="1:29" ht="12.75" customHeight="1" x14ac:dyDescent="0.2">
      <c r="A145" s="377">
        <v>46</v>
      </c>
      <c r="B145" s="377">
        <f>'01-Mapa de riesgo-UO'!D146</f>
        <v>0</v>
      </c>
      <c r="C145" s="376">
        <f>+'01-Mapa de riesgo-UO'!F146</f>
        <v>0</v>
      </c>
      <c r="D145" s="376">
        <f>'01-Mapa de riesgo-UO'!J146</f>
        <v>0</v>
      </c>
      <c r="E145" s="376">
        <f>'01-Mapa de riesgo-UO'!K146</f>
        <v>0</v>
      </c>
      <c r="F145" s="376">
        <f>'01-Mapa de riesgo-UO'!L146</f>
        <v>0</v>
      </c>
      <c r="G145" s="96">
        <f>'01-Mapa de riesgo-UO'!I146</f>
        <v>0</v>
      </c>
      <c r="H145" s="376">
        <f>'01-Mapa de riesgo-UO'!M146</f>
        <v>0</v>
      </c>
      <c r="I145" s="367" t="str">
        <f>'01-Mapa de riesgo-UO'!AT146</f>
        <v>LEVE</v>
      </c>
      <c r="J145" s="376">
        <f>'01-Mapa de riesgo-UO'!AU146</f>
        <v>0</v>
      </c>
      <c r="K145" s="372"/>
      <c r="L145" s="375"/>
      <c r="M145" s="97">
        <f>'01-Mapa de riesgo-UO'!W146</f>
        <v>0</v>
      </c>
      <c r="N145" s="98">
        <f>'01-Mapa de riesgo-UO'!AB146</f>
        <v>0</v>
      </c>
      <c r="O145" s="98">
        <f>'01-Mapa de riesgo-UO'!AF146</f>
        <v>0</v>
      </c>
      <c r="P145" s="99">
        <f>'01-Mapa de riesgo-UO'!AK146</f>
        <v>0</v>
      </c>
      <c r="Q145" s="99">
        <f>'01-Mapa de riesgo-UO'!AP146</f>
        <v>0</v>
      </c>
      <c r="R145" s="367" t="e">
        <f>'01-Mapa de riesgo-UO'!AR146</f>
        <v>#DIV/0!</v>
      </c>
      <c r="S145" s="370"/>
      <c r="T145" s="371"/>
      <c r="U145" s="100">
        <f>'01-Mapa de riesgo-UO'!AW146</f>
        <v>0</v>
      </c>
      <c r="V145" s="100">
        <f>'01-Mapa de riesgo-UO'!AX146</f>
        <v>0</v>
      </c>
      <c r="W145" s="101">
        <f>'01-Mapa de riesgo-UO'!K146</f>
        <v>0</v>
      </c>
      <c r="X145" s="105"/>
      <c r="Y145" s="106"/>
      <c r="Z145" s="107"/>
      <c r="AA145" s="107"/>
      <c r="AB145" s="364"/>
      <c r="AC145" s="110"/>
    </row>
    <row r="146" spans="1:29" ht="12.75" customHeight="1" x14ac:dyDescent="0.2">
      <c r="A146" s="368"/>
      <c r="B146" s="368"/>
      <c r="C146" s="368"/>
      <c r="D146" s="368"/>
      <c r="E146" s="368"/>
      <c r="F146" s="368"/>
      <c r="G146" s="96">
        <f>'01-Mapa de riesgo-UO'!I147</f>
        <v>0</v>
      </c>
      <c r="H146" s="368"/>
      <c r="I146" s="368"/>
      <c r="J146" s="368"/>
      <c r="K146" s="373"/>
      <c r="L146" s="373"/>
      <c r="M146" s="97">
        <f>'01-Mapa de riesgo-UO'!W147</f>
        <v>0</v>
      </c>
      <c r="N146" s="98">
        <f>'01-Mapa de riesgo-UO'!AB147</f>
        <v>0</v>
      </c>
      <c r="O146" s="98">
        <f>'01-Mapa de riesgo-UO'!AF147</f>
        <v>0</v>
      </c>
      <c r="P146" s="99">
        <f>'01-Mapa de riesgo-UO'!AK147</f>
        <v>0</v>
      </c>
      <c r="Q146" s="99">
        <f>'01-Mapa de riesgo-UO'!AP147</f>
        <v>0</v>
      </c>
      <c r="R146" s="368"/>
      <c r="S146" s="370"/>
      <c r="T146" s="371"/>
      <c r="U146" s="100">
        <f>'01-Mapa de riesgo-UO'!AW147</f>
        <v>0</v>
      </c>
      <c r="V146" s="100">
        <f>'01-Mapa de riesgo-UO'!AX147</f>
        <v>0</v>
      </c>
      <c r="W146" s="101">
        <f>'01-Mapa de riesgo-UO'!K147</f>
        <v>0</v>
      </c>
      <c r="X146" s="105"/>
      <c r="Y146" s="106"/>
      <c r="Z146" s="107"/>
      <c r="AA146" s="107"/>
      <c r="AB146" s="365"/>
      <c r="AC146" s="110"/>
    </row>
    <row r="147" spans="1:29" ht="12.75" customHeight="1" x14ac:dyDescent="0.2">
      <c r="A147" s="369"/>
      <c r="B147" s="369"/>
      <c r="C147" s="369"/>
      <c r="D147" s="369"/>
      <c r="E147" s="369"/>
      <c r="F147" s="369"/>
      <c r="G147" s="96">
        <f>'01-Mapa de riesgo-UO'!I148</f>
        <v>0</v>
      </c>
      <c r="H147" s="369"/>
      <c r="I147" s="369"/>
      <c r="J147" s="369"/>
      <c r="K147" s="374"/>
      <c r="L147" s="374"/>
      <c r="M147" s="97">
        <f>'01-Mapa de riesgo-UO'!W148</f>
        <v>0</v>
      </c>
      <c r="N147" s="98">
        <f>'01-Mapa de riesgo-UO'!AB148</f>
        <v>0</v>
      </c>
      <c r="O147" s="98">
        <f>'01-Mapa de riesgo-UO'!AF148</f>
        <v>0</v>
      </c>
      <c r="P147" s="99">
        <f>'01-Mapa de riesgo-UO'!AK148</f>
        <v>0</v>
      </c>
      <c r="Q147" s="99">
        <f>'01-Mapa de riesgo-UO'!AP148</f>
        <v>0</v>
      </c>
      <c r="R147" s="369"/>
      <c r="S147" s="370"/>
      <c r="T147" s="371"/>
      <c r="U147" s="100">
        <f>'01-Mapa de riesgo-UO'!AW148</f>
        <v>0</v>
      </c>
      <c r="V147" s="100">
        <f>'01-Mapa de riesgo-UO'!AX148</f>
        <v>0</v>
      </c>
      <c r="W147" s="101">
        <f>'01-Mapa de riesgo-UO'!K148</f>
        <v>0</v>
      </c>
      <c r="X147" s="105"/>
      <c r="Y147" s="106"/>
      <c r="Z147" s="107"/>
      <c r="AA147" s="107"/>
      <c r="AB147" s="366"/>
      <c r="AC147" s="110"/>
    </row>
    <row r="148" spans="1:29" ht="12.75" customHeight="1" x14ac:dyDescent="0.2">
      <c r="A148" s="377">
        <v>47</v>
      </c>
      <c r="B148" s="377">
        <f>'01-Mapa de riesgo-UO'!D149</f>
        <v>0</v>
      </c>
      <c r="C148" s="376">
        <f>+'01-Mapa de riesgo-UO'!F149</f>
        <v>0</v>
      </c>
      <c r="D148" s="376">
        <f>'01-Mapa de riesgo-UO'!J149</f>
        <v>0</v>
      </c>
      <c r="E148" s="376">
        <f>'01-Mapa de riesgo-UO'!K149</f>
        <v>0</v>
      </c>
      <c r="F148" s="376">
        <f>'01-Mapa de riesgo-UO'!L149</f>
        <v>0</v>
      </c>
      <c r="G148" s="96">
        <f>'01-Mapa de riesgo-UO'!I149</f>
        <v>0</v>
      </c>
      <c r="H148" s="376">
        <f>'01-Mapa de riesgo-UO'!M149</f>
        <v>0</v>
      </c>
      <c r="I148" s="367" t="str">
        <f>'01-Mapa de riesgo-UO'!AT149</f>
        <v>LEVE</v>
      </c>
      <c r="J148" s="376">
        <f>'01-Mapa de riesgo-UO'!AU149</f>
        <v>0</v>
      </c>
      <c r="K148" s="372"/>
      <c r="L148" s="375"/>
      <c r="M148" s="97">
        <f>'01-Mapa de riesgo-UO'!W149</f>
        <v>0</v>
      </c>
      <c r="N148" s="98">
        <f>'01-Mapa de riesgo-UO'!AB149</f>
        <v>0</v>
      </c>
      <c r="O148" s="98">
        <f>'01-Mapa de riesgo-UO'!AF149</f>
        <v>0</v>
      </c>
      <c r="P148" s="99">
        <f>'01-Mapa de riesgo-UO'!AK149</f>
        <v>0</v>
      </c>
      <c r="Q148" s="99">
        <f>'01-Mapa de riesgo-UO'!AP149</f>
        <v>0</v>
      </c>
      <c r="R148" s="367" t="e">
        <f>'01-Mapa de riesgo-UO'!AR149</f>
        <v>#DIV/0!</v>
      </c>
      <c r="S148" s="370"/>
      <c r="T148" s="371"/>
      <c r="U148" s="100">
        <f>'01-Mapa de riesgo-UO'!AW149</f>
        <v>0</v>
      </c>
      <c r="V148" s="100">
        <f>'01-Mapa de riesgo-UO'!AX149</f>
        <v>0</v>
      </c>
      <c r="W148" s="101">
        <f>'01-Mapa de riesgo-UO'!K149</f>
        <v>0</v>
      </c>
      <c r="X148" s="105"/>
      <c r="Y148" s="106"/>
      <c r="Z148" s="107"/>
      <c r="AA148" s="107"/>
      <c r="AB148" s="364"/>
      <c r="AC148" s="110"/>
    </row>
    <row r="149" spans="1:29" ht="12.75" customHeight="1" x14ac:dyDescent="0.2">
      <c r="A149" s="368"/>
      <c r="B149" s="368"/>
      <c r="C149" s="368"/>
      <c r="D149" s="368"/>
      <c r="E149" s="368"/>
      <c r="F149" s="368"/>
      <c r="G149" s="96">
        <f>'01-Mapa de riesgo-UO'!I150</f>
        <v>0</v>
      </c>
      <c r="H149" s="368"/>
      <c r="I149" s="368"/>
      <c r="J149" s="368"/>
      <c r="K149" s="373"/>
      <c r="L149" s="373"/>
      <c r="M149" s="97">
        <f>'01-Mapa de riesgo-UO'!W150</f>
        <v>0</v>
      </c>
      <c r="N149" s="98">
        <f>'01-Mapa de riesgo-UO'!AB150</f>
        <v>0</v>
      </c>
      <c r="O149" s="98">
        <f>'01-Mapa de riesgo-UO'!AF150</f>
        <v>0</v>
      </c>
      <c r="P149" s="99">
        <f>'01-Mapa de riesgo-UO'!AK150</f>
        <v>0</v>
      </c>
      <c r="Q149" s="99">
        <f>'01-Mapa de riesgo-UO'!AP150</f>
        <v>0</v>
      </c>
      <c r="R149" s="368"/>
      <c r="S149" s="370"/>
      <c r="T149" s="371"/>
      <c r="U149" s="100">
        <f>'01-Mapa de riesgo-UO'!AW150</f>
        <v>0</v>
      </c>
      <c r="V149" s="100">
        <f>'01-Mapa de riesgo-UO'!AX150</f>
        <v>0</v>
      </c>
      <c r="W149" s="101">
        <f>'01-Mapa de riesgo-UO'!K150</f>
        <v>0</v>
      </c>
      <c r="X149" s="105"/>
      <c r="Y149" s="106"/>
      <c r="Z149" s="107"/>
      <c r="AA149" s="107"/>
      <c r="AB149" s="365"/>
      <c r="AC149" s="110"/>
    </row>
    <row r="150" spans="1:29" ht="12.75" customHeight="1" x14ac:dyDescent="0.2">
      <c r="A150" s="369"/>
      <c r="B150" s="369"/>
      <c r="C150" s="369"/>
      <c r="D150" s="369"/>
      <c r="E150" s="369"/>
      <c r="F150" s="369"/>
      <c r="G150" s="96">
        <f>'01-Mapa de riesgo-UO'!I151</f>
        <v>0</v>
      </c>
      <c r="H150" s="369"/>
      <c r="I150" s="369"/>
      <c r="J150" s="369"/>
      <c r="K150" s="374"/>
      <c r="L150" s="374"/>
      <c r="M150" s="97">
        <f>'01-Mapa de riesgo-UO'!W151</f>
        <v>0</v>
      </c>
      <c r="N150" s="98">
        <f>'01-Mapa de riesgo-UO'!AB151</f>
        <v>0</v>
      </c>
      <c r="O150" s="98">
        <f>'01-Mapa de riesgo-UO'!AF151</f>
        <v>0</v>
      </c>
      <c r="P150" s="99">
        <f>'01-Mapa de riesgo-UO'!AK151</f>
        <v>0</v>
      </c>
      <c r="Q150" s="99">
        <f>'01-Mapa de riesgo-UO'!AP151</f>
        <v>0</v>
      </c>
      <c r="R150" s="369"/>
      <c r="S150" s="370"/>
      <c r="T150" s="371"/>
      <c r="U150" s="100">
        <f>'01-Mapa de riesgo-UO'!AW151</f>
        <v>0</v>
      </c>
      <c r="V150" s="100">
        <f>'01-Mapa de riesgo-UO'!AX151</f>
        <v>0</v>
      </c>
      <c r="W150" s="101">
        <f>'01-Mapa de riesgo-UO'!K151</f>
        <v>0</v>
      </c>
      <c r="X150" s="105"/>
      <c r="Y150" s="106"/>
      <c r="Z150" s="107"/>
      <c r="AA150" s="107"/>
      <c r="AB150" s="366"/>
      <c r="AC150" s="110"/>
    </row>
    <row r="151" spans="1:29" ht="12.75" customHeight="1" x14ac:dyDescent="0.2">
      <c r="A151" s="377">
        <v>48</v>
      </c>
      <c r="B151" s="377">
        <f>'01-Mapa de riesgo-UO'!D152</f>
        <v>0</v>
      </c>
      <c r="C151" s="376">
        <f>+'01-Mapa de riesgo-UO'!F152</f>
        <v>0</v>
      </c>
      <c r="D151" s="376">
        <f>'01-Mapa de riesgo-UO'!J152</f>
        <v>0</v>
      </c>
      <c r="E151" s="376">
        <f>'01-Mapa de riesgo-UO'!K152</f>
        <v>0</v>
      </c>
      <c r="F151" s="376">
        <f>'01-Mapa de riesgo-UO'!L152</f>
        <v>0</v>
      </c>
      <c r="G151" s="96">
        <f>'01-Mapa de riesgo-UO'!I152</f>
        <v>0</v>
      </c>
      <c r="H151" s="376">
        <f>'01-Mapa de riesgo-UO'!M152</f>
        <v>0</v>
      </c>
      <c r="I151" s="367" t="str">
        <f>'01-Mapa de riesgo-UO'!AT152</f>
        <v>LEVE</v>
      </c>
      <c r="J151" s="376">
        <f>'01-Mapa de riesgo-UO'!AU152</f>
        <v>0</v>
      </c>
      <c r="K151" s="372"/>
      <c r="L151" s="375"/>
      <c r="M151" s="97">
        <f>'01-Mapa de riesgo-UO'!W152</f>
        <v>0</v>
      </c>
      <c r="N151" s="98">
        <f>'01-Mapa de riesgo-UO'!AB152</f>
        <v>0</v>
      </c>
      <c r="O151" s="98">
        <f>'01-Mapa de riesgo-UO'!AF152</f>
        <v>0</v>
      </c>
      <c r="P151" s="99">
        <f>'01-Mapa de riesgo-UO'!AK152</f>
        <v>0</v>
      </c>
      <c r="Q151" s="99">
        <f>'01-Mapa de riesgo-UO'!AP152</f>
        <v>0</v>
      </c>
      <c r="R151" s="367" t="e">
        <f>'01-Mapa de riesgo-UO'!AR152</f>
        <v>#DIV/0!</v>
      </c>
      <c r="S151" s="370"/>
      <c r="T151" s="371"/>
      <c r="U151" s="100">
        <f>'01-Mapa de riesgo-UO'!AW152</f>
        <v>0</v>
      </c>
      <c r="V151" s="100">
        <f>'01-Mapa de riesgo-UO'!AX152</f>
        <v>0</v>
      </c>
      <c r="W151" s="101">
        <f>'01-Mapa de riesgo-UO'!K152</f>
        <v>0</v>
      </c>
      <c r="X151" s="105"/>
      <c r="Y151" s="106"/>
      <c r="Z151" s="107"/>
      <c r="AA151" s="107"/>
      <c r="AB151" s="364"/>
      <c r="AC151" s="110"/>
    </row>
    <row r="152" spans="1:29" ht="12.75" customHeight="1" x14ac:dyDescent="0.2">
      <c r="A152" s="368"/>
      <c r="B152" s="368"/>
      <c r="C152" s="368"/>
      <c r="D152" s="368"/>
      <c r="E152" s="368"/>
      <c r="F152" s="368"/>
      <c r="G152" s="96">
        <f>'01-Mapa de riesgo-UO'!I153</f>
        <v>0</v>
      </c>
      <c r="H152" s="368"/>
      <c r="I152" s="368"/>
      <c r="J152" s="368"/>
      <c r="K152" s="373"/>
      <c r="L152" s="373"/>
      <c r="M152" s="97">
        <f>'01-Mapa de riesgo-UO'!W153</f>
        <v>0</v>
      </c>
      <c r="N152" s="98">
        <f>'01-Mapa de riesgo-UO'!AB153</f>
        <v>0</v>
      </c>
      <c r="O152" s="98">
        <f>'01-Mapa de riesgo-UO'!AF153</f>
        <v>0</v>
      </c>
      <c r="P152" s="99">
        <f>'01-Mapa de riesgo-UO'!AK153</f>
        <v>0</v>
      </c>
      <c r="Q152" s="99">
        <f>'01-Mapa de riesgo-UO'!AP153</f>
        <v>0</v>
      </c>
      <c r="R152" s="368"/>
      <c r="S152" s="370"/>
      <c r="T152" s="371"/>
      <c r="U152" s="100">
        <f>'01-Mapa de riesgo-UO'!AW153</f>
        <v>0</v>
      </c>
      <c r="V152" s="100">
        <f>'01-Mapa de riesgo-UO'!AX153</f>
        <v>0</v>
      </c>
      <c r="W152" s="101">
        <f>'01-Mapa de riesgo-UO'!K153</f>
        <v>0</v>
      </c>
      <c r="X152" s="105"/>
      <c r="Y152" s="106"/>
      <c r="Z152" s="107"/>
      <c r="AA152" s="107"/>
      <c r="AB152" s="365"/>
      <c r="AC152" s="110"/>
    </row>
    <row r="153" spans="1:29" ht="12.75" customHeight="1" x14ac:dyDescent="0.2">
      <c r="A153" s="369"/>
      <c r="B153" s="369"/>
      <c r="C153" s="369"/>
      <c r="D153" s="369"/>
      <c r="E153" s="369"/>
      <c r="F153" s="369"/>
      <c r="G153" s="96">
        <f>'01-Mapa de riesgo-UO'!I154</f>
        <v>0</v>
      </c>
      <c r="H153" s="369"/>
      <c r="I153" s="369"/>
      <c r="J153" s="369"/>
      <c r="K153" s="374"/>
      <c r="L153" s="374"/>
      <c r="M153" s="97">
        <f>'01-Mapa de riesgo-UO'!W154</f>
        <v>0</v>
      </c>
      <c r="N153" s="98">
        <f>'01-Mapa de riesgo-UO'!AB154</f>
        <v>0</v>
      </c>
      <c r="O153" s="98">
        <f>'01-Mapa de riesgo-UO'!AF154</f>
        <v>0</v>
      </c>
      <c r="P153" s="99">
        <f>'01-Mapa de riesgo-UO'!AK154</f>
        <v>0</v>
      </c>
      <c r="Q153" s="99">
        <f>'01-Mapa de riesgo-UO'!AP154</f>
        <v>0</v>
      </c>
      <c r="R153" s="369"/>
      <c r="S153" s="370"/>
      <c r="T153" s="371"/>
      <c r="U153" s="100">
        <f>'01-Mapa de riesgo-UO'!AW154</f>
        <v>0</v>
      </c>
      <c r="V153" s="100">
        <f>'01-Mapa de riesgo-UO'!AX154</f>
        <v>0</v>
      </c>
      <c r="W153" s="101">
        <f>'01-Mapa de riesgo-UO'!K154</f>
        <v>0</v>
      </c>
      <c r="X153" s="105"/>
      <c r="Y153" s="106"/>
      <c r="Z153" s="107"/>
      <c r="AA153" s="107"/>
      <c r="AB153" s="366"/>
      <c r="AC153" s="110"/>
    </row>
    <row r="154" spans="1:29" ht="12.75" customHeight="1" x14ac:dyDescent="0.2">
      <c r="A154" s="377">
        <v>49</v>
      </c>
      <c r="B154" s="377">
        <f>'01-Mapa de riesgo-UO'!D155</f>
        <v>0</v>
      </c>
      <c r="C154" s="376">
        <f>+'01-Mapa de riesgo-UO'!F155</f>
        <v>0</v>
      </c>
      <c r="D154" s="376">
        <f>'01-Mapa de riesgo-UO'!J155</f>
        <v>0</v>
      </c>
      <c r="E154" s="376">
        <f>'01-Mapa de riesgo-UO'!K155</f>
        <v>0</v>
      </c>
      <c r="F154" s="376">
        <f>'01-Mapa de riesgo-UO'!L155</f>
        <v>0</v>
      </c>
      <c r="G154" s="96">
        <f>'01-Mapa de riesgo-UO'!I155</f>
        <v>0</v>
      </c>
      <c r="H154" s="376">
        <f>'01-Mapa de riesgo-UO'!M155</f>
        <v>0</v>
      </c>
      <c r="I154" s="367" t="str">
        <f>'01-Mapa de riesgo-UO'!AT155</f>
        <v>LEVE</v>
      </c>
      <c r="J154" s="376">
        <f>'01-Mapa de riesgo-UO'!AU155</f>
        <v>0</v>
      </c>
      <c r="K154" s="372"/>
      <c r="L154" s="375"/>
      <c r="M154" s="97">
        <f>'01-Mapa de riesgo-UO'!W155</f>
        <v>0</v>
      </c>
      <c r="N154" s="98">
        <f>'01-Mapa de riesgo-UO'!AB155</f>
        <v>0</v>
      </c>
      <c r="O154" s="98">
        <f>'01-Mapa de riesgo-UO'!AF155</f>
        <v>0</v>
      </c>
      <c r="P154" s="99">
        <f>'01-Mapa de riesgo-UO'!AK155</f>
        <v>0</v>
      </c>
      <c r="Q154" s="99">
        <f>'01-Mapa de riesgo-UO'!AP155</f>
        <v>0</v>
      </c>
      <c r="R154" s="367" t="e">
        <f>'01-Mapa de riesgo-UO'!AR155</f>
        <v>#DIV/0!</v>
      </c>
      <c r="S154" s="370"/>
      <c r="T154" s="371"/>
      <c r="U154" s="100">
        <f>'01-Mapa de riesgo-UO'!AW155</f>
        <v>0</v>
      </c>
      <c r="V154" s="100">
        <f>'01-Mapa de riesgo-UO'!AX155</f>
        <v>0</v>
      </c>
      <c r="W154" s="101">
        <f>'01-Mapa de riesgo-UO'!K155</f>
        <v>0</v>
      </c>
      <c r="X154" s="105"/>
      <c r="Y154" s="106"/>
      <c r="Z154" s="107"/>
      <c r="AA154" s="107"/>
      <c r="AB154" s="364"/>
      <c r="AC154" s="110"/>
    </row>
    <row r="155" spans="1:29" ht="12.75" customHeight="1" x14ac:dyDescent="0.2">
      <c r="A155" s="368"/>
      <c r="B155" s="368"/>
      <c r="C155" s="368"/>
      <c r="D155" s="368"/>
      <c r="E155" s="368"/>
      <c r="F155" s="368"/>
      <c r="G155" s="96">
        <f>'01-Mapa de riesgo-UO'!I156</f>
        <v>0</v>
      </c>
      <c r="H155" s="368"/>
      <c r="I155" s="368"/>
      <c r="J155" s="368"/>
      <c r="K155" s="373"/>
      <c r="L155" s="373"/>
      <c r="M155" s="97">
        <f>'01-Mapa de riesgo-UO'!W156</f>
        <v>0</v>
      </c>
      <c r="N155" s="98">
        <f>'01-Mapa de riesgo-UO'!AB156</f>
        <v>0</v>
      </c>
      <c r="O155" s="98">
        <f>'01-Mapa de riesgo-UO'!AF156</f>
        <v>0</v>
      </c>
      <c r="P155" s="99">
        <f>'01-Mapa de riesgo-UO'!AK156</f>
        <v>0</v>
      </c>
      <c r="Q155" s="99">
        <f>'01-Mapa de riesgo-UO'!AP156</f>
        <v>0</v>
      </c>
      <c r="R155" s="368"/>
      <c r="S155" s="370"/>
      <c r="T155" s="371"/>
      <c r="U155" s="100">
        <f>'01-Mapa de riesgo-UO'!AW156</f>
        <v>0</v>
      </c>
      <c r="V155" s="100">
        <f>'01-Mapa de riesgo-UO'!AX156</f>
        <v>0</v>
      </c>
      <c r="W155" s="101">
        <f>'01-Mapa de riesgo-UO'!K156</f>
        <v>0</v>
      </c>
      <c r="X155" s="105"/>
      <c r="Y155" s="106"/>
      <c r="Z155" s="107"/>
      <c r="AA155" s="107"/>
      <c r="AB155" s="365"/>
      <c r="AC155" s="110"/>
    </row>
    <row r="156" spans="1:29" ht="12.75" customHeight="1" x14ac:dyDescent="0.2">
      <c r="A156" s="369"/>
      <c r="B156" s="369"/>
      <c r="C156" s="369"/>
      <c r="D156" s="369"/>
      <c r="E156" s="369"/>
      <c r="F156" s="369"/>
      <c r="G156" s="96">
        <f>'01-Mapa de riesgo-UO'!I157</f>
        <v>0</v>
      </c>
      <c r="H156" s="369"/>
      <c r="I156" s="369"/>
      <c r="J156" s="369"/>
      <c r="K156" s="374"/>
      <c r="L156" s="374"/>
      <c r="M156" s="97">
        <f>'01-Mapa de riesgo-UO'!W157</f>
        <v>0</v>
      </c>
      <c r="N156" s="98">
        <f>'01-Mapa de riesgo-UO'!AB157</f>
        <v>0</v>
      </c>
      <c r="O156" s="98">
        <f>'01-Mapa de riesgo-UO'!AF157</f>
        <v>0</v>
      </c>
      <c r="P156" s="99">
        <f>'01-Mapa de riesgo-UO'!AK157</f>
        <v>0</v>
      </c>
      <c r="Q156" s="99">
        <f>'01-Mapa de riesgo-UO'!AP157</f>
        <v>0</v>
      </c>
      <c r="R156" s="369"/>
      <c r="S156" s="370"/>
      <c r="T156" s="371"/>
      <c r="U156" s="100">
        <f>'01-Mapa de riesgo-UO'!AW157</f>
        <v>0</v>
      </c>
      <c r="V156" s="100">
        <f>'01-Mapa de riesgo-UO'!AX157</f>
        <v>0</v>
      </c>
      <c r="W156" s="101">
        <f>'01-Mapa de riesgo-UO'!K157</f>
        <v>0</v>
      </c>
      <c r="X156" s="105"/>
      <c r="Y156" s="106"/>
      <c r="Z156" s="107"/>
      <c r="AA156" s="107"/>
      <c r="AB156" s="366"/>
      <c r="AC156" s="110"/>
    </row>
    <row r="157" spans="1:29" ht="12.75" customHeight="1" x14ac:dyDescent="0.2">
      <c r="A157" s="377">
        <v>50</v>
      </c>
      <c r="B157" s="377">
        <f>'01-Mapa de riesgo-UO'!D158</f>
        <v>0</v>
      </c>
      <c r="C157" s="376">
        <f>+'01-Mapa de riesgo-UO'!F158</f>
        <v>0</v>
      </c>
      <c r="D157" s="376">
        <f>'01-Mapa de riesgo-UO'!J158</f>
        <v>0</v>
      </c>
      <c r="E157" s="376">
        <f>'01-Mapa de riesgo-UO'!K158</f>
        <v>0</v>
      </c>
      <c r="F157" s="376">
        <f>'01-Mapa de riesgo-UO'!L158</f>
        <v>0</v>
      </c>
      <c r="G157" s="96">
        <f>'01-Mapa de riesgo-UO'!I158</f>
        <v>0</v>
      </c>
      <c r="H157" s="376">
        <f>'01-Mapa de riesgo-UO'!M158</f>
        <v>0</v>
      </c>
      <c r="I157" s="367" t="str">
        <f>'01-Mapa de riesgo-UO'!AT158</f>
        <v>LEVE</v>
      </c>
      <c r="J157" s="376">
        <f>'01-Mapa de riesgo-UO'!AU158</f>
        <v>0</v>
      </c>
      <c r="K157" s="372"/>
      <c r="L157" s="375"/>
      <c r="M157" s="97">
        <f>'01-Mapa de riesgo-UO'!W158</f>
        <v>0</v>
      </c>
      <c r="N157" s="98">
        <f>'01-Mapa de riesgo-UO'!AB158</f>
        <v>0</v>
      </c>
      <c r="O157" s="98">
        <f>'01-Mapa de riesgo-UO'!AF158</f>
        <v>0</v>
      </c>
      <c r="P157" s="99">
        <f>'01-Mapa de riesgo-UO'!AK158</f>
        <v>0</v>
      </c>
      <c r="Q157" s="99">
        <f>'01-Mapa de riesgo-UO'!AP158</f>
        <v>0</v>
      </c>
      <c r="R157" s="367" t="e">
        <f>'01-Mapa de riesgo-UO'!AR158</f>
        <v>#DIV/0!</v>
      </c>
      <c r="S157" s="370"/>
      <c r="T157" s="371"/>
      <c r="U157" s="100">
        <f>'01-Mapa de riesgo-UO'!AW158</f>
        <v>0</v>
      </c>
      <c r="V157" s="100">
        <f>'01-Mapa de riesgo-UO'!AX158</f>
        <v>0</v>
      </c>
      <c r="W157" s="101">
        <f>'01-Mapa de riesgo-UO'!K158</f>
        <v>0</v>
      </c>
      <c r="X157" s="105"/>
      <c r="Y157" s="106"/>
      <c r="Z157" s="107"/>
      <c r="AA157" s="107"/>
      <c r="AB157" s="364"/>
      <c r="AC157" s="110"/>
    </row>
    <row r="158" spans="1:29" ht="12.75" customHeight="1" x14ac:dyDescent="0.2">
      <c r="A158" s="368"/>
      <c r="B158" s="368"/>
      <c r="C158" s="368"/>
      <c r="D158" s="368"/>
      <c r="E158" s="368"/>
      <c r="F158" s="368"/>
      <c r="G158" s="96">
        <f>'01-Mapa de riesgo-UO'!I159</f>
        <v>0</v>
      </c>
      <c r="H158" s="368"/>
      <c r="I158" s="368"/>
      <c r="J158" s="368"/>
      <c r="K158" s="373"/>
      <c r="L158" s="373"/>
      <c r="M158" s="97">
        <f>'01-Mapa de riesgo-UO'!W159</f>
        <v>0</v>
      </c>
      <c r="N158" s="98">
        <f>'01-Mapa de riesgo-UO'!AB159</f>
        <v>0</v>
      </c>
      <c r="O158" s="98">
        <f>'01-Mapa de riesgo-UO'!AF159</f>
        <v>0</v>
      </c>
      <c r="P158" s="99">
        <f>'01-Mapa de riesgo-UO'!AK159</f>
        <v>0</v>
      </c>
      <c r="Q158" s="99">
        <f>'01-Mapa de riesgo-UO'!AP159</f>
        <v>0</v>
      </c>
      <c r="R158" s="368"/>
      <c r="S158" s="370"/>
      <c r="T158" s="371"/>
      <c r="U158" s="100">
        <f>'01-Mapa de riesgo-UO'!AW159</f>
        <v>0</v>
      </c>
      <c r="V158" s="100">
        <f>'01-Mapa de riesgo-UO'!AX159</f>
        <v>0</v>
      </c>
      <c r="W158" s="101">
        <f>'01-Mapa de riesgo-UO'!K159</f>
        <v>0</v>
      </c>
      <c r="X158" s="105"/>
      <c r="Y158" s="106"/>
      <c r="Z158" s="107"/>
      <c r="AA158" s="107"/>
      <c r="AB158" s="365"/>
      <c r="AC158" s="110"/>
    </row>
    <row r="159" spans="1:29" ht="12.75" customHeight="1" x14ac:dyDescent="0.2">
      <c r="A159" s="369"/>
      <c r="B159" s="369"/>
      <c r="C159" s="369"/>
      <c r="D159" s="369"/>
      <c r="E159" s="369"/>
      <c r="F159" s="369"/>
      <c r="G159" s="96">
        <f>'01-Mapa de riesgo-UO'!I160</f>
        <v>0</v>
      </c>
      <c r="H159" s="369"/>
      <c r="I159" s="369"/>
      <c r="J159" s="369"/>
      <c r="K159" s="374"/>
      <c r="L159" s="374"/>
      <c r="M159" s="97">
        <f>'01-Mapa de riesgo-UO'!W160</f>
        <v>0</v>
      </c>
      <c r="N159" s="98">
        <f>'01-Mapa de riesgo-UO'!AB160</f>
        <v>0</v>
      </c>
      <c r="O159" s="98">
        <f>'01-Mapa de riesgo-UO'!AF160</f>
        <v>0</v>
      </c>
      <c r="P159" s="99">
        <f>'01-Mapa de riesgo-UO'!AK160</f>
        <v>0</v>
      </c>
      <c r="Q159" s="99">
        <f>'01-Mapa de riesgo-UO'!AP160</f>
        <v>0</v>
      </c>
      <c r="R159" s="369"/>
      <c r="S159" s="370"/>
      <c r="T159" s="371"/>
      <c r="U159" s="100">
        <f>'01-Mapa de riesgo-UO'!AW160</f>
        <v>0</v>
      </c>
      <c r="V159" s="100">
        <f>'01-Mapa de riesgo-UO'!AX160</f>
        <v>0</v>
      </c>
      <c r="W159" s="101">
        <f>'01-Mapa de riesgo-UO'!K160</f>
        <v>0</v>
      </c>
      <c r="X159" s="105"/>
      <c r="Y159" s="106"/>
      <c r="Z159" s="107"/>
      <c r="AA159" s="107"/>
      <c r="AB159" s="366"/>
      <c r="AC159" s="110"/>
    </row>
    <row r="160" spans="1:29" ht="12.75" customHeight="1" x14ac:dyDescent="0.2">
      <c r="A160" s="377">
        <v>51</v>
      </c>
      <c r="B160" s="377">
        <f>'01-Mapa de riesgo-UO'!D161</f>
        <v>0</v>
      </c>
      <c r="C160" s="376">
        <f>+'01-Mapa de riesgo-UO'!F161</f>
        <v>0</v>
      </c>
      <c r="D160" s="376">
        <f>'01-Mapa de riesgo-UO'!J161</f>
        <v>0</v>
      </c>
      <c r="E160" s="376">
        <f>'01-Mapa de riesgo-UO'!K161</f>
        <v>0</v>
      </c>
      <c r="F160" s="376">
        <f>'01-Mapa de riesgo-UO'!L161</f>
        <v>0</v>
      </c>
      <c r="G160" s="96">
        <f>'01-Mapa de riesgo-UO'!I161</f>
        <v>0</v>
      </c>
      <c r="H160" s="376">
        <f>'01-Mapa de riesgo-UO'!M161</f>
        <v>0</v>
      </c>
      <c r="I160" s="367" t="str">
        <f>'01-Mapa de riesgo-UO'!AT161</f>
        <v>LEVE</v>
      </c>
      <c r="J160" s="376">
        <f>'01-Mapa de riesgo-UO'!AU161</f>
        <v>0</v>
      </c>
      <c r="K160" s="372"/>
      <c r="L160" s="375"/>
      <c r="M160" s="97">
        <f>'01-Mapa de riesgo-UO'!W161</f>
        <v>0</v>
      </c>
      <c r="N160" s="98">
        <f>'01-Mapa de riesgo-UO'!AB161</f>
        <v>0</v>
      </c>
      <c r="O160" s="98">
        <f>'01-Mapa de riesgo-UO'!AF161</f>
        <v>0</v>
      </c>
      <c r="P160" s="99">
        <f>'01-Mapa de riesgo-UO'!AK161</f>
        <v>0</v>
      </c>
      <c r="Q160" s="99">
        <f>'01-Mapa de riesgo-UO'!AP161</f>
        <v>0</v>
      </c>
      <c r="R160" s="367" t="e">
        <f>'01-Mapa de riesgo-UO'!AR161</f>
        <v>#DIV/0!</v>
      </c>
      <c r="S160" s="370"/>
      <c r="T160" s="371"/>
      <c r="U160" s="100">
        <f>'01-Mapa de riesgo-UO'!AW161</f>
        <v>0</v>
      </c>
      <c r="V160" s="100">
        <f>'01-Mapa de riesgo-UO'!AX161</f>
        <v>0</v>
      </c>
      <c r="W160" s="101">
        <f>'01-Mapa de riesgo-UO'!K161</f>
        <v>0</v>
      </c>
      <c r="X160" s="105"/>
      <c r="Y160" s="106"/>
      <c r="Z160" s="107"/>
      <c r="AA160" s="107"/>
      <c r="AB160" s="364"/>
      <c r="AC160" s="110"/>
    </row>
    <row r="161" spans="1:29" ht="12.75" customHeight="1" x14ac:dyDescent="0.2">
      <c r="A161" s="368"/>
      <c r="B161" s="368"/>
      <c r="C161" s="368"/>
      <c r="D161" s="368"/>
      <c r="E161" s="368"/>
      <c r="F161" s="368"/>
      <c r="G161" s="96">
        <f>'01-Mapa de riesgo-UO'!I162</f>
        <v>0</v>
      </c>
      <c r="H161" s="368"/>
      <c r="I161" s="368"/>
      <c r="J161" s="368"/>
      <c r="K161" s="373"/>
      <c r="L161" s="373"/>
      <c r="M161" s="97">
        <f>'01-Mapa de riesgo-UO'!W162</f>
        <v>0</v>
      </c>
      <c r="N161" s="98">
        <f>'01-Mapa de riesgo-UO'!AB162</f>
        <v>0</v>
      </c>
      <c r="O161" s="98">
        <f>'01-Mapa de riesgo-UO'!AF162</f>
        <v>0</v>
      </c>
      <c r="P161" s="99">
        <f>'01-Mapa de riesgo-UO'!AK162</f>
        <v>0</v>
      </c>
      <c r="Q161" s="99">
        <f>'01-Mapa de riesgo-UO'!AP162</f>
        <v>0</v>
      </c>
      <c r="R161" s="368"/>
      <c r="S161" s="370"/>
      <c r="T161" s="371"/>
      <c r="U161" s="100">
        <f>'01-Mapa de riesgo-UO'!AW162</f>
        <v>0</v>
      </c>
      <c r="V161" s="100">
        <f>'01-Mapa de riesgo-UO'!AX162</f>
        <v>0</v>
      </c>
      <c r="W161" s="101">
        <f>'01-Mapa de riesgo-UO'!K162</f>
        <v>0</v>
      </c>
      <c r="X161" s="105"/>
      <c r="Y161" s="106"/>
      <c r="Z161" s="107"/>
      <c r="AA161" s="107"/>
      <c r="AB161" s="365"/>
      <c r="AC161" s="110"/>
    </row>
    <row r="162" spans="1:29" ht="12.75" customHeight="1" x14ac:dyDescent="0.2">
      <c r="A162" s="369"/>
      <c r="B162" s="369"/>
      <c r="C162" s="369"/>
      <c r="D162" s="369"/>
      <c r="E162" s="369"/>
      <c r="F162" s="369"/>
      <c r="G162" s="96">
        <f>'01-Mapa de riesgo-UO'!I163</f>
        <v>0</v>
      </c>
      <c r="H162" s="369"/>
      <c r="I162" s="369"/>
      <c r="J162" s="369"/>
      <c r="K162" s="374"/>
      <c r="L162" s="374"/>
      <c r="M162" s="97">
        <f>'01-Mapa de riesgo-UO'!W163</f>
        <v>0</v>
      </c>
      <c r="N162" s="98">
        <f>'01-Mapa de riesgo-UO'!AB163</f>
        <v>0</v>
      </c>
      <c r="O162" s="98">
        <f>'01-Mapa de riesgo-UO'!AF163</f>
        <v>0</v>
      </c>
      <c r="P162" s="99">
        <f>'01-Mapa de riesgo-UO'!AK163</f>
        <v>0</v>
      </c>
      <c r="Q162" s="99">
        <f>'01-Mapa de riesgo-UO'!AP163</f>
        <v>0</v>
      </c>
      <c r="R162" s="369"/>
      <c r="S162" s="370"/>
      <c r="T162" s="371"/>
      <c r="U162" s="100">
        <f>'01-Mapa de riesgo-UO'!AW163</f>
        <v>0</v>
      </c>
      <c r="V162" s="100">
        <f>'01-Mapa de riesgo-UO'!AX163</f>
        <v>0</v>
      </c>
      <c r="W162" s="101">
        <f>'01-Mapa de riesgo-UO'!K163</f>
        <v>0</v>
      </c>
      <c r="X162" s="105"/>
      <c r="Y162" s="106"/>
      <c r="Z162" s="107"/>
      <c r="AA162" s="107"/>
      <c r="AB162" s="366"/>
      <c r="AC162" s="110"/>
    </row>
    <row r="163" spans="1:29" ht="12.75" customHeight="1" x14ac:dyDescent="0.2">
      <c r="A163" s="377">
        <v>52</v>
      </c>
      <c r="B163" s="377">
        <f>'01-Mapa de riesgo-UO'!D164</f>
        <v>0</v>
      </c>
      <c r="C163" s="376">
        <f>+'01-Mapa de riesgo-UO'!F164</f>
        <v>0</v>
      </c>
      <c r="D163" s="376">
        <f>'01-Mapa de riesgo-UO'!J164</f>
        <v>0</v>
      </c>
      <c r="E163" s="376">
        <f>'01-Mapa de riesgo-UO'!K164</f>
        <v>0</v>
      </c>
      <c r="F163" s="376">
        <f>'01-Mapa de riesgo-UO'!L164</f>
        <v>0</v>
      </c>
      <c r="G163" s="96">
        <f>'01-Mapa de riesgo-UO'!I164</f>
        <v>0</v>
      </c>
      <c r="H163" s="376">
        <f>'01-Mapa de riesgo-UO'!M164</f>
        <v>0</v>
      </c>
      <c r="I163" s="367" t="str">
        <f>'01-Mapa de riesgo-UO'!AT164</f>
        <v>LEVE</v>
      </c>
      <c r="J163" s="376">
        <f>'01-Mapa de riesgo-UO'!AU164</f>
        <v>0</v>
      </c>
      <c r="K163" s="372"/>
      <c r="L163" s="375"/>
      <c r="M163" s="97">
        <f>'01-Mapa de riesgo-UO'!W164</f>
        <v>0</v>
      </c>
      <c r="N163" s="98">
        <f>'01-Mapa de riesgo-UO'!AB164</f>
        <v>0</v>
      </c>
      <c r="O163" s="98">
        <f>'01-Mapa de riesgo-UO'!AF164</f>
        <v>0</v>
      </c>
      <c r="P163" s="99">
        <f>'01-Mapa de riesgo-UO'!AK164</f>
        <v>0</v>
      </c>
      <c r="Q163" s="99">
        <f>'01-Mapa de riesgo-UO'!AP164</f>
        <v>0</v>
      </c>
      <c r="R163" s="367" t="e">
        <f>'01-Mapa de riesgo-UO'!AR164</f>
        <v>#DIV/0!</v>
      </c>
      <c r="S163" s="370"/>
      <c r="T163" s="371"/>
      <c r="U163" s="100">
        <f>'01-Mapa de riesgo-UO'!AW164</f>
        <v>0</v>
      </c>
      <c r="V163" s="100">
        <f>'01-Mapa de riesgo-UO'!AX164</f>
        <v>0</v>
      </c>
      <c r="W163" s="101">
        <f>'01-Mapa de riesgo-UO'!K164</f>
        <v>0</v>
      </c>
      <c r="X163" s="105"/>
      <c r="Y163" s="106"/>
      <c r="Z163" s="107"/>
      <c r="AA163" s="107"/>
      <c r="AB163" s="364"/>
      <c r="AC163" s="110"/>
    </row>
    <row r="164" spans="1:29" ht="12.75" customHeight="1" x14ac:dyDescent="0.2">
      <c r="A164" s="368"/>
      <c r="B164" s="368"/>
      <c r="C164" s="368"/>
      <c r="D164" s="368"/>
      <c r="E164" s="368"/>
      <c r="F164" s="368"/>
      <c r="G164" s="96">
        <f>'01-Mapa de riesgo-UO'!I165</f>
        <v>0</v>
      </c>
      <c r="H164" s="368"/>
      <c r="I164" s="368"/>
      <c r="J164" s="368"/>
      <c r="K164" s="373"/>
      <c r="L164" s="373"/>
      <c r="M164" s="97">
        <f>'01-Mapa de riesgo-UO'!W165</f>
        <v>0</v>
      </c>
      <c r="N164" s="98">
        <f>'01-Mapa de riesgo-UO'!AB165</f>
        <v>0</v>
      </c>
      <c r="O164" s="98">
        <f>'01-Mapa de riesgo-UO'!AF165</f>
        <v>0</v>
      </c>
      <c r="P164" s="99">
        <f>'01-Mapa de riesgo-UO'!AK165</f>
        <v>0</v>
      </c>
      <c r="Q164" s="99">
        <f>'01-Mapa de riesgo-UO'!AP165</f>
        <v>0</v>
      </c>
      <c r="R164" s="368"/>
      <c r="S164" s="370"/>
      <c r="T164" s="371"/>
      <c r="U164" s="100">
        <f>'01-Mapa de riesgo-UO'!AW165</f>
        <v>0</v>
      </c>
      <c r="V164" s="100">
        <f>'01-Mapa de riesgo-UO'!AX165</f>
        <v>0</v>
      </c>
      <c r="W164" s="101">
        <f>'01-Mapa de riesgo-UO'!K165</f>
        <v>0</v>
      </c>
      <c r="X164" s="105"/>
      <c r="Y164" s="106"/>
      <c r="Z164" s="107"/>
      <c r="AA164" s="107"/>
      <c r="AB164" s="365"/>
      <c r="AC164" s="110"/>
    </row>
    <row r="165" spans="1:29" ht="12.75" customHeight="1" x14ac:dyDescent="0.2">
      <c r="A165" s="369"/>
      <c r="B165" s="369"/>
      <c r="C165" s="369"/>
      <c r="D165" s="369"/>
      <c r="E165" s="369"/>
      <c r="F165" s="369"/>
      <c r="G165" s="96">
        <f>'01-Mapa de riesgo-UO'!I166</f>
        <v>0</v>
      </c>
      <c r="H165" s="369"/>
      <c r="I165" s="369"/>
      <c r="J165" s="369"/>
      <c r="K165" s="374"/>
      <c r="L165" s="374"/>
      <c r="M165" s="97">
        <f>'01-Mapa de riesgo-UO'!W166</f>
        <v>0</v>
      </c>
      <c r="N165" s="98">
        <f>'01-Mapa de riesgo-UO'!AB166</f>
        <v>0</v>
      </c>
      <c r="O165" s="98">
        <f>'01-Mapa de riesgo-UO'!AF166</f>
        <v>0</v>
      </c>
      <c r="P165" s="99">
        <f>'01-Mapa de riesgo-UO'!AK166</f>
        <v>0</v>
      </c>
      <c r="Q165" s="99">
        <f>'01-Mapa de riesgo-UO'!AP166</f>
        <v>0</v>
      </c>
      <c r="R165" s="369"/>
      <c r="S165" s="370"/>
      <c r="T165" s="371"/>
      <c r="U165" s="100">
        <f>'01-Mapa de riesgo-UO'!AW166</f>
        <v>0</v>
      </c>
      <c r="V165" s="100">
        <f>'01-Mapa de riesgo-UO'!AX166</f>
        <v>0</v>
      </c>
      <c r="W165" s="101">
        <f>'01-Mapa de riesgo-UO'!K166</f>
        <v>0</v>
      </c>
      <c r="X165" s="105"/>
      <c r="Y165" s="106"/>
      <c r="Z165" s="107"/>
      <c r="AA165" s="107"/>
      <c r="AB165" s="366"/>
      <c r="AC165" s="110"/>
    </row>
    <row r="166" spans="1:29" ht="12.75" customHeight="1" x14ac:dyDescent="0.2">
      <c r="A166" s="377">
        <v>53</v>
      </c>
      <c r="B166" s="377">
        <f>'01-Mapa de riesgo-UO'!D167</f>
        <v>0</v>
      </c>
      <c r="C166" s="376">
        <f>+'01-Mapa de riesgo-UO'!F167</f>
        <v>0</v>
      </c>
      <c r="D166" s="376">
        <f>'01-Mapa de riesgo-UO'!J167</f>
        <v>0</v>
      </c>
      <c r="E166" s="376">
        <f>'01-Mapa de riesgo-UO'!K167</f>
        <v>0</v>
      </c>
      <c r="F166" s="376">
        <f>'01-Mapa de riesgo-UO'!L167</f>
        <v>0</v>
      </c>
      <c r="G166" s="96">
        <f>'01-Mapa de riesgo-UO'!I167</f>
        <v>0</v>
      </c>
      <c r="H166" s="376">
        <f>'01-Mapa de riesgo-UO'!M167</f>
        <v>0</v>
      </c>
      <c r="I166" s="367" t="str">
        <f>'01-Mapa de riesgo-UO'!AT167</f>
        <v>LEVE</v>
      </c>
      <c r="J166" s="376">
        <f>'01-Mapa de riesgo-UO'!AU167</f>
        <v>0</v>
      </c>
      <c r="K166" s="372"/>
      <c r="L166" s="375"/>
      <c r="M166" s="97">
        <f>'01-Mapa de riesgo-UO'!W167</f>
        <v>0</v>
      </c>
      <c r="N166" s="98">
        <f>'01-Mapa de riesgo-UO'!AB167</f>
        <v>0</v>
      </c>
      <c r="O166" s="98">
        <f>'01-Mapa de riesgo-UO'!AF167</f>
        <v>0</v>
      </c>
      <c r="P166" s="99">
        <f>'01-Mapa de riesgo-UO'!AK167</f>
        <v>0</v>
      </c>
      <c r="Q166" s="99">
        <f>'01-Mapa de riesgo-UO'!AP167</f>
        <v>0</v>
      </c>
      <c r="R166" s="367" t="e">
        <f>'01-Mapa de riesgo-UO'!AR167</f>
        <v>#DIV/0!</v>
      </c>
      <c r="S166" s="370"/>
      <c r="T166" s="371"/>
      <c r="U166" s="100">
        <f>'01-Mapa de riesgo-UO'!AW167</f>
        <v>0</v>
      </c>
      <c r="V166" s="100">
        <f>'01-Mapa de riesgo-UO'!AX167</f>
        <v>0</v>
      </c>
      <c r="W166" s="101">
        <f>'01-Mapa de riesgo-UO'!K167</f>
        <v>0</v>
      </c>
      <c r="X166" s="105"/>
      <c r="Y166" s="106"/>
      <c r="Z166" s="107"/>
      <c r="AA166" s="107"/>
      <c r="AB166" s="364"/>
      <c r="AC166" s="110"/>
    </row>
    <row r="167" spans="1:29" ht="12.75" customHeight="1" x14ac:dyDescent="0.2">
      <c r="A167" s="368"/>
      <c r="B167" s="368"/>
      <c r="C167" s="368"/>
      <c r="D167" s="368"/>
      <c r="E167" s="368"/>
      <c r="F167" s="368"/>
      <c r="G167" s="96">
        <f>'01-Mapa de riesgo-UO'!I168</f>
        <v>0</v>
      </c>
      <c r="H167" s="368"/>
      <c r="I167" s="368"/>
      <c r="J167" s="368"/>
      <c r="K167" s="373"/>
      <c r="L167" s="373"/>
      <c r="M167" s="97">
        <f>'01-Mapa de riesgo-UO'!W168</f>
        <v>0</v>
      </c>
      <c r="N167" s="98">
        <f>'01-Mapa de riesgo-UO'!AB168</f>
        <v>0</v>
      </c>
      <c r="O167" s="98">
        <f>'01-Mapa de riesgo-UO'!AF168</f>
        <v>0</v>
      </c>
      <c r="P167" s="99">
        <f>'01-Mapa de riesgo-UO'!AK168</f>
        <v>0</v>
      </c>
      <c r="Q167" s="99">
        <f>'01-Mapa de riesgo-UO'!AP168</f>
        <v>0</v>
      </c>
      <c r="R167" s="368"/>
      <c r="S167" s="370"/>
      <c r="T167" s="371"/>
      <c r="U167" s="100">
        <f>'01-Mapa de riesgo-UO'!AW168</f>
        <v>0</v>
      </c>
      <c r="V167" s="100">
        <f>'01-Mapa de riesgo-UO'!AX168</f>
        <v>0</v>
      </c>
      <c r="W167" s="101">
        <f>'01-Mapa de riesgo-UO'!K168</f>
        <v>0</v>
      </c>
      <c r="X167" s="105"/>
      <c r="Y167" s="106"/>
      <c r="Z167" s="107"/>
      <c r="AA167" s="107"/>
      <c r="AB167" s="365"/>
      <c r="AC167" s="110"/>
    </row>
    <row r="168" spans="1:29" ht="12.75" customHeight="1" x14ac:dyDescent="0.2">
      <c r="A168" s="369"/>
      <c r="B168" s="369"/>
      <c r="C168" s="369"/>
      <c r="D168" s="369"/>
      <c r="E168" s="369"/>
      <c r="F168" s="369"/>
      <c r="G168" s="96">
        <f>'01-Mapa de riesgo-UO'!I169</f>
        <v>0</v>
      </c>
      <c r="H168" s="369"/>
      <c r="I168" s="369"/>
      <c r="J168" s="369"/>
      <c r="K168" s="374"/>
      <c r="L168" s="374"/>
      <c r="M168" s="97">
        <f>'01-Mapa de riesgo-UO'!W169</f>
        <v>0</v>
      </c>
      <c r="N168" s="98">
        <f>'01-Mapa de riesgo-UO'!AB169</f>
        <v>0</v>
      </c>
      <c r="O168" s="98">
        <f>'01-Mapa de riesgo-UO'!AF169</f>
        <v>0</v>
      </c>
      <c r="P168" s="99">
        <f>'01-Mapa de riesgo-UO'!AK169</f>
        <v>0</v>
      </c>
      <c r="Q168" s="99">
        <f>'01-Mapa de riesgo-UO'!AP169</f>
        <v>0</v>
      </c>
      <c r="R168" s="369"/>
      <c r="S168" s="370"/>
      <c r="T168" s="371"/>
      <c r="U168" s="100">
        <f>'01-Mapa de riesgo-UO'!AW169</f>
        <v>0</v>
      </c>
      <c r="V168" s="100">
        <f>'01-Mapa de riesgo-UO'!AX169</f>
        <v>0</v>
      </c>
      <c r="W168" s="101">
        <f>'01-Mapa de riesgo-UO'!K169</f>
        <v>0</v>
      </c>
      <c r="X168" s="105"/>
      <c r="Y168" s="106"/>
      <c r="Z168" s="107"/>
      <c r="AA168" s="107"/>
      <c r="AB168" s="366"/>
      <c r="AC168" s="110"/>
    </row>
    <row r="169" spans="1:29" ht="12.75" customHeight="1" x14ac:dyDescent="0.2">
      <c r="A169" s="377">
        <v>54</v>
      </c>
      <c r="B169" s="377">
        <f>'01-Mapa de riesgo-UO'!D170</f>
        <v>0</v>
      </c>
      <c r="C169" s="376">
        <f>+'01-Mapa de riesgo-UO'!F170</f>
        <v>0</v>
      </c>
      <c r="D169" s="376">
        <f>'01-Mapa de riesgo-UO'!J170</f>
        <v>0</v>
      </c>
      <c r="E169" s="376">
        <f>'01-Mapa de riesgo-UO'!K170</f>
        <v>0</v>
      </c>
      <c r="F169" s="376">
        <f>'01-Mapa de riesgo-UO'!L170</f>
        <v>0</v>
      </c>
      <c r="G169" s="96">
        <f>'01-Mapa de riesgo-UO'!I170</f>
        <v>0</v>
      </c>
      <c r="H169" s="376">
        <f>'01-Mapa de riesgo-UO'!M170</f>
        <v>0</v>
      </c>
      <c r="I169" s="367" t="str">
        <f>'01-Mapa de riesgo-UO'!AT170</f>
        <v>LEVE</v>
      </c>
      <c r="J169" s="376">
        <f>'01-Mapa de riesgo-UO'!AU170</f>
        <v>0</v>
      </c>
      <c r="K169" s="372"/>
      <c r="L169" s="375"/>
      <c r="M169" s="97">
        <f>'01-Mapa de riesgo-UO'!W170</f>
        <v>0</v>
      </c>
      <c r="N169" s="98">
        <f>'01-Mapa de riesgo-UO'!AB170</f>
        <v>0</v>
      </c>
      <c r="O169" s="98">
        <f>'01-Mapa de riesgo-UO'!AF170</f>
        <v>0</v>
      </c>
      <c r="P169" s="99">
        <f>'01-Mapa de riesgo-UO'!AK170</f>
        <v>0</v>
      </c>
      <c r="Q169" s="99">
        <f>'01-Mapa de riesgo-UO'!AP170</f>
        <v>0</v>
      </c>
      <c r="R169" s="367" t="e">
        <f>'01-Mapa de riesgo-UO'!AR170</f>
        <v>#DIV/0!</v>
      </c>
      <c r="S169" s="370"/>
      <c r="T169" s="371"/>
      <c r="U169" s="100">
        <f>'01-Mapa de riesgo-UO'!AW170</f>
        <v>0</v>
      </c>
      <c r="V169" s="100">
        <f>'01-Mapa de riesgo-UO'!AX170</f>
        <v>0</v>
      </c>
      <c r="W169" s="101">
        <f>'01-Mapa de riesgo-UO'!K170</f>
        <v>0</v>
      </c>
      <c r="X169" s="105"/>
      <c r="Y169" s="106"/>
      <c r="Z169" s="107"/>
      <c r="AA169" s="107"/>
      <c r="AB169" s="364"/>
      <c r="AC169" s="110"/>
    </row>
    <row r="170" spans="1:29" ht="12.75" customHeight="1" x14ac:dyDescent="0.2">
      <c r="A170" s="368"/>
      <c r="B170" s="368"/>
      <c r="C170" s="368"/>
      <c r="D170" s="368"/>
      <c r="E170" s="368"/>
      <c r="F170" s="368"/>
      <c r="G170" s="96">
        <f>'01-Mapa de riesgo-UO'!I171</f>
        <v>0</v>
      </c>
      <c r="H170" s="368"/>
      <c r="I170" s="368"/>
      <c r="J170" s="368"/>
      <c r="K170" s="373"/>
      <c r="L170" s="373"/>
      <c r="M170" s="97">
        <f>'01-Mapa de riesgo-UO'!W171</f>
        <v>0</v>
      </c>
      <c r="N170" s="98">
        <f>'01-Mapa de riesgo-UO'!AB171</f>
        <v>0</v>
      </c>
      <c r="O170" s="98">
        <f>'01-Mapa de riesgo-UO'!AF171</f>
        <v>0</v>
      </c>
      <c r="P170" s="99">
        <f>'01-Mapa de riesgo-UO'!AK171</f>
        <v>0</v>
      </c>
      <c r="Q170" s="99">
        <f>'01-Mapa de riesgo-UO'!AP171</f>
        <v>0</v>
      </c>
      <c r="R170" s="368"/>
      <c r="S170" s="370"/>
      <c r="T170" s="371"/>
      <c r="U170" s="100">
        <f>'01-Mapa de riesgo-UO'!AW171</f>
        <v>0</v>
      </c>
      <c r="V170" s="100">
        <f>'01-Mapa de riesgo-UO'!AX171</f>
        <v>0</v>
      </c>
      <c r="W170" s="101">
        <f>'01-Mapa de riesgo-UO'!K171</f>
        <v>0</v>
      </c>
      <c r="X170" s="105"/>
      <c r="Y170" s="106"/>
      <c r="Z170" s="107"/>
      <c r="AA170" s="107"/>
      <c r="AB170" s="365"/>
      <c r="AC170" s="110"/>
    </row>
    <row r="171" spans="1:29" ht="12.75" customHeight="1" x14ac:dyDescent="0.2">
      <c r="A171" s="369"/>
      <c r="B171" s="369"/>
      <c r="C171" s="369"/>
      <c r="D171" s="369"/>
      <c r="E171" s="369"/>
      <c r="F171" s="369"/>
      <c r="G171" s="96">
        <f>'01-Mapa de riesgo-UO'!I172</f>
        <v>0</v>
      </c>
      <c r="H171" s="369"/>
      <c r="I171" s="369"/>
      <c r="J171" s="369"/>
      <c r="K171" s="374"/>
      <c r="L171" s="374"/>
      <c r="M171" s="97">
        <f>'01-Mapa de riesgo-UO'!W172</f>
        <v>0</v>
      </c>
      <c r="N171" s="98">
        <f>'01-Mapa de riesgo-UO'!AB172</f>
        <v>0</v>
      </c>
      <c r="O171" s="98">
        <f>'01-Mapa de riesgo-UO'!AF172</f>
        <v>0</v>
      </c>
      <c r="P171" s="99">
        <f>'01-Mapa de riesgo-UO'!AK172</f>
        <v>0</v>
      </c>
      <c r="Q171" s="99">
        <f>'01-Mapa de riesgo-UO'!AP172</f>
        <v>0</v>
      </c>
      <c r="R171" s="369"/>
      <c r="S171" s="370"/>
      <c r="T171" s="371"/>
      <c r="U171" s="100">
        <f>'01-Mapa de riesgo-UO'!AW172</f>
        <v>0</v>
      </c>
      <c r="V171" s="100">
        <f>'01-Mapa de riesgo-UO'!AX172</f>
        <v>0</v>
      </c>
      <c r="W171" s="101">
        <f>'01-Mapa de riesgo-UO'!K172</f>
        <v>0</v>
      </c>
      <c r="X171" s="105"/>
      <c r="Y171" s="106"/>
      <c r="Z171" s="107"/>
      <c r="AA171" s="107"/>
      <c r="AB171" s="366"/>
      <c r="AC171" s="110"/>
    </row>
    <row r="172" spans="1:29" ht="12.75" customHeight="1" x14ac:dyDescent="0.2">
      <c r="A172" s="377">
        <v>55</v>
      </c>
      <c r="B172" s="377">
        <f>'01-Mapa de riesgo-UO'!D173</f>
        <v>0</v>
      </c>
      <c r="C172" s="376">
        <f>+'01-Mapa de riesgo-UO'!F173</f>
        <v>0</v>
      </c>
      <c r="D172" s="376">
        <f>'01-Mapa de riesgo-UO'!J173</f>
        <v>0</v>
      </c>
      <c r="E172" s="376">
        <f>'01-Mapa de riesgo-UO'!K173</f>
        <v>0</v>
      </c>
      <c r="F172" s="376">
        <f>'01-Mapa de riesgo-UO'!L173</f>
        <v>0</v>
      </c>
      <c r="G172" s="96">
        <f>'01-Mapa de riesgo-UO'!I173</f>
        <v>0</v>
      </c>
      <c r="H172" s="376">
        <f>'01-Mapa de riesgo-UO'!M173</f>
        <v>0</v>
      </c>
      <c r="I172" s="367" t="str">
        <f>'01-Mapa de riesgo-UO'!AT173</f>
        <v>LEVE</v>
      </c>
      <c r="J172" s="376">
        <f>'01-Mapa de riesgo-UO'!AU173</f>
        <v>0</v>
      </c>
      <c r="K172" s="372"/>
      <c r="L172" s="375"/>
      <c r="M172" s="97">
        <f>'01-Mapa de riesgo-UO'!W173</f>
        <v>0</v>
      </c>
      <c r="N172" s="98">
        <f>'01-Mapa de riesgo-UO'!AB173</f>
        <v>0</v>
      </c>
      <c r="O172" s="98">
        <f>'01-Mapa de riesgo-UO'!AF173</f>
        <v>0</v>
      </c>
      <c r="P172" s="99">
        <f>'01-Mapa de riesgo-UO'!AK173</f>
        <v>0</v>
      </c>
      <c r="Q172" s="99">
        <f>'01-Mapa de riesgo-UO'!AP173</f>
        <v>0</v>
      </c>
      <c r="R172" s="367" t="e">
        <f>'01-Mapa de riesgo-UO'!AR173</f>
        <v>#DIV/0!</v>
      </c>
      <c r="S172" s="370"/>
      <c r="T172" s="371"/>
      <c r="U172" s="100">
        <f>'01-Mapa de riesgo-UO'!AW173</f>
        <v>0</v>
      </c>
      <c r="V172" s="100">
        <f>'01-Mapa de riesgo-UO'!AX173</f>
        <v>0</v>
      </c>
      <c r="W172" s="101">
        <f>'01-Mapa de riesgo-UO'!K173</f>
        <v>0</v>
      </c>
      <c r="X172" s="105"/>
      <c r="Y172" s="106"/>
      <c r="Z172" s="107"/>
      <c r="AA172" s="107"/>
      <c r="AB172" s="364"/>
      <c r="AC172" s="110"/>
    </row>
    <row r="173" spans="1:29" ht="12.75" customHeight="1" x14ac:dyDescent="0.2">
      <c r="A173" s="368"/>
      <c r="B173" s="368"/>
      <c r="C173" s="368"/>
      <c r="D173" s="368"/>
      <c r="E173" s="368"/>
      <c r="F173" s="368"/>
      <c r="G173" s="96">
        <f>'01-Mapa de riesgo-UO'!I174</f>
        <v>0</v>
      </c>
      <c r="H173" s="368"/>
      <c r="I173" s="368"/>
      <c r="J173" s="368"/>
      <c r="K173" s="373"/>
      <c r="L173" s="373"/>
      <c r="M173" s="97">
        <f>'01-Mapa de riesgo-UO'!W174</f>
        <v>0</v>
      </c>
      <c r="N173" s="98">
        <f>'01-Mapa de riesgo-UO'!AB174</f>
        <v>0</v>
      </c>
      <c r="O173" s="98">
        <f>'01-Mapa de riesgo-UO'!AF174</f>
        <v>0</v>
      </c>
      <c r="P173" s="99">
        <f>'01-Mapa de riesgo-UO'!AK174</f>
        <v>0</v>
      </c>
      <c r="Q173" s="99">
        <f>'01-Mapa de riesgo-UO'!AP174</f>
        <v>0</v>
      </c>
      <c r="R173" s="368"/>
      <c r="S173" s="370"/>
      <c r="T173" s="371"/>
      <c r="U173" s="100">
        <f>'01-Mapa de riesgo-UO'!AW174</f>
        <v>0</v>
      </c>
      <c r="V173" s="100">
        <f>'01-Mapa de riesgo-UO'!AX174</f>
        <v>0</v>
      </c>
      <c r="W173" s="101">
        <f>'01-Mapa de riesgo-UO'!K174</f>
        <v>0</v>
      </c>
      <c r="X173" s="105"/>
      <c r="Y173" s="106"/>
      <c r="Z173" s="107"/>
      <c r="AA173" s="107"/>
      <c r="AB173" s="365"/>
      <c r="AC173" s="110"/>
    </row>
    <row r="174" spans="1:29" ht="12.75" customHeight="1" x14ac:dyDescent="0.2">
      <c r="A174" s="369"/>
      <c r="B174" s="369"/>
      <c r="C174" s="369"/>
      <c r="D174" s="369"/>
      <c r="E174" s="369"/>
      <c r="F174" s="369"/>
      <c r="G174" s="96">
        <f>'01-Mapa de riesgo-UO'!I175</f>
        <v>0</v>
      </c>
      <c r="H174" s="369"/>
      <c r="I174" s="369"/>
      <c r="J174" s="369"/>
      <c r="K174" s="374"/>
      <c r="L174" s="374"/>
      <c r="M174" s="97">
        <f>'01-Mapa de riesgo-UO'!W175</f>
        <v>0</v>
      </c>
      <c r="N174" s="98">
        <f>'01-Mapa de riesgo-UO'!AB175</f>
        <v>0</v>
      </c>
      <c r="O174" s="98">
        <f>'01-Mapa de riesgo-UO'!AF175</f>
        <v>0</v>
      </c>
      <c r="P174" s="99">
        <f>'01-Mapa de riesgo-UO'!AK175</f>
        <v>0</v>
      </c>
      <c r="Q174" s="99">
        <f>'01-Mapa de riesgo-UO'!AP175</f>
        <v>0</v>
      </c>
      <c r="R174" s="369"/>
      <c r="S174" s="370"/>
      <c r="T174" s="371"/>
      <c r="U174" s="100">
        <f>'01-Mapa de riesgo-UO'!AW175</f>
        <v>0</v>
      </c>
      <c r="V174" s="100">
        <f>'01-Mapa de riesgo-UO'!AX175</f>
        <v>0</v>
      </c>
      <c r="W174" s="101">
        <f>'01-Mapa de riesgo-UO'!K175</f>
        <v>0</v>
      </c>
      <c r="X174" s="105"/>
      <c r="Y174" s="106"/>
      <c r="Z174" s="107"/>
      <c r="AA174" s="107"/>
      <c r="AB174" s="366"/>
      <c r="AC174" s="110"/>
    </row>
    <row r="175" spans="1:29" ht="12.75" customHeight="1" x14ac:dyDescent="0.2">
      <c r="A175" s="377">
        <v>56</v>
      </c>
      <c r="B175" s="377">
        <f>'01-Mapa de riesgo-UO'!D176</f>
        <v>0</v>
      </c>
      <c r="C175" s="376">
        <f>+'01-Mapa de riesgo-UO'!F176</f>
        <v>0</v>
      </c>
      <c r="D175" s="376">
        <f>'01-Mapa de riesgo-UO'!J176</f>
        <v>0</v>
      </c>
      <c r="E175" s="376">
        <f>'01-Mapa de riesgo-UO'!K176</f>
        <v>0</v>
      </c>
      <c r="F175" s="376">
        <f>'01-Mapa de riesgo-UO'!L176</f>
        <v>0</v>
      </c>
      <c r="G175" s="96">
        <f>'01-Mapa de riesgo-UO'!I176</f>
        <v>0</v>
      </c>
      <c r="H175" s="376">
        <f>'01-Mapa de riesgo-UO'!M176</f>
        <v>0</v>
      </c>
      <c r="I175" s="367" t="str">
        <f>'01-Mapa de riesgo-UO'!AT176</f>
        <v>LEVE</v>
      </c>
      <c r="J175" s="376">
        <f>'01-Mapa de riesgo-UO'!AU176</f>
        <v>0</v>
      </c>
      <c r="K175" s="372"/>
      <c r="L175" s="375"/>
      <c r="M175" s="97">
        <f>'01-Mapa de riesgo-UO'!W176</f>
        <v>0</v>
      </c>
      <c r="N175" s="98">
        <f>'01-Mapa de riesgo-UO'!AB176</f>
        <v>0</v>
      </c>
      <c r="O175" s="98">
        <f>'01-Mapa de riesgo-UO'!AF176</f>
        <v>0</v>
      </c>
      <c r="P175" s="99">
        <f>'01-Mapa de riesgo-UO'!AK176</f>
        <v>0</v>
      </c>
      <c r="Q175" s="99">
        <f>'01-Mapa de riesgo-UO'!AP176</f>
        <v>0</v>
      </c>
      <c r="R175" s="367" t="e">
        <f>'01-Mapa de riesgo-UO'!AR176</f>
        <v>#DIV/0!</v>
      </c>
      <c r="S175" s="370"/>
      <c r="T175" s="371"/>
      <c r="U175" s="100">
        <f>'01-Mapa de riesgo-UO'!AW176</f>
        <v>0</v>
      </c>
      <c r="V175" s="100">
        <f>'01-Mapa de riesgo-UO'!AX176</f>
        <v>0</v>
      </c>
      <c r="W175" s="101">
        <f>'01-Mapa de riesgo-UO'!K176</f>
        <v>0</v>
      </c>
      <c r="X175" s="105"/>
      <c r="Y175" s="106"/>
      <c r="Z175" s="107"/>
      <c r="AA175" s="107"/>
      <c r="AB175" s="364"/>
      <c r="AC175" s="110"/>
    </row>
    <row r="176" spans="1:29" ht="12.75" customHeight="1" x14ac:dyDescent="0.2">
      <c r="A176" s="368"/>
      <c r="B176" s="368"/>
      <c r="C176" s="368"/>
      <c r="D176" s="368"/>
      <c r="E176" s="368"/>
      <c r="F176" s="368"/>
      <c r="G176" s="96">
        <f>'01-Mapa de riesgo-UO'!I177</f>
        <v>0</v>
      </c>
      <c r="H176" s="368"/>
      <c r="I176" s="368"/>
      <c r="J176" s="368"/>
      <c r="K176" s="373"/>
      <c r="L176" s="373"/>
      <c r="M176" s="97">
        <f>'01-Mapa de riesgo-UO'!W177</f>
        <v>0</v>
      </c>
      <c r="N176" s="98">
        <f>'01-Mapa de riesgo-UO'!AB177</f>
        <v>0</v>
      </c>
      <c r="O176" s="98">
        <f>'01-Mapa de riesgo-UO'!AF177</f>
        <v>0</v>
      </c>
      <c r="P176" s="99">
        <f>'01-Mapa de riesgo-UO'!AK177</f>
        <v>0</v>
      </c>
      <c r="Q176" s="99">
        <f>'01-Mapa de riesgo-UO'!AP177</f>
        <v>0</v>
      </c>
      <c r="R176" s="368"/>
      <c r="S176" s="370"/>
      <c r="T176" s="371"/>
      <c r="U176" s="100">
        <f>'01-Mapa de riesgo-UO'!AW177</f>
        <v>0</v>
      </c>
      <c r="V176" s="100">
        <f>'01-Mapa de riesgo-UO'!AX177</f>
        <v>0</v>
      </c>
      <c r="W176" s="101">
        <f>'01-Mapa de riesgo-UO'!K177</f>
        <v>0</v>
      </c>
      <c r="X176" s="105"/>
      <c r="Y176" s="106"/>
      <c r="Z176" s="107"/>
      <c r="AA176" s="107"/>
      <c r="AB176" s="365"/>
      <c r="AC176" s="110"/>
    </row>
    <row r="177" spans="1:29" ht="12.75" customHeight="1" x14ac:dyDescent="0.2">
      <c r="A177" s="369"/>
      <c r="B177" s="369"/>
      <c r="C177" s="369"/>
      <c r="D177" s="369"/>
      <c r="E177" s="369"/>
      <c r="F177" s="369"/>
      <c r="G177" s="96">
        <f>'01-Mapa de riesgo-UO'!I178</f>
        <v>0</v>
      </c>
      <c r="H177" s="369"/>
      <c r="I177" s="369"/>
      <c r="J177" s="369"/>
      <c r="K177" s="374"/>
      <c r="L177" s="374"/>
      <c r="M177" s="97">
        <f>'01-Mapa de riesgo-UO'!W178</f>
        <v>0</v>
      </c>
      <c r="N177" s="98">
        <f>'01-Mapa de riesgo-UO'!AB178</f>
        <v>0</v>
      </c>
      <c r="O177" s="98">
        <f>'01-Mapa de riesgo-UO'!AF178</f>
        <v>0</v>
      </c>
      <c r="P177" s="99">
        <f>'01-Mapa de riesgo-UO'!AK178</f>
        <v>0</v>
      </c>
      <c r="Q177" s="99">
        <f>'01-Mapa de riesgo-UO'!AP178</f>
        <v>0</v>
      </c>
      <c r="R177" s="369"/>
      <c r="S177" s="370"/>
      <c r="T177" s="371"/>
      <c r="U177" s="100">
        <f>'01-Mapa de riesgo-UO'!AW178</f>
        <v>0</v>
      </c>
      <c r="V177" s="100">
        <f>'01-Mapa de riesgo-UO'!AX178</f>
        <v>0</v>
      </c>
      <c r="W177" s="101">
        <f>'01-Mapa de riesgo-UO'!K178</f>
        <v>0</v>
      </c>
      <c r="X177" s="105"/>
      <c r="Y177" s="106"/>
      <c r="Z177" s="107"/>
      <c r="AA177" s="107"/>
      <c r="AB177" s="366"/>
      <c r="AC177" s="110"/>
    </row>
    <row r="178" spans="1:29" ht="12.75" customHeight="1" x14ac:dyDescent="0.2">
      <c r="A178" s="377">
        <v>57</v>
      </c>
      <c r="B178" s="377">
        <f>'01-Mapa de riesgo-UO'!D179</f>
        <v>0</v>
      </c>
      <c r="C178" s="376">
        <f>+'01-Mapa de riesgo-UO'!F179</f>
        <v>0</v>
      </c>
      <c r="D178" s="376">
        <f>'01-Mapa de riesgo-UO'!J179</f>
        <v>0</v>
      </c>
      <c r="E178" s="376">
        <f>'01-Mapa de riesgo-UO'!K179</f>
        <v>0</v>
      </c>
      <c r="F178" s="376">
        <f>'01-Mapa de riesgo-UO'!L179</f>
        <v>0</v>
      </c>
      <c r="G178" s="96">
        <f>'01-Mapa de riesgo-UO'!I179</f>
        <v>0</v>
      </c>
      <c r="H178" s="376">
        <f>'01-Mapa de riesgo-UO'!M179</f>
        <v>0</v>
      </c>
      <c r="I178" s="367" t="str">
        <f>'01-Mapa de riesgo-UO'!AT179</f>
        <v>LEVE</v>
      </c>
      <c r="J178" s="376">
        <f>'01-Mapa de riesgo-UO'!AU179</f>
        <v>0</v>
      </c>
      <c r="K178" s="372"/>
      <c r="L178" s="375"/>
      <c r="M178" s="97">
        <f>'01-Mapa de riesgo-UO'!W179</f>
        <v>0</v>
      </c>
      <c r="N178" s="98">
        <f>'01-Mapa de riesgo-UO'!AB179</f>
        <v>0</v>
      </c>
      <c r="O178" s="98">
        <f>'01-Mapa de riesgo-UO'!AF179</f>
        <v>0</v>
      </c>
      <c r="P178" s="99">
        <f>'01-Mapa de riesgo-UO'!AK179</f>
        <v>0</v>
      </c>
      <c r="Q178" s="99">
        <f>'01-Mapa de riesgo-UO'!AP179</f>
        <v>0</v>
      </c>
      <c r="R178" s="367" t="e">
        <f>'01-Mapa de riesgo-UO'!AR179</f>
        <v>#DIV/0!</v>
      </c>
      <c r="S178" s="370"/>
      <c r="T178" s="371"/>
      <c r="U178" s="100">
        <f>'01-Mapa de riesgo-UO'!AW179</f>
        <v>0</v>
      </c>
      <c r="V178" s="100">
        <f>'01-Mapa de riesgo-UO'!AX179</f>
        <v>0</v>
      </c>
      <c r="W178" s="101">
        <f>'01-Mapa de riesgo-UO'!K179</f>
        <v>0</v>
      </c>
      <c r="X178" s="105"/>
      <c r="Y178" s="106"/>
      <c r="Z178" s="107"/>
      <c r="AA178" s="107"/>
      <c r="AB178" s="364"/>
      <c r="AC178" s="110"/>
    </row>
    <row r="179" spans="1:29" ht="12.75" customHeight="1" x14ac:dyDescent="0.2">
      <c r="A179" s="368"/>
      <c r="B179" s="368"/>
      <c r="C179" s="368"/>
      <c r="D179" s="368"/>
      <c r="E179" s="368"/>
      <c r="F179" s="368"/>
      <c r="G179" s="96">
        <f>'01-Mapa de riesgo-UO'!I180</f>
        <v>0</v>
      </c>
      <c r="H179" s="368"/>
      <c r="I179" s="368"/>
      <c r="J179" s="368"/>
      <c r="K179" s="373"/>
      <c r="L179" s="373"/>
      <c r="M179" s="97">
        <f>'01-Mapa de riesgo-UO'!W180</f>
        <v>0</v>
      </c>
      <c r="N179" s="98">
        <f>'01-Mapa de riesgo-UO'!AB180</f>
        <v>0</v>
      </c>
      <c r="O179" s="98">
        <f>'01-Mapa de riesgo-UO'!AF180</f>
        <v>0</v>
      </c>
      <c r="P179" s="99">
        <f>'01-Mapa de riesgo-UO'!AK180</f>
        <v>0</v>
      </c>
      <c r="Q179" s="99">
        <f>'01-Mapa de riesgo-UO'!AP180</f>
        <v>0</v>
      </c>
      <c r="R179" s="368"/>
      <c r="S179" s="370"/>
      <c r="T179" s="371"/>
      <c r="U179" s="100">
        <f>'01-Mapa de riesgo-UO'!AW180</f>
        <v>0</v>
      </c>
      <c r="V179" s="100">
        <f>'01-Mapa de riesgo-UO'!AX180</f>
        <v>0</v>
      </c>
      <c r="W179" s="101">
        <f>'01-Mapa de riesgo-UO'!K180</f>
        <v>0</v>
      </c>
      <c r="X179" s="105"/>
      <c r="Y179" s="106"/>
      <c r="Z179" s="107"/>
      <c r="AA179" s="107"/>
      <c r="AB179" s="365"/>
      <c r="AC179" s="110"/>
    </row>
    <row r="180" spans="1:29" ht="12.75" customHeight="1" x14ac:dyDescent="0.2">
      <c r="A180" s="369"/>
      <c r="B180" s="369"/>
      <c r="C180" s="369"/>
      <c r="D180" s="369"/>
      <c r="E180" s="369"/>
      <c r="F180" s="369"/>
      <c r="G180" s="96">
        <f>'01-Mapa de riesgo-UO'!I181</f>
        <v>0</v>
      </c>
      <c r="H180" s="369"/>
      <c r="I180" s="369"/>
      <c r="J180" s="369"/>
      <c r="K180" s="374"/>
      <c r="L180" s="374"/>
      <c r="M180" s="97">
        <f>'01-Mapa de riesgo-UO'!W181</f>
        <v>0</v>
      </c>
      <c r="N180" s="98">
        <f>'01-Mapa de riesgo-UO'!AB181</f>
        <v>0</v>
      </c>
      <c r="O180" s="98">
        <f>'01-Mapa de riesgo-UO'!AF181</f>
        <v>0</v>
      </c>
      <c r="P180" s="99">
        <f>'01-Mapa de riesgo-UO'!AK181</f>
        <v>0</v>
      </c>
      <c r="Q180" s="99">
        <f>'01-Mapa de riesgo-UO'!AP181</f>
        <v>0</v>
      </c>
      <c r="R180" s="369"/>
      <c r="S180" s="370"/>
      <c r="T180" s="371"/>
      <c r="U180" s="100">
        <f>'01-Mapa de riesgo-UO'!AW181</f>
        <v>0</v>
      </c>
      <c r="V180" s="100">
        <f>'01-Mapa de riesgo-UO'!AX181</f>
        <v>0</v>
      </c>
      <c r="W180" s="101">
        <f>'01-Mapa de riesgo-UO'!K181</f>
        <v>0</v>
      </c>
      <c r="X180" s="105"/>
      <c r="Y180" s="106"/>
      <c r="Z180" s="107"/>
      <c r="AA180" s="107"/>
      <c r="AB180" s="366"/>
      <c r="AC180" s="110"/>
    </row>
    <row r="181" spans="1:29" ht="12.75" customHeight="1" x14ac:dyDescent="0.2">
      <c r="A181" s="377">
        <v>58</v>
      </c>
      <c r="B181" s="377">
        <f>'01-Mapa de riesgo-UO'!D182</f>
        <v>0</v>
      </c>
      <c r="C181" s="376">
        <f>+'01-Mapa de riesgo-UO'!F182</f>
        <v>0</v>
      </c>
      <c r="D181" s="376">
        <f>'01-Mapa de riesgo-UO'!J182</f>
        <v>0</v>
      </c>
      <c r="E181" s="376">
        <f>'01-Mapa de riesgo-UO'!K182</f>
        <v>0</v>
      </c>
      <c r="F181" s="376">
        <f>'01-Mapa de riesgo-UO'!L182</f>
        <v>0</v>
      </c>
      <c r="G181" s="96">
        <f>'01-Mapa de riesgo-UO'!I182</f>
        <v>0</v>
      </c>
      <c r="H181" s="376">
        <f>'01-Mapa de riesgo-UO'!M182</f>
        <v>0</v>
      </c>
      <c r="I181" s="367" t="str">
        <f>'01-Mapa de riesgo-UO'!AT182</f>
        <v>LEVE</v>
      </c>
      <c r="J181" s="376">
        <f>'01-Mapa de riesgo-UO'!AU182</f>
        <v>0</v>
      </c>
      <c r="K181" s="372"/>
      <c r="L181" s="375"/>
      <c r="M181" s="97">
        <f>'01-Mapa de riesgo-UO'!W182</f>
        <v>0</v>
      </c>
      <c r="N181" s="98">
        <f>'01-Mapa de riesgo-UO'!AB182</f>
        <v>0</v>
      </c>
      <c r="O181" s="98">
        <f>'01-Mapa de riesgo-UO'!AF182</f>
        <v>0</v>
      </c>
      <c r="P181" s="99">
        <f>'01-Mapa de riesgo-UO'!AK182</f>
        <v>0</v>
      </c>
      <c r="Q181" s="99">
        <f>'01-Mapa de riesgo-UO'!AP182</f>
        <v>0</v>
      </c>
      <c r="R181" s="367" t="e">
        <f>'01-Mapa de riesgo-UO'!AR182</f>
        <v>#DIV/0!</v>
      </c>
      <c r="S181" s="370"/>
      <c r="T181" s="371"/>
      <c r="U181" s="100">
        <f>'01-Mapa de riesgo-UO'!AW182</f>
        <v>0</v>
      </c>
      <c r="V181" s="100">
        <f>'01-Mapa de riesgo-UO'!AX182</f>
        <v>0</v>
      </c>
      <c r="W181" s="101">
        <f>'01-Mapa de riesgo-UO'!K182</f>
        <v>0</v>
      </c>
      <c r="X181" s="105"/>
      <c r="Y181" s="106"/>
      <c r="Z181" s="107"/>
      <c r="AA181" s="107"/>
      <c r="AB181" s="364"/>
      <c r="AC181" s="110"/>
    </row>
    <row r="182" spans="1:29" ht="12.75" customHeight="1" x14ac:dyDescent="0.2">
      <c r="A182" s="368"/>
      <c r="B182" s="368"/>
      <c r="C182" s="368"/>
      <c r="D182" s="368"/>
      <c r="E182" s="368"/>
      <c r="F182" s="368"/>
      <c r="G182" s="96">
        <f>'01-Mapa de riesgo-UO'!I183</f>
        <v>0</v>
      </c>
      <c r="H182" s="368"/>
      <c r="I182" s="368"/>
      <c r="J182" s="368"/>
      <c r="K182" s="373"/>
      <c r="L182" s="373"/>
      <c r="M182" s="97">
        <f>'01-Mapa de riesgo-UO'!W183</f>
        <v>0</v>
      </c>
      <c r="N182" s="98">
        <f>'01-Mapa de riesgo-UO'!AB183</f>
        <v>0</v>
      </c>
      <c r="O182" s="98">
        <f>'01-Mapa de riesgo-UO'!AF183</f>
        <v>0</v>
      </c>
      <c r="P182" s="99">
        <f>'01-Mapa de riesgo-UO'!AK183</f>
        <v>0</v>
      </c>
      <c r="Q182" s="99">
        <f>'01-Mapa de riesgo-UO'!AP183</f>
        <v>0</v>
      </c>
      <c r="R182" s="368"/>
      <c r="S182" s="370"/>
      <c r="T182" s="371"/>
      <c r="U182" s="100">
        <f>'01-Mapa de riesgo-UO'!AW183</f>
        <v>0</v>
      </c>
      <c r="V182" s="100">
        <f>'01-Mapa de riesgo-UO'!AX183</f>
        <v>0</v>
      </c>
      <c r="W182" s="101">
        <f>'01-Mapa de riesgo-UO'!K183</f>
        <v>0</v>
      </c>
      <c r="X182" s="105"/>
      <c r="Y182" s="106"/>
      <c r="Z182" s="107"/>
      <c r="AA182" s="107"/>
      <c r="AB182" s="365"/>
      <c r="AC182" s="110"/>
    </row>
    <row r="183" spans="1:29" ht="12.75" customHeight="1" x14ac:dyDescent="0.2">
      <c r="A183" s="369"/>
      <c r="B183" s="369"/>
      <c r="C183" s="369"/>
      <c r="D183" s="369"/>
      <c r="E183" s="369"/>
      <c r="F183" s="369"/>
      <c r="G183" s="96">
        <f>'01-Mapa de riesgo-UO'!I184</f>
        <v>0</v>
      </c>
      <c r="H183" s="369"/>
      <c r="I183" s="369"/>
      <c r="J183" s="369"/>
      <c r="K183" s="374"/>
      <c r="L183" s="374"/>
      <c r="M183" s="97">
        <f>'01-Mapa de riesgo-UO'!W184</f>
        <v>0</v>
      </c>
      <c r="N183" s="98">
        <f>'01-Mapa de riesgo-UO'!AB184</f>
        <v>0</v>
      </c>
      <c r="O183" s="98">
        <f>'01-Mapa de riesgo-UO'!AF184</f>
        <v>0</v>
      </c>
      <c r="P183" s="99">
        <f>'01-Mapa de riesgo-UO'!AK184</f>
        <v>0</v>
      </c>
      <c r="Q183" s="99">
        <f>'01-Mapa de riesgo-UO'!AP184</f>
        <v>0</v>
      </c>
      <c r="R183" s="369"/>
      <c r="S183" s="370"/>
      <c r="T183" s="371"/>
      <c r="U183" s="100">
        <f>'01-Mapa de riesgo-UO'!AW184</f>
        <v>0</v>
      </c>
      <c r="V183" s="100">
        <f>'01-Mapa de riesgo-UO'!AX184</f>
        <v>0</v>
      </c>
      <c r="W183" s="101">
        <f>'01-Mapa de riesgo-UO'!K184</f>
        <v>0</v>
      </c>
      <c r="X183" s="105"/>
      <c r="Y183" s="106"/>
      <c r="Z183" s="107"/>
      <c r="AA183" s="107"/>
      <c r="AB183" s="366"/>
      <c r="AC183" s="110"/>
    </row>
    <row r="184" spans="1:29" ht="12.75" customHeight="1" x14ac:dyDescent="0.2">
      <c r="A184" s="377">
        <v>59</v>
      </c>
      <c r="B184" s="377">
        <f>'01-Mapa de riesgo-UO'!D185</f>
        <v>0</v>
      </c>
      <c r="C184" s="376">
        <f>+'01-Mapa de riesgo-UO'!F185</f>
        <v>0</v>
      </c>
      <c r="D184" s="376">
        <f>'01-Mapa de riesgo-UO'!J185</f>
        <v>0</v>
      </c>
      <c r="E184" s="376">
        <f>'01-Mapa de riesgo-UO'!K185</f>
        <v>0</v>
      </c>
      <c r="F184" s="376">
        <f>'01-Mapa de riesgo-UO'!L185</f>
        <v>0</v>
      </c>
      <c r="G184" s="96">
        <f>'01-Mapa de riesgo-UO'!I185</f>
        <v>0</v>
      </c>
      <c r="H184" s="376">
        <f>'01-Mapa de riesgo-UO'!M185</f>
        <v>0</v>
      </c>
      <c r="I184" s="367" t="str">
        <f>'01-Mapa de riesgo-UO'!AT185</f>
        <v>LEVE</v>
      </c>
      <c r="J184" s="376">
        <f>'01-Mapa de riesgo-UO'!AU185</f>
        <v>0</v>
      </c>
      <c r="K184" s="372"/>
      <c r="L184" s="375"/>
      <c r="M184" s="97">
        <f>'01-Mapa de riesgo-UO'!W185</f>
        <v>0</v>
      </c>
      <c r="N184" s="98">
        <f>'01-Mapa de riesgo-UO'!AB185</f>
        <v>0</v>
      </c>
      <c r="O184" s="98">
        <f>'01-Mapa de riesgo-UO'!AF185</f>
        <v>0</v>
      </c>
      <c r="P184" s="99">
        <f>'01-Mapa de riesgo-UO'!AK185</f>
        <v>0</v>
      </c>
      <c r="Q184" s="99">
        <f>'01-Mapa de riesgo-UO'!AP185</f>
        <v>0</v>
      </c>
      <c r="R184" s="367" t="e">
        <f>'01-Mapa de riesgo-UO'!AR185</f>
        <v>#DIV/0!</v>
      </c>
      <c r="S184" s="370"/>
      <c r="T184" s="371"/>
      <c r="U184" s="100">
        <f>'01-Mapa de riesgo-UO'!AW185</f>
        <v>0</v>
      </c>
      <c r="V184" s="100">
        <f>'01-Mapa de riesgo-UO'!AX185</f>
        <v>0</v>
      </c>
      <c r="W184" s="101">
        <f>'01-Mapa de riesgo-UO'!K185</f>
        <v>0</v>
      </c>
      <c r="X184" s="105"/>
      <c r="Y184" s="106"/>
      <c r="Z184" s="107"/>
      <c r="AA184" s="107"/>
      <c r="AB184" s="364"/>
      <c r="AC184" s="110"/>
    </row>
    <row r="185" spans="1:29" ht="12.75" customHeight="1" x14ac:dyDescent="0.2">
      <c r="A185" s="368"/>
      <c r="B185" s="368"/>
      <c r="C185" s="368"/>
      <c r="D185" s="368"/>
      <c r="E185" s="368"/>
      <c r="F185" s="368"/>
      <c r="G185" s="96">
        <f>'01-Mapa de riesgo-UO'!I186</f>
        <v>0</v>
      </c>
      <c r="H185" s="368"/>
      <c r="I185" s="368"/>
      <c r="J185" s="368"/>
      <c r="K185" s="373"/>
      <c r="L185" s="373"/>
      <c r="M185" s="97">
        <f>'01-Mapa de riesgo-UO'!W186</f>
        <v>0</v>
      </c>
      <c r="N185" s="98">
        <f>'01-Mapa de riesgo-UO'!AB186</f>
        <v>0</v>
      </c>
      <c r="O185" s="98">
        <f>'01-Mapa de riesgo-UO'!AF186</f>
        <v>0</v>
      </c>
      <c r="P185" s="99">
        <f>'01-Mapa de riesgo-UO'!AK186</f>
        <v>0</v>
      </c>
      <c r="Q185" s="99">
        <f>'01-Mapa de riesgo-UO'!AP186</f>
        <v>0</v>
      </c>
      <c r="R185" s="368"/>
      <c r="S185" s="370"/>
      <c r="T185" s="371"/>
      <c r="U185" s="100">
        <f>'01-Mapa de riesgo-UO'!AW186</f>
        <v>0</v>
      </c>
      <c r="V185" s="100">
        <f>'01-Mapa de riesgo-UO'!AX186</f>
        <v>0</v>
      </c>
      <c r="W185" s="101">
        <f>'01-Mapa de riesgo-UO'!K186</f>
        <v>0</v>
      </c>
      <c r="X185" s="105"/>
      <c r="Y185" s="106"/>
      <c r="Z185" s="107"/>
      <c r="AA185" s="107"/>
      <c r="AB185" s="365"/>
      <c r="AC185" s="110"/>
    </row>
    <row r="186" spans="1:29" ht="12.75" customHeight="1" x14ac:dyDescent="0.2">
      <c r="A186" s="369"/>
      <c r="B186" s="369"/>
      <c r="C186" s="369"/>
      <c r="D186" s="369"/>
      <c r="E186" s="369"/>
      <c r="F186" s="369"/>
      <c r="G186" s="96">
        <f>'01-Mapa de riesgo-UO'!I187</f>
        <v>0</v>
      </c>
      <c r="H186" s="369"/>
      <c r="I186" s="369"/>
      <c r="J186" s="369"/>
      <c r="K186" s="374"/>
      <c r="L186" s="374"/>
      <c r="M186" s="97">
        <f>'01-Mapa de riesgo-UO'!W187</f>
        <v>0</v>
      </c>
      <c r="N186" s="98">
        <f>'01-Mapa de riesgo-UO'!AB187</f>
        <v>0</v>
      </c>
      <c r="O186" s="98">
        <f>'01-Mapa de riesgo-UO'!AF187</f>
        <v>0</v>
      </c>
      <c r="P186" s="99">
        <f>'01-Mapa de riesgo-UO'!AK187</f>
        <v>0</v>
      </c>
      <c r="Q186" s="99">
        <f>'01-Mapa de riesgo-UO'!AP187</f>
        <v>0</v>
      </c>
      <c r="R186" s="369"/>
      <c r="S186" s="370"/>
      <c r="T186" s="371"/>
      <c r="U186" s="100">
        <f>'01-Mapa de riesgo-UO'!AW187</f>
        <v>0</v>
      </c>
      <c r="V186" s="100">
        <f>'01-Mapa de riesgo-UO'!AX187</f>
        <v>0</v>
      </c>
      <c r="W186" s="101">
        <f>'01-Mapa de riesgo-UO'!K187</f>
        <v>0</v>
      </c>
      <c r="X186" s="105"/>
      <c r="Y186" s="106"/>
      <c r="Z186" s="107"/>
      <c r="AA186" s="107"/>
      <c r="AB186" s="366"/>
      <c r="AC186" s="110"/>
    </row>
    <row r="187" spans="1:29" ht="12.75" customHeight="1" x14ac:dyDescent="0.2">
      <c r="A187" s="377">
        <v>60</v>
      </c>
      <c r="B187" s="377">
        <f>'01-Mapa de riesgo-UO'!D188</f>
        <v>0</v>
      </c>
      <c r="C187" s="376">
        <f>+'01-Mapa de riesgo-UO'!F188</f>
        <v>0</v>
      </c>
      <c r="D187" s="376">
        <f>'01-Mapa de riesgo-UO'!J188</f>
        <v>0</v>
      </c>
      <c r="E187" s="376">
        <f>'01-Mapa de riesgo-UO'!K188</f>
        <v>0</v>
      </c>
      <c r="F187" s="376">
        <f>'01-Mapa de riesgo-UO'!L188</f>
        <v>0</v>
      </c>
      <c r="G187" s="96">
        <f>'01-Mapa de riesgo-UO'!I188</f>
        <v>0</v>
      </c>
      <c r="H187" s="376">
        <f>'01-Mapa de riesgo-UO'!M188</f>
        <v>0</v>
      </c>
      <c r="I187" s="367" t="str">
        <f>'01-Mapa de riesgo-UO'!AT188</f>
        <v>LEVE</v>
      </c>
      <c r="J187" s="376">
        <f>'01-Mapa de riesgo-UO'!AU188</f>
        <v>0</v>
      </c>
      <c r="K187" s="372"/>
      <c r="L187" s="375"/>
      <c r="M187" s="97">
        <f>'01-Mapa de riesgo-UO'!W188</f>
        <v>0</v>
      </c>
      <c r="N187" s="98">
        <f>'01-Mapa de riesgo-UO'!AB188</f>
        <v>0</v>
      </c>
      <c r="O187" s="98">
        <f>'01-Mapa de riesgo-UO'!AF188</f>
        <v>0</v>
      </c>
      <c r="P187" s="99">
        <f>'01-Mapa de riesgo-UO'!AK188</f>
        <v>0</v>
      </c>
      <c r="Q187" s="99">
        <f>'01-Mapa de riesgo-UO'!AP188</f>
        <v>0</v>
      </c>
      <c r="R187" s="367" t="e">
        <f>'01-Mapa de riesgo-UO'!AR188</f>
        <v>#DIV/0!</v>
      </c>
      <c r="S187" s="370"/>
      <c r="T187" s="371"/>
      <c r="U187" s="100">
        <f>'01-Mapa de riesgo-UO'!AW188</f>
        <v>0</v>
      </c>
      <c r="V187" s="100">
        <f>'01-Mapa de riesgo-UO'!AX188</f>
        <v>0</v>
      </c>
      <c r="W187" s="101">
        <f>'01-Mapa de riesgo-UO'!K188</f>
        <v>0</v>
      </c>
      <c r="X187" s="105"/>
      <c r="Y187" s="106"/>
      <c r="Z187" s="107"/>
      <c r="AA187" s="107"/>
      <c r="AB187" s="364"/>
      <c r="AC187" s="110"/>
    </row>
    <row r="188" spans="1:29" ht="12.75" customHeight="1" x14ac:dyDescent="0.2">
      <c r="A188" s="368"/>
      <c r="B188" s="368"/>
      <c r="C188" s="368"/>
      <c r="D188" s="368"/>
      <c r="E188" s="368"/>
      <c r="F188" s="368"/>
      <c r="G188" s="96">
        <f>'01-Mapa de riesgo-UO'!I189</f>
        <v>0</v>
      </c>
      <c r="H188" s="368"/>
      <c r="I188" s="368"/>
      <c r="J188" s="368"/>
      <c r="K188" s="373"/>
      <c r="L188" s="373"/>
      <c r="M188" s="97">
        <f>'01-Mapa de riesgo-UO'!W189</f>
        <v>0</v>
      </c>
      <c r="N188" s="98">
        <f>'01-Mapa de riesgo-UO'!AB189</f>
        <v>0</v>
      </c>
      <c r="O188" s="98">
        <f>'01-Mapa de riesgo-UO'!AF189</f>
        <v>0</v>
      </c>
      <c r="P188" s="99">
        <f>'01-Mapa de riesgo-UO'!AK189</f>
        <v>0</v>
      </c>
      <c r="Q188" s="99">
        <f>'01-Mapa de riesgo-UO'!AP189</f>
        <v>0</v>
      </c>
      <c r="R188" s="368"/>
      <c r="S188" s="370"/>
      <c r="T188" s="371"/>
      <c r="U188" s="100">
        <f>'01-Mapa de riesgo-UO'!AW189</f>
        <v>0</v>
      </c>
      <c r="V188" s="100">
        <f>'01-Mapa de riesgo-UO'!AX189</f>
        <v>0</v>
      </c>
      <c r="W188" s="101">
        <f>'01-Mapa de riesgo-UO'!K189</f>
        <v>0</v>
      </c>
      <c r="X188" s="105"/>
      <c r="Y188" s="106"/>
      <c r="Z188" s="107"/>
      <c r="AA188" s="107"/>
      <c r="AB188" s="365"/>
      <c r="AC188" s="110"/>
    </row>
    <row r="189" spans="1:29" ht="12.75" customHeight="1" x14ac:dyDescent="0.2">
      <c r="A189" s="369"/>
      <c r="B189" s="369"/>
      <c r="C189" s="369"/>
      <c r="D189" s="369"/>
      <c r="E189" s="369"/>
      <c r="F189" s="369"/>
      <c r="G189" s="96">
        <f>'01-Mapa de riesgo-UO'!I190</f>
        <v>0</v>
      </c>
      <c r="H189" s="369"/>
      <c r="I189" s="369"/>
      <c r="J189" s="369"/>
      <c r="K189" s="374"/>
      <c r="L189" s="374"/>
      <c r="M189" s="97">
        <f>'01-Mapa de riesgo-UO'!W190</f>
        <v>0</v>
      </c>
      <c r="N189" s="98">
        <f>'01-Mapa de riesgo-UO'!AB190</f>
        <v>0</v>
      </c>
      <c r="O189" s="98">
        <f>'01-Mapa de riesgo-UO'!AF190</f>
        <v>0</v>
      </c>
      <c r="P189" s="99">
        <f>'01-Mapa de riesgo-UO'!AK190</f>
        <v>0</v>
      </c>
      <c r="Q189" s="99">
        <f>'01-Mapa de riesgo-UO'!AP190</f>
        <v>0</v>
      </c>
      <c r="R189" s="369"/>
      <c r="S189" s="370"/>
      <c r="T189" s="371"/>
      <c r="U189" s="100">
        <f>'01-Mapa de riesgo-UO'!AW190</f>
        <v>0</v>
      </c>
      <c r="V189" s="100">
        <f>'01-Mapa de riesgo-UO'!AX190</f>
        <v>0</v>
      </c>
      <c r="W189" s="101">
        <f>'01-Mapa de riesgo-UO'!K190</f>
        <v>0</v>
      </c>
      <c r="X189" s="105"/>
      <c r="Y189" s="106"/>
      <c r="Z189" s="107"/>
      <c r="AA189" s="107"/>
      <c r="AB189" s="366"/>
      <c r="AC189" s="110"/>
    </row>
    <row r="190" spans="1:29" ht="12.75" customHeight="1" x14ac:dyDescent="0.2">
      <c r="A190" s="377">
        <v>61</v>
      </c>
      <c r="B190" s="377">
        <f>'01-Mapa de riesgo-UO'!D191</f>
        <v>0</v>
      </c>
      <c r="C190" s="376">
        <f>+'01-Mapa de riesgo-UO'!F191</f>
        <v>0</v>
      </c>
      <c r="D190" s="376">
        <f>'01-Mapa de riesgo-UO'!J191</f>
        <v>0</v>
      </c>
      <c r="E190" s="376">
        <f>'01-Mapa de riesgo-UO'!K191</f>
        <v>0</v>
      </c>
      <c r="F190" s="376">
        <f>'01-Mapa de riesgo-UO'!L191</f>
        <v>0</v>
      </c>
      <c r="G190" s="96">
        <f>'01-Mapa de riesgo-UO'!I191</f>
        <v>0</v>
      </c>
      <c r="H190" s="376">
        <f>'01-Mapa de riesgo-UO'!M191</f>
        <v>0</v>
      </c>
      <c r="I190" s="367" t="str">
        <f>'01-Mapa de riesgo-UO'!AT191</f>
        <v>LEVE</v>
      </c>
      <c r="J190" s="376">
        <f>'01-Mapa de riesgo-UO'!AU191</f>
        <v>0</v>
      </c>
      <c r="K190" s="372"/>
      <c r="L190" s="375"/>
      <c r="M190" s="97">
        <f>'01-Mapa de riesgo-UO'!W191</f>
        <v>0</v>
      </c>
      <c r="N190" s="98">
        <f>'01-Mapa de riesgo-UO'!AB191</f>
        <v>0</v>
      </c>
      <c r="O190" s="98">
        <f>'01-Mapa de riesgo-UO'!AF191</f>
        <v>0</v>
      </c>
      <c r="P190" s="99">
        <f>'01-Mapa de riesgo-UO'!AK191</f>
        <v>0</v>
      </c>
      <c r="Q190" s="99">
        <f>'01-Mapa de riesgo-UO'!AP191</f>
        <v>0</v>
      </c>
      <c r="R190" s="367" t="e">
        <f>'01-Mapa de riesgo-UO'!AR191</f>
        <v>#DIV/0!</v>
      </c>
      <c r="S190" s="370"/>
      <c r="T190" s="371"/>
      <c r="U190" s="100">
        <f>'01-Mapa de riesgo-UO'!AW191</f>
        <v>0</v>
      </c>
      <c r="V190" s="100">
        <f>'01-Mapa de riesgo-UO'!AX191</f>
        <v>0</v>
      </c>
      <c r="W190" s="101">
        <f>'01-Mapa de riesgo-UO'!K191</f>
        <v>0</v>
      </c>
      <c r="X190" s="105"/>
      <c r="Y190" s="106"/>
      <c r="Z190" s="107"/>
      <c r="AA190" s="107"/>
      <c r="AB190" s="364"/>
      <c r="AC190" s="110"/>
    </row>
    <row r="191" spans="1:29" ht="12.75" customHeight="1" x14ac:dyDescent="0.2">
      <c r="A191" s="368"/>
      <c r="B191" s="368"/>
      <c r="C191" s="368"/>
      <c r="D191" s="368"/>
      <c r="E191" s="368"/>
      <c r="F191" s="368"/>
      <c r="G191" s="96">
        <f>'01-Mapa de riesgo-UO'!I192</f>
        <v>0</v>
      </c>
      <c r="H191" s="368"/>
      <c r="I191" s="368"/>
      <c r="J191" s="368"/>
      <c r="K191" s="373"/>
      <c r="L191" s="373"/>
      <c r="M191" s="97">
        <f>'01-Mapa de riesgo-UO'!W192</f>
        <v>0</v>
      </c>
      <c r="N191" s="98">
        <f>'01-Mapa de riesgo-UO'!AB192</f>
        <v>0</v>
      </c>
      <c r="O191" s="98">
        <f>'01-Mapa de riesgo-UO'!AF192</f>
        <v>0</v>
      </c>
      <c r="P191" s="99">
        <f>'01-Mapa de riesgo-UO'!AK192</f>
        <v>0</v>
      </c>
      <c r="Q191" s="99">
        <f>'01-Mapa de riesgo-UO'!AP192</f>
        <v>0</v>
      </c>
      <c r="R191" s="368"/>
      <c r="S191" s="370"/>
      <c r="T191" s="371"/>
      <c r="U191" s="100">
        <f>'01-Mapa de riesgo-UO'!AW192</f>
        <v>0</v>
      </c>
      <c r="V191" s="100">
        <f>'01-Mapa de riesgo-UO'!AX192</f>
        <v>0</v>
      </c>
      <c r="W191" s="101">
        <f>'01-Mapa de riesgo-UO'!K192</f>
        <v>0</v>
      </c>
      <c r="X191" s="105"/>
      <c r="Y191" s="106"/>
      <c r="Z191" s="107"/>
      <c r="AA191" s="107"/>
      <c r="AB191" s="365"/>
      <c r="AC191" s="110"/>
    </row>
    <row r="192" spans="1:29" ht="12.75" customHeight="1" x14ac:dyDescent="0.2">
      <c r="A192" s="369"/>
      <c r="B192" s="369"/>
      <c r="C192" s="369"/>
      <c r="D192" s="369"/>
      <c r="E192" s="369"/>
      <c r="F192" s="369"/>
      <c r="G192" s="96">
        <f>'01-Mapa de riesgo-UO'!I193</f>
        <v>0</v>
      </c>
      <c r="H192" s="369"/>
      <c r="I192" s="369"/>
      <c r="J192" s="369"/>
      <c r="K192" s="374"/>
      <c r="L192" s="374"/>
      <c r="M192" s="97">
        <f>'01-Mapa de riesgo-UO'!W193</f>
        <v>0</v>
      </c>
      <c r="N192" s="98">
        <f>'01-Mapa de riesgo-UO'!AB193</f>
        <v>0</v>
      </c>
      <c r="O192" s="98">
        <f>'01-Mapa de riesgo-UO'!AF193</f>
        <v>0</v>
      </c>
      <c r="P192" s="99">
        <f>'01-Mapa de riesgo-UO'!AK193</f>
        <v>0</v>
      </c>
      <c r="Q192" s="99">
        <f>'01-Mapa de riesgo-UO'!AP193</f>
        <v>0</v>
      </c>
      <c r="R192" s="369"/>
      <c r="S192" s="370"/>
      <c r="T192" s="371"/>
      <c r="U192" s="100">
        <f>'01-Mapa de riesgo-UO'!AW193</f>
        <v>0</v>
      </c>
      <c r="V192" s="100">
        <f>'01-Mapa de riesgo-UO'!AX193</f>
        <v>0</v>
      </c>
      <c r="W192" s="101">
        <f>'01-Mapa de riesgo-UO'!K193</f>
        <v>0</v>
      </c>
      <c r="X192" s="105"/>
      <c r="Y192" s="106"/>
      <c r="Z192" s="107"/>
      <c r="AA192" s="107"/>
      <c r="AB192" s="366"/>
      <c r="AC192" s="110"/>
    </row>
    <row r="193" spans="1:29" ht="12.75" customHeight="1" x14ac:dyDescent="0.2">
      <c r="A193" s="377">
        <v>62</v>
      </c>
      <c r="B193" s="377">
        <f>'01-Mapa de riesgo-UO'!D194</f>
        <v>0</v>
      </c>
      <c r="C193" s="376">
        <f>+'01-Mapa de riesgo-UO'!F194</f>
        <v>0</v>
      </c>
      <c r="D193" s="376">
        <f>'01-Mapa de riesgo-UO'!J194</f>
        <v>0</v>
      </c>
      <c r="E193" s="376">
        <f>'01-Mapa de riesgo-UO'!K194</f>
        <v>0</v>
      </c>
      <c r="F193" s="376">
        <f>'01-Mapa de riesgo-UO'!L194</f>
        <v>0</v>
      </c>
      <c r="G193" s="96">
        <f>'01-Mapa de riesgo-UO'!I194</f>
        <v>0</v>
      </c>
      <c r="H193" s="376">
        <f>'01-Mapa de riesgo-UO'!M194</f>
        <v>0</v>
      </c>
      <c r="I193" s="367" t="str">
        <f>'01-Mapa de riesgo-UO'!AT194</f>
        <v>LEVE</v>
      </c>
      <c r="J193" s="376">
        <f>'01-Mapa de riesgo-UO'!AU194</f>
        <v>0</v>
      </c>
      <c r="K193" s="372"/>
      <c r="L193" s="375"/>
      <c r="M193" s="97">
        <f>'01-Mapa de riesgo-UO'!W194</f>
        <v>0</v>
      </c>
      <c r="N193" s="98">
        <f>'01-Mapa de riesgo-UO'!AB194</f>
        <v>0</v>
      </c>
      <c r="O193" s="98">
        <f>'01-Mapa de riesgo-UO'!AF194</f>
        <v>0</v>
      </c>
      <c r="P193" s="99">
        <f>'01-Mapa de riesgo-UO'!AK194</f>
        <v>0</v>
      </c>
      <c r="Q193" s="99">
        <f>'01-Mapa de riesgo-UO'!AP194</f>
        <v>0</v>
      </c>
      <c r="R193" s="367" t="e">
        <f>'01-Mapa de riesgo-UO'!AR194</f>
        <v>#DIV/0!</v>
      </c>
      <c r="S193" s="370"/>
      <c r="T193" s="371"/>
      <c r="U193" s="100">
        <f>'01-Mapa de riesgo-UO'!AW194</f>
        <v>0</v>
      </c>
      <c r="V193" s="100">
        <f>'01-Mapa de riesgo-UO'!AX194</f>
        <v>0</v>
      </c>
      <c r="W193" s="101">
        <f>'01-Mapa de riesgo-UO'!K194</f>
        <v>0</v>
      </c>
      <c r="X193" s="105"/>
      <c r="Y193" s="106"/>
      <c r="Z193" s="107"/>
      <c r="AA193" s="107"/>
      <c r="AB193" s="364"/>
      <c r="AC193" s="110"/>
    </row>
    <row r="194" spans="1:29" ht="12.75" customHeight="1" x14ac:dyDescent="0.2">
      <c r="A194" s="368"/>
      <c r="B194" s="368"/>
      <c r="C194" s="368"/>
      <c r="D194" s="368"/>
      <c r="E194" s="368"/>
      <c r="F194" s="368"/>
      <c r="G194" s="96">
        <f>'01-Mapa de riesgo-UO'!I195</f>
        <v>0</v>
      </c>
      <c r="H194" s="368"/>
      <c r="I194" s="368"/>
      <c r="J194" s="368"/>
      <c r="K194" s="373"/>
      <c r="L194" s="373"/>
      <c r="M194" s="97">
        <f>'01-Mapa de riesgo-UO'!W195</f>
        <v>0</v>
      </c>
      <c r="N194" s="98">
        <f>'01-Mapa de riesgo-UO'!AB195</f>
        <v>0</v>
      </c>
      <c r="O194" s="98">
        <f>'01-Mapa de riesgo-UO'!AF195</f>
        <v>0</v>
      </c>
      <c r="P194" s="99">
        <f>'01-Mapa de riesgo-UO'!AK195</f>
        <v>0</v>
      </c>
      <c r="Q194" s="99">
        <f>'01-Mapa de riesgo-UO'!AP195</f>
        <v>0</v>
      </c>
      <c r="R194" s="368"/>
      <c r="S194" s="370"/>
      <c r="T194" s="371"/>
      <c r="U194" s="100">
        <f>'01-Mapa de riesgo-UO'!AW195</f>
        <v>0</v>
      </c>
      <c r="V194" s="100">
        <f>'01-Mapa de riesgo-UO'!AX195</f>
        <v>0</v>
      </c>
      <c r="W194" s="101">
        <f>'01-Mapa de riesgo-UO'!K195</f>
        <v>0</v>
      </c>
      <c r="X194" s="105"/>
      <c r="Y194" s="106"/>
      <c r="Z194" s="107"/>
      <c r="AA194" s="107"/>
      <c r="AB194" s="365"/>
      <c r="AC194" s="110"/>
    </row>
    <row r="195" spans="1:29" ht="12.75" customHeight="1" x14ac:dyDescent="0.2">
      <c r="A195" s="369"/>
      <c r="B195" s="369"/>
      <c r="C195" s="369"/>
      <c r="D195" s="369"/>
      <c r="E195" s="369"/>
      <c r="F195" s="369"/>
      <c r="G195" s="96">
        <f>'01-Mapa de riesgo-UO'!I196</f>
        <v>0</v>
      </c>
      <c r="H195" s="369"/>
      <c r="I195" s="369"/>
      <c r="J195" s="369"/>
      <c r="K195" s="374"/>
      <c r="L195" s="374"/>
      <c r="M195" s="97">
        <f>'01-Mapa de riesgo-UO'!W196</f>
        <v>0</v>
      </c>
      <c r="N195" s="98">
        <f>'01-Mapa de riesgo-UO'!AB196</f>
        <v>0</v>
      </c>
      <c r="O195" s="98">
        <f>'01-Mapa de riesgo-UO'!AF196</f>
        <v>0</v>
      </c>
      <c r="P195" s="99">
        <f>'01-Mapa de riesgo-UO'!AK196</f>
        <v>0</v>
      </c>
      <c r="Q195" s="99">
        <f>'01-Mapa de riesgo-UO'!AP196</f>
        <v>0</v>
      </c>
      <c r="R195" s="369"/>
      <c r="S195" s="370"/>
      <c r="T195" s="371"/>
      <c r="U195" s="100">
        <f>'01-Mapa de riesgo-UO'!AW196</f>
        <v>0</v>
      </c>
      <c r="V195" s="100">
        <f>'01-Mapa de riesgo-UO'!AX196</f>
        <v>0</v>
      </c>
      <c r="W195" s="101">
        <f>'01-Mapa de riesgo-UO'!K196</f>
        <v>0</v>
      </c>
      <c r="X195" s="105"/>
      <c r="Y195" s="106"/>
      <c r="Z195" s="107"/>
      <c r="AA195" s="107"/>
      <c r="AB195" s="366"/>
      <c r="AC195" s="110"/>
    </row>
    <row r="196" spans="1:29" ht="12.75" customHeight="1" x14ac:dyDescent="0.2">
      <c r="A196" s="377">
        <v>63</v>
      </c>
      <c r="B196" s="377">
        <f>'01-Mapa de riesgo-UO'!D197</f>
        <v>0</v>
      </c>
      <c r="C196" s="376">
        <f>+'01-Mapa de riesgo-UO'!F197</f>
        <v>0</v>
      </c>
      <c r="D196" s="376">
        <f>'01-Mapa de riesgo-UO'!J197</f>
        <v>0</v>
      </c>
      <c r="E196" s="376">
        <f>'01-Mapa de riesgo-UO'!K197</f>
        <v>0</v>
      </c>
      <c r="F196" s="376">
        <f>'01-Mapa de riesgo-UO'!L197</f>
        <v>0</v>
      </c>
      <c r="G196" s="96">
        <f>'01-Mapa de riesgo-UO'!I197</f>
        <v>0</v>
      </c>
      <c r="H196" s="376">
        <f>'01-Mapa de riesgo-UO'!M197</f>
        <v>0</v>
      </c>
      <c r="I196" s="367" t="str">
        <f>'01-Mapa de riesgo-UO'!AT197</f>
        <v>LEVE</v>
      </c>
      <c r="J196" s="376">
        <f>'01-Mapa de riesgo-UO'!AU197</f>
        <v>0</v>
      </c>
      <c r="K196" s="372"/>
      <c r="L196" s="375"/>
      <c r="M196" s="97">
        <f>'01-Mapa de riesgo-UO'!W197</f>
        <v>0</v>
      </c>
      <c r="N196" s="98">
        <f>'01-Mapa de riesgo-UO'!AB197</f>
        <v>0</v>
      </c>
      <c r="O196" s="98">
        <f>'01-Mapa de riesgo-UO'!AF197</f>
        <v>0</v>
      </c>
      <c r="P196" s="99">
        <f>'01-Mapa de riesgo-UO'!AK197</f>
        <v>0</v>
      </c>
      <c r="Q196" s="99">
        <f>'01-Mapa de riesgo-UO'!AP197</f>
        <v>0</v>
      </c>
      <c r="R196" s="367" t="e">
        <f>'01-Mapa de riesgo-UO'!AR197</f>
        <v>#DIV/0!</v>
      </c>
      <c r="S196" s="370"/>
      <c r="T196" s="371"/>
      <c r="U196" s="100">
        <f>'01-Mapa de riesgo-UO'!AW197</f>
        <v>0</v>
      </c>
      <c r="V196" s="100">
        <f>'01-Mapa de riesgo-UO'!AX197</f>
        <v>0</v>
      </c>
      <c r="W196" s="101">
        <f>'01-Mapa de riesgo-UO'!K197</f>
        <v>0</v>
      </c>
      <c r="X196" s="105"/>
      <c r="Y196" s="106"/>
      <c r="Z196" s="107"/>
      <c r="AA196" s="107"/>
      <c r="AB196" s="364"/>
      <c r="AC196" s="110"/>
    </row>
    <row r="197" spans="1:29" ht="12.75" customHeight="1" x14ac:dyDescent="0.2">
      <c r="A197" s="368"/>
      <c r="B197" s="368"/>
      <c r="C197" s="368"/>
      <c r="D197" s="368"/>
      <c r="E197" s="368"/>
      <c r="F197" s="368"/>
      <c r="G197" s="96">
        <f>'01-Mapa de riesgo-UO'!I198</f>
        <v>0</v>
      </c>
      <c r="H197" s="368"/>
      <c r="I197" s="368"/>
      <c r="J197" s="368"/>
      <c r="K197" s="373"/>
      <c r="L197" s="373"/>
      <c r="M197" s="97">
        <f>'01-Mapa de riesgo-UO'!W198</f>
        <v>0</v>
      </c>
      <c r="N197" s="98">
        <f>'01-Mapa de riesgo-UO'!AB198</f>
        <v>0</v>
      </c>
      <c r="O197" s="98">
        <f>'01-Mapa de riesgo-UO'!AF198</f>
        <v>0</v>
      </c>
      <c r="P197" s="99">
        <f>'01-Mapa de riesgo-UO'!AK198</f>
        <v>0</v>
      </c>
      <c r="Q197" s="99">
        <f>'01-Mapa de riesgo-UO'!AP198</f>
        <v>0</v>
      </c>
      <c r="R197" s="368"/>
      <c r="S197" s="370"/>
      <c r="T197" s="371"/>
      <c r="U197" s="100">
        <f>'01-Mapa de riesgo-UO'!AW198</f>
        <v>0</v>
      </c>
      <c r="V197" s="100">
        <f>'01-Mapa de riesgo-UO'!AX198</f>
        <v>0</v>
      </c>
      <c r="W197" s="101">
        <f>'01-Mapa de riesgo-UO'!K198</f>
        <v>0</v>
      </c>
      <c r="X197" s="105"/>
      <c r="Y197" s="106"/>
      <c r="Z197" s="107"/>
      <c r="AA197" s="107"/>
      <c r="AB197" s="365"/>
      <c r="AC197" s="110"/>
    </row>
    <row r="198" spans="1:29" ht="12.75" customHeight="1" x14ac:dyDescent="0.2">
      <c r="A198" s="369"/>
      <c r="B198" s="369"/>
      <c r="C198" s="369"/>
      <c r="D198" s="369"/>
      <c r="E198" s="369"/>
      <c r="F198" s="369"/>
      <c r="G198" s="96">
        <f>'01-Mapa de riesgo-UO'!I199</f>
        <v>0</v>
      </c>
      <c r="H198" s="369"/>
      <c r="I198" s="369"/>
      <c r="J198" s="369"/>
      <c r="K198" s="374"/>
      <c r="L198" s="374"/>
      <c r="M198" s="97">
        <f>'01-Mapa de riesgo-UO'!W199</f>
        <v>0</v>
      </c>
      <c r="N198" s="98">
        <f>'01-Mapa de riesgo-UO'!AB199</f>
        <v>0</v>
      </c>
      <c r="O198" s="98">
        <f>'01-Mapa de riesgo-UO'!AF199</f>
        <v>0</v>
      </c>
      <c r="P198" s="99">
        <f>'01-Mapa de riesgo-UO'!AK199</f>
        <v>0</v>
      </c>
      <c r="Q198" s="99">
        <f>'01-Mapa de riesgo-UO'!AP199</f>
        <v>0</v>
      </c>
      <c r="R198" s="369"/>
      <c r="S198" s="370"/>
      <c r="T198" s="371"/>
      <c r="U198" s="100">
        <f>'01-Mapa de riesgo-UO'!AW199</f>
        <v>0</v>
      </c>
      <c r="V198" s="100">
        <f>'01-Mapa de riesgo-UO'!AX199</f>
        <v>0</v>
      </c>
      <c r="W198" s="101">
        <f>'01-Mapa de riesgo-UO'!K199</f>
        <v>0</v>
      </c>
      <c r="X198" s="105"/>
      <c r="Y198" s="106"/>
      <c r="Z198" s="107"/>
      <c r="AA198" s="107"/>
      <c r="AB198" s="366"/>
      <c r="AC198" s="110"/>
    </row>
    <row r="199" spans="1:29" ht="12.75" customHeight="1" x14ac:dyDescent="0.2">
      <c r="A199" s="377">
        <v>64</v>
      </c>
      <c r="B199" s="377">
        <f>'01-Mapa de riesgo-UO'!D200</f>
        <v>0</v>
      </c>
      <c r="C199" s="376">
        <f>+'01-Mapa de riesgo-UO'!F200</f>
        <v>0</v>
      </c>
      <c r="D199" s="376">
        <f>'01-Mapa de riesgo-UO'!J200</f>
        <v>0</v>
      </c>
      <c r="E199" s="376">
        <f>'01-Mapa de riesgo-UO'!K200</f>
        <v>0</v>
      </c>
      <c r="F199" s="376">
        <f>'01-Mapa de riesgo-UO'!L200</f>
        <v>0</v>
      </c>
      <c r="G199" s="96">
        <f>'01-Mapa de riesgo-UO'!I200</f>
        <v>0</v>
      </c>
      <c r="H199" s="376">
        <f>'01-Mapa de riesgo-UO'!M200</f>
        <v>0</v>
      </c>
      <c r="I199" s="367" t="str">
        <f>'01-Mapa de riesgo-UO'!AT200</f>
        <v>LEVE</v>
      </c>
      <c r="J199" s="376">
        <f>'01-Mapa de riesgo-UO'!AU200</f>
        <v>0</v>
      </c>
      <c r="K199" s="372"/>
      <c r="L199" s="375"/>
      <c r="M199" s="97">
        <f>'01-Mapa de riesgo-UO'!W200</f>
        <v>0</v>
      </c>
      <c r="N199" s="98">
        <f>'01-Mapa de riesgo-UO'!AB200</f>
        <v>0</v>
      </c>
      <c r="O199" s="98">
        <f>'01-Mapa de riesgo-UO'!AF200</f>
        <v>0</v>
      </c>
      <c r="P199" s="99">
        <f>'01-Mapa de riesgo-UO'!AK200</f>
        <v>0</v>
      </c>
      <c r="Q199" s="99">
        <f>'01-Mapa de riesgo-UO'!AP200</f>
        <v>0</v>
      </c>
      <c r="R199" s="367" t="e">
        <f>'01-Mapa de riesgo-UO'!AR200</f>
        <v>#DIV/0!</v>
      </c>
      <c r="S199" s="370"/>
      <c r="T199" s="371"/>
      <c r="U199" s="100">
        <f>'01-Mapa de riesgo-UO'!AW200</f>
        <v>0</v>
      </c>
      <c r="V199" s="100">
        <f>'01-Mapa de riesgo-UO'!AX200</f>
        <v>0</v>
      </c>
      <c r="W199" s="101">
        <f>'01-Mapa de riesgo-UO'!K200</f>
        <v>0</v>
      </c>
      <c r="X199" s="105"/>
      <c r="Y199" s="106"/>
      <c r="Z199" s="107"/>
      <c r="AA199" s="107"/>
      <c r="AB199" s="364"/>
      <c r="AC199" s="110"/>
    </row>
    <row r="200" spans="1:29" ht="12.75" customHeight="1" x14ac:dyDescent="0.2">
      <c r="A200" s="368"/>
      <c r="B200" s="368"/>
      <c r="C200" s="368"/>
      <c r="D200" s="368"/>
      <c r="E200" s="368"/>
      <c r="F200" s="368"/>
      <c r="G200" s="96">
        <f>'01-Mapa de riesgo-UO'!I201</f>
        <v>0</v>
      </c>
      <c r="H200" s="368"/>
      <c r="I200" s="368"/>
      <c r="J200" s="368"/>
      <c r="K200" s="373"/>
      <c r="L200" s="373"/>
      <c r="M200" s="97">
        <f>'01-Mapa de riesgo-UO'!W201</f>
        <v>0</v>
      </c>
      <c r="N200" s="98">
        <f>'01-Mapa de riesgo-UO'!AB201</f>
        <v>0</v>
      </c>
      <c r="O200" s="98">
        <f>'01-Mapa de riesgo-UO'!AF201</f>
        <v>0</v>
      </c>
      <c r="P200" s="99">
        <f>'01-Mapa de riesgo-UO'!AK201</f>
        <v>0</v>
      </c>
      <c r="Q200" s="99">
        <f>'01-Mapa de riesgo-UO'!AP201</f>
        <v>0</v>
      </c>
      <c r="R200" s="368"/>
      <c r="S200" s="370"/>
      <c r="T200" s="371"/>
      <c r="U200" s="100">
        <f>'01-Mapa de riesgo-UO'!AW201</f>
        <v>0</v>
      </c>
      <c r="V200" s="100">
        <f>'01-Mapa de riesgo-UO'!AX201</f>
        <v>0</v>
      </c>
      <c r="W200" s="101">
        <f>'01-Mapa de riesgo-UO'!K201</f>
        <v>0</v>
      </c>
      <c r="X200" s="105"/>
      <c r="Y200" s="106"/>
      <c r="Z200" s="107"/>
      <c r="AA200" s="107"/>
      <c r="AB200" s="365"/>
      <c r="AC200" s="110"/>
    </row>
    <row r="201" spans="1:29" ht="12.75" customHeight="1" x14ac:dyDescent="0.2">
      <c r="A201" s="369"/>
      <c r="B201" s="369"/>
      <c r="C201" s="369"/>
      <c r="D201" s="369"/>
      <c r="E201" s="369"/>
      <c r="F201" s="369"/>
      <c r="G201" s="96">
        <f>'01-Mapa de riesgo-UO'!I202</f>
        <v>0</v>
      </c>
      <c r="H201" s="369"/>
      <c r="I201" s="369"/>
      <c r="J201" s="369"/>
      <c r="K201" s="374"/>
      <c r="L201" s="374"/>
      <c r="M201" s="97">
        <f>'01-Mapa de riesgo-UO'!W202</f>
        <v>0</v>
      </c>
      <c r="N201" s="98">
        <f>'01-Mapa de riesgo-UO'!AB202</f>
        <v>0</v>
      </c>
      <c r="O201" s="98">
        <f>'01-Mapa de riesgo-UO'!AF202</f>
        <v>0</v>
      </c>
      <c r="P201" s="99">
        <f>'01-Mapa de riesgo-UO'!AK202</f>
        <v>0</v>
      </c>
      <c r="Q201" s="99">
        <f>'01-Mapa de riesgo-UO'!AP202</f>
        <v>0</v>
      </c>
      <c r="R201" s="369"/>
      <c r="S201" s="370"/>
      <c r="T201" s="371"/>
      <c r="U201" s="100">
        <f>'01-Mapa de riesgo-UO'!AW202</f>
        <v>0</v>
      </c>
      <c r="V201" s="100">
        <f>'01-Mapa de riesgo-UO'!AX202</f>
        <v>0</v>
      </c>
      <c r="W201" s="101">
        <f>'01-Mapa de riesgo-UO'!K202</f>
        <v>0</v>
      </c>
      <c r="X201" s="105"/>
      <c r="Y201" s="106"/>
      <c r="Z201" s="107"/>
      <c r="AA201" s="107"/>
      <c r="AB201" s="366"/>
      <c r="AC201" s="110"/>
    </row>
    <row r="202" spans="1:29" ht="12.75" customHeight="1" x14ac:dyDescent="0.2">
      <c r="A202" s="377">
        <v>65</v>
      </c>
      <c r="B202" s="377">
        <f>'01-Mapa de riesgo-UO'!D203</f>
        <v>0</v>
      </c>
      <c r="C202" s="376">
        <f>+'01-Mapa de riesgo-UO'!F203</f>
        <v>0</v>
      </c>
      <c r="D202" s="376">
        <f>'01-Mapa de riesgo-UO'!J203</f>
        <v>0</v>
      </c>
      <c r="E202" s="376">
        <f>'01-Mapa de riesgo-UO'!K203</f>
        <v>0</v>
      </c>
      <c r="F202" s="376">
        <f>'01-Mapa de riesgo-UO'!L203</f>
        <v>0</v>
      </c>
      <c r="G202" s="96">
        <f>'01-Mapa de riesgo-UO'!I203</f>
        <v>0</v>
      </c>
      <c r="H202" s="376">
        <f>'01-Mapa de riesgo-UO'!M203</f>
        <v>0</v>
      </c>
      <c r="I202" s="367" t="str">
        <f>'01-Mapa de riesgo-UO'!AT203</f>
        <v>LEVE</v>
      </c>
      <c r="J202" s="376">
        <f>'01-Mapa de riesgo-UO'!AU203</f>
        <v>0</v>
      </c>
      <c r="K202" s="372"/>
      <c r="L202" s="375"/>
      <c r="M202" s="97">
        <f>'01-Mapa de riesgo-UO'!W203</f>
        <v>0</v>
      </c>
      <c r="N202" s="98">
        <f>'01-Mapa de riesgo-UO'!AB203</f>
        <v>0</v>
      </c>
      <c r="O202" s="98">
        <f>'01-Mapa de riesgo-UO'!AF203</f>
        <v>0</v>
      </c>
      <c r="P202" s="99">
        <f>'01-Mapa de riesgo-UO'!AK203</f>
        <v>0</v>
      </c>
      <c r="Q202" s="99">
        <f>'01-Mapa de riesgo-UO'!AP203</f>
        <v>0</v>
      </c>
      <c r="R202" s="367" t="e">
        <f>'01-Mapa de riesgo-UO'!AR203</f>
        <v>#DIV/0!</v>
      </c>
      <c r="S202" s="370"/>
      <c r="T202" s="371"/>
      <c r="U202" s="100">
        <f>'01-Mapa de riesgo-UO'!AW203</f>
        <v>0</v>
      </c>
      <c r="V202" s="100">
        <f>'01-Mapa de riesgo-UO'!AX203</f>
        <v>0</v>
      </c>
      <c r="W202" s="101">
        <f>'01-Mapa de riesgo-UO'!K203</f>
        <v>0</v>
      </c>
      <c r="X202" s="105"/>
      <c r="Y202" s="106"/>
      <c r="Z202" s="107"/>
      <c r="AA202" s="107"/>
      <c r="AB202" s="364"/>
      <c r="AC202" s="110"/>
    </row>
    <row r="203" spans="1:29" ht="12.75" customHeight="1" x14ac:dyDescent="0.2">
      <c r="A203" s="368"/>
      <c r="B203" s="368"/>
      <c r="C203" s="368"/>
      <c r="D203" s="368"/>
      <c r="E203" s="368"/>
      <c r="F203" s="368"/>
      <c r="G203" s="96">
        <f>'01-Mapa de riesgo-UO'!I204</f>
        <v>0</v>
      </c>
      <c r="H203" s="368"/>
      <c r="I203" s="368"/>
      <c r="J203" s="368"/>
      <c r="K203" s="373"/>
      <c r="L203" s="373"/>
      <c r="M203" s="97">
        <f>'01-Mapa de riesgo-UO'!W204</f>
        <v>0</v>
      </c>
      <c r="N203" s="98">
        <f>'01-Mapa de riesgo-UO'!AB204</f>
        <v>0</v>
      </c>
      <c r="O203" s="98">
        <f>'01-Mapa de riesgo-UO'!AF204</f>
        <v>0</v>
      </c>
      <c r="P203" s="99">
        <f>'01-Mapa de riesgo-UO'!AK204</f>
        <v>0</v>
      </c>
      <c r="Q203" s="99">
        <f>'01-Mapa de riesgo-UO'!AP204</f>
        <v>0</v>
      </c>
      <c r="R203" s="368"/>
      <c r="S203" s="370"/>
      <c r="T203" s="371"/>
      <c r="U203" s="100">
        <f>'01-Mapa de riesgo-UO'!AW204</f>
        <v>0</v>
      </c>
      <c r="V203" s="100">
        <f>'01-Mapa de riesgo-UO'!AX204</f>
        <v>0</v>
      </c>
      <c r="W203" s="101">
        <f>'01-Mapa de riesgo-UO'!K204</f>
        <v>0</v>
      </c>
      <c r="X203" s="105"/>
      <c r="Y203" s="106"/>
      <c r="Z203" s="107"/>
      <c r="AA203" s="107"/>
      <c r="AB203" s="365"/>
      <c r="AC203" s="110"/>
    </row>
    <row r="204" spans="1:29" ht="12.75" customHeight="1" x14ac:dyDescent="0.2">
      <c r="A204" s="369"/>
      <c r="B204" s="369"/>
      <c r="C204" s="369"/>
      <c r="D204" s="369"/>
      <c r="E204" s="369"/>
      <c r="F204" s="369"/>
      <c r="G204" s="96">
        <f>'01-Mapa de riesgo-UO'!I205</f>
        <v>0</v>
      </c>
      <c r="H204" s="369"/>
      <c r="I204" s="369"/>
      <c r="J204" s="369"/>
      <c r="K204" s="374"/>
      <c r="L204" s="374"/>
      <c r="M204" s="97">
        <f>'01-Mapa de riesgo-UO'!W205</f>
        <v>0</v>
      </c>
      <c r="N204" s="98">
        <f>'01-Mapa de riesgo-UO'!AB205</f>
        <v>0</v>
      </c>
      <c r="O204" s="98">
        <f>'01-Mapa de riesgo-UO'!AF205</f>
        <v>0</v>
      </c>
      <c r="P204" s="99">
        <f>'01-Mapa de riesgo-UO'!AK205</f>
        <v>0</v>
      </c>
      <c r="Q204" s="99">
        <f>'01-Mapa de riesgo-UO'!AP205</f>
        <v>0</v>
      </c>
      <c r="R204" s="369"/>
      <c r="S204" s="370"/>
      <c r="T204" s="371"/>
      <c r="U204" s="100">
        <f>'01-Mapa de riesgo-UO'!AW205</f>
        <v>0</v>
      </c>
      <c r="V204" s="100">
        <f>'01-Mapa de riesgo-UO'!AX205</f>
        <v>0</v>
      </c>
      <c r="W204" s="101">
        <f>'01-Mapa de riesgo-UO'!K205</f>
        <v>0</v>
      </c>
      <c r="X204" s="105"/>
      <c r="Y204" s="106"/>
      <c r="Z204" s="107"/>
      <c r="AA204" s="107"/>
      <c r="AB204" s="366"/>
      <c r="AC204" s="110"/>
    </row>
    <row r="205" spans="1:29" ht="12.75" customHeight="1" x14ac:dyDescent="0.2">
      <c r="A205" s="377">
        <v>66</v>
      </c>
      <c r="B205" s="377">
        <f>'01-Mapa de riesgo-UO'!D206</f>
        <v>0</v>
      </c>
      <c r="C205" s="376">
        <f>+'01-Mapa de riesgo-UO'!F206</f>
        <v>0</v>
      </c>
      <c r="D205" s="376">
        <f>'01-Mapa de riesgo-UO'!J206</f>
        <v>0</v>
      </c>
      <c r="E205" s="376">
        <f>'01-Mapa de riesgo-UO'!K206</f>
        <v>0</v>
      </c>
      <c r="F205" s="376">
        <f>'01-Mapa de riesgo-UO'!L206</f>
        <v>0</v>
      </c>
      <c r="G205" s="96">
        <f>'01-Mapa de riesgo-UO'!I206</f>
        <v>0</v>
      </c>
      <c r="H205" s="376">
        <f>'01-Mapa de riesgo-UO'!M206</f>
        <v>0</v>
      </c>
      <c r="I205" s="367" t="str">
        <f>'01-Mapa de riesgo-UO'!AT206</f>
        <v>LEVE</v>
      </c>
      <c r="J205" s="376">
        <f>'01-Mapa de riesgo-UO'!AU206</f>
        <v>0</v>
      </c>
      <c r="K205" s="372"/>
      <c r="L205" s="375"/>
      <c r="M205" s="97">
        <f>'01-Mapa de riesgo-UO'!W206</f>
        <v>0</v>
      </c>
      <c r="N205" s="98">
        <f>'01-Mapa de riesgo-UO'!AB206</f>
        <v>0</v>
      </c>
      <c r="O205" s="98">
        <f>'01-Mapa de riesgo-UO'!AF206</f>
        <v>0</v>
      </c>
      <c r="P205" s="99">
        <f>'01-Mapa de riesgo-UO'!AK206</f>
        <v>0</v>
      </c>
      <c r="Q205" s="99">
        <f>'01-Mapa de riesgo-UO'!AP206</f>
        <v>0</v>
      </c>
      <c r="R205" s="367" t="e">
        <f>'01-Mapa de riesgo-UO'!AR206</f>
        <v>#DIV/0!</v>
      </c>
      <c r="S205" s="370"/>
      <c r="T205" s="371"/>
      <c r="U205" s="100">
        <f>'01-Mapa de riesgo-UO'!AW206</f>
        <v>0</v>
      </c>
      <c r="V205" s="100">
        <f>'01-Mapa de riesgo-UO'!AX206</f>
        <v>0</v>
      </c>
      <c r="W205" s="101">
        <f>'01-Mapa de riesgo-UO'!K206</f>
        <v>0</v>
      </c>
      <c r="X205" s="105"/>
      <c r="Y205" s="106"/>
      <c r="Z205" s="107"/>
      <c r="AA205" s="107"/>
      <c r="AB205" s="364"/>
      <c r="AC205" s="110"/>
    </row>
    <row r="206" spans="1:29" ht="12.75" customHeight="1" x14ac:dyDescent="0.2">
      <c r="A206" s="368"/>
      <c r="B206" s="368"/>
      <c r="C206" s="368"/>
      <c r="D206" s="368"/>
      <c r="E206" s="368"/>
      <c r="F206" s="368"/>
      <c r="G206" s="96">
        <f>'01-Mapa de riesgo-UO'!I207</f>
        <v>0</v>
      </c>
      <c r="H206" s="368"/>
      <c r="I206" s="368"/>
      <c r="J206" s="368"/>
      <c r="K206" s="373"/>
      <c r="L206" s="373"/>
      <c r="M206" s="97">
        <f>'01-Mapa de riesgo-UO'!W207</f>
        <v>0</v>
      </c>
      <c r="N206" s="98">
        <f>'01-Mapa de riesgo-UO'!AB207</f>
        <v>0</v>
      </c>
      <c r="O206" s="98">
        <f>'01-Mapa de riesgo-UO'!AF207</f>
        <v>0</v>
      </c>
      <c r="P206" s="99">
        <f>'01-Mapa de riesgo-UO'!AK207</f>
        <v>0</v>
      </c>
      <c r="Q206" s="99">
        <f>'01-Mapa de riesgo-UO'!AP207</f>
        <v>0</v>
      </c>
      <c r="R206" s="368"/>
      <c r="S206" s="370"/>
      <c r="T206" s="371"/>
      <c r="U206" s="100">
        <f>'01-Mapa de riesgo-UO'!AW207</f>
        <v>0</v>
      </c>
      <c r="V206" s="100">
        <f>'01-Mapa de riesgo-UO'!AX207</f>
        <v>0</v>
      </c>
      <c r="W206" s="101">
        <f>'01-Mapa de riesgo-UO'!K207</f>
        <v>0</v>
      </c>
      <c r="X206" s="105"/>
      <c r="Y206" s="106"/>
      <c r="Z206" s="107"/>
      <c r="AA206" s="107"/>
      <c r="AB206" s="365"/>
      <c r="AC206" s="110"/>
    </row>
    <row r="207" spans="1:29" ht="12.75" customHeight="1" x14ac:dyDescent="0.2">
      <c r="A207" s="369"/>
      <c r="B207" s="369"/>
      <c r="C207" s="369"/>
      <c r="D207" s="369"/>
      <c r="E207" s="369"/>
      <c r="F207" s="369"/>
      <c r="G207" s="96">
        <f>'01-Mapa de riesgo-UO'!I208</f>
        <v>0</v>
      </c>
      <c r="H207" s="369"/>
      <c r="I207" s="369"/>
      <c r="J207" s="369"/>
      <c r="K207" s="374"/>
      <c r="L207" s="374"/>
      <c r="M207" s="97">
        <f>'01-Mapa de riesgo-UO'!W208</f>
        <v>0</v>
      </c>
      <c r="N207" s="98">
        <f>'01-Mapa de riesgo-UO'!AB208</f>
        <v>0</v>
      </c>
      <c r="O207" s="98">
        <f>'01-Mapa de riesgo-UO'!AF208</f>
        <v>0</v>
      </c>
      <c r="P207" s="99">
        <f>'01-Mapa de riesgo-UO'!AK208</f>
        <v>0</v>
      </c>
      <c r="Q207" s="99">
        <f>'01-Mapa de riesgo-UO'!AP208</f>
        <v>0</v>
      </c>
      <c r="R207" s="369"/>
      <c r="S207" s="370"/>
      <c r="T207" s="371"/>
      <c r="U207" s="100">
        <f>'01-Mapa de riesgo-UO'!AW208</f>
        <v>0</v>
      </c>
      <c r="V207" s="100">
        <f>'01-Mapa de riesgo-UO'!AX208</f>
        <v>0</v>
      </c>
      <c r="W207" s="101">
        <f>'01-Mapa de riesgo-UO'!K208</f>
        <v>0</v>
      </c>
      <c r="X207" s="105"/>
      <c r="Y207" s="106"/>
      <c r="Z207" s="107"/>
      <c r="AA207" s="107"/>
      <c r="AB207" s="366"/>
      <c r="AC207" s="110"/>
    </row>
    <row r="208" spans="1:29" ht="12.75" customHeight="1" x14ac:dyDescent="0.2">
      <c r="A208" s="377">
        <v>67</v>
      </c>
      <c r="B208" s="377">
        <f>'01-Mapa de riesgo-UO'!D209</f>
        <v>0</v>
      </c>
      <c r="C208" s="376">
        <f>+'01-Mapa de riesgo-UO'!F209</f>
        <v>0</v>
      </c>
      <c r="D208" s="376">
        <f>'01-Mapa de riesgo-UO'!J209</f>
        <v>0</v>
      </c>
      <c r="E208" s="376">
        <f>'01-Mapa de riesgo-UO'!K209</f>
        <v>0</v>
      </c>
      <c r="F208" s="376">
        <f>'01-Mapa de riesgo-UO'!L209</f>
        <v>0</v>
      </c>
      <c r="G208" s="96">
        <f>'01-Mapa de riesgo-UO'!I209</f>
        <v>0</v>
      </c>
      <c r="H208" s="376">
        <f>'01-Mapa de riesgo-UO'!M209</f>
        <v>0</v>
      </c>
      <c r="I208" s="367" t="str">
        <f>'01-Mapa de riesgo-UO'!AT209</f>
        <v>LEVE</v>
      </c>
      <c r="J208" s="376">
        <f>'01-Mapa de riesgo-UO'!AU209</f>
        <v>0</v>
      </c>
      <c r="K208" s="372"/>
      <c r="L208" s="375"/>
      <c r="M208" s="97">
        <f>'01-Mapa de riesgo-UO'!W209</f>
        <v>0</v>
      </c>
      <c r="N208" s="98">
        <f>'01-Mapa de riesgo-UO'!AB209</f>
        <v>0</v>
      </c>
      <c r="O208" s="98">
        <f>'01-Mapa de riesgo-UO'!AF209</f>
        <v>0</v>
      </c>
      <c r="P208" s="99">
        <f>'01-Mapa de riesgo-UO'!AK209</f>
        <v>0</v>
      </c>
      <c r="Q208" s="99">
        <f>'01-Mapa de riesgo-UO'!AP209</f>
        <v>0</v>
      </c>
      <c r="R208" s="367" t="e">
        <f>'01-Mapa de riesgo-UO'!AR209</f>
        <v>#DIV/0!</v>
      </c>
      <c r="S208" s="370"/>
      <c r="T208" s="371"/>
      <c r="U208" s="100">
        <f>'01-Mapa de riesgo-UO'!AW209</f>
        <v>0</v>
      </c>
      <c r="V208" s="100">
        <f>'01-Mapa de riesgo-UO'!AX209</f>
        <v>0</v>
      </c>
      <c r="W208" s="101">
        <f>'01-Mapa de riesgo-UO'!K209</f>
        <v>0</v>
      </c>
      <c r="X208" s="105"/>
      <c r="Y208" s="106"/>
      <c r="Z208" s="107"/>
      <c r="AA208" s="107"/>
      <c r="AB208" s="364"/>
      <c r="AC208" s="110"/>
    </row>
    <row r="209" spans="1:29" ht="12.75" customHeight="1" x14ac:dyDescent="0.2">
      <c r="A209" s="368"/>
      <c r="B209" s="368"/>
      <c r="C209" s="368"/>
      <c r="D209" s="368"/>
      <c r="E209" s="368"/>
      <c r="F209" s="368"/>
      <c r="G209" s="96">
        <f>'01-Mapa de riesgo-UO'!I210</f>
        <v>0</v>
      </c>
      <c r="H209" s="368"/>
      <c r="I209" s="368"/>
      <c r="J209" s="368"/>
      <c r="K209" s="373"/>
      <c r="L209" s="373"/>
      <c r="M209" s="97">
        <f>'01-Mapa de riesgo-UO'!W210</f>
        <v>0</v>
      </c>
      <c r="N209" s="98">
        <f>'01-Mapa de riesgo-UO'!AB210</f>
        <v>0</v>
      </c>
      <c r="O209" s="98">
        <f>'01-Mapa de riesgo-UO'!AF210</f>
        <v>0</v>
      </c>
      <c r="P209" s="99">
        <f>'01-Mapa de riesgo-UO'!AK210</f>
        <v>0</v>
      </c>
      <c r="Q209" s="99">
        <f>'01-Mapa de riesgo-UO'!AP210</f>
        <v>0</v>
      </c>
      <c r="R209" s="368"/>
      <c r="S209" s="370"/>
      <c r="T209" s="371"/>
      <c r="U209" s="100">
        <f>'01-Mapa de riesgo-UO'!AW210</f>
        <v>0</v>
      </c>
      <c r="V209" s="100">
        <f>'01-Mapa de riesgo-UO'!AX210</f>
        <v>0</v>
      </c>
      <c r="W209" s="101">
        <f>'01-Mapa de riesgo-UO'!K210</f>
        <v>0</v>
      </c>
      <c r="X209" s="105"/>
      <c r="Y209" s="106"/>
      <c r="Z209" s="107"/>
      <c r="AA209" s="107"/>
      <c r="AB209" s="365"/>
      <c r="AC209" s="110"/>
    </row>
    <row r="210" spans="1:29" ht="12.75" customHeight="1" x14ac:dyDescent="0.2">
      <c r="A210" s="369"/>
      <c r="B210" s="369"/>
      <c r="C210" s="369"/>
      <c r="D210" s="369"/>
      <c r="E210" s="369"/>
      <c r="F210" s="369"/>
      <c r="G210" s="96">
        <f>'01-Mapa de riesgo-UO'!I211</f>
        <v>0</v>
      </c>
      <c r="H210" s="369"/>
      <c r="I210" s="369"/>
      <c r="J210" s="369"/>
      <c r="K210" s="374"/>
      <c r="L210" s="374"/>
      <c r="M210" s="97">
        <f>'01-Mapa de riesgo-UO'!W211</f>
        <v>0</v>
      </c>
      <c r="N210" s="98">
        <f>'01-Mapa de riesgo-UO'!AB211</f>
        <v>0</v>
      </c>
      <c r="O210" s="98">
        <f>'01-Mapa de riesgo-UO'!AF211</f>
        <v>0</v>
      </c>
      <c r="P210" s="99">
        <f>'01-Mapa de riesgo-UO'!AK211</f>
        <v>0</v>
      </c>
      <c r="Q210" s="99">
        <f>'01-Mapa de riesgo-UO'!AP211</f>
        <v>0</v>
      </c>
      <c r="R210" s="369"/>
      <c r="S210" s="370"/>
      <c r="T210" s="371"/>
      <c r="U210" s="100">
        <f>'01-Mapa de riesgo-UO'!AW211</f>
        <v>0</v>
      </c>
      <c r="V210" s="100">
        <f>'01-Mapa de riesgo-UO'!AX211</f>
        <v>0</v>
      </c>
      <c r="W210" s="101">
        <f>'01-Mapa de riesgo-UO'!K211</f>
        <v>0</v>
      </c>
      <c r="X210" s="105"/>
      <c r="Y210" s="106"/>
      <c r="Z210" s="107"/>
      <c r="AA210" s="107"/>
      <c r="AB210" s="366"/>
      <c r="AC210" s="110"/>
    </row>
    <row r="211" spans="1:29" ht="12.75" customHeight="1" x14ac:dyDescent="0.2">
      <c r="A211" s="377">
        <v>68</v>
      </c>
      <c r="B211" s="377">
        <f>'01-Mapa de riesgo-UO'!D212</f>
        <v>0</v>
      </c>
      <c r="C211" s="376">
        <f>+'01-Mapa de riesgo-UO'!F212</f>
        <v>0</v>
      </c>
      <c r="D211" s="376">
        <f>'01-Mapa de riesgo-UO'!J212</f>
        <v>0</v>
      </c>
      <c r="E211" s="376">
        <f>'01-Mapa de riesgo-UO'!K212</f>
        <v>0</v>
      </c>
      <c r="F211" s="376">
        <f>'01-Mapa de riesgo-UO'!L212</f>
        <v>0</v>
      </c>
      <c r="G211" s="96">
        <f>'01-Mapa de riesgo-UO'!I212</f>
        <v>0</v>
      </c>
      <c r="H211" s="376">
        <f>'01-Mapa de riesgo-UO'!M212</f>
        <v>0</v>
      </c>
      <c r="I211" s="367" t="str">
        <f>'01-Mapa de riesgo-UO'!AT212</f>
        <v>LEVE</v>
      </c>
      <c r="J211" s="376">
        <f>'01-Mapa de riesgo-UO'!AU212</f>
        <v>0</v>
      </c>
      <c r="K211" s="372"/>
      <c r="L211" s="375"/>
      <c r="M211" s="97">
        <f>'01-Mapa de riesgo-UO'!W212</f>
        <v>0</v>
      </c>
      <c r="N211" s="98">
        <f>'01-Mapa de riesgo-UO'!AB212</f>
        <v>0</v>
      </c>
      <c r="O211" s="98">
        <f>'01-Mapa de riesgo-UO'!AF212</f>
        <v>0</v>
      </c>
      <c r="P211" s="99">
        <f>'01-Mapa de riesgo-UO'!AK212</f>
        <v>0</v>
      </c>
      <c r="Q211" s="99">
        <f>'01-Mapa de riesgo-UO'!AP212</f>
        <v>0</v>
      </c>
      <c r="R211" s="367" t="e">
        <f>'01-Mapa de riesgo-UO'!AR212</f>
        <v>#DIV/0!</v>
      </c>
      <c r="S211" s="370"/>
      <c r="T211" s="371"/>
      <c r="U211" s="100">
        <f>'01-Mapa de riesgo-UO'!AW212</f>
        <v>0</v>
      </c>
      <c r="V211" s="100">
        <f>'01-Mapa de riesgo-UO'!AX212</f>
        <v>0</v>
      </c>
      <c r="W211" s="101">
        <f>'01-Mapa de riesgo-UO'!K212</f>
        <v>0</v>
      </c>
      <c r="X211" s="105"/>
      <c r="Y211" s="106"/>
      <c r="Z211" s="107"/>
      <c r="AA211" s="107"/>
      <c r="AB211" s="364"/>
      <c r="AC211" s="110"/>
    </row>
    <row r="212" spans="1:29" ht="12.75" customHeight="1" x14ac:dyDescent="0.2">
      <c r="A212" s="368"/>
      <c r="B212" s="368"/>
      <c r="C212" s="368"/>
      <c r="D212" s="368"/>
      <c r="E212" s="368"/>
      <c r="F212" s="368"/>
      <c r="G212" s="96">
        <f>'01-Mapa de riesgo-UO'!I213</f>
        <v>0</v>
      </c>
      <c r="H212" s="368"/>
      <c r="I212" s="368"/>
      <c r="J212" s="368"/>
      <c r="K212" s="373"/>
      <c r="L212" s="373"/>
      <c r="M212" s="97">
        <f>'01-Mapa de riesgo-UO'!W213</f>
        <v>0</v>
      </c>
      <c r="N212" s="98">
        <f>'01-Mapa de riesgo-UO'!AB213</f>
        <v>0</v>
      </c>
      <c r="O212" s="98">
        <f>'01-Mapa de riesgo-UO'!AF213</f>
        <v>0</v>
      </c>
      <c r="P212" s="99">
        <f>'01-Mapa de riesgo-UO'!AK213</f>
        <v>0</v>
      </c>
      <c r="Q212" s="99">
        <f>'01-Mapa de riesgo-UO'!AP213</f>
        <v>0</v>
      </c>
      <c r="R212" s="368"/>
      <c r="S212" s="370"/>
      <c r="T212" s="371"/>
      <c r="U212" s="100">
        <f>'01-Mapa de riesgo-UO'!AW213</f>
        <v>0</v>
      </c>
      <c r="V212" s="100">
        <f>'01-Mapa de riesgo-UO'!AX213</f>
        <v>0</v>
      </c>
      <c r="W212" s="101">
        <f>'01-Mapa de riesgo-UO'!K213</f>
        <v>0</v>
      </c>
      <c r="X212" s="105"/>
      <c r="Y212" s="106"/>
      <c r="Z212" s="107"/>
      <c r="AA212" s="107"/>
      <c r="AB212" s="365"/>
      <c r="AC212" s="110"/>
    </row>
    <row r="213" spans="1:29" ht="12.75" customHeight="1" x14ac:dyDescent="0.2">
      <c r="A213" s="369"/>
      <c r="B213" s="369"/>
      <c r="C213" s="369"/>
      <c r="D213" s="369"/>
      <c r="E213" s="369"/>
      <c r="F213" s="369"/>
      <c r="G213" s="96">
        <f>'01-Mapa de riesgo-UO'!I214</f>
        <v>0</v>
      </c>
      <c r="H213" s="369"/>
      <c r="I213" s="369"/>
      <c r="J213" s="369"/>
      <c r="K213" s="374"/>
      <c r="L213" s="374"/>
      <c r="M213" s="97">
        <f>'01-Mapa de riesgo-UO'!W214</f>
        <v>0</v>
      </c>
      <c r="N213" s="98">
        <f>'01-Mapa de riesgo-UO'!AB214</f>
        <v>0</v>
      </c>
      <c r="O213" s="98">
        <f>'01-Mapa de riesgo-UO'!AF214</f>
        <v>0</v>
      </c>
      <c r="P213" s="99">
        <f>'01-Mapa de riesgo-UO'!AK214</f>
        <v>0</v>
      </c>
      <c r="Q213" s="99">
        <f>'01-Mapa de riesgo-UO'!AP214</f>
        <v>0</v>
      </c>
      <c r="R213" s="369"/>
      <c r="S213" s="370"/>
      <c r="T213" s="371"/>
      <c r="U213" s="100">
        <f>'01-Mapa de riesgo-UO'!AW214</f>
        <v>0</v>
      </c>
      <c r="V213" s="100">
        <f>'01-Mapa de riesgo-UO'!AX214</f>
        <v>0</v>
      </c>
      <c r="W213" s="101">
        <f>'01-Mapa de riesgo-UO'!K214</f>
        <v>0</v>
      </c>
      <c r="X213" s="105"/>
      <c r="Y213" s="106"/>
      <c r="Z213" s="107"/>
      <c r="AA213" s="107"/>
      <c r="AB213" s="366"/>
      <c r="AC213" s="110"/>
    </row>
    <row r="214" spans="1:29" ht="12.75" customHeight="1" x14ac:dyDescent="0.2">
      <c r="A214" s="377">
        <v>69</v>
      </c>
      <c r="B214" s="377">
        <f>'01-Mapa de riesgo-UO'!D215</f>
        <v>0</v>
      </c>
      <c r="C214" s="376">
        <f>+'01-Mapa de riesgo-UO'!F215</f>
        <v>0</v>
      </c>
      <c r="D214" s="376">
        <f>'01-Mapa de riesgo-UO'!J215</f>
        <v>0</v>
      </c>
      <c r="E214" s="376">
        <f>'01-Mapa de riesgo-UO'!K215</f>
        <v>0</v>
      </c>
      <c r="F214" s="376">
        <f>'01-Mapa de riesgo-UO'!L215</f>
        <v>0</v>
      </c>
      <c r="G214" s="96">
        <f>'01-Mapa de riesgo-UO'!I215</f>
        <v>0</v>
      </c>
      <c r="H214" s="376">
        <f>'01-Mapa de riesgo-UO'!M215</f>
        <v>0</v>
      </c>
      <c r="I214" s="367" t="str">
        <f>'01-Mapa de riesgo-UO'!AT215</f>
        <v>LEVE</v>
      </c>
      <c r="J214" s="376">
        <f>'01-Mapa de riesgo-UO'!AU215</f>
        <v>0</v>
      </c>
      <c r="K214" s="372"/>
      <c r="L214" s="375"/>
      <c r="M214" s="97">
        <f>'01-Mapa de riesgo-UO'!W215</f>
        <v>0</v>
      </c>
      <c r="N214" s="98">
        <f>'01-Mapa de riesgo-UO'!AB215</f>
        <v>0</v>
      </c>
      <c r="O214" s="98">
        <f>'01-Mapa de riesgo-UO'!AF215</f>
        <v>0</v>
      </c>
      <c r="P214" s="99">
        <f>'01-Mapa de riesgo-UO'!AK215</f>
        <v>0</v>
      </c>
      <c r="Q214" s="99">
        <f>'01-Mapa de riesgo-UO'!AP215</f>
        <v>0</v>
      </c>
      <c r="R214" s="367" t="e">
        <f>'01-Mapa de riesgo-UO'!AR215</f>
        <v>#DIV/0!</v>
      </c>
      <c r="S214" s="370"/>
      <c r="T214" s="371"/>
      <c r="U214" s="100">
        <f>'01-Mapa de riesgo-UO'!AW215</f>
        <v>0</v>
      </c>
      <c r="V214" s="100">
        <f>'01-Mapa de riesgo-UO'!AX215</f>
        <v>0</v>
      </c>
      <c r="W214" s="101">
        <f>'01-Mapa de riesgo-UO'!K215</f>
        <v>0</v>
      </c>
      <c r="X214" s="105"/>
      <c r="Y214" s="106"/>
      <c r="Z214" s="107"/>
      <c r="AA214" s="107"/>
      <c r="AB214" s="364"/>
      <c r="AC214" s="110"/>
    </row>
    <row r="215" spans="1:29" ht="12.75" customHeight="1" x14ac:dyDescent="0.2">
      <c r="A215" s="368"/>
      <c r="B215" s="368"/>
      <c r="C215" s="368"/>
      <c r="D215" s="368"/>
      <c r="E215" s="368"/>
      <c r="F215" s="368"/>
      <c r="G215" s="96">
        <f>'01-Mapa de riesgo-UO'!I216</f>
        <v>0</v>
      </c>
      <c r="H215" s="368"/>
      <c r="I215" s="368"/>
      <c r="J215" s="368"/>
      <c r="K215" s="373"/>
      <c r="L215" s="373"/>
      <c r="M215" s="97">
        <f>'01-Mapa de riesgo-UO'!W216</f>
        <v>0</v>
      </c>
      <c r="N215" s="98">
        <f>'01-Mapa de riesgo-UO'!AB216</f>
        <v>0</v>
      </c>
      <c r="O215" s="98">
        <f>'01-Mapa de riesgo-UO'!AF216</f>
        <v>0</v>
      </c>
      <c r="P215" s="99">
        <f>'01-Mapa de riesgo-UO'!AK216</f>
        <v>0</v>
      </c>
      <c r="Q215" s="99">
        <f>'01-Mapa de riesgo-UO'!AP216</f>
        <v>0</v>
      </c>
      <c r="R215" s="368"/>
      <c r="S215" s="370"/>
      <c r="T215" s="371"/>
      <c r="U215" s="100">
        <f>'01-Mapa de riesgo-UO'!AW216</f>
        <v>0</v>
      </c>
      <c r="V215" s="100">
        <f>'01-Mapa de riesgo-UO'!AX216</f>
        <v>0</v>
      </c>
      <c r="W215" s="101">
        <f>'01-Mapa de riesgo-UO'!K216</f>
        <v>0</v>
      </c>
      <c r="X215" s="105"/>
      <c r="Y215" s="106"/>
      <c r="Z215" s="107"/>
      <c r="AA215" s="107"/>
      <c r="AB215" s="365"/>
      <c r="AC215" s="110"/>
    </row>
    <row r="216" spans="1:29" ht="12.75" customHeight="1" x14ac:dyDescent="0.2">
      <c r="A216" s="369"/>
      <c r="B216" s="369"/>
      <c r="C216" s="369"/>
      <c r="D216" s="369"/>
      <c r="E216" s="369"/>
      <c r="F216" s="369"/>
      <c r="G216" s="96">
        <f>'01-Mapa de riesgo-UO'!I217</f>
        <v>0</v>
      </c>
      <c r="H216" s="369"/>
      <c r="I216" s="369"/>
      <c r="J216" s="369"/>
      <c r="K216" s="374"/>
      <c r="L216" s="374"/>
      <c r="M216" s="97">
        <f>'01-Mapa de riesgo-UO'!W217</f>
        <v>0</v>
      </c>
      <c r="N216" s="98">
        <f>'01-Mapa de riesgo-UO'!AB217</f>
        <v>0</v>
      </c>
      <c r="O216" s="98">
        <f>'01-Mapa de riesgo-UO'!AF217</f>
        <v>0</v>
      </c>
      <c r="P216" s="99">
        <f>'01-Mapa de riesgo-UO'!AK217</f>
        <v>0</v>
      </c>
      <c r="Q216" s="99">
        <f>'01-Mapa de riesgo-UO'!AP217</f>
        <v>0</v>
      </c>
      <c r="R216" s="369"/>
      <c r="S216" s="370"/>
      <c r="T216" s="371"/>
      <c r="U216" s="100">
        <f>'01-Mapa de riesgo-UO'!AW217</f>
        <v>0</v>
      </c>
      <c r="V216" s="100">
        <f>'01-Mapa de riesgo-UO'!AX217</f>
        <v>0</v>
      </c>
      <c r="W216" s="101">
        <f>'01-Mapa de riesgo-UO'!K217</f>
        <v>0</v>
      </c>
      <c r="X216" s="105"/>
      <c r="Y216" s="106"/>
      <c r="Z216" s="107"/>
      <c r="AA216" s="107"/>
      <c r="AB216" s="366"/>
      <c r="AC216" s="110"/>
    </row>
    <row r="217" spans="1:29" ht="12.75" customHeight="1" x14ac:dyDescent="0.2">
      <c r="A217" s="377">
        <v>70</v>
      </c>
      <c r="B217" s="377">
        <f>'01-Mapa de riesgo-UO'!D218</f>
        <v>0</v>
      </c>
      <c r="C217" s="376">
        <f>+'01-Mapa de riesgo-UO'!F218</f>
        <v>0</v>
      </c>
      <c r="D217" s="376">
        <f>'01-Mapa de riesgo-UO'!J218</f>
        <v>0</v>
      </c>
      <c r="E217" s="376">
        <f>'01-Mapa de riesgo-UO'!K218</f>
        <v>0</v>
      </c>
      <c r="F217" s="376">
        <f>'01-Mapa de riesgo-UO'!L218</f>
        <v>0</v>
      </c>
      <c r="G217" s="96">
        <f>'01-Mapa de riesgo-UO'!I218</f>
        <v>0</v>
      </c>
      <c r="H217" s="376">
        <f>'01-Mapa de riesgo-UO'!M218</f>
        <v>0</v>
      </c>
      <c r="I217" s="367" t="str">
        <f>'01-Mapa de riesgo-UO'!AT218</f>
        <v>LEVE</v>
      </c>
      <c r="J217" s="376">
        <f>'01-Mapa de riesgo-UO'!AU218</f>
        <v>0</v>
      </c>
      <c r="K217" s="372"/>
      <c r="L217" s="375"/>
      <c r="M217" s="97">
        <f>'01-Mapa de riesgo-UO'!W218</f>
        <v>0</v>
      </c>
      <c r="N217" s="98">
        <f>'01-Mapa de riesgo-UO'!AB218</f>
        <v>0</v>
      </c>
      <c r="O217" s="98">
        <f>'01-Mapa de riesgo-UO'!AF218</f>
        <v>0</v>
      </c>
      <c r="P217" s="99">
        <f>'01-Mapa de riesgo-UO'!AK218</f>
        <v>0</v>
      </c>
      <c r="Q217" s="99">
        <f>'01-Mapa de riesgo-UO'!AP218</f>
        <v>0</v>
      </c>
      <c r="R217" s="367" t="e">
        <f>'01-Mapa de riesgo-UO'!AR218</f>
        <v>#DIV/0!</v>
      </c>
      <c r="S217" s="370"/>
      <c r="T217" s="371"/>
      <c r="U217" s="100">
        <f>'01-Mapa de riesgo-UO'!AW218</f>
        <v>0</v>
      </c>
      <c r="V217" s="100">
        <f>'01-Mapa de riesgo-UO'!AX218</f>
        <v>0</v>
      </c>
      <c r="W217" s="101">
        <f>'01-Mapa de riesgo-UO'!K218</f>
        <v>0</v>
      </c>
      <c r="X217" s="105"/>
      <c r="Y217" s="106"/>
      <c r="Z217" s="107"/>
      <c r="AA217" s="107"/>
      <c r="AB217" s="364"/>
      <c r="AC217" s="110"/>
    </row>
    <row r="218" spans="1:29" ht="12.75" customHeight="1" x14ac:dyDescent="0.2">
      <c r="A218" s="368"/>
      <c r="B218" s="368"/>
      <c r="C218" s="368"/>
      <c r="D218" s="368"/>
      <c r="E218" s="368"/>
      <c r="F218" s="368"/>
      <c r="G218" s="96">
        <f>'01-Mapa de riesgo-UO'!I219</f>
        <v>0</v>
      </c>
      <c r="H218" s="368"/>
      <c r="I218" s="368"/>
      <c r="J218" s="368"/>
      <c r="K218" s="373"/>
      <c r="L218" s="373"/>
      <c r="M218" s="97">
        <f>'01-Mapa de riesgo-UO'!W219</f>
        <v>0</v>
      </c>
      <c r="N218" s="98">
        <f>'01-Mapa de riesgo-UO'!AB219</f>
        <v>0</v>
      </c>
      <c r="O218" s="98">
        <f>'01-Mapa de riesgo-UO'!AF219</f>
        <v>0</v>
      </c>
      <c r="P218" s="99">
        <f>'01-Mapa de riesgo-UO'!AK219</f>
        <v>0</v>
      </c>
      <c r="Q218" s="99">
        <f>'01-Mapa de riesgo-UO'!AP219</f>
        <v>0</v>
      </c>
      <c r="R218" s="368"/>
      <c r="S218" s="370"/>
      <c r="T218" s="371"/>
      <c r="U218" s="100">
        <f>'01-Mapa de riesgo-UO'!AW219</f>
        <v>0</v>
      </c>
      <c r="V218" s="100">
        <f>'01-Mapa de riesgo-UO'!AX219</f>
        <v>0</v>
      </c>
      <c r="W218" s="101">
        <f>'01-Mapa de riesgo-UO'!K219</f>
        <v>0</v>
      </c>
      <c r="X218" s="105"/>
      <c r="Y218" s="106"/>
      <c r="Z218" s="107"/>
      <c r="AA218" s="107"/>
      <c r="AB218" s="365"/>
      <c r="AC218" s="110"/>
    </row>
    <row r="219" spans="1:29" ht="12.75" customHeight="1" x14ac:dyDescent="0.2">
      <c r="A219" s="369"/>
      <c r="B219" s="369"/>
      <c r="C219" s="369"/>
      <c r="D219" s="369"/>
      <c r="E219" s="369"/>
      <c r="F219" s="369"/>
      <c r="G219" s="96">
        <f>'01-Mapa de riesgo-UO'!I220</f>
        <v>0</v>
      </c>
      <c r="H219" s="369"/>
      <c r="I219" s="369"/>
      <c r="J219" s="369"/>
      <c r="K219" s="374"/>
      <c r="L219" s="374"/>
      <c r="M219" s="97">
        <f>'01-Mapa de riesgo-UO'!W220</f>
        <v>0</v>
      </c>
      <c r="N219" s="98">
        <f>'01-Mapa de riesgo-UO'!AB220</f>
        <v>0</v>
      </c>
      <c r="O219" s="98">
        <f>'01-Mapa de riesgo-UO'!AF220</f>
        <v>0</v>
      </c>
      <c r="P219" s="99">
        <f>'01-Mapa de riesgo-UO'!AK220</f>
        <v>0</v>
      </c>
      <c r="Q219" s="99">
        <f>'01-Mapa de riesgo-UO'!AP220</f>
        <v>0</v>
      </c>
      <c r="R219" s="369"/>
      <c r="S219" s="370"/>
      <c r="T219" s="371"/>
      <c r="U219" s="100">
        <f>'01-Mapa de riesgo-UO'!AW220</f>
        <v>0</v>
      </c>
      <c r="V219" s="100">
        <f>'01-Mapa de riesgo-UO'!AX220</f>
        <v>0</v>
      </c>
      <c r="W219" s="101">
        <f>'01-Mapa de riesgo-UO'!K220</f>
        <v>0</v>
      </c>
      <c r="X219" s="105"/>
      <c r="Y219" s="106"/>
      <c r="Z219" s="107"/>
      <c r="AA219" s="107"/>
      <c r="AB219" s="366"/>
      <c r="AC219" s="110"/>
    </row>
    <row r="220" spans="1:29" ht="12.75" customHeight="1" x14ac:dyDescent="0.2">
      <c r="A220" s="377">
        <v>71</v>
      </c>
      <c r="B220" s="377">
        <f>'01-Mapa de riesgo-UO'!D221</f>
        <v>0</v>
      </c>
      <c r="C220" s="376">
        <f>+'01-Mapa de riesgo-UO'!F221</f>
        <v>0</v>
      </c>
      <c r="D220" s="376">
        <f>'01-Mapa de riesgo-UO'!J221</f>
        <v>0</v>
      </c>
      <c r="E220" s="376">
        <f>'01-Mapa de riesgo-UO'!K221</f>
        <v>0</v>
      </c>
      <c r="F220" s="376">
        <f>'01-Mapa de riesgo-UO'!L221</f>
        <v>0</v>
      </c>
      <c r="G220" s="96">
        <f>'01-Mapa de riesgo-UO'!I221</f>
        <v>0</v>
      </c>
      <c r="H220" s="376">
        <f>'01-Mapa de riesgo-UO'!M221</f>
        <v>0</v>
      </c>
      <c r="I220" s="367" t="str">
        <f>'01-Mapa de riesgo-UO'!AT221</f>
        <v>LEVE</v>
      </c>
      <c r="J220" s="376">
        <f>'01-Mapa de riesgo-UO'!AU221</f>
        <v>0</v>
      </c>
      <c r="K220" s="372"/>
      <c r="L220" s="375"/>
      <c r="M220" s="97">
        <f>'01-Mapa de riesgo-UO'!W221</f>
        <v>0</v>
      </c>
      <c r="N220" s="98">
        <f>'01-Mapa de riesgo-UO'!AB221</f>
        <v>0</v>
      </c>
      <c r="O220" s="98">
        <f>'01-Mapa de riesgo-UO'!AF221</f>
        <v>0</v>
      </c>
      <c r="P220" s="99">
        <f>'01-Mapa de riesgo-UO'!AK221</f>
        <v>0</v>
      </c>
      <c r="Q220" s="99">
        <f>'01-Mapa de riesgo-UO'!AP221</f>
        <v>0</v>
      </c>
      <c r="R220" s="367" t="e">
        <f>'01-Mapa de riesgo-UO'!AR221</f>
        <v>#DIV/0!</v>
      </c>
      <c r="S220" s="370"/>
      <c r="T220" s="371"/>
      <c r="U220" s="100">
        <f>'01-Mapa de riesgo-UO'!AW221</f>
        <v>0</v>
      </c>
      <c r="V220" s="100">
        <f>'01-Mapa de riesgo-UO'!AX221</f>
        <v>0</v>
      </c>
      <c r="W220" s="101">
        <f>'01-Mapa de riesgo-UO'!K221</f>
        <v>0</v>
      </c>
      <c r="X220" s="105"/>
      <c r="Y220" s="106"/>
      <c r="Z220" s="107"/>
      <c r="AA220" s="107"/>
      <c r="AB220" s="364"/>
      <c r="AC220" s="110"/>
    </row>
    <row r="221" spans="1:29" ht="12.75" customHeight="1" x14ac:dyDescent="0.2">
      <c r="A221" s="368"/>
      <c r="B221" s="368"/>
      <c r="C221" s="368"/>
      <c r="D221" s="368"/>
      <c r="E221" s="368"/>
      <c r="F221" s="368"/>
      <c r="G221" s="96">
        <f>'01-Mapa de riesgo-UO'!I222</f>
        <v>0</v>
      </c>
      <c r="H221" s="368"/>
      <c r="I221" s="368"/>
      <c r="J221" s="368"/>
      <c r="K221" s="373"/>
      <c r="L221" s="373"/>
      <c r="M221" s="97">
        <f>'01-Mapa de riesgo-UO'!W222</f>
        <v>0</v>
      </c>
      <c r="N221" s="98">
        <f>'01-Mapa de riesgo-UO'!AB222</f>
        <v>0</v>
      </c>
      <c r="O221" s="98">
        <f>'01-Mapa de riesgo-UO'!AF222</f>
        <v>0</v>
      </c>
      <c r="P221" s="99">
        <f>'01-Mapa de riesgo-UO'!AK222</f>
        <v>0</v>
      </c>
      <c r="Q221" s="99">
        <f>'01-Mapa de riesgo-UO'!AP222</f>
        <v>0</v>
      </c>
      <c r="R221" s="368"/>
      <c r="S221" s="370"/>
      <c r="T221" s="371"/>
      <c r="U221" s="100">
        <f>'01-Mapa de riesgo-UO'!AW222</f>
        <v>0</v>
      </c>
      <c r="V221" s="100">
        <f>'01-Mapa de riesgo-UO'!AX222</f>
        <v>0</v>
      </c>
      <c r="W221" s="101">
        <f>'01-Mapa de riesgo-UO'!K222</f>
        <v>0</v>
      </c>
      <c r="X221" s="105"/>
      <c r="Y221" s="106"/>
      <c r="Z221" s="107"/>
      <c r="AA221" s="107"/>
      <c r="AB221" s="365"/>
      <c r="AC221" s="110"/>
    </row>
    <row r="222" spans="1:29" ht="12.75" customHeight="1" x14ac:dyDescent="0.2">
      <c r="A222" s="369"/>
      <c r="B222" s="369"/>
      <c r="C222" s="369"/>
      <c r="D222" s="369"/>
      <c r="E222" s="369"/>
      <c r="F222" s="369"/>
      <c r="G222" s="96">
        <f>'01-Mapa de riesgo-UO'!I223</f>
        <v>0</v>
      </c>
      <c r="H222" s="369"/>
      <c r="I222" s="369"/>
      <c r="J222" s="369"/>
      <c r="K222" s="374"/>
      <c r="L222" s="374"/>
      <c r="M222" s="97">
        <f>'01-Mapa de riesgo-UO'!W223</f>
        <v>0</v>
      </c>
      <c r="N222" s="98">
        <f>'01-Mapa de riesgo-UO'!AB223</f>
        <v>0</v>
      </c>
      <c r="O222" s="98">
        <f>'01-Mapa de riesgo-UO'!AF223</f>
        <v>0</v>
      </c>
      <c r="P222" s="99">
        <f>'01-Mapa de riesgo-UO'!AK223</f>
        <v>0</v>
      </c>
      <c r="Q222" s="99">
        <f>'01-Mapa de riesgo-UO'!AP223</f>
        <v>0</v>
      </c>
      <c r="R222" s="369"/>
      <c r="S222" s="370"/>
      <c r="T222" s="371"/>
      <c r="U222" s="100">
        <f>'01-Mapa de riesgo-UO'!AW223</f>
        <v>0</v>
      </c>
      <c r="V222" s="100">
        <f>'01-Mapa de riesgo-UO'!AX223</f>
        <v>0</v>
      </c>
      <c r="W222" s="101">
        <f>'01-Mapa de riesgo-UO'!K223</f>
        <v>0</v>
      </c>
      <c r="X222" s="105"/>
      <c r="Y222" s="106"/>
      <c r="Z222" s="107"/>
      <c r="AA222" s="107"/>
      <c r="AB222" s="366"/>
      <c r="AC222" s="110"/>
    </row>
    <row r="223" spans="1:29" ht="12.75" customHeight="1" x14ac:dyDescent="0.2">
      <c r="A223" s="377">
        <v>72</v>
      </c>
      <c r="B223" s="377">
        <f>'01-Mapa de riesgo-UO'!D224</f>
        <v>0</v>
      </c>
      <c r="C223" s="376">
        <f>+'01-Mapa de riesgo-UO'!F224</f>
        <v>0</v>
      </c>
      <c r="D223" s="376">
        <f>'01-Mapa de riesgo-UO'!J224</f>
        <v>0</v>
      </c>
      <c r="E223" s="376">
        <f>'01-Mapa de riesgo-UO'!K224</f>
        <v>0</v>
      </c>
      <c r="F223" s="376">
        <f>'01-Mapa de riesgo-UO'!L224</f>
        <v>0</v>
      </c>
      <c r="G223" s="96">
        <f>'01-Mapa de riesgo-UO'!I224</f>
        <v>0</v>
      </c>
      <c r="H223" s="376">
        <f>'01-Mapa de riesgo-UO'!M224</f>
        <v>0</v>
      </c>
      <c r="I223" s="367" t="str">
        <f>'01-Mapa de riesgo-UO'!AT224</f>
        <v>LEVE</v>
      </c>
      <c r="J223" s="376">
        <f>'01-Mapa de riesgo-UO'!AU224</f>
        <v>0</v>
      </c>
      <c r="K223" s="372"/>
      <c r="L223" s="375"/>
      <c r="M223" s="97">
        <f>'01-Mapa de riesgo-UO'!W224</f>
        <v>0</v>
      </c>
      <c r="N223" s="98">
        <f>'01-Mapa de riesgo-UO'!AB224</f>
        <v>0</v>
      </c>
      <c r="O223" s="98">
        <f>'01-Mapa de riesgo-UO'!AF224</f>
        <v>0</v>
      </c>
      <c r="P223" s="99">
        <f>'01-Mapa de riesgo-UO'!AK224</f>
        <v>0</v>
      </c>
      <c r="Q223" s="99">
        <f>'01-Mapa de riesgo-UO'!AP224</f>
        <v>0</v>
      </c>
      <c r="R223" s="367" t="e">
        <f>'01-Mapa de riesgo-UO'!AR224</f>
        <v>#DIV/0!</v>
      </c>
      <c r="S223" s="370"/>
      <c r="T223" s="371"/>
      <c r="U223" s="100">
        <f>'01-Mapa de riesgo-UO'!AW224</f>
        <v>0</v>
      </c>
      <c r="V223" s="100">
        <f>'01-Mapa de riesgo-UO'!AX224</f>
        <v>0</v>
      </c>
      <c r="W223" s="101">
        <f>'01-Mapa de riesgo-UO'!K224</f>
        <v>0</v>
      </c>
      <c r="X223" s="105"/>
      <c r="Y223" s="106"/>
      <c r="Z223" s="107"/>
      <c r="AA223" s="107"/>
      <c r="AB223" s="364"/>
      <c r="AC223" s="110"/>
    </row>
    <row r="224" spans="1:29" ht="12.75" customHeight="1" x14ac:dyDescent="0.2">
      <c r="A224" s="368"/>
      <c r="B224" s="368"/>
      <c r="C224" s="368"/>
      <c r="D224" s="368"/>
      <c r="E224" s="368"/>
      <c r="F224" s="368"/>
      <c r="G224" s="96">
        <f>'01-Mapa de riesgo-UO'!I225</f>
        <v>0</v>
      </c>
      <c r="H224" s="368"/>
      <c r="I224" s="368"/>
      <c r="J224" s="368"/>
      <c r="K224" s="373"/>
      <c r="L224" s="373"/>
      <c r="M224" s="97">
        <f>'01-Mapa de riesgo-UO'!W225</f>
        <v>0</v>
      </c>
      <c r="N224" s="98">
        <f>'01-Mapa de riesgo-UO'!AB225</f>
        <v>0</v>
      </c>
      <c r="O224" s="98">
        <f>'01-Mapa de riesgo-UO'!AF225</f>
        <v>0</v>
      </c>
      <c r="P224" s="99">
        <f>'01-Mapa de riesgo-UO'!AK225</f>
        <v>0</v>
      </c>
      <c r="Q224" s="99">
        <f>'01-Mapa de riesgo-UO'!AP225</f>
        <v>0</v>
      </c>
      <c r="R224" s="368"/>
      <c r="S224" s="370"/>
      <c r="T224" s="371"/>
      <c r="U224" s="100">
        <f>'01-Mapa de riesgo-UO'!AW225</f>
        <v>0</v>
      </c>
      <c r="V224" s="100">
        <f>'01-Mapa de riesgo-UO'!AX225</f>
        <v>0</v>
      </c>
      <c r="W224" s="101">
        <f>'01-Mapa de riesgo-UO'!K225</f>
        <v>0</v>
      </c>
      <c r="X224" s="105"/>
      <c r="Y224" s="106"/>
      <c r="Z224" s="107"/>
      <c r="AA224" s="107"/>
      <c r="AB224" s="365"/>
      <c r="AC224" s="110"/>
    </row>
    <row r="225" spans="1:29" ht="12.75" customHeight="1" x14ac:dyDescent="0.2">
      <c r="A225" s="369"/>
      <c r="B225" s="369"/>
      <c r="C225" s="369"/>
      <c r="D225" s="369"/>
      <c r="E225" s="369"/>
      <c r="F225" s="369"/>
      <c r="G225" s="96">
        <f>'01-Mapa de riesgo-UO'!I226</f>
        <v>0</v>
      </c>
      <c r="H225" s="369"/>
      <c r="I225" s="369"/>
      <c r="J225" s="369"/>
      <c r="K225" s="374"/>
      <c r="L225" s="374"/>
      <c r="M225" s="97">
        <f>'01-Mapa de riesgo-UO'!W226</f>
        <v>0</v>
      </c>
      <c r="N225" s="98">
        <f>'01-Mapa de riesgo-UO'!AB226</f>
        <v>0</v>
      </c>
      <c r="O225" s="98">
        <f>'01-Mapa de riesgo-UO'!AF226</f>
        <v>0</v>
      </c>
      <c r="P225" s="99">
        <f>'01-Mapa de riesgo-UO'!AK226</f>
        <v>0</v>
      </c>
      <c r="Q225" s="99">
        <f>'01-Mapa de riesgo-UO'!AP226</f>
        <v>0</v>
      </c>
      <c r="R225" s="369"/>
      <c r="S225" s="370"/>
      <c r="T225" s="371"/>
      <c r="U225" s="100">
        <f>'01-Mapa de riesgo-UO'!AW226</f>
        <v>0</v>
      </c>
      <c r="V225" s="100">
        <f>'01-Mapa de riesgo-UO'!AX226</f>
        <v>0</v>
      </c>
      <c r="W225" s="101">
        <f>'01-Mapa de riesgo-UO'!K226</f>
        <v>0</v>
      </c>
      <c r="X225" s="105"/>
      <c r="Y225" s="106"/>
      <c r="Z225" s="107"/>
      <c r="AA225" s="107"/>
      <c r="AB225" s="366"/>
      <c r="AC225" s="110"/>
    </row>
    <row r="226" spans="1:29" ht="12.75" customHeight="1" x14ac:dyDescent="0.2">
      <c r="A226" s="377">
        <v>73</v>
      </c>
      <c r="B226" s="377">
        <f>'01-Mapa de riesgo-UO'!D227</f>
        <v>0</v>
      </c>
      <c r="C226" s="376">
        <f>+'01-Mapa de riesgo-UO'!F227</f>
        <v>0</v>
      </c>
      <c r="D226" s="376">
        <f>'01-Mapa de riesgo-UO'!J227</f>
        <v>0</v>
      </c>
      <c r="E226" s="376">
        <f>'01-Mapa de riesgo-UO'!K227</f>
        <v>0</v>
      </c>
      <c r="F226" s="376">
        <f>'01-Mapa de riesgo-UO'!L227</f>
        <v>0</v>
      </c>
      <c r="G226" s="96">
        <f>'01-Mapa de riesgo-UO'!I227</f>
        <v>0</v>
      </c>
      <c r="H226" s="376">
        <f>'01-Mapa de riesgo-UO'!M227</f>
        <v>0</v>
      </c>
      <c r="I226" s="367" t="str">
        <f>'01-Mapa de riesgo-UO'!AT227</f>
        <v>LEVE</v>
      </c>
      <c r="J226" s="376">
        <f>'01-Mapa de riesgo-UO'!AU227</f>
        <v>0</v>
      </c>
      <c r="K226" s="372"/>
      <c r="L226" s="375"/>
      <c r="M226" s="97">
        <f>'01-Mapa de riesgo-UO'!W227</f>
        <v>0</v>
      </c>
      <c r="N226" s="98">
        <f>'01-Mapa de riesgo-UO'!AB227</f>
        <v>0</v>
      </c>
      <c r="O226" s="98">
        <f>'01-Mapa de riesgo-UO'!AF227</f>
        <v>0</v>
      </c>
      <c r="P226" s="99">
        <f>'01-Mapa de riesgo-UO'!AK227</f>
        <v>0</v>
      </c>
      <c r="Q226" s="99">
        <f>'01-Mapa de riesgo-UO'!AP227</f>
        <v>0</v>
      </c>
      <c r="R226" s="367" t="e">
        <f>'01-Mapa de riesgo-UO'!AR227</f>
        <v>#DIV/0!</v>
      </c>
      <c r="S226" s="370"/>
      <c r="T226" s="371"/>
      <c r="U226" s="100">
        <f>'01-Mapa de riesgo-UO'!AW227</f>
        <v>0</v>
      </c>
      <c r="V226" s="100">
        <f>'01-Mapa de riesgo-UO'!AX227</f>
        <v>0</v>
      </c>
      <c r="W226" s="101">
        <f>'01-Mapa de riesgo-UO'!K227</f>
        <v>0</v>
      </c>
      <c r="X226" s="105"/>
      <c r="Y226" s="106"/>
      <c r="Z226" s="107"/>
      <c r="AA226" s="107"/>
      <c r="AB226" s="364"/>
      <c r="AC226" s="110"/>
    </row>
    <row r="227" spans="1:29" ht="12.75" customHeight="1" x14ac:dyDescent="0.2">
      <c r="A227" s="368"/>
      <c r="B227" s="368"/>
      <c r="C227" s="368"/>
      <c r="D227" s="368"/>
      <c r="E227" s="368"/>
      <c r="F227" s="368"/>
      <c r="G227" s="96">
        <f>'01-Mapa de riesgo-UO'!I228</f>
        <v>0</v>
      </c>
      <c r="H227" s="368"/>
      <c r="I227" s="368"/>
      <c r="J227" s="368"/>
      <c r="K227" s="373"/>
      <c r="L227" s="373"/>
      <c r="M227" s="97">
        <f>'01-Mapa de riesgo-UO'!W228</f>
        <v>0</v>
      </c>
      <c r="N227" s="98">
        <f>'01-Mapa de riesgo-UO'!AB228</f>
        <v>0</v>
      </c>
      <c r="O227" s="98">
        <f>'01-Mapa de riesgo-UO'!AF228</f>
        <v>0</v>
      </c>
      <c r="P227" s="99">
        <f>'01-Mapa de riesgo-UO'!AK228</f>
        <v>0</v>
      </c>
      <c r="Q227" s="99">
        <f>'01-Mapa de riesgo-UO'!AP228</f>
        <v>0</v>
      </c>
      <c r="R227" s="368"/>
      <c r="S227" s="370"/>
      <c r="T227" s="371"/>
      <c r="U227" s="100">
        <f>'01-Mapa de riesgo-UO'!AW228</f>
        <v>0</v>
      </c>
      <c r="V227" s="100">
        <f>'01-Mapa de riesgo-UO'!AX228</f>
        <v>0</v>
      </c>
      <c r="W227" s="101">
        <f>'01-Mapa de riesgo-UO'!K228</f>
        <v>0</v>
      </c>
      <c r="X227" s="105"/>
      <c r="Y227" s="106"/>
      <c r="Z227" s="107"/>
      <c r="AA227" s="107"/>
      <c r="AB227" s="365"/>
      <c r="AC227" s="110"/>
    </row>
    <row r="228" spans="1:29" ht="12.75" customHeight="1" x14ac:dyDescent="0.2">
      <c r="A228" s="369"/>
      <c r="B228" s="369"/>
      <c r="C228" s="369"/>
      <c r="D228" s="369"/>
      <c r="E228" s="369"/>
      <c r="F228" s="369"/>
      <c r="G228" s="96">
        <f>'01-Mapa de riesgo-UO'!I229</f>
        <v>0</v>
      </c>
      <c r="H228" s="369"/>
      <c r="I228" s="369"/>
      <c r="J228" s="369"/>
      <c r="K228" s="374"/>
      <c r="L228" s="374"/>
      <c r="M228" s="97">
        <f>'01-Mapa de riesgo-UO'!W229</f>
        <v>0</v>
      </c>
      <c r="N228" s="98">
        <f>'01-Mapa de riesgo-UO'!AB229</f>
        <v>0</v>
      </c>
      <c r="O228" s="98">
        <f>'01-Mapa de riesgo-UO'!AF229</f>
        <v>0</v>
      </c>
      <c r="P228" s="99">
        <f>'01-Mapa de riesgo-UO'!AK229</f>
        <v>0</v>
      </c>
      <c r="Q228" s="99">
        <f>'01-Mapa de riesgo-UO'!AP229</f>
        <v>0</v>
      </c>
      <c r="R228" s="369"/>
      <c r="S228" s="370"/>
      <c r="T228" s="371"/>
      <c r="U228" s="100">
        <f>'01-Mapa de riesgo-UO'!AW229</f>
        <v>0</v>
      </c>
      <c r="V228" s="100">
        <f>'01-Mapa de riesgo-UO'!AX229</f>
        <v>0</v>
      </c>
      <c r="W228" s="101">
        <f>'01-Mapa de riesgo-UO'!K229</f>
        <v>0</v>
      </c>
      <c r="X228" s="105"/>
      <c r="Y228" s="106"/>
      <c r="Z228" s="107"/>
      <c r="AA228" s="107"/>
      <c r="AB228" s="366"/>
      <c r="AC228" s="110"/>
    </row>
    <row r="229" spans="1:29" ht="12.75" customHeight="1" x14ac:dyDescent="0.2">
      <c r="A229" s="377">
        <v>74</v>
      </c>
      <c r="B229" s="377">
        <f>'01-Mapa de riesgo-UO'!D230</f>
        <v>0</v>
      </c>
      <c r="C229" s="376">
        <f>+'01-Mapa de riesgo-UO'!F230</f>
        <v>0</v>
      </c>
      <c r="D229" s="376">
        <f>'01-Mapa de riesgo-UO'!J230</f>
        <v>0</v>
      </c>
      <c r="E229" s="376">
        <f>'01-Mapa de riesgo-UO'!K230</f>
        <v>0</v>
      </c>
      <c r="F229" s="376">
        <f>'01-Mapa de riesgo-UO'!L230</f>
        <v>0</v>
      </c>
      <c r="G229" s="96">
        <f>'01-Mapa de riesgo-UO'!I230</f>
        <v>0</v>
      </c>
      <c r="H229" s="376">
        <f>'01-Mapa de riesgo-UO'!M230</f>
        <v>0</v>
      </c>
      <c r="I229" s="367" t="str">
        <f>'01-Mapa de riesgo-UO'!AT230</f>
        <v>LEVE</v>
      </c>
      <c r="J229" s="376">
        <f>'01-Mapa de riesgo-UO'!AU230</f>
        <v>0</v>
      </c>
      <c r="K229" s="372"/>
      <c r="L229" s="375"/>
      <c r="M229" s="97">
        <f>'01-Mapa de riesgo-UO'!W230</f>
        <v>0</v>
      </c>
      <c r="N229" s="98">
        <f>'01-Mapa de riesgo-UO'!AB230</f>
        <v>0</v>
      </c>
      <c r="O229" s="98">
        <f>'01-Mapa de riesgo-UO'!AF230</f>
        <v>0</v>
      </c>
      <c r="P229" s="99">
        <f>'01-Mapa de riesgo-UO'!AK230</f>
        <v>0</v>
      </c>
      <c r="Q229" s="99">
        <f>'01-Mapa de riesgo-UO'!AP230</f>
        <v>0</v>
      </c>
      <c r="R229" s="367" t="e">
        <f>'01-Mapa de riesgo-UO'!AR230</f>
        <v>#DIV/0!</v>
      </c>
      <c r="S229" s="370"/>
      <c r="T229" s="371"/>
      <c r="U229" s="100">
        <f>'01-Mapa de riesgo-UO'!AW230</f>
        <v>0</v>
      </c>
      <c r="V229" s="100">
        <f>'01-Mapa de riesgo-UO'!AX230</f>
        <v>0</v>
      </c>
      <c r="W229" s="101">
        <f>'01-Mapa de riesgo-UO'!K230</f>
        <v>0</v>
      </c>
      <c r="X229" s="105"/>
      <c r="Y229" s="106"/>
      <c r="Z229" s="107"/>
      <c r="AA229" s="107"/>
      <c r="AB229" s="364"/>
      <c r="AC229" s="110"/>
    </row>
    <row r="230" spans="1:29" ht="12.75" customHeight="1" x14ac:dyDescent="0.2">
      <c r="A230" s="368"/>
      <c r="B230" s="368"/>
      <c r="C230" s="368"/>
      <c r="D230" s="368"/>
      <c r="E230" s="368"/>
      <c r="F230" s="368"/>
      <c r="G230" s="96">
        <f>'01-Mapa de riesgo-UO'!I231</f>
        <v>0</v>
      </c>
      <c r="H230" s="368"/>
      <c r="I230" s="368"/>
      <c r="J230" s="368"/>
      <c r="K230" s="373"/>
      <c r="L230" s="373"/>
      <c r="M230" s="97">
        <f>'01-Mapa de riesgo-UO'!W231</f>
        <v>0</v>
      </c>
      <c r="N230" s="98">
        <f>'01-Mapa de riesgo-UO'!AB231</f>
        <v>0</v>
      </c>
      <c r="O230" s="98">
        <f>'01-Mapa de riesgo-UO'!AF231</f>
        <v>0</v>
      </c>
      <c r="P230" s="99">
        <f>'01-Mapa de riesgo-UO'!AK231</f>
        <v>0</v>
      </c>
      <c r="Q230" s="99">
        <f>'01-Mapa de riesgo-UO'!AP231</f>
        <v>0</v>
      </c>
      <c r="R230" s="368"/>
      <c r="S230" s="370"/>
      <c r="T230" s="371"/>
      <c r="U230" s="100">
        <f>'01-Mapa de riesgo-UO'!AW231</f>
        <v>0</v>
      </c>
      <c r="V230" s="100">
        <f>'01-Mapa de riesgo-UO'!AX231</f>
        <v>0</v>
      </c>
      <c r="W230" s="101">
        <f>'01-Mapa de riesgo-UO'!K231</f>
        <v>0</v>
      </c>
      <c r="X230" s="105"/>
      <c r="Y230" s="106"/>
      <c r="Z230" s="107"/>
      <c r="AA230" s="107"/>
      <c r="AB230" s="365"/>
      <c r="AC230" s="110"/>
    </row>
    <row r="231" spans="1:29" ht="12.75" customHeight="1" x14ac:dyDescent="0.2">
      <c r="A231" s="369"/>
      <c r="B231" s="369"/>
      <c r="C231" s="369"/>
      <c r="D231" s="369"/>
      <c r="E231" s="369"/>
      <c r="F231" s="369"/>
      <c r="G231" s="96">
        <f>'01-Mapa de riesgo-UO'!I232</f>
        <v>0</v>
      </c>
      <c r="H231" s="369"/>
      <c r="I231" s="369"/>
      <c r="J231" s="369"/>
      <c r="K231" s="374"/>
      <c r="L231" s="374"/>
      <c r="M231" s="97">
        <f>'01-Mapa de riesgo-UO'!W232</f>
        <v>0</v>
      </c>
      <c r="N231" s="98">
        <f>'01-Mapa de riesgo-UO'!AB232</f>
        <v>0</v>
      </c>
      <c r="O231" s="98">
        <f>'01-Mapa de riesgo-UO'!AF232</f>
        <v>0</v>
      </c>
      <c r="P231" s="99">
        <f>'01-Mapa de riesgo-UO'!AK232</f>
        <v>0</v>
      </c>
      <c r="Q231" s="99">
        <f>'01-Mapa de riesgo-UO'!AP232</f>
        <v>0</v>
      </c>
      <c r="R231" s="369"/>
      <c r="S231" s="370"/>
      <c r="T231" s="371"/>
      <c r="U231" s="100">
        <f>'01-Mapa de riesgo-UO'!AW232</f>
        <v>0</v>
      </c>
      <c r="V231" s="100">
        <f>'01-Mapa de riesgo-UO'!AX232</f>
        <v>0</v>
      </c>
      <c r="W231" s="101">
        <f>'01-Mapa de riesgo-UO'!K232</f>
        <v>0</v>
      </c>
      <c r="X231" s="105"/>
      <c r="Y231" s="106"/>
      <c r="Z231" s="107"/>
      <c r="AA231" s="107"/>
      <c r="AB231" s="366"/>
      <c r="AC231" s="110"/>
    </row>
    <row r="232" spans="1:29" ht="12.75" customHeight="1" x14ac:dyDescent="0.2">
      <c r="A232" s="377">
        <v>75</v>
      </c>
      <c r="B232" s="377">
        <f>'01-Mapa de riesgo-UO'!D233</f>
        <v>0</v>
      </c>
      <c r="C232" s="376">
        <f>+'01-Mapa de riesgo-UO'!F233</f>
        <v>0</v>
      </c>
      <c r="D232" s="376">
        <f>'01-Mapa de riesgo-UO'!J233</f>
        <v>0</v>
      </c>
      <c r="E232" s="376">
        <f>'01-Mapa de riesgo-UO'!K233</f>
        <v>0</v>
      </c>
      <c r="F232" s="376">
        <f>'01-Mapa de riesgo-UO'!L233</f>
        <v>0</v>
      </c>
      <c r="G232" s="96">
        <f>'01-Mapa de riesgo-UO'!I233</f>
        <v>0</v>
      </c>
      <c r="H232" s="376">
        <f>'01-Mapa de riesgo-UO'!M233</f>
        <v>0</v>
      </c>
      <c r="I232" s="367" t="str">
        <f>'01-Mapa de riesgo-UO'!AT233</f>
        <v>LEVE</v>
      </c>
      <c r="J232" s="376">
        <f>'01-Mapa de riesgo-UO'!AU233</f>
        <v>0</v>
      </c>
      <c r="K232" s="372"/>
      <c r="L232" s="375"/>
      <c r="M232" s="97">
        <f>'01-Mapa de riesgo-UO'!W233</f>
        <v>0</v>
      </c>
      <c r="N232" s="98">
        <f>'01-Mapa de riesgo-UO'!AB233</f>
        <v>0</v>
      </c>
      <c r="O232" s="98">
        <f>'01-Mapa de riesgo-UO'!AF233</f>
        <v>0</v>
      </c>
      <c r="P232" s="99">
        <f>'01-Mapa de riesgo-UO'!AK233</f>
        <v>0</v>
      </c>
      <c r="Q232" s="99">
        <f>'01-Mapa de riesgo-UO'!AP233</f>
        <v>0</v>
      </c>
      <c r="R232" s="367" t="e">
        <f>'01-Mapa de riesgo-UO'!AR233</f>
        <v>#DIV/0!</v>
      </c>
      <c r="S232" s="370"/>
      <c r="T232" s="371"/>
      <c r="U232" s="100">
        <f>'01-Mapa de riesgo-UO'!AW233</f>
        <v>0</v>
      </c>
      <c r="V232" s="100">
        <f>'01-Mapa de riesgo-UO'!AX233</f>
        <v>0</v>
      </c>
      <c r="W232" s="101">
        <f>'01-Mapa de riesgo-UO'!K233</f>
        <v>0</v>
      </c>
      <c r="X232" s="105"/>
      <c r="Y232" s="106"/>
      <c r="Z232" s="107"/>
      <c r="AA232" s="107"/>
      <c r="AB232" s="364"/>
      <c r="AC232" s="110"/>
    </row>
    <row r="233" spans="1:29" ht="12.75" customHeight="1" x14ac:dyDescent="0.2">
      <c r="A233" s="368"/>
      <c r="B233" s="368"/>
      <c r="C233" s="368"/>
      <c r="D233" s="368"/>
      <c r="E233" s="368"/>
      <c r="F233" s="368"/>
      <c r="G233" s="96">
        <f>'01-Mapa de riesgo-UO'!I234</f>
        <v>0</v>
      </c>
      <c r="H233" s="368"/>
      <c r="I233" s="368"/>
      <c r="J233" s="368"/>
      <c r="K233" s="373"/>
      <c r="L233" s="373"/>
      <c r="M233" s="97">
        <f>'01-Mapa de riesgo-UO'!W234</f>
        <v>0</v>
      </c>
      <c r="N233" s="98">
        <f>'01-Mapa de riesgo-UO'!AB234</f>
        <v>0</v>
      </c>
      <c r="O233" s="98">
        <f>'01-Mapa de riesgo-UO'!AF234</f>
        <v>0</v>
      </c>
      <c r="P233" s="99">
        <f>'01-Mapa de riesgo-UO'!AK234</f>
        <v>0</v>
      </c>
      <c r="Q233" s="99">
        <f>'01-Mapa de riesgo-UO'!AP234</f>
        <v>0</v>
      </c>
      <c r="R233" s="368"/>
      <c r="S233" s="370"/>
      <c r="T233" s="371"/>
      <c r="U233" s="100">
        <f>'01-Mapa de riesgo-UO'!AW234</f>
        <v>0</v>
      </c>
      <c r="V233" s="100">
        <f>'01-Mapa de riesgo-UO'!AX234</f>
        <v>0</v>
      </c>
      <c r="W233" s="101">
        <f>'01-Mapa de riesgo-UO'!K234</f>
        <v>0</v>
      </c>
      <c r="X233" s="105"/>
      <c r="Y233" s="106"/>
      <c r="Z233" s="107"/>
      <c r="AA233" s="107"/>
      <c r="AB233" s="365"/>
      <c r="AC233" s="110"/>
    </row>
    <row r="234" spans="1:29" ht="12.75" customHeight="1" x14ac:dyDescent="0.2">
      <c r="A234" s="369"/>
      <c r="B234" s="369"/>
      <c r="C234" s="369"/>
      <c r="D234" s="369"/>
      <c r="E234" s="369"/>
      <c r="F234" s="369"/>
      <c r="G234" s="96">
        <f>'01-Mapa de riesgo-UO'!I235</f>
        <v>0</v>
      </c>
      <c r="H234" s="369"/>
      <c r="I234" s="369"/>
      <c r="J234" s="369"/>
      <c r="K234" s="374"/>
      <c r="L234" s="374"/>
      <c r="M234" s="97">
        <f>'01-Mapa de riesgo-UO'!W235</f>
        <v>0</v>
      </c>
      <c r="N234" s="98">
        <f>'01-Mapa de riesgo-UO'!AB235</f>
        <v>0</v>
      </c>
      <c r="O234" s="98">
        <f>'01-Mapa de riesgo-UO'!AF235</f>
        <v>0</v>
      </c>
      <c r="P234" s="99">
        <f>'01-Mapa de riesgo-UO'!AK235</f>
        <v>0</v>
      </c>
      <c r="Q234" s="99">
        <f>'01-Mapa de riesgo-UO'!AP235</f>
        <v>0</v>
      </c>
      <c r="R234" s="369"/>
      <c r="S234" s="370"/>
      <c r="T234" s="371"/>
      <c r="U234" s="100">
        <f>'01-Mapa de riesgo-UO'!AW235</f>
        <v>0</v>
      </c>
      <c r="V234" s="100">
        <f>'01-Mapa de riesgo-UO'!AX235</f>
        <v>0</v>
      </c>
      <c r="W234" s="101">
        <f>'01-Mapa de riesgo-UO'!K235</f>
        <v>0</v>
      </c>
      <c r="X234" s="105"/>
      <c r="Y234" s="106"/>
      <c r="Z234" s="107"/>
      <c r="AA234" s="107"/>
      <c r="AB234" s="366"/>
      <c r="AC234" s="110"/>
    </row>
    <row r="235" spans="1:29" ht="12.75" customHeight="1" x14ac:dyDescent="0.2">
      <c r="A235" s="377">
        <v>76</v>
      </c>
      <c r="B235" s="377">
        <f>'01-Mapa de riesgo-UO'!D236</f>
        <v>0</v>
      </c>
      <c r="C235" s="376">
        <f>+'01-Mapa de riesgo-UO'!F236</f>
        <v>0</v>
      </c>
      <c r="D235" s="376">
        <f>'01-Mapa de riesgo-UO'!J236</f>
        <v>0</v>
      </c>
      <c r="E235" s="376">
        <f>'01-Mapa de riesgo-UO'!K236</f>
        <v>0</v>
      </c>
      <c r="F235" s="376">
        <f>'01-Mapa de riesgo-UO'!L236</f>
        <v>0</v>
      </c>
      <c r="G235" s="96">
        <f>'01-Mapa de riesgo-UO'!I236</f>
        <v>0</v>
      </c>
      <c r="H235" s="376">
        <f>'01-Mapa de riesgo-UO'!M236</f>
        <v>0</v>
      </c>
      <c r="I235" s="367" t="str">
        <f>'01-Mapa de riesgo-UO'!AT236</f>
        <v>LEVE</v>
      </c>
      <c r="J235" s="376">
        <f>'01-Mapa de riesgo-UO'!AU236</f>
        <v>0</v>
      </c>
      <c r="K235" s="372"/>
      <c r="L235" s="375"/>
      <c r="M235" s="97">
        <f>'01-Mapa de riesgo-UO'!W236</f>
        <v>0</v>
      </c>
      <c r="N235" s="98">
        <f>'01-Mapa de riesgo-UO'!AB236</f>
        <v>0</v>
      </c>
      <c r="O235" s="98">
        <f>'01-Mapa de riesgo-UO'!AF236</f>
        <v>0</v>
      </c>
      <c r="P235" s="99">
        <f>'01-Mapa de riesgo-UO'!AK236</f>
        <v>0</v>
      </c>
      <c r="Q235" s="99">
        <f>'01-Mapa de riesgo-UO'!AP236</f>
        <v>0</v>
      </c>
      <c r="R235" s="367" t="e">
        <f>'01-Mapa de riesgo-UO'!AR236</f>
        <v>#DIV/0!</v>
      </c>
      <c r="S235" s="370"/>
      <c r="T235" s="371"/>
      <c r="U235" s="100">
        <f>'01-Mapa de riesgo-UO'!AW236</f>
        <v>0</v>
      </c>
      <c r="V235" s="100">
        <f>'01-Mapa de riesgo-UO'!AX236</f>
        <v>0</v>
      </c>
      <c r="W235" s="101">
        <f>'01-Mapa de riesgo-UO'!K236</f>
        <v>0</v>
      </c>
      <c r="X235" s="105"/>
      <c r="Y235" s="106"/>
      <c r="Z235" s="107"/>
      <c r="AA235" s="107"/>
      <c r="AB235" s="364"/>
      <c r="AC235" s="110"/>
    </row>
    <row r="236" spans="1:29" ht="12.75" customHeight="1" x14ac:dyDescent="0.2">
      <c r="A236" s="368"/>
      <c r="B236" s="368"/>
      <c r="C236" s="368"/>
      <c r="D236" s="368"/>
      <c r="E236" s="368"/>
      <c r="F236" s="368"/>
      <c r="G236" s="96">
        <f>'01-Mapa de riesgo-UO'!I237</f>
        <v>0</v>
      </c>
      <c r="H236" s="368"/>
      <c r="I236" s="368"/>
      <c r="J236" s="368"/>
      <c r="K236" s="373"/>
      <c r="L236" s="373"/>
      <c r="M236" s="97">
        <f>'01-Mapa de riesgo-UO'!W237</f>
        <v>0</v>
      </c>
      <c r="N236" s="98">
        <f>'01-Mapa de riesgo-UO'!AB237</f>
        <v>0</v>
      </c>
      <c r="O236" s="98">
        <f>'01-Mapa de riesgo-UO'!AF237</f>
        <v>0</v>
      </c>
      <c r="P236" s="99">
        <f>'01-Mapa de riesgo-UO'!AK237</f>
        <v>0</v>
      </c>
      <c r="Q236" s="99">
        <f>'01-Mapa de riesgo-UO'!AP237</f>
        <v>0</v>
      </c>
      <c r="R236" s="368"/>
      <c r="S236" s="370"/>
      <c r="T236" s="371"/>
      <c r="U236" s="100">
        <f>'01-Mapa de riesgo-UO'!AW237</f>
        <v>0</v>
      </c>
      <c r="V236" s="100">
        <f>'01-Mapa de riesgo-UO'!AX237</f>
        <v>0</v>
      </c>
      <c r="W236" s="101">
        <f>'01-Mapa de riesgo-UO'!K237</f>
        <v>0</v>
      </c>
      <c r="X236" s="105"/>
      <c r="Y236" s="106"/>
      <c r="Z236" s="107"/>
      <c r="AA236" s="107"/>
      <c r="AB236" s="365"/>
      <c r="AC236" s="110"/>
    </row>
    <row r="237" spans="1:29" ht="12.75" customHeight="1" x14ac:dyDescent="0.2">
      <c r="A237" s="369"/>
      <c r="B237" s="369"/>
      <c r="C237" s="369"/>
      <c r="D237" s="369"/>
      <c r="E237" s="369"/>
      <c r="F237" s="369"/>
      <c r="G237" s="96">
        <f>'01-Mapa de riesgo-UO'!I238</f>
        <v>0</v>
      </c>
      <c r="H237" s="369"/>
      <c r="I237" s="369"/>
      <c r="J237" s="369"/>
      <c r="K237" s="374"/>
      <c r="L237" s="374"/>
      <c r="M237" s="97">
        <f>'01-Mapa de riesgo-UO'!W238</f>
        <v>0</v>
      </c>
      <c r="N237" s="98">
        <f>'01-Mapa de riesgo-UO'!AB238</f>
        <v>0</v>
      </c>
      <c r="O237" s="98">
        <f>'01-Mapa de riesgo-UO'!AF238</f>
        <v>0</v>
      </c>
      <c r="P237" s="99">
        <f>'01-Mapa de riesgo-UO'!AK238</f>
        <v>0</v>
      </c>
      <c r="Q237" s="99">
        <f>'01-Mapa de riesgo-UO'!AP238</f>
        <v>0</v>
      </c>
      <c r="R237" s="369"/>
      <c r="S237" s="370"/>
      <c r="T237" s="371"/>
      <c r="U237" s="100">
        <f>'01-Mapa de riesgo-UO'!AW238</f>
        <v>0</v>
      </c>
      <c r="V237" s="100">
        <f>'01-Mapa de riesgo-UO'!AX238</f>
        <v>0</v>
      </c>
      <c r="W237" s="101">
        <f>'01-Mapa de riesgo-UO'!K238</f>
        <v>0</v>
      </c>
      <c r="X237" s="105"/>
      <c r="Y237" s="106"/>
      <c r="Z237" s="107"/>
      <c r="AA237" s="107"/>
      <c r="AB237" s="366"/>
      <c r="AC237" s="110"/>
    </row>
    <row r="238" spans="1:29" ht="12.75" customHeight="1" x14ac:dyDescent="0.2">
      <c r="A238" s="377">
        <v>77</v>
      </c>
      <c r="B238" s="377">
        <f>'01-Mapa de riesgo-UO'!D239</f>
        <v>0</v>
      </c>
      <c r="C238" s="376">
        <f>+'01-Mapa de riesgo-UO'!F239</f>
        <v>0</v>
      </c>
      <c r="D238" s="376">
        <f>'01-Mapa de riesgo-UO'!J239</f>
        <v>0</v>
      </c>
      <c r="E238" s="376">
        <f>'01-Mapa de riesgo-UO'!K239</f>
        <v>0</v>
      </c>
      <c r="F238" s="376">
        <f>'01-Mapa de riesgo-UO'!L239</f>
        <v>0</v>
      </c>
      <c r="G238" s="96">
        <f>'01-Mapa de riesgo-UO'!I239</f>
        <v>0</v>
      </c>
      <c r="H238" s="376">
        <f>'01-Mapa de riesgo-UO'!M239</f>
        <v>0</v>
      </c>
      <c r="I238" s="367" t="str">
        <f>'01-Mapa de riesgo-UO'!AT239</f>
        <v>LEVE</v>
      </c>
      <c r="J238" s="376">
        <f>'01-Mapa de riesgo-UO'!AU239</f>
        <v>0</v>
      </c>
      <c r="K238" s="372"/>
      <c r="L238" s="375"/>
      <c r="M238" s="97">
        <f>'01-Mapa de riesgo-UO'!W239</f>
        <v>0</v>
      </c>
      <c r="N238" s="98">
        <f>'01-Mapa de riesgo-UO'!AB239</f>
        <v>0</v>
      </c>
      <c r="O238" s="98">
        <f>'01-Mapa de riesgo-UO'!AF239</f>
        <v>0</v>
      </c>
      <c r="P238" s="99">
        <f>'01-Mapa de riesgo-UO'!AK239</f>
        <v>0</v>
      </c>
      <c r="Q238" s="99">
        <f>'01-Mapa de riesgo-UO'!AP239</f>
        <v>0</v>
      </c>
      <c r="R238" s="367" t="e">
        <f>'01-Mapa de riesgo-UO'!AR239</f>
        <v>#DIV/0!</v>
      </c>
      <c r="S238" s="370"/>
      <c r="T238" s="371"/>
      <c r="U238" s="100">
        <f>'01-Mapa de riesgo-UO'!AW239</f>
        <v>0</v>
      </c>
      <c r="V238" s="100">
        <f>'01-Mapa de riesgo-UO'!AX239</f>
        <v>0</v>
      </c>
      <c r="W238" s="101">
        <f>'01-Mapa de riesgo-UO'!K239</f>
        <v>0</v>
      </c>
      <c r="X238" s="105"/>
      <c r="Y238" s="106"/>
      <c r="Z238" s="107"/>
      <c r="AA238" s="107"/>
      <c r="AB238" s="364"/>
      <c r="AC238" s="110"/>
    </row>
    <row r="239" spans="1:29" ht="12.75" customHeight="1" x14ac:dyDescent="0.2">
      <c r="A239" s="368"/>
      <c r="B239" s="368"/>
      <c r="C239" s="368"/>
      <c r="D239" s="368"/>
      <c r="E239" s="368"/>
      <c r="F239" s="368"/>
      <c r="G239" s="96">
        <f>'01-Mapa de riesgo-UO'!I240</f>
        <v>0</v>
      </c>
      <c r="H239" s="368"/>
      <c r="I239" s="368"/>
      <c r="J239" s="368"/>
      <c r="K239" s="373"/>
      <c r="L239" s="373"/>
      <c r="M239" s="97">
        <f>'01-Mapa de riesgo-UO'!W240</f>
        <v>0</v>
      </c>
      <c r="N239" s="98">
        <f>'01-Mapa de riesgo-UO'!AB240</f>
        <v>0</v>
      </c>
      <c r="O239" s="98">
        <f>'01-Mapa de riesgo-UO'!AF240</f>
        <v>0</v>
      </c>
      <c r="P239" s="99">
        <f>'01-Mapa de riesgo-UO'!AK240</f>
        <v>0</v>
      </c>
      <c r="Q239" s="99">
        <f>'01-Mapa de riesgo-UO'!AP240</f>
        <v>0</v>
      </c>
      <c r="R239" s="368"/>
      <c r="S239" s="370"/>
      <c r="T239" s="371"/>
      <c r="U239" s="100">
        <f>'01-Mapa de riesgo-UO'!AW240</f>
        <v>0</v>
      </c>
      <c r="V239" s="100">
        <f>'01-Mapa de riesgo-UO'!AX240</f>
        <v>0</v>
      </c>
      <c r="W239" s="101">
        <f>'01-Mapa de riesgo-UO'!K240</f>
        <v>0</v>
      </c>
      <c r="X239" s="105"/>
      <c r="Y239" s="106"/>
      <c r="Z239" s="107"/>
      <c r="AA239" s="107"/>
      <c r="AB239" s="365"/>
      <c r="AC239" s="110"/>
    </row>
    <row r="240" spans="1:29" ht="12.75" customHeight="1" x14ac:dyDescent="0.2">
      <c r="A240" s="369"/>
      <c r="B240" s="369"/>
      <c r="C240" s="369"/>
      <c r="D240" s="369"/>
      <c r="E240" s="369"/>
      <c r="F240" s="369"/>
      <c r="G240" s="96">
        <f>'01-Mapa de riesgo-UO'!I241</f>
        <v>0</v>
      </c>
      <c r="H240" s="369"/>
      <c r="I240" s="369"/>
      <c r="J240" s="369"/>
      <c r="K240" s="374"/>
      <c r="L240" s="374"/>
      <c r="M240" s="97">
        <f>'01-Mapa de riesgo-UO'!W241</f>
        <v>0</v>
      </c>
      <c r="N240" s="98">
        <f>'01-Mapa de riesgo-UO'!AB241</f>
        <v>0</v>
      </c>
      <c r="O240" s="98">
        <f>'01-Mapa de riesgo-UO'!AF241</f>
        <v>0</v>
      </c>
      <c r="P240" s="99">
        <f>'01-Mapa de riesgo-UO'!AK241</f>
        <v>0</v>
      </c>
      <c r="Q240" s="99">
        <f>'01-Mapa de riesgo-UO'!AP241</f>
        <v>0</v>
      </c>
      <c r="R240" s="369"/>
      <c r="S240" s="370"/>
      <c r="T240" s="371"/>
      <c r="U240" s="100">
        <f>'01-Mapa de riesgo-UO'!AW241</f>
        <v>0</v>
      </c>
      <c r="V240" s="100">
        <f>'01-Mapa de riesgo-UO'!AX241</f>
        <v>0</v>
      </c>
      <c r="W240" s="101">
        <f>'01-Mapa de riesgo-UO'!K241</f>
        <v>0</v>
      </c>
      <c r="X240" s="105"/>
      <c r="Y240" s="106"/>
      <c r="Z240" s="107"/>
      <c r="AA240" s="107"/>
      <c r="AB240" s="366"/>
      <c r="AC240" s="110"/>
    </row>
    <row r="241" spans="1:29" ht="12.75" customHeight="1" x14ac:dyDescent="0.2">
      <c r="A241" s="377">
        <v>78</v>
      </c>
      <c r="B241" s="377">
        <f>'01-Mapa de riesgo-UO'!D242</f>
        <v>0</v>
      </c>
      <c r="C241" s="376">
        <f>+'01-Mapa de riesgo-UO'!F242</f>
        <v>0</v>
      </c>
      <c r="D241" s="376">
        <f>'01-Mapa de riesgo-UO'!J242</f>
        <v>0</v>
      </c>
      <c r="E241" s="376">
        <f>'01-Mapa de riesgo-UO'!K242</f>
        <v>0</v>
      </c>
      <c r="F241" s="376">
        <f>'01-Mapa de riesgo-UO'!L242</f>
        <v>0</v>
      </c>
      <c r="G241" s="96">
        <f>'01-Mapa de riesgo-UO'!I242</f>
        <v>0</v>
      </c>
      <c r="H241" s="376">
        <f>'01-Mapa de riesgo-UO'!M242</f>
        <v>0</v>
      </c>
      <c r="I241" s="367" t="str">
        <f>'01-Mapa de riesgo-UO'!AT242</f>
        <v>LEVE</v>
      </c>
      <c r="J241" s="376">
        <f>'01-Mapa de riesgo-UO'!AU242</f>
        <v>0</v>
      </c>
      <c r="K241" s="372"/>
      <c r="L241" s="375"/>
      <c r="M241" s="97">
        <f>'01-Mapa de riesgo-UO'!W242</f>
        <v>0</v>
      </c>
      <c r="N241" s="98">
        <f>'01-Mapa de riesgo-UO'!AB242</f>
        <v>0</v>
      </c>
      <c r="O241" s="98">
        <f>'01-Mapa de riesgo-UO'!AF242</f>
        <v>0</v>
      </c>
      <c r="P241" s="99">
        <f>'01-Mapa de riesgo-UO'!AK242</f>
        <v>0</v>
      </c>
      <c r="Q241" s="99">
        <f>'01-Mapa de riesgo-UO'!AP242</f>
        <v>0</v>
      </c>
      <c r="R241" s="367" t="e">
        <f>'01-Mapa de riesgo-UO'!AR242</f>
        <v>#DIV/0!</v>
      </c>
      <c r="S241" s="370"/>
      <c r="T241" s="371"/>
      <c r="U241" s="100">
        <f>'01-Mapa de riesgo-UO'!AW242</f>
        <v>0</v>
      </c>
      <c r="V241" s="100">
        <f>'01-Mapa de riesgo-UO'!AX242</f>
        <v>0</v>
      </c>
      <c r="W241" s="101">
        <f>'01-Mapa de riesgo-UO'!K242</f>
        <v>0</v>
      </c>
      <c r="X241" s="105"/>
      <c r="Y241" s="106"/>
      <c r="Z241" s="107"/>
      <c r="AA241" s="107"/>
      <c r="AB241" s="364"/>
      <c r="AC241" s="110"/>
    </row>
    <row r="242" spans="1:29" ht="12.75" customHeight="1" x14ac:dyDescent="0.2">
      <c r="A242" s="368"/>
      <c r="B242" s="368"/>
      <c r="C242" s="368"/>
      <c r="D242" s="368"/>
      <c r="E242" s="368"/>
      <c r="F242" s="368"/>
      <c r="G242" s="96">
        <f>'01-Mapa de riesgo-UO'!I243</f>
        <v>0</v>
      </c>
      <c r="H242" s="368"/>
      <c r="I242" s="368"/>
      <c r="J242" s="368"/>
      <c r="K242" s="373"/>
      <c r="L242" s="373"/>
      <c r="M242" s="97">
        <f>'01-Mapa de riesgo-UO'!W243</f>
        <v>0</v>
      </c>
      <c r="N242" s="98">
        <f>'01-Mapa de riesgo-UO'!AB243</f>
        <v>0</v>
      </c>
      <c r="O242" s="98">
        <f>'01-Mapa de riesgo-UO'!AF243</f>
        <v>0</v>
      </c>
      <c r="P242" s="99">
        <f>'01-Mapa de riesgo-UO'!AK243</f>
        <v>0</v>
      </c>
      <c r="Q242" s="99">
        <f>'01-Mapa de riesgo-UO'!AP243</f>
        <v>0</v>
      </c>
      <c r="R242" s="368"/>
      <c r="S242" s="370"/>
      <c r="T242" s="371"/>
      <c r="U242" s="100">
        <f>'01-Mapa de riesgo-UO'!AW243</f>
        <v>0</v>
      </c>
      <c r="V242" s="100">
        <f>'01-Mapa de riesgo-UO'!AX243</f>
        <v>0</v>
      </c>
      <c r="W242" s="101">
        <f>'01-Mapa de riesgo-UO'!K243</f>
        <v>0</v>
      </c>
      <c r="X242" s="105"/>
      <c r="Y242" s="106"/>
      <c r="Z242" s="107"/>
      <c r="AA242" s="107"/>
      <c r="AB242" s="365"/>
      <c r="AC242" s="110"/>
    </row>
    <row r="243" spans="1:29" ht="12.75" customHeight="1" x14ac:dyDescent="0.2">
      <c r="A243" s="369"/>
      <c r="B243" s="369"/>
      <c r="C243" s="369"/>
      <c r="D243" s="369"/>
      <c r="E243" s="369"/>
      <c r="F243" s="369"/>
      <c r="G243" s="96">
        <f>'01-Mapa de riesgo-UO'!I244</f>
        <v>0</v>
      </c>
      <c r="H243" s="369"/>
      <c r="I243" s="369"/>
      <c r="J243" s="369"/>
      <c r="K243" s="374"/>
      <c r="L243" s="374"/>
      <c r="M243" s="97">
        <f>'01-Mapa de riesgo-UO'!W244</f>
        <v>0</v>
      </c>
      <c r="N243" s="98">
        <f>'01-Mapa de riesgo-UO'!AB244</f>
        <v>0</v>
      </c>
      <c r="O243" s="98">
        <f>'01-Mapa de riesgo-UO'!AF244</f>
        <v>0</v>
      </c>
      <c r="P243" s="99">
        <f>'01-Mapa de riesgo-UO'!AK244</f>
        <v>0</v>
      </c>
      <c r="Q243" s="99">
        <f>'01-Mapa de riesgo-UO'!AP244</f>
        <v>0</v>
      </c>
      <c r="R243" s="369"/>
      <c r="S243" s="370"/>
      <c r="T243" s="371"/>
      <c r="U243" s="100">
        <f>'01-Mapa de riesgo-UO'!AW244</f>
        <v>0</v>
      </c>
      <c r="V243" s="100">
        <f>'01-Mapa de riesgo-UO'!AX244</f>
        <v>0</v>
      </c>
      <c r="W243" s="101">
        <f>'01-Mapa de riesgo-UO'!K244</f>
        <v>0</v>
      </c>
      <c r="X243" s="105"/>
      <c r="Y243" s="106"/>
      <c r="Z243" s="107"/>
      <c r="AA243" s="107"/>
      <c r="AB243" s="366"/>
      <c r="AC243" s="110"/>
    </row>
    <row r="244" spans="1:29" ht="12.75" customHeight="1" x14ac:dyDescent="0.2">
      <c r="A244" s="377">
        <v>79</v>
      </c>
      <c r="B244" s="377">
        <f>'01-Mapa de riesgo-UO'!D245</f>
        <v>0</v>
      </c>
      <c r="C244" s="376">
        <f>+'01-Mapa de riesgo-UO'!F245</f>
        <v>0</v>
      </c>
      <c r="D244" s="376">
        <f>'01-Mapa de riesgo-UO'!J245</f>
        <v>0</v>
      </c>
      <c r="E244" s="376">
        <f>'01-Mapa de riesgo-UO'!K245</f>
        <v>0</v>
      </c>
      <c r="F244" s="376">
        <f>'01-Mapa de riesgo-UO'!L245</f>
        <v>0</v>
      </c>
      <c r="G244" s="96">
        <f>'01-Mapa de riesgo-UO'!I245</f>
        <v>0</v>
      </c>
      <c r="H244" s="376">
        <f>'01-Mapa de riesgo-UO'!M245</f>
        <v>0</v>
      </c>
      <c r="I244" s="367" t="str">
        <f>'01-Mapa de riesgo-UO'!AT245</f>
        <v>LEVE</v>
      </c>
      <c r="J244" s="376">
        <f>'01-Mapa de riesgo-UO'!AU245</f>
        <v>0</v>
      </c>
      <c r="K244" s="372"/>
      <c r="L244" s="375"/>
      <c r="M244" s="97">
        <f>'01-Mapa de riesgo-UO'!W245</f>
        <v>0</v>
      </c>
      <c r="N244" s="98">
        <f>'01-Mapa de riesgo-UO'!AB245</f>
        <v>0</v>
      </c>
      <c r="O244" s="98">
        <f>'01-Mapa de riesgo-UO'!AF245</f>
        <v>0</v>
      </c>
      <c r="P244" s="99">
        <f>'01-Mapa de riesgo-UO'!AK245</f>
        <v>0</v>
      </c>
      <c r="Q244" s="99">
        <f>'01-Mapa de riesgo-UO'!AP245</f>
        <v>0</v>
      </c>
      <c r="R244" s="367" t="e">
        <f>'01-Mapa de riesgo-UO'!AR245</f>
        <v>#DIV/0!</v>
      </c>
      <c r="S244" s="370"/>
      <c r="T244" s="371"/>
      <c r="U244" s="100">
        <f>'01-Mapa de riesgo-UO'!AW245</f>
        <v>0</v>
      </c>
      <c r="V244" s="100">
        <f>'01-Mapa de riesgo-UO'!AX245</f>
        <v>0</v>
      </c>
      <c r="W244" s="101">
        <f>'01-Mapa de riesgo-UO'!K245</f>
        <v>0</v>
      </c>
      <c r="X244" s="105"/>
      <c r="Y244" s="106"/>
      <c r="Z244" s="107"/>
      <c r="AA244" s="107"/>
      <c r="AB244" s="364"/>
      <c r="AC244" s="110"/>
    </row>
    <row r="245" spans="1:29" ht="12.75" customHeight="1" x14ac:dyDescent="0.2">
      <c r="A245" s="368"/>
      <c r="B245" s="368"/>
      <c r="C245" s="368"/>
      <c r="D245" s="368"/>
      <c r="E245" s="368"/>
      <c r="F245" s="368"/>
      <c r="G245" s="96">
        <f>'01-Mapa de riesgo-UO'!I246</f>
        <v>0</v>
      </c>
      <c r="H245" s="368"/>
      <c r="I245" s="368"/>
      <c r="J245" s="368"/>
      <c r="K245" s="373"/>
      <c r="L245" s="373"/>
      <c r="M245" s="97">
        <f>'01-Mapa de riesgo-UO'!W246</f>
        <v>0</v>
      </c>
      <c r="N245" s="98">
        <f>'01-Mapa de riesgo-UO'!AB246</f>
        <v>0</v>
      </c>
      <c r="O245" s="98">
        <f>'01-Mapa de riesgo-UO'!AF246</f>
        <v>0</v>
      </c>
      <c r="P245" s="99">
        <f>'01-Mapa de riesgo-UO'!AK246</f>
        <v>0</v>
      </c>
      <c r="Q245" s="99">
        <f>'01-Mapa de riesgo-UO'!AP246</f>
        <v>0</v>
      </c>
      <c r="R245" s="368"/>
      <c r="S245" s="370"/>
      <c r="T245" s="371"/>
      <c r="U245" s="100">
        <f>'01-Mapa de riesgo-UO'!AW246</f>
        <v>0</v>
      </c>
      <c r="V245" s="100">
        <f>'01-Mapa de riesgo-UO'!AX246</f>
        <v>0</v>
      </c>
      <c r="W245" s="101">
        <f>'01-Mapa de riesgo-UO'!K246</f>
        <v>0</v>
      </c>
      <c r="X245" s="105"/>
      <c r="Y245" s="106"/>
      <c r="Z245" s="107"/>
      <c r="AA245" s="107"/>
      <c r="AB245" s="365"/>
      <c r="AC245" s="110"/>
    </row>
    <row r="246" spans="1:29" ht="12.75" customHeight="1" x14ac:dyDescent="0.2">
      <c r="A246" s="369"/>
      <c r="B246" s="369"/>
      <c r="C246" s="369"/>
      <c r="D246" s="369"/>
      <c r="E246" s="369"/>
      <c r="F246" s="369"/>
      <c r="G246" s="96">
        <f>'01-Mapa de riesgo-UO'!I247</f>
        <v>0</v>
      </c>
      <c r="H246" s="369"/>
      <c r="I246" s="369"/>
      <c r="J246" s="369"/>
      <c r="K246" s="374"/>
      <c r="L246" s="374"/>
      <c r="M246" s="97">
        <f>'01-Mapa de riesgo-UO'!W247</f>
        <v>0</v>
      </c>
      <c r="N246" s="98">
        <f>'01-Mapa de riesgo-UO'!AB247</f>
        <v>0</v>
      </c>
      <c r="O246" s="98">
        <f>'01-Mapa de riesgo-UO'!AF247</f>
        <v>0</v>
      </c>
      <c r="P246" s="99">
        <f>'01-Mapa de riesgo-UO'!AK247</f>
        <v>0</v>
      </c>
      <c r="Q246" s="99">
        <f>'01-Mapa de riesgo-UO'!AP247</f>
        <v>0</v>
      </c>
      <c r="R246" s="369"/>
      <c r="S246" s="370"/>
      <c r="T246" s="371"/>
      <c r="U246" s="100">
        <f>'01-Mapa de riesgo-UO'!AW247</f>
        <v>0</v>
      </c>
      <c r="V246" s="100">
        <f>'01-Mapa de riesgo-UO'!AX247</f>
        <v>0</v>
      </c>
      <c r="W246" s="101">
        <f>'01-Mapa de riesgo-UO'!K247</f>
        <v>0</v>
      </c>
      <c r="X246" s="105"/>
      <c r="Y246" s="106"/>
      <c r="Z246" s="107"/>
      <c r="AA246" s="107"/>
      <c r="AB246" s="366"/>
      <c r="AC246" s="110"/>
    </row>
    <row r="247" spans="1:29" ht="12.75" customHeight="1" x14ac:dyDescent="0.2">
      <c r="A247" s="377">
        <v>80</v>
      </c>
      <c r="B247" s="377">
        <f>'01-Mapa de riesgo-UO'!D248</f>
        <v>0</v>
      </c>
      <c r="C247" s="376">
        <f>+'01-Mapa de riesgo-UO'!F248</f>
        <v>0</v>
      </c>
      <c r="D247" s="376">
        <f>'01-Mapa de riesgo-UO'!J248</f>
        <v>0</v>
      </c>
      <c r="E247" s="376">
        <f>'01-Mapa de riesgo-UO'!K248</f>
        <v>0</v>
      </c>
      <c r="F247" s="376">
        <f>'01-Mapa de riesgo-UO'!L248</f>
        <v>0</v>
      </c>
      <c r="G247" s="96">
        <f>'01-Mapa de riesgo-UO'!I248</f>
        <v>0</v>
      </c>
      <c r="H247" s="376">
        <f>'01-Mapa de riesgo-UO'!M248</f>
        <v>0</v>
      </c>
      <c r="I247" s="367" t="str">
        <f>'01-Mapa de riesgo-UO'!AT248</f>
        <v>LEVE</v>
      </c>
      <c r="J247" s="376">
        <f>'01-Mapa de riesgo-UO'!AU248</f>
        <v>0</v>
      </c>
      <c r="K247" s="372"/>
      <c r="L247" s="375"/>
      <c r="M247" s="97">
        <f>'01-Mapa de riesgo-UO'!W248</f>
        <v>0</v>
      </c>
      <c r="N247" s="98">
        <f>'01-Mapa de riesgo-UO'!AB248</f>
        <v>0</v>
      </c>
      <c r="O247" s="98">
        <f>'01-Mapa de riesgo-UO'!AF248</f>
        <v>0</v>
      </c>
      <c r="P247" s="99">
        <f>'01-Mapa de riesgo-UO'!AK248</f>
        <v>0</v>
      </c>
      <c r="Q247" s="99">
        <f>'01-Mapa de riesgo-UO'!AP248</f>
        <v>0</v>
      </c>
      <c r="R247" s="367" t="e">
        <f>'01-Mapa de riesgo-UO'!AR248</f>
        <v>#DIV/0!</v>
      </c>
      <c r="S247" s="370"/>
      <c r="T247" s="371"/>
      <c r="U247" s="100">
        <f>'01-Mapa de riesgo-UO'!AW248</f>
        <v>0</v>
      </c>
      <c r="V247" s="100">
        <f>'01-Mapa de riesgo-UO'!AX248</f>
        <v>0</v>
      </c>
      <c r="W247" s="101">
        <f>'01-Mapa de riesgo-UO'!K248</f>
        <v>0</v>
      </c>
      <c r="X247" s="105"/>
      <c r="Y247" s="106"/>
      <c r="Z247" s="107"/>
      <c r="AA247" s="107"/>
      <c r="AB247" s="364"/>
      <c r="AC247" s="110"/>
    </row>
    <row r="248" spans="1:29" ht="12.75" customHeight="1" x14ac:dyDescent="0.2">
      <c r="A248" s="368"/>
      <c r="B248" s="368"/>
      <c r="C248" s="368"/>
      <c r="D248" s="368"/>
      <c r="E248" s="368"/>
      <c r="F248" s="368"/>
      <c r="G248" s="96">
        <f>'01-Mapa de riesgo-UO'!I249</f>
        <v>0</v>
      </c>
      <c r="H248" s="368"/>
      <c r="I248" s="368"/>
      <c r="J248" s="368"/>
      <c r="K248" s="373"/>
      <c r="L248" s="373"/>
      <c r="M248" s="97">
        <f>'01-Mapa de riesgo-UO'!W249</f>
        <v>0</v>
      </c>
      <c r="N248" s="98">
        <f>'01-Mapa de riesgo-UO'!AB249</f>
        <v>0</v>
      </c>
      <c r="O248" s="98">
        <f>'01-Mapa de riesgo-UO'!AF249</f>
        <v>0</v>
      </c>
      <c r="P248" s="99">
        <f>'01-Mapa de riesgo-UO'!AK249</f>
        <v>0</v>
      </c>
      <c r="Q248" s="99">
        <f>'01-Mapa de riesgo-UO'!AP249</f>
        <v>0</v>
      </c>
      <c r="R248" s="368"/>
      <c r="S248" s="370"/>
      <c r="T248" s="371"/>
      <c r="U248" s="100">
        <f>'01-Mapa de riesgo-UO'!AW249</f>
        <v>0</v>
      </c>
      <c r="V248" s="100">
        <f>'01-Mapa de riesgo-UO'!AX249</f>
        <v>0</v>
      </c>
      <c r="W248" s="101">
        <f>'01-Mapa de riesgo-UO'!K249</f>
        <v>0</v>
      </c>
      <c r="X248" s="105"/>
      <c r="Y248" s="106"/>
      <c r="Z248" s="107"/>
      <c r="AA248" s="107"/>
      <c r="AB248" s="365"/>
      <c r="AC248" s="110"/>
    </row>
    <row r="249" spans="1:29" ht="12.75" customHeight="1" x14ac:dyDescent="0.2">
      <c r="A249" s="369"/>
      <c r="B249" s="369"/>
      <c r="C249" s="369"/>
      <c r="D249" s="369"/>
      <c r="E249" s="369"/>
      <c r="F249" s="369"/>
      <c r="G249" s="96">
        <f>'01-Mapa de riesgo-UO'!I250</f>
        <v>0</v>
      </c>
      <c r="H249" s="369"/>
      <c r="I249" s="369"/>
      <c r="J249" s="369"/>
      <c r="K249" s="374"/>
      <c r="L249" s="374"/>
      <c r="M249" s="97">
        <f>'01-Mapa de riesgo-UO'!W250</f>
        <v>0</v>
      </c>
      <c r="N249" s="98">
        <f>'01-Mapa de riesgo-UO'!AB250</f>
        <v>0</v>
      </c>
      <c r="O249" s="98">
        <f>'01-Mapa de riesgo-UO'!AF250</f>
        <v>0</v>
      </c>
      <c r="P249" s="99">
        <f>'01-Mapa de riesgo-UO'!AK250</f>
        <v>0</v>
      </c>
      <c r="Q249" s="99">
        <f>'01-Mapa de riesgo-UO'!AP250</f>
        <v>0</v>
      </c>
      <c r="R249" s="369"/>
      <c r="S249" s="370"/>
      <c r="T249" s="371"/>
      <c r="U249" s="100">
        <f>'01-Mapa de riesgo-UO'!AW250</f>
        <v>0</v>
      </c>
      <c r="V249" s="100">
        <f>'01-Mapa de riesgo-UO'!AX250</f>
        <v>0</v>
      </c>
      <c r="W249" s="101">
        <f>'01-Mapa de riesgo-UO'!K250</f>
        <v>0</v>
      </c>
      <c r="X249" s="105"/>
      <c r="Y249" s="106"/>
      <c r="Z249" s="107"/>
      <c r="AA249" s="107"/>
      <c r="AB249" s="366"/>
      <c r="AC249" s="110"/>
    </row>
    <row r="250" spans="1:29" ht="12.75" customHeight="1" x14ac:dyDescent="0.2">
      <c r="A250" s="377">
        <v>81</v>
      </c>
      <c r="B250" s="377">
        <f>'01-Mapa de riesgo-UO'!D251</f>
        <v>0</v>
      </c>
      <c r="C250" s="376">
        <f>+'01-Mapa de riesgo-UO'!F251</f>
        <v>0</v>
      </c>
      <c r="D250" s="376">
        <f>'01-Mapa de riesgo-UO'!J251</f>
        <v>0</v>
      </c>
      <c r="E250" s="376">
        <f>'01-Mapa de riesgo-UO'!K251</f>
        <v>0</v>
      </c>
      <c r="F250" s="376">
        <f>'01-Mapa de riesgo-UO'!L251</f>
        <v>0</v>
      </c>
      <c r="G250" s="96">
        <f>'01-Mapa de riesgo-UO'!I251</f>
        <v>0</v>
      </c>
      <c r="H250" s="376">
        <f>'01-Mapa de riesgo-UO'!M251</f>
        <v>0</v>
      </c>
      <c r="I250" s="367" t="str">
        <f>'01-Mapa de riesgo-UO'!AT251</f>
        <v>LEVE</v>
      </c>
      <c r="J250" s="376">
        <f>'01-Mapa de riesgo-UO'!AU251</f>
        <v>0</v>
      </c>
      <c r="K250" s="372"/>
      <c r="L250" s="375"/>
      <c r="M250" s="97">
        <f>'01-Mapa de riesgo-UO'!W251</f>
        <v>0</v>
      </c>
      <c r="N250" s="98">
        <f>'01-Mapa de riesgo-UO'!AB251</f>
        <v>0</v>
      </c>
      <c r="O250" s="98">
        <f>'01-Mapa de riesgo-UO'!AF251</f>
        <v>0</v>
      </c>
      <c r="P250" s="99">
        <f>'01-Mapa de riesgo-UO'!AK251</f>
        <v>0</v>
      </c>
      <c r="Q250" s="99">
        <f>'01-Mapa de riesgo-UO'!AP251</f>
        <v>0</v>
      </c>
      <c r="R250" s="367" t="e">
        <f>'01-Mapa de riesgo-UO'!AR251</f>
        <v>#DIV/0!</v>
      </c>
      <c r="S250" s="370"/>
      <c r="T250" s="371"/>
      <c r="U250" s="100">
        <f>'01-Mapa de riesgo-UO'!AW251</f>
        <v>0</v>
      </c>
      <c r="V250" s="100">
        <f>'01-Mapa de riesgo-UO'!AX251</f>
        <v>0</v>
      </c>
      <c r="W250" s="101">
        <f>'01-Mapa de riesgo-UO'!K251</f>
        <v>0</v>
      </c>
      <c r="X250" s="105"/>
      <c r="Y250" s="106"/>
      <c r="Z250" s="107"/>
      <c r="AA250" s="107"/>
      <c r="AB250" s="364"/>
      <c r="AC250" s="110"/>
    </row>
    <row r="251" spans="1:29" ht="12.75" customHeight="1" x14ac:dyDescent="0.2">
      <c r="A251" s="368"/>
      <c r="B251" s="368"/>
      <c r="C251" s="368"/>
      <c r="D251" s="368"/>
      <c r="E251" s="368"/>
      <c r="F251" s="368"/>
      <c r="G251" s="96">
        <f>'01-Mapa de riesgo-UO'!I252</f>
        <v>0</v>
      </c>
      <c r="H251" s="368"/>
      <c r="I251" s="368"/>
      <c r="J251" s="368"/>
      <c r="K251" s="373"/>
      <c r="L251" s="373"/>
      <c r="M251" s="97">
        <f>'01-Mapa de riesgo-UO'!W252</f>
        <v>0</v>
      </c>
      <c r="N251" s="98">
        <f>'01-Mapa de riesgo-UO'!AB252</f>
        <v>0</v>
      </c>
      <c r="O251" s="98">
        <f>'01-Mapa de riesgo-UO'!AF252</f>
        <v>0</v>
      </c>
      <c r="P251" s="99">
        <f>'01-Mapa de riesgo-UO'!AK252</f>
        <v>0</v>
      </c>
      <c r="Q251" s="99">
        <f>'01-Mapa de riesgo-UO'!AP252</f>
        <v>0</v>
      </c>
      <c r="R251" s="368"/>
      <c r="S251" s="370"/>
      <c r="T251" s="371"/>
      <c r="U251" s="100">
        <f>'01-Mapa de riesgo-UO'!AW252</f>
        <v>0</v>
      </c>
      <c r="V251" s="100">
        <f>'01-Mapa de riesgo-UO'!AX252</f>
        <v>0</v>
      </c>
      <c r="W251" s="101">
        <f>'01-Mapa de riesgo-UO'!K252</f>
        <v>0</v>
      </c>
      <c r="X251" s="105"/>
      <c r="Y251" s="106"/>
      <c r="Z251" s="107"/>
      <c r="AA251" s="107"/>
      <c r="AB251" s="365"/>
      <c r="AC251" s="110"/>
    </row>
    <row r="252" spans="1:29" ht="12.75" customHeight="1" x14ac:dyDescent="0.2">
      <c r="A252" s="369"/>
      <c r="B252" s="369"/>
      <c r="C252" s="369"/>
      <c r="D252" s="369"/>
      <c r="E252" s="369"/>
      <c r="F252" s="369"/>
      <c r="G252" s="96">
        <f>'01-Mapa de riesgo-UO'!I253</f>
        <v>0</v>
      </c>
      <c r="H252" s="369"/>
      <c r="I252" s="369"/>
      <c r="J252" s="369"/>
      <c r="K252" s="374"/>
      <c r="L252" s="374"/>
      <c r="M252" s="97">
        <f>'01-Mapa de riesgo-UO'!W253</f>
        <v>0</v>
      </c>
      <c r="N252" s="98">
        <f>'01-Mapa de riesgo-UO'!AB253</f>
        <v>0</v>
      </c>
      <c r="O252" s="98">
        <f>'01-Mapa de riesgo-UO'!AF253</f>
        <v>0</v>
      </c>
      <c r="P252" s="99">
        <f>'01-Mapa de riesgo-UO'!AK253</f>
        <v>0</v>
      </c>
      <c r="Q252" s="99">
        <f>'01-Mapa de riesgo-UO'!AP253</f>
        <v>0</v>
      </c>
      <c r="R252" s="369"/>
      <c r="S252" s="370"/>
      <c r="T252" s="371"/>
      <c r="U252" s="100">
        <f>'01-Mapa de riesgo-UO'!AW253</f>
        <v>0</v>
      </c>
      <c r="V252" s="100">
        <f>'01-Mapa de riesgo-UO'!AX253</f>
        <v>0</v>
      </c>
      <c r="W252" s="101">
        <f>'01-Mapa de riesgo-UO'!K253</f>
        <v>0</v>
      </c>
      <c r="X252" s="105"/>
      <c r="Y252" s="106"/>
      <c r="Z252" s="107"/>
      <c r="AA252" s="107"/>
      <c r="AB252" s="366"/>
      <c r="AC252" s="110"/>
    </row>
    <row r="253" spans="1:29" ht="12.75" customHeight="1" x14ac:dyDescent="0.2">
      <c r="A253" s="377">
        <v>82</v>
      </c>
      <c r="B253" s="377">
        <f>'01-Mapa de riesgo-UO'!D254</f>
        <v>0</v>
      </c>
      <c r="C253" s="376">
        <f>+'01-Mapa de riesgo-UO'!F254</f>
        <v>0</v>
      </c>
      <c r="D253" s="376">
        <f>'01-Mapa de riesgo-UO'!J254</f>
        <v>0</v>
      </c>
      <c r="E253" s="376">
        <f>'01-Mapa de riesgo-UO'!K254</f>
        <v>0</v>
      </c>
      <c r="F253" s="376">
        <f>'01-Mapa de riesgo-UO'!L254</f>
        <v>0</v>
      </c>
      <c r="G253" s="96">
        <f>'01-Mapa de riesgo-UO'!I254</f>
        <v>0</v>
      </c>
      <c r="H253" s="376">
        <f>'01-Mapa de riesgo-UO'!M254</f>
        <v>0</v>
      </c>
      <c r="I253" s="367" t="str">
        <f>'01-Mapa de riesgo-UO'!AT254</f>
        <v>LEVE</v>
      </c>
      <c r="J253" s="376">
        <f>'01-Mapa de riesgo-UO'!AU254</f>
        <v>0</v>
      </c>
      <c r="K253" s="372"/>
      <c r="L253" s="375"/>
      <c r="M253" s="97">
        <f>'01-Mapa de riesgo-UO'!W254</f>
        <v>0</v>
      </c>
      <c r="N253" s="98">
        <f>'01-Mapa de riesgo-UO'!AB254</f>
        <v>0</v>
      </c>
      <c r="O253" s="98">
        <f>'01-Mapa de riesgo-UO'!AF254</f>
        <v>0</v>
      </c>
      <c r="P253" s="99">
        <f>'01-Mapa de riesgo-UO'!AK254</f>
        <v>0</v>
      </c>
      <c r="Q253" s="99">
        <f>'01-Mapa de riesgo-UO'!AP254</f>
        <v>0</v>
      </c>
      <c r="R253" s="367" t="e">
        <f>'01-Mapa de riesgo-UO'!AR254</f>
        <v>#DIV/0!</v>
      </c>
      <c r="S253" s="370"/>
      <c r="T253" s="371"/>
      <c r="U253" s="100">
        <f>'01-Mapa de riesgo-UO'!AW254</f>
        <v>0</v>
      </c>
      <c r="V253" s="100">
        <f>'01-Mapa de riesgo-UO'!AX254</f>
        <v>0</v>
      </c>
      <c r="W253" s="101">
        <f>'01-Mapa de riesgo-UO'!K254</f>
        <v>0</v>
      </c>
      <c r="X253" s="105"/>
      <c r="Y253" s="106"/>
      <c r="Z253" s="107"/>
      <c r="AA253" s="107"/>
      <c r="AB253" s="364"/>
      <c r="AC253" s="110"/>
    </row>
    <row r="254" spans="1:29" ht="12.75" customHeight="1" x14ac:dyDescent="0.2">
      <c r="A254" s="368"/>
      <c r="B254" s="368"/>
      <c r="C254" s="368"/>
      <c r="D254" s="368"/>
      <c r="E254" s="368"/>
      <c r="F254" s="368"/>
      <c r="G254" s="96">
        <f>'01-Mapa de riesgo-UO'!I255</f>
        <v>0</v>
      </c>
      <c r="H254" s="368"/>
      <c r="I254" s="368"/>
      <c r="J254" s="368"/>
      <c r="K254" s="373"/>
      <c r="L254" s="373"/>
      <c r="M254" s="97">
        <f>'01-Mapa de riesgo-UO'!W255</f>
        <v>0</v>
      </c>
      <c r="N254" s="98">
        <f>'01-Mapa de riesgo-UO'!AB255</f>
        <v>0</v>
      </c>
      <c r="O254" s="98">
        <f>'01-Mapa de riesgo-UO'!AF255</f>
        <v>0</v>
      </c>
      <c r="P254" s="99">
        <f>'01-Mapa de riesgo-UO'!AK255</f>
        <v>0</v>
      </c>
      <c r="Q254" s="99">
        <f>'01-Mapa de riesgo-UO'!AP255</f>
        <v>0</v>
      </c>
      <c r="R254" s="368"/>
      <c r="S254" s="370"/>
      <c r="T254" s="371"/>
      <c r="U254" s="100">
        <f>'01-Mapa de riesgo-UO'!AW255</f>
        <v>0</v>
      </c>
      <c r="V254" s="100">
        <f>'01-Mapa de riesgo-UO'!AX255</f>
        <v>0</v>
      </c>
      <c r="W254" s="101">
        <f>'01-Mapa de riesgo-UO'!K255</f>
        <v>0</v>
      </c>
      <c r="X254" s="105"/>
      <c r="Y254" s="106"/>
      <c r="Z254" s="107"/>
      <c r="AA254" s="107"/>
      <c r="AB254" s="365"/>
      <c r="AC254" s="110"/>
    </row>
    <row r="255" spans="1:29" ht="12.75" customHeight="1" x14ac:dyDescent="0.2">
      <c r="A255" s="369"/>
      <c r="B255" s="369"/>
      <c r="C255" s="369"/>
      <c r="D255" s="369"/>
      <c r="E255" s="369"/>
      <c r="F255" s="369"/>
      <c r="G255" s="96">
        <f>'01-Mapa de riesgo-UO'!I256</f>
        <v>0</v>
      </c>
      <c r="H255" s="369"/>
      <c r="I255" s="369"/>
      <c r="J255" s="369"/>
      <c r="K255" s="374"/>
      <c r="L255" s="374"/>
      <c r="M255" s="97">
        <f>'01-Mapa de riesgo-UO'!W256</f>
        <v>0</v>
      </c>
      <c r="N255" s="98">
        <f>'01-Mapa de riesgo-UO'!AB256</f>
        <v>0</v>
      </c>
      <c r="O255" s="98">
        <f>'01-Mapa de riesgo-UO'!AF256</f>
        <v>0</v>
      </c>
      <c r="P255" s="99">
        <f>'01-Mapa de riesgo-UO'!AK256</f>
        <v>0</v>
      </c>
      <c r="Q255" s="99">
        <f>'01-Mapa de riesgo-UO'!AP256</f>
        <v>0</v>
      </c>
      <c r="R255" s="369"/>
      <c r="S255" s="370"/>
      <c r="T255" s="371"/>
      <c r="U255" s="100">
        <f>'01-Mapa de riesgo-UO'!AW256</f>
        <v>0</v>
      </c>
      <c r="V255" s="100">
        <f>'01-Mapa de riesgo-UO'!AX256</f>
        <v>0</v>
      </c>
      <c r="W255" s="101">
        <f>'01-Mapa de riesgo-UO'!K256</f>
        <v>0</v>
      </c>
      <c r="X255" s="105"/>
      <c r="Y255" s="106"/>
      <c r="Z255" s="107"/>
      <c r="AA255" s="107"/>
      <c r="AB255" s="366"/>
      <c r="AC255" s="110"/>
    </row>
    <row r="256" spans="1:29" ht="12.75" customHeight="1" x14ac:dyDescent="0.2">
      <c r="A256" s="377">
        <v>83</v>
      </c>
      <c r="B256" s="377">
        <f>'01-Mapa de riesgo-UO'!D257</f>
        <v>0</v>
      </c>
      <c r="C256" s="376">
        <f>+'01-Mapa de riesgo-UO'!F257</f>
        <v>0</v>
      </c>
      <c r="D256" s="376">
        <f>'01-Mapa de riesgo-UO'!J257</f>
        <v>0</v>
      </c>
      <c r="E256" s="376">
        <f>'01-Mapa de riesgo-UO'!K257</f>
        <v>0</v>
      </c>
      <c r="F256" s="376">
        <f>'01-Mapa de riesgo-UO'!L257</f>
        <v>0</v>
      </c>
      <c r="G256" s="96">
        <f>'01-Mapa de riesgo-UO'!I257</f>
        <v>0</v>
      </c>
      <c r="H256" s="376">
        <f>'01-Mapa de riesgo-UO'!M257</f>
        <v>0</v>
      </c>
      <c r="I256" s="367" t="str">
        <f>'01-Mapa de riesgo-UO'!AT257</f>
        <v>LEVE</v>
      </c>
      <c r="J256" s="376">
        <f>'01-Mapa de riesgo-UO'!AU257</f>
        <v>0</v>
      </c>
      <c r="K256" s="372"/>
      <c r="L256" s="375"/>
      <c r="M256" s="97">
        <f>'01-Mapa de riesgo-UO'!W257</f>
        <v>0</v>
      </c>
      <c r="N256" s="98">
        <f>'01-Mapa de riesgo-UO'!AB257</f>
        <v>0</v>
      </c>
      <c r="O256" s="98">
        <f>'01-Mapa de riesgo-UO'!AF257</f>
        <v>0</v>
      </c>
      <c r="P256" s="99">
        <f>'01-Mapa de riesgo-UO'!AK257</f>
        <v>0</v>
      </c>
      <c r="Q256" s="99">
        <f>'01-Mapa de riesgo-UO'!AP257</f>
        <v>0</v>
      </c>
      <c r="R256" s="367" t="e">
        <f>'01-Mapa de riesgo-UO'!AR257</f>
        <v>#DIV/0!</v>
      </c>
      <c r="S256" s="370"/>
      <c r="T256" s="371"/>
      <c r="U256" s="100">
        <f>'01-Mapa de riesgo-UO'!AW257</f>
        <v>0</v>
      </c>
      <c r="V256" s="100">
        <f>'01-Mapa de riesgo-UO'!AX257</f>
        <v>0</v>
      </c>
      <c r="W256" s="101">
        <f>'01-Mapa de riesgo-UO'!K257</f>
        <v>0</v>
      </c>
      <c r="X256" s="105"/>
      <c r="Y256" s="106"/>
      <c r="Z256" s="107"/>
      <c r="AA256" s="107"/>
      <c r="AB256" s="364"/>
      <c r="AC256" s="110"/>
    </row>
    <row r="257" spans="1:29" ht="12.75" customHeight="1" x14ac:dyDescent="0.2">
      <c r="A257" s="368"/>
      <c r="B257" s="368"/>
      <c r="C257" s="368"/>
      <c r="D257" s="368"/>
      <c r="E257" s="368"/>
      <c r="F257" s="368"/>
      <c r="G257" s="96">
        <f>'01-Mapa de riesgo-UO'!I258</f>
        <v>0</v>
      </c>
      <c r="H257" s="368"/>
      <c r="I257" s="368"/>
      <c r="J257" s="368"/>
      <c r="K257" s="373"/>
      <c r="L257" s="373"/>
      <c r="M257" s="97">
        <f>'01-Mapa de riesgo-UO'!W258</f>
        <v>0</v>
      </c>
      <c r="N257" s="98">
        <f>'01-Mapa de riesgo-UO'!AB258</f>
        <v>0</v>
      </c>
      <c r="O257" s="98">
        <f>'01-Mapa de riesgo-UO'!AF258</f>
        <v>0</v>
      </c>
      <c r="P257" s="99">
        <f>'01-Mapa de riesgo-UO'!AK258</f>
        <v>0</v>
      </c>
      <c r="Q257" s="99">
        <f>'01-Mapa de riesgo-UO'!AP258</f>
        <v>0</v>
      </c>
      <c r="R257" s="368"/>
      <c r="S257" s="370"/>
      <c r="T257" s="371"/>
      <c r="U257" s="100">
        <f>'01-Mapa de riesgo-UO'!AW258</f>
        <v>0</v>
      </c>
      <c r="V257" s="100">
        <f>'01-Mapa de riesgo-UO'!AX258</f>
        <v>0</v>
      </c>
      <c r="W257" s="101">
        <f>'01-Mapa de riesgo-UO'!K258</f>
        <v>0</v>
      </c>
      <c r="X257" s="105"/>
      <c r="Y257" s="106"/>
      <c r="Z257" s="107"/>
      <c r="AA257" s="107"/>
      <c r="AB257" s="365"/>
      <c r="AC257" s="110"/>
    </row>
    <row r="258" spans="1:29" ht="12.75" customHeight="1" x14ac:dyDescent="0.2">
      <c r="A258" s="369"/>
      <c r="B258" s="369"/>
      <c r="C258" s="369"/>
      <c r="D258" s="369"/>
      <c r="E258" s="369"/>
      <c r="F258" s="369"/>
      <c r="G258" s="96">
        <f>'01-Mapa de riesgo-UO'!I259</f>
        <v>0</v>
      </c>
      <c r="H258" s="369"/>
      <c r="I258" s="369"/>
      <c r="J258" s="369"/>
      <c r="K258" s="374"/>
      <c r="L258" s="374"/>
      <c r="M258" s="97">
        <f>'01-Mapa de riesgo-UO'!W259</f>
        <v>0</v>
      </c>
      <c r="N258" s="98">
        <f>'01-Mapa de riesgo-UO'!AB259</f>
        <v>0</v>
      </c>
      <c r="O258" s="98">
        <f>'01-Mapa de riesgo-UO'!AF259</f>
        <v>0</v>
      </c>
      <c r="P258" s="99">
        <f>'01-Mapa de riesgo-UO'!AK259</f>
        <v>0</v>
      </c>
      <c r="Q258" s="99">
        <f>'01-Mapa de riesgo-UO'!AP259</f>
        <v>0</v>
      </c>
      <c r="R258" s="369"/>
      <c r="S258" s="370"/>
      <c r="T258" s="371"/>
      <c r="U258" s="100">
        <f>'01-Mapa de riesgo-UO'!AW259</f>
        <v>0</v>
      </c>
      <c r="V258" s="100">
        <f>'01-Mapa de riesgo-UO'!AX259</f>
        <v>0</v>
      </c>
      <c r="W258" s="101">
        <f>'01-Mapa de riesgo-UO'!K259</f>
        <v>0</v>
      </c>
      <c r="X258" s="105"/>
      <c r="Y258" s="106"/>
      <c r="Z258" s="107"/>
      <c r="AA258" s="107"/>
      <c r="AB258" s="366"/>
      <c r="AC258" s="110"/>
    </row>
    <row r="259" spans="1:29" ht="12.75" customHeight="1" x14ac:dyDescent="0.2">
      <c r="A259" s="377">
        <v>84</v>
      </c>
      <c r="B259" s="377">
        <f>'01-Mapa de riesgo-UO'!D260</f>
        <v>0</v>
      </c>
      <c r="C259" s="376">
        <f>+'01-Mapa de riesgo-UO'!F260</f>
        <v>0</v>
      </c>
      <c r="D259" s="376">
        <f>'01-Mapa de riesgo-UO'!J260</f>
        <v>0</v>
      </c>
      <c r="E259" s="376">
        <f>'01-Mapa de riesgo-UO'!K260</f>
        <v>0</v>
      </c>
      <c r="F259" s="376">
        <f>'01-Mapa de riesgo-UO'!L260</f>
        <v>0</v>
      </c>
      <c r="G259" s="96">
        <f>'01-Mapa de riesgo-UO'!I260</f>
        <v>0</v>
      </c>
      <c r="H259" s="376">
        <f>'01-Mapa de riesgo-UO'!M260</f>
        <v>0</v>
      </c>
      <c r="I259" s="367" t="str">
        <f>'01-Mapa de riesgo-UO'!AT260</f>
        <v>LEVE</v>
      </c>
      <c r="J259" s="376">
        <f>'01-Mapa de riesgo-UO'!AU260</f>
        <v>0</v>
      </c>
      <c r="K259" s="372"/>
      <c r="L259" s="375"/>
      <c r="M259" s="97">
        <f>'01-Mapa de riesgo-UO'!W260</f>
        <v>0</v>
      </c>
      <c r="N259" s="98">
        <f>'01-Mapa de riesgo-UO'!AB260</f>
        <v>0</v>
      </c>
      <c r="O259" s="98">
        <f>'01-Mapa de riesgo-UO'!AF260</f>
        <v>0</v>
      </c>
      <c r="P259" s="99">
        <f>'01-Mapa de riesgo-UO'!AK260</f>
        <v>0</v>
      </c>
      <c r="Q259" s="99">
        <f>'01-Mapa de riesgo-UO'!AP260</f>
        <v>0</v>
      </c>
      <c r="R259" s="367" t="e">
        <f>'01-Mapa de riesgo-UO'!AR260</f>
        <v>#DIV/0!</v>
      </c>
      <c r="S259" s="370"/>
      <c r="T259" s="371"/>
      <c r="U259" s="100">
        <f>'01-Mapa de riesgo-UO'!AW260</f>
        <v>0</v>
      </c>
      <c r="V259" s="100">
        <f>'01-Mapa de riesgo-UO'!AX260</f>
        <v>0</v>
      </c>
      <c r="W259" s="101">
        <f>'01-Mapa de riesgo-UO'!K260</f>
        <v>0</v>
      </c>
      <c r="X259" s="105"/>
      <c r="Y259" s="106"/>
      <c r="Z259" s="107"/>
      <c r="AA259" s="107"/>
      <c r="AB259" s="364"/>
      <c r="AC259" s="110"/>
    </row>
    <row r="260" spans="1:29" ht="12.75" customHeight="1" x14ac:dyDescent="0.2">
      <c r="A260" s="368"/>
      <c r="B260" s="368"/>
      <c r="C260" s="368"/>
      <c r="D260" s="368"/>
      <c r="E260" s="368"/>
      <c r="F260" s="368"/>
      <c r="G260" s="96">
        <f>'01-Mapa de riesgo-UO'!I261</f>
        <v>0</v>
      </c>
      <c r="H260" s="368"/>
      <c r="I260" s="368"/>
      <c r="J260" s="368"/>
      <c r="K260" s="373"/>
      <c r="L260" s="373"/>
      <c r="M260" s="97">
        <f>'01-Mapa de riesgo-UO'!W261</f>
        <v>0</v>
      </c>
      <c r="N260" s="98">
        <f>'01-Mapa de riesgo-UO'!AB261</f>
        <v>0</v>
      </c>
      <c r="O260" s="98">
        <f>'01-Mapa de riesgo-UO'!AF261</f>
        <v>0</v>
      </c>
      <c r="P260" s="99">
        <f>'01-Mapa de riesgo-UO'!AK261</f>
        <v>0</v>
      </c>
      <c r="Q260" s="99">
        <f>'01-Mapa de riesgo-UO'!AP261</f>
        <v>0</v>
      </c>
      <c r="R260" s="368"/>
      <c r="S260" s="370"/>
      <c r="T260" s="371"/>
      <c r="U260" s="100">
        <f>'01-Mapa de riesgo-UO'!AW261</f>
        <v>0</v>
      </c>
      <c r="V260" s="100">
        <f>'01-Mapa de riesgo-UO'!AX261</f>
        <v>0</v>
      </c>
      <c r="W260" s="101">
        <f>'01-Mapa de riesgo-UO'!K261</f>
        <v>0</v>
      </c>
      <c r="X260" s="105"/>
      <c r="Y260" s="106"/>
      <c r="Z260" s="107"/>
      <c r="AA260" s="107"/>
      <c r="AB260" s="365"/>
      <c r="AC260" s="110"/>
    </row>
    <row r="261" spans="1:29" ht="12.75" customHeight="1" x14ac:dyDescent="0.2">
      <c r="A261" s="369"/>
      <c r="B261" s="369"/>
      <c r="C261" s="369"/>
      <c r="D261" s="369"/>
      <c r="E261" s="369"/>
      <c r="F261" s="369"/>
      <c r="G261" s="96">
        <f>'01-Mapa de riesgo-UO'!I262</f>
        <v>0</v>
      </c>
      <c r="H261" s="369"/>
      <c r="I261" s="369"/>
      <c r="J261" s="369"/>
      <c r="K261" s="374"/>
      <c r="L261" s="374"/>
      <c r="M261" s="97">
        <f>'01-Mapa de riesgo-UO'!W262</f>
        <v>0</v>
      </c>
      <c r="N261" s="98">
        <f>'01-Mapa de riesgo-UO'!AB262</f>
        <v>0</v>
      </c>
      <c r="O261" s="98">
        <f>'01-Mapa de riesgo-UO'!AF262</f>
        <v>0</v>
      </c>
      <c r="P261" s="99">
        <f>'01-Mapa de riesgo-UO'!AK262</f>
        <v>0</v>
      </c>
      <c r="Q261" s="99">
        <f>'01-Mapa de riesgo-UO'!AP262</f>
        <v>0</v>
      </c>
      <c r="R261" s="369"/>
      <c r="S261" s="370"/>
      <c r="T261" s="371"/>
      <c r="U261" s="100">
        <f>'01-Mapa de riesgo-UO'!AW262</f>
        <v>0</v>
      </c>
      <c r="V261" s="100">
        <f>'01-Mapa de riesgo-UO'!AX262</f>
        <v>0</v>
      </c>
      <c r="W261" s="101">
        <f>'01-Mapa de riesgo-UO'!K262</f>
        <v>0</v>
      </c>
      <c r="X261" s="105"/>
      <c r="Y261" s="106"/>
      <c r="Z261" s="107"/>
      <c r="AA261" s="107"/>
      <c r="AB261" s="366"/>
      <c r="AC261" s="110"/>
    </row>
    <row r="262" spans="1:29" ht="12.75" customHeight="1" x14ac:dyDescent="0.2">
      <c r="A262" s="377">
        <v>85</v>
      </c>
      <c r="B262" s="377">
        <f>'01-Mapa de riesgo-UO'!D263</f>
        <v>0</v>
      </c>
      <c r="C262" s="376">
        <f>+'01-Mapa de riesgo-UO'!F263</f>
        <v>0</v>
      </c>
      <c r="D262" s="376">
        <f>'01-Mapa de riesgo-UO'!J263</f>
        <v>0</v>
      </c>
      <c r="E262" s="376">
        <f>'01-Mapa de riesgo-UO'!K263</f>
        <v>0</v>
      </c>
      <c r="F262" s="376">
        <f>'01-Mapa de riesgo-UO'!L263</f>
        <v>0</v>
      </c>
      <c r="G262" s="96">
        <f>'01-Mapa de riesgo-UO'!I263</f>
        <v>0</v>
      </c>
      <c r="H262" s="376">
        <f>'01-Mapa de riesgo-UO'!M263</f>
        <v>0</v>
      </c>
      <c r="I262" s="367" t="str">
        <f>'01-Mapa de riesgo-UO'!AT263</f>
        <v>LEVE</v>
      </c>
      <c r="J262" s="376">
        <f>'01-Mapa de riesgo-UO'!AU263</f>
        <v>0</v>
      </c>
      <c r="K262" s="372"/>
      <c r="L262" s="375"/>
      <c r="M262" s="97">
        <f>'01-Mapa de riesgo-UO'!W263</f>
        <v>0</v>
      </c>
      <c r="N262" s="98">
        <f>'01-Mapa de riesgo-UO'!AB263</f>
        <v>0</v>
      </c>
      <c r="O262" s="98">
        <f>'01-Mapa de riesgo-UO'!AF263</f>
        <v>0</v>
      </c>
      <c r="P262" s="99">
        <f>'01-Mapa de riesgo-UO'!AK263</f>
        <v>0</v>
      </c>
      <c r="Q262" s="99">
        <f>'01-Mapa de riesgo-UO'!AP263</f>
        <v>0</v>
      </c>
      <c r="R262" s="367" t="e">
        <f>'01-Mapa de riesgo-UO'!AR263</f>
        <v>#DIV/0!</v>
      </c>
      <c r="S262" s="370"/>
      <c r="T262" s="371"/>
      <c r="U262" s="100">
        <f>'01-Mapa de riesgo-UO'!AW263</f>
        <v>0</v>
      </c>
      <c r="V262" s="100">
        <f>'01-Mapa de riesgo-UO'!AX263</f>
        <v>0</v>
      </c>
      <c r="W262" s="101">
        <f>'01-Mapa de riesgo-UO'!K263</f>
        <v>0</v>
      </c>
      <c r="X262" s="105"/>
      <c r="Y262" s="106"/>
      <c r="Z262" s="107"/>
      <c r="AA262" s="107"/>
      <c r="AB262" s="364"/>
      <c r="AC262" s="110"/>
    </row>
    <row r="263" spans="1:29" ht="12.75" customHeight="1" x14ac:dyDescent="0.2">
      <c r="A263" s="368"/>
      <c r="B263" s="368"/>
      <c r="C263" s="368"/>
      <c r="D263" s="368"/>
      <c r="E263" s="368"/>
      <c r="F263" s="368"/>
      <c r="G263" s="96">
        <f>'01-Mapa de riesgo-UO'!I264</f>
        <v>0</v>
      </c>
      <c r="H263" s="368"/>
      <c r="I263" s="368"/>
      <c r="J263" s="368"/>
      <c r="K263" s="373"/>
      <c r="L263" s="373"/>
      <c r="M263" s="97">
        <f>'01-Mapa de riesgo-UO'!W264</f>
        <v>0</v>
      </c>
      <c r="N263" s="98">
        <f>'01-Mapa de riesgo-UO'!AB264</f>
        <v>0</v>
      </c>
      <c r="O263" s="98">
        <f>'01-Mapa de riesgo-UO'!AF264</f>
        <v>0</v>
      </c>
      <c r="P263" s="99">
        <f>'01-Mapa de riesgo-UO'!AK264</f>
        <v>0</v>
      </c>
      <c r="Q263" s="99">
        <f>'01-Mapa de riesgo-UO'!AP264</f>
        <v>0</v>
      </c>
      <c r="R263" s="368"/>
      <c r="S263" s="370"/>
      <c r="T263" s="371"/>
      <c r="U263" s="100">
        <f>'01-Mapa de riesgo-UO'!AW264</f>
        <v>0</v>
      </c>
      <c r="V263" s="100">
        <f>'01-Mapa de riesgo-UO'!AX264</f>
        <v>0</v>
      </c>
      <c r="W263" s="101">
        <f>'01-Mapa de riesgo-UO'!K264</f>
        <v>0</v>
      </c>
      <c r="X263" s="105"/>
      <c r="Y263" s="106"/>
      <c r="Z263" s="107"/>
      <c r="AA263" s="107"/>
      <c r="AB263" s="365"/>
      <c r="AC263" s="110"/>
    </row>
    <row r="264" spans="1:29" ht="12.75" customHeight="1" x14ac:dyDescent="0.2">
      <c r="A264" s="369"/>
      <c r="B264" s="369"/>
      <c r="C264" s="369"/>
      <c r="D264" s="369"/>
      <c r="E264" s="369"/>
      <c r="F264" s="369"/>
      <c r="G264" s="96">
        <f>'01-Mapa de riesgo-UO'!I265</f>
        <v>0</v>
      </c>
      <c r="H264" s="369"/>
      <c r="I264" s="369"/>
      <c r="J264" s="369"/>
      <c r="K264" s="374"/>
      <c r="L264" s="374"/>
      <c r="M264" s="97">
        <f>'01-Mapa de riesgo-UO'!W265</f>
        <v>0</v>
      </c>
      <c r="N264" s="98">
        <f>'01-Mapa de riesgo-UO'!AB265</f>
        <v>0</v>
      </c>
      <c r="O264" s="98">
        <f>'01-Mapa de riesgo-UO'!AF265</f>
        <v>0</v>
      </c>
      <c r="P264" s="99">
        <f>'01-Mapa de riesgo-UO'!AK265</f>
        <v>0</v>
      </c>
      <c r="Q264" s="99">
        <f>'01-Mapa de riesgo-UO'!AP265</f>
        <v>0</v>
      </c>
      <c r="R264" s="369"/>
      <c r="S264" s="370"/>
      <c r="T264" s="371"/>
      <c r="U264" s="100">
        <f>'01-Mapa de riesgo-UO'!AW265</f>
        <v>0</v>
      </c>
      <c r="V264" s="100">
        <f>'01-Mapa de riesgo-UO'!AX265</f>
        <v>0</v>
      </c>
      <c r="W264" s="101">
        <f>'01-Mapa de riesgo-UO'!K265</f>
        <v>0</v>
      </c>
      <c r="X264" s="105"/>
      <c r="Y264" s="106"/>
      <c r="Z264" s="107"/>
      <c r="AA264" s="107"/>
      <c r="AB264" s="366"/>
      <c r="AC264" s="110"/>
    </row>
    <row r="265" spans="1:29" ht="12.75" customHeight="1" x14ac:dyDescent="0.2">
      <c r="A265" s="377">
        <v>86</v>
      </c>
      <c r="B265" s="377">
        <f>'01-Mapa de riesgo-UO'!D266</f>
        <v>0</v>
      </c>
      <c r="C265" s="376">
        <f>+'01-Mapa de riesgo-UO'!F266</f>
        <v>0</v>
      </c>
      <c r="D265" s="376">
        <f>'01-Mapa de riesgo-UO'!J266</f>
        <v>0</v>
      </c>
      <c r="E265" s="376">
        <f>'01-Mapa de riesgo-UO'!K266</f>
        <v>0</v>
      </c>
      <c r="F265" s="376">
        <f>'01-Mapa de riesgo-UO'!L266</f>
        <v>0</v>
      </c>
      <c r="G265" s="96">
        <f>'01-Mapa de riesgo-UO'!I266</f>
        <v>0</v>
      </c>
      <c r="H265" s="376">
        <f>'01-Mapa de riesgo-UO'!M266</f>
        <v>0</v>
      </c>
      <c r="I265" s="367" t="str">
        <f>'01-Mapa de riesgo-UO'!AT266</f>
        <v>LEVE</v>
      </c>
      <c r="J265" s="376">
        <f>'01-Mapa de riesgo-UO'!AU266</f>
        <v>0</v>
      </c>
      <c r="K265" s="372"/>
      <c r="L265" s="375"/>
      <c r="M265" s="97">
        <f>'01-Mapa de riesgo-UO'!W266</f>
        <v>0</v>
      </c>
      <c r="N265" s="98">
        <f>'01-Mapa de riesgo-UO'!AB266</f>
        <v>0</v>
      </c>
      <c r="O265" s="98">
        <f>'01-Mapa de riesgo-UO'!AF266</f>
        <v>0</v>
      </c>
      <c r="P265" s="99">
        <f>'01-Mapa de riesgo-UO'!AK266</f>
        <v>0</v>
      </c>
      <c r="Q265" s="99">
        <f>'01-Mapa de riesgo-UO'!AP266</f>
        <v>0</v>
      </c>
      <c r="R265" s="367" t="e">
        <f>'01-Mapa de riesgo-UO'!AR266</f>
        <v>#DIV/0!</v>
      </c>
      <c r="S265" s="370"/>
      <c r="T265" s="371"/>
      <c r="U265" s="100">
        <f>'01-Mapa de riesgo-UO'!AW266</f>
        <v>0</v>
      </c>
      <c r="V265" s="100">
        <f>'01-Mapa de riesgo-UO'!AX266</f>
        <v>0</v>
      </c>
      <c r="W265" s="101">
        <f>'01-Mapa de riesgo-UO'!K266</f>
        <v>0</v>
      </c>
      <c r="X265" s="105"/>
      <c r="Y265" s="106"/>
      <c r="Z265" s="107"/>
      <c r="AA265" s="107"/>
      <c r="AB265" s="364"/>
      <c r="AC265" s="110"/>
    </row>
    <row r="266" spans="1:29" ht="12.75" customHeight="1" x14ac:dyDescent="0.2">
      <c r="A266" s="368"/>
      <c r="B266" s="368"/>
      <c r="C266" s="368"/>
      <c r="D266" s="368"/>
      <c r="E266" s="368"/>
      <c r="F266" s="368"/>
      <c r="G266" s="96">
        <f>'01-Mapa de riesgo-UO'!I267</f>
        <v>0</v>
      </c>
      <c r="H266" s="368"/>
      <c r="I266" s="368"/>
      <c r="J266" s="368"/>
      <c r="K266" s="373"/>
      <c r="L266" s="373"/>
      <c r="M266" s="97">
        <f>'01-Mapa de riesgo-UO'!W267</f>
        <v>0</v>
      </c>
      <c r="N266" s="98">
        <f>'01-Mapa de riesgo-UO'!AB267</f>
        <v>0</v>
      </c>
      <c r="O266" s="98">
        <f>'01-Mapa de riesgo-UO'!AF267</f>
        <v>0</v>
      </c>
      <c r="P266" s="99">
        <f>'01-Mapa de riesgo-UO'!AK267</f>
        <v>0</v>
      </c>
      <c r="Q266" s="99">
        <f>'01-Mapa de riesgo-UO'!AP267</f>
        <v>0</v>
      </c>
      <c r="R266" s="368"/>
      <c r="S266" s="370"/>
      <c r="T266" s="371"/>
      <c r="U266" s="100">
        <f>'01-Mapa de riesgo-UO'!AW267</f>
        <v>0</v>
      </c>
      <c r="V266" s="100">
        <f>'01-Mapa de riesgo-UO'!AX267</f>
        <v>0</v>
      </c>
      <c r="W266" s="101">
        <f>'01-Mapa de riesgo-UO'!K267</f>
        <v>0</v>
      </c>
      <c r="X266" s="105"/>
      <c r="Y266" s="106"/>
      <c r="Z266" s="107"/>
      <c r="AA266" s="107"/>
      <c r="AB266" s="365"/>
      <c r="AC266" s="110"/>
    </row>
    <row r="267" spans="1:29" ht="12.75" customHeight="1" x14ac:dyDescent="0.2">
      <c r="A267" s="369"/>
      <c r="B267" s="369"/>
      <c r="C267" s="369"/>
      <c r="D267" s="369"/>
      <c r="E267" s="369"/>
      <c r="F267" s="369"/>
      <c r="G267" s="96">
        <f>'01-Mapa de riesgo-UO'!I268</f>
        <v>0</v>
      </c>
      <c r="H267" s="369"/>
      <c r="I267" s="369"/>
      <c r="J267" s="369"/>
      <c r="K267" s="374"/>
      <c r="L267" s="374"/>
      <c r="M267" s="97">
        <f>'01-Mapa de riesgo-UO'!W268</f>
        <v>0</v>
      </c>
      <c r="N267" s="98">
        <f>'01-Mapa de riesgo-UO'!AB268</f>
        <v>0</v>
      </c>
      <c r="O267" s="98">
        <f>'01-Mapa de riesgo-UO'!AF268</f>
        <v>0</v>
      </c>
      <c r="P267" s="99">
        <f>'01-Mapa de riesgo-UO'!AK268</f>
        <v>0</v>
      </c>
      <c r="Q267" s="99">
        <f>'01-Mapa de riesgo-UO'!AP268</f>
        <v>0</v>
      </c>
      <c r="R267" s="369"/>
      <c r="S267" s="370"/>
      <c r="T267" s="371"/>
      <c r="U267" s="100">
        <f>'01-Mapa de riesgo-UO'!AW268</f>
        <v>0</v>
      </c>
      <c r="V267" s="100">
        <f>'01-Mapa de riesgo-UO'!AX268</f>
        <v>0</v>
      </c>
      <c r="W267" s="101">
        <f>'01-Mapa de riesgo-UO'!K268</f>
        <v>0</v>
      </c>
      <c r="X267" s="105"/>
      <c r="Y267" s="106"/>
      <c r="Z267" s="107"/>
      <c r="AA267" s="107"/>
      <c r="AB267" s="366"/>
      <c r="AC267" s="110"/>
    </row>
    <row r="268" spans="1:29" ht="12.75" customHeight="1" x14ac:dyDescent="0.2">
      <c r="A268" s="377">
        <v>87</v>
      </c>
      <c r="B268" s="377">
        <f>'01-Mapa de riesgo-UO'!D269</f>
        <v>0</v>
      </c>
      <c r="C268" s="376">
        <f>+'01-Mapa de riesgo-UO'!F269</f>
        <v>0</v>
      </c>
      <c r="D268" s="376">
        <f>'01-Mapa de riesgo-UO'!J269</f>
        <v>0</v>
      </c>
      <c r="E268" s="376">
        <f>'01-Mapa de riesgo-UO'!K269</f>
        <v>0</v>
      </c>
      <c r="F268" s="376">
        <f>'01-Mapa de riesgo-UO'!L269</f>
        <v>0</v>
      </c>
      <c r="G268" s="96">
        <f>'01-Mapa de riesgo-UO'!I269</f>
        <v>0</v>
      </c>
      <c r="H268" s="376">
        <f>'01-Mapa de riesgo-UO'!M269</f>
        <v>0</v>
      </c>
      <c r="I268" s="367" t="str">
        <f>'01-Mapa de riesgo-UO'!AT269</f>
        <v>LEVE</v>
      </c>
      <c r="J268" s="376">
        <f>'01-Mapa de riesgo-UO'!AU269</f>
        <v>0</v>
      </c>
      <c r="K268" s="372"/>
      <c r="L268" s="375"/>
      <c r="M268" s="97">
        <f>'01-Mapa de riesgo-UO'!W269</f>
        <v>0</v>
      </c>
      <c r="N268" s="98">
        <f>'01-Mapa de riesgo-UO'!AB269</f>
        <v>0</v>
      </c>
      <c r="O268" s="98">
        <f>'01-Mapa de riesgo-UO'!AF269</f>
        <v>0</v>
      </c>
      <c r="P268" s="99">
        <f>'01-Mapa de riesgo-UO'!AK269</f>
        <v>0</v>
      </c>
      <c r="Q268" s="99">
        <f>'01-Mapa de riesgo-UO'!AP269</f>
        <v>0</v>
      </c>
      <c r="R268" s="367" t="e">
        <f>'01-Mapa de riesgo-UO'!AR269</f>
        <v>#DIV/0!</v>
      </c>
      <c r="S268" s="370"/>
      <c r="T268" s="371"/>
      <c r="U268" s="100">
        <f>'01-Mapa de riesgo-UO'!AW269</f>
        <v>0</v>
      </c>
      <c r="V268" s="100">
        <f>'01-Mapa de riesgo-UO'!AX269</f>
        <v>0</v>
      </c>
      <c r="W268" s="101">
        <f>'01-Mapa de riesgo-UO'!K269</f>
        <v>0</v>
      </c>
      <c r="X268" s="105"/>
      <c r="Y268" s="106"/>
      <c r="Z268" s="107"/>
      <c r="AA268" s="107"/>
      <c r="AB268" s="364"/>
      <c r="AC268" s="110"/>
    </row>
    <row r="269" spans="1:29" ht="12.75" customHeight="1" x14ac:dyDescent="0.2">
      <c r="A269" s="368"/>
      <c r="B269" s="368"/>
      <c r="C269" s="368"/>
      <c r="D269" s="368"/>
      <c r="E269" s="368"/>
      <c r="F269" s="368"/>
      <c r="G269" s="96">
        <f>'01-Mapa de riesgo-UO'!I270</f>
        <v>0</v>
      </c>
      <c r="H269" s="368"/>
      <c r="I269" s="368"/>
      <c r="J269" s="368"/>
      <c r="K269" s="373"/>
      <c r="L269" s="373"/>
      <c r="M269" s="97">
        <f>'01-Mapa de riesgo-UO'!W270</f>
        <v>0</v>
      </c>
      <c r="N269" s="98">
        <f>'01-Mapa de riesgo-UO'!AB270</f>
        <v>0</v>
      </c>
      <c r="O269" s="98">
        <f>'01-Mapa de riesgo-UO'!AF270</f>
        <v>0</v>
      </c>
      <c r="P269" s="99">
        <f>'01-Mapa de riesgo-UO'!AK270</f>
        <v>0</v>
      </c>
      <c r="Q269" s="99">
        <f>'01-Mapa de riesgo-UO'!AP270</f>
        <v>0</v>
      </c>
      <c r="R269" s="368"/>
      <c r="S269" s="370"/>
      <c r="T269" s="371"/>
      <c r="U269" s="100">
        <f>'01-Mapa de riesgo-UO'!AW270</f>
        <v>0</v>
      </c>
      <c r="V269" s="100">
        <f>'01-Mapa de riesgo-UO'!AX270</f>
        <v>0</v>
      </c>
      <c r="W269" s="101">
        <f>'01-Mapa de riesgo-UO'!K270</f>
        <v>0</v>
      </c>
      <c r="X269" s="105"/>
      <c r="Y269" s="106"/>
      <c r="Z269" s="107"/>
      <c r="AA269" s="107"/>
      <c r="AB269" s="365"/>
      <c r="AC269" s="110"/>
    </row>
    <row r="270" spans="1:29" ht="12.75" customHeight="1" x14ac:dyDescent="0.2">
      <c r="A270" s="369"/>
      <c r="B270" s="369"/>
      <c r="C270" s="369"/>
      <c r="D270" s="369"/>
      <c r="E270" s="369"/>
      <c r="F270" s="369"/>
      <c r="G270" s="96">
        <f>'01-Mapa de riesgo-UO'!I271</f>
        <v>0</v>
      </c>
      <c r="H270" s="369"/>
      <c r="I270" s="369"/>
      <c r="J270" s="369"/>
      <c r="K270" s="374"/>
      <c r="L270" s="374"/>
      <c r="M270" s="97">
        <f>'01-Mapa de riesgo-UO'!W271</f>
        <v>0</v>
      </c>
      <c r="N270" s="98">
        <f>'01-Mapa de riesgo-UO'!AB271</f>
        <v>0</v>
      </c>
      <c r="O270" s="98">
        <f>'01-Mapa de riesgo-UO'!AF271</f>
        <v>0</v>
      </c>
      <c r="P270" s="99">
        <f>'01-Mapa de riesgo-UO'!AK271</f>
        <v>0</v>
      </c>
      <c r="Q270" s="99">
        <f>'01-Mapa de riesgo-UO'!AP271</f>
        <v>0</v>
      </c>
      <c r="R270" s="369"/>
      <c r="S270" s="370"/>
      <c r="T270" s="371"/>
      <c r="U270" s="100">
        <f>'01-Mapa de riesgo-UO'!AW271</f>
        <v>0</v>
      </c>
      <c r="V270" s="100">
        <f>'01-Mapa de riesgo-UO'!AX271</f>
        <v>0</v>
      </c>
      <c r="W270" s="101">
        <f>'01-Mapa de riesgo-UO'!K271</f>
        <v>0</v>
      </c>
      <c r="X270" s="105"/>
      <c r="Y270" s="106"/>
      <c r="Z270" s="107"/>
      <c r="AA270" s="107"/>
      <c r="AB270" s="366"/>
      <c r="AC270" s="110"/>
    </row>
    <row r="271" spans="1:29" ht="12.75" customHeight="1" x14ac:dyDescent="0.2">
      <c r="A271" s="377">
        <v>88</v>
      </c>
      <c r="B271" s="377">
        <f>'01-Mapa de riesgo-UO'!D272</f>
        <v>0</v>
      </c>
      <c r="C271" s="376">
        <f>+'01-Mapa de riesgo-UO'!F272</f>
        <v>0</v>
      </c>
      <c r="D271" s="376">
        <f>'01-Mapa de riesgo-UO'!J272</f>
        <v>0</v>
      </c>
      <c r="E271" s="376">
        <f>'01-Mapa de riesgo-UO'!K272</f>
        <v>0</v>
      </c>
      <c r="F271" s="376">
        <f>'01-Mapa de riesgo-UO'!L272</f>
        <v>0</v>
      </c>
      <c r="G271" s="96">
        <f>'01-Mapa de riesgo-UO'!I272</f>
        <v>0</v>
      </c>
      <c r="H271" s="376">
        <f>'01-Mapa de riesgo-UO'!M272</f>
        <v>0</v>
      </c>
      <c r="I271" s="367" t="str">
        <f>'01-Mapa de riesgo-UO'!AT272</f>
        <v>LEVE</v>
      </c>
      <c r="J271" s="376">
        <f>'01-Mapa de riesgo-UO'!AU272</f>
        <v>0</v>
      </c>
      <c r="K271" s="372"/>
      <c r="L271" s="375"/>
      <c r="M271" s="97">
        <f>'01-Mapa de riesgo-UO'!W272</f>
        <v>0</v>
      </c>
      <c r="N271" s="98">
        <f>'01-Mapa de riesgo-UO'!AB272</f>
        <v>0</v>
      </c>
      <c r="O271" s="98">
        <f>'01-Mapa de riesgo-UO'!AF272</f>
        <v>0</v>
      </c>
      <c r="P271" s="99">
        <f>'01-Mapa de riesgo-UO'!AK272</f>
        <v>0</v>
      </c>
      <c r="Q271" s="99">
        <f>'01-Mapa de riesgo-UO'!AP272</f>
        <v>0</v>
      </c>
      <c r="R271" s="367" t="e">
        <f>'01-Mapa de riesgo-UO'!AR272</f>
        <v>#DIV/0!</v>
      </c>
      <c r="S271" s="370"/>
      <c r="T271" s="371"/>
      <c r="U271" s="100">
        <f>'01-Mapa de riesgo-UO'!AW272</f>
        <v>0</v>
      </c>
      <c r="V271" s="100">
        <f>'01-Mapa de riesgo-UO'!AX272</f>
        <v>0</v>
      </c>
      <c r="W271" s="101">
        <f>'01-Mapa de riesgo-UO'!K272</f>
        <v>0</v>
      </c>
      <c r="X271" s="105"/>
      <c r="Y271" s="106"/>
      <c r="Z271" s="107"/>
      <c r="AA271" s="107"/>
      <c r="AB271" s="364"/>
      <c r="AC271" s="110"/>
    </row>
    <row r="272" spans="1:29" ht="12.75" customHeight="1" x14ac:dyDescent="0.2">
      <c r="A272" s="368"/>
      <c r="B272" s="368"/>
      <c r="C272" s="368"/>
      <c r="D272" s="368"/>
      <c r="E272" s="368"/>
      <c r="F272" s="368"/>
      <c r="G272" s="96">
        <f>'01-Mapa de riesgo-UO'!I273</f>
        <v>0</v>
      </c>
      <c r="H272" s="368"/>
      <c r="I272" s="368"/>
      <c r="J272" s="368"/>
      <c r="K272" s="373"/>
      <c r="L272" s="373"/>
      <c r="M272" s="97">
        <f>'01-Mapa de riesgo-UO'!W273</f>
        <v>0</v>
      </c>
      <c r="N272" s="98">
        <f>'01-Mapa de riesgo-UO'!AB273</f>
        <v>0</v>
      </c>
      <c r="O272" s="98">
        <f>'01-Mapa de riesgo-UO'!AF273</f>
        <v>0</v>
      </c>
      <c r="P272" s="99">
        <f>'01-Mapa de riesgo-UO'!AK273</f>
        <v>0</v>
      </c>
      <c r="Q272" s="99">
        <f>'01-Mapa de riesgo-UO'!AP273</f>
        <v>0</v>
      </c>
      <c r="R272" s="368"/>
      <c r="S272" s="370"/>
      <c r="T272" s="371"/>
      <c r="U272" s="100">
        <f>'01-Mapa de riesgo-UO'!AW273</f>
        <v>0</v>
      </c>
      <c r="V272" s="100">
        <f>'01-Mapa de riesgo-UO'!AX273</f>
        <v>0</v>
      </c>
      <c r="W272" s="101">
        <f>'01-Mapa de riesgo-UO'!K273</f>
        <v>0</v>
      </c>
      <c r="X272" s="105"/>
      <c r="Y272" s="106"/>
      <c r="Z272" s="107"/>
      <c r="AA272" s="107"/>
      <c r="AB272" s="365"/>
      <c r="AC272" s="110"/>
    </row>
    <row r="273" spans="1:29" ht="12.75" customHeight="1" x14ac:dyDescent="0.2">
      <c r="A273" s="369"/>
      <c r="B273" s="369"/>
      <c r="C273" s="369"/>
      <c r="D273" s="369"/>
      <c r="E273" s="369"/>
      <c r="F273" s="369"/>
      <c r="G273" s="96">
        <f>'01-Mapa de riesgo-UO'!I274</f>
        <v>0</v>
      </c>
      <c r="H273" s="369"/>
      <c r="I273" s="369"/>
      <c r="J273" s="369"/>
      <c r="K273" s="374"/>
      <c r="L273" s="374"/>
      <c r="M273" s="97">
        <f>'01-Mapa de riesgo-UO'!W274</f>
        <v>0</v>
      </c>
      <c r="N273" s="98">
        <f>'01-Mapa de riesgo-UO'!AB274</f>
        <v>0</v>
      </c>
      <c r="O273" s="98">
        <f>'01-Mapa de riesgo-UO'!AF274</f>
        <v>0</v>
      </c>
      <c r="P273" s="99">
        <f>'01-Mapa de riesgo-UO'!AK274</f>
        <v>0</v>
      </c>
      <c r="Q273" s="99">
        <f>'01-Mapa de riesgo-UO'!AP274</f>
        <v>0</v>
      </c>
      <c r="R273" s="369"/>
      <c r="S273" s="370"/>
      <c r="T273" s="371"/>
      <c r="U273" s="100">
        <f>'01-Mapa de riesgo-UO'!AW274</f>
        <v>0</v>
      </c>
      <c r="V273" s="100">
        <f>'01-Mapa de riesgo-UO'!AX274</f>
        <v>0</v>
      </c>
      <c r="W273" s="101">
        <f>'01-Mapa de riesgo-UO'!K274</f>
        <v>0</v>
      </c>
      <c r="X273" s="105"/>
      <c r="Y273" s="106"/>
      <c r="Z273" s="107"/>
      <c r="AA273" s="107"/>
      <c r="AB273" s="366"/>
      <c r="AC273" s="110"/>
    </row>
    <row r="274" spans="1:29" ht="12.75" customHeight="1" x14ac:dyDescent="0.2">
      <c r="A274" s="377">
        <v>89</v>
      </c>
      <c r="B274" s="377">
        <f>'01-Mapa de riesgo-UO'!D275</f>
        <v>0</v>
      </c>
      <c r="C274" s="376">
        <f>+'01-Mapa de riesgo-UO'!F275</f>
        <v>0</v>
      </c>
      <c r="D274" s="376">
        <f>'01-Mapa de riesgo-UO'!J275</f>
        <v>0</v>
      </c>
      <c r="E274" s="376">
        <f>'01-Mapa de riesgo-UO'!K275</f>
        <v>0</v>
      </c>
      <c r="F274" s="376">
        <f>'01-Mapa de riesgo-UO'!L275</f>
        <v>0</v>
      </c>
      <c r="G274" s="96">
        <f>'01-Mapa de riesgo-UO'!I275</f>
        <v>0</v>
      </c>
      <c r="H274" s="376">
        <f>'01-Mapa de riesgo-UO'!M275</f>
        <v>0</v>
      </c>
      <c r="I274" s="367" t="str">
        <f>'01-Mapa de riesgo-UO'!AT275</f>
        <v>LEVE</v>
      </c>
      <c r="J274" s="376">
        <f>'01-Mapa de riesgo-UO'!AU275</f>
        <v>0</v>
      </c>
      <c r="K274" s="372"/>
      <c r="L274" s="375"/>
      <c r="M274" s="97">
        <f>'01-Mapa de riesgo-UO'!W275</f>
        <v>0</v>
      </c>
      <c r="N274" s="98">
        <f>'01-Mapa de riesgo-UO'!AB275</f>
        <v>0</v>
      </c>
      <c r="O274" s="98">
        <f>'01-Mapa de riesgo-UO'!AF275</f>
        <v>0</v>
      </c>
      <c r="P274" s="99">
        <f>'01-Mapa de riesgo-UO'!AK275</f>
        <v>0</v>
      </c>
      <c r="Q274" s="99">
        <f>'01-Mapa de riesgo-UO'!AP275</f>
        <v>0</v>
      </c>
      <c r="R274" s="367" t="e">
        <f>'01-Mapa de riesgo-UO'!AR275</f>
        <v>#DIV/0!</v>
      </c>
      <c r="S274" s="370"/>
      <c r="T274" s="371"/>
      <c r="U274" s="100">
        <f>'01-Mapa de riesgo-UO'!AW275</f>
        <v>0</v>
      </c>
      <c r="V274" s="100">
        <f>'01-Mapa de riesgo-UO'!AX275</f>
        <v>0</v>
      </c>
      <c r="W274" s="101">
        <f>'01-Mapa de riesgo-UO'!K275</f>
        <v>0</v>
      </c>
      <c r="X274" s="105"/>
      <c r="Y274" s="106"/>
      <c r="Z274" s="107"/>
      <c r="AA274" s="107"/>
      <c r="AB274" s="364"/>
      <c r="AC274" s="110"/>
    </row>
    <row r="275" spans="1:29" ht="12.75" customHeight="1" x14ac:dyDescent="0.2">
      <c r="A275" s="368"/>
      <c r="B275" s="368"/>
      <c r="C275" s="368"/>
      <c r="D275" s="368"/>
      <c r="E275" s="368"/>
      <c r="F275" s="368"/>
      <c r="G275" s="96">
        <f>'01-Mapa de riesgo-UO'!I276</f>
        <v>0</v>
      </c>
      <c r="H275" s="368"/>
      <c r="I275" s="368"/>
      <c r="J275" s="368"/>
      <c r="K275" s="373"/>
      <c r="L275" s="373"/>
      <c r="M275" s="97">
        <f>'01-Mapa de riesgo-UO'!W276</f>
        <v>0</v>
      </c>
      <c r="N275" s="98">
        <f>'01-Mapa de riesgo-UO'!AB276</f>
        <v>0</v>
      </c>
      <c r="O275" s="98">
        <f>'01-Mapa de riesgo-UO'!AF276</f>
        <v>0</v>
      </c>
      <c r="P275" s="99">
        <f>'01-Mapa de riesgo-UO'!AK276</f>
        <v>0</v>
      </c>
      <c r="Q275" s="99">
        <f>'01-Mapa de riesgo-UO'!AP276</f>
        <v>0</v>
      </c>
      <c r="R275" s="368"/>
      <c r="S275" s="370"/>
      <c r="T275" s="371"/>
      <c r="U275" s="100">
        <f>'01-Mapa de riesgo-UO'!AW276</f>
        <v>0</v>
      </c>
      <c r="V275" s="100">
        <f>'01-Mapa de riesgo-UO'!AX276</f>
        <v>0</v>
      </c>
      <c r="W275" s="101">
        <f>'01-Mapa de riesgo-UO'!K276</f>
        <v>0</v>
      </c>
      <c r="X275" s="105"/>
      <c r="Y275" s="106"/>
      <c r="Z275" s="107"/>
      <c r="AA275" s="107"/>
      <c r="AB275" s="365"/>
      <c r="AC275" s="110"/>
    </row>
    <row r="276" spans="1:29" ht="12.75" customHeight="1" x14ac:dyDescent="0.2">
      <c r="A276" s="369"/>
      <c r="B276" s="369"/>
      <c r="C276" s="369"/>
      <c r="D276" s="369"/>
      <c r="E276" s="369"/>
      <c r="F276" s="369"/>
      <c r="G276" s="96">
        <f>'01-Mapa de riesgo-UO'!I277</f>
        <v>0</v>
      </c>
      <c r="H276" s="369"/>
      <c r="I276" s="369"/>
      <c r="J276" s="369"/>
      <c r="K276" s="374"/>
      <c r="L276" s="374"/>
      <c r="M276" s="97">
        <f>'01-Mapa de riesgo-UO'!W277</f>
        <v>0</v>
      </c>
      <c r="N276" s="98">
        <f>'01-Mapa de riesgo-UO'!AB277</f>
        <v>0</v>
      </c>
      <c r="O276" s="98">
        <f>'01-Mapa de riesgo-UO'!AF277</f>
        <v>0</v>
      </c>
      <c r="P276" s="99">
        <f>'01-Mapa de riesgo-UO'!AK277</f>
        <v>0</v>
      </c>
      <c r="Q276" s="99">
        <f>'01-Mapa de riesgo-UO'!AP277</f>
        <v>0</v>
      </c>
      <c r="R276" s="369"/>
      <c r="S276" s="370"/>
      <c r="T276" s="371"/>
      <c r="U276" s="100">
        <f>'01-Mapa de riesgo-UO'!AW277</f>
        <v>0</v>
      </c>
      <c r="V276" s="100">
        <f>'01-Mapa de riesgo-UO'!AX277</f>
        <v>0</v>
      </c>
      <c r="W276" s="101">
        <f>'01-Mapa de riesgo-UO'!K277</f>
        <v>0</v>
      </c>
      <c r="X276" s="105"/>
      <c r="Y276" s="106"/>
      <c r="Z276" s="107"/>
      <c r="AA276" s="107"/>
      <c r="AB276" s="366"/>
      <c r="AC276" s="110"/>
    </row>
    <row r="277" spans="1:29" ht="12.75" customHeight="1" x14ac:dyDescent="0.2">
      <c r="A277" s="377">
        <v>90</v>
      </c>
      <c r="B277" s="377">
        <f>'01-Mapa de riesgo-UO'!D278</f>
        <v>0</v>
      </c>
      <c r="C277" s="376">
        <f>+'01-Mapa de riesgo-UO'!F278</f>
        <v>0</v>
      </c>
      <c r="D277" s="376">
        <f>'01-Mapa de riesgo-UO'!J278</f>
        <v>0</v>
      </c>
      <c r="E277" s="376">
        <f>'01-Mapa de riesgo-UO'!K278</f>
        <v>0</v>
      </c>
      <c r="F277" s="376">
        <f>'01-Mapa de riesgo-UO'!L278</f>
        <v>0</v>
      </c>
      <c r="G277" s="96">
        <f>'01-Mapa de riesgo-UO'!I278</f>
        <v>0</v>
      </c>
      <c r="H277" s="376">
        <f>'01-Mapa de riesgo-UO'!M278</f>
        <v>0</v>
      </c>
      <c r="I277" s="367" t="str">
        <f>'01-Mapa de riesgo-UO'!AT278</f>
        <v>LEVE</v>
      </c>
      <c r="J277" s="376">
        <f>'01-Mapa de riesgo-UO'!AU278</f>
        <v>0</v>
      </c>
      <c r="K277" s="372"/>
      <c r="L277" s="375"/>
      <c r="M277" s="97">
        <f>'01-Mapa de riesgo-UO'!W278</f>
        <v>0</v>
      </c>
      <c r="N277" s="98">
        <f>'01-Mapa de riesgo-UO'!AB278</f>
        <v>0</v>
      </c>
      <c r="O277" s="98">
        <f>'01-Mapa de riesgo-UO'!AF278</f>
        <v>0</v>
      </c>
      <c r="P277" s="99">
        <f>'01-Mapa de riesgo-UO'!AK278</f>
        <v>0</v>
      </c>
      <c r="Q277" s="99">
        <f>'01-Mapa de riesgo-UO'!AP278</f>
        <v>0</v>
      </c>
      <c r="R277" s="367" t="e">
        <f>'01-Mapa de riesgo-UO'!AR278</f>
        <v>#DIV/0!</v>
      </c>
      <c r="S277" s="370"/>
      <c r="T277" s="371"/>
      <c r="U277" s="100">
        <f>'01-Mapa de riesgo-UO'!AW278</f>
        <v>0</v>
      </c>
      <c r="V277" s="100">
        <f>'01-Mapa de riesgo-UO'!AX278</f>
        <v>0</v>
      </c>
      <c r="W277" s="101">
        <f>'01-Mapa de riesgo-UO'!K278</f>
        <v>0</v>
      </c>
      <c r="X277" s="105"/>
      <c r="Y277" s="106"/>
      <c r="Z277" s="107"/>
      <c r="AA277" s="107"/>
      <c r="AB277" s="364"/>
      <c r="AC277" s="110"/>
    </row>
    <row r="278" spans="1:29" ht="12.75" customHeight="1" x14ac:dyDescent="0.2">
      <c r="A278" s="368"/>
      <c r="B278" s="368"/>
      <c r="C278" s="368"/>
      <c r="D278" s="368"/>
      <c r="E278" s="368"/>
      <c r="F278" s="368"/>
      <c r="G278" s="96">
        <f>'01-Mapa de riesgo-UO'!I279</f>
        <v>0</v>
      </c>
      <c r="H278" s="368"/>
      <c r="I278" s="368"/>
      <c r="J278" s="368"/>
      <c r="K278" s="373"/>
      <c r="L278" s="373"/>
      <c r="M278" s="97">
        <f>'01-Mapa de riesgo-UO'!W279</f>
        <v>0</v>
      </c>
      <c r="N278" s="98">
        <f>'01-Mapa de riesgo-UO'!AB279</f>
        <v>0</v>
      </c>
      <c r="O278" s="98">
        <f>'01-Mapa de riesgo-UO'!AF279</f>
        <v>0</v>
      </c>
      <c r="P278" s="99">
        <f>'01-Mapa de riesgo-UO'!AK279</f>
        <v>0</v>
      </c>
      <c r="Q278" s="99">
        <f>'01-Mapa de riesgo-UO'!AP279</f>
        <v>0</v>
      </c>
      <c r="R278" s="368"/>
      <c r="S278" s="370"/>
      <c r="T278" s="371"/>
      <c r="U278" s="100">
        <f>'01-Mapa de riesgo-UO'!AW279</f>
        <v>0</v>
      </c>
      <c r="V278" s="100">
        <f>'01-Mapa de riesgo-UO'!AX279</f>
        <v>0</v>
      </c>
      <c r="W278" s="101">
        <f>'01-Mapa de riesgo-UO'!K279</f>
        <v>0</v>
      </c>
      <c r="X278" s="105"/>
      <c r="Y278" s="106"/>
      <c r="Z278" s="107"/>
      <c r="AA278" s="107"/>
      <c r="AB278" s="365"/>
      <c r="AC278" s="110"/>
    </row>
    <row r="279" spans="1:29" ht="12.75" customHeight="1" x14ac:dyDescent="0.2">
      <c r="A279" s="369"/>
      <c r="B279" s="369"/>
      <c r="C279" s="369"/>
      <c r="D279" s="369"/>
      <c r="E279" s="369"/>
      <c r="F279" s="369"/>
      <c r="G279" s="96">
        <f>'01-Mapa de riesgo-UO'!I280</f>
        <v>0</v>
      </c>
      <c r="H279" s="369"/>
      <c r="I279" s="369"/>
      <c r="J279" s="369"/>
      <c r="K279" s="374"/>
      <c r="L279" s="374"/>
      <c r="M279" s="97">
        <f>'01-Mapa de riesgo-UO'!W280</f>
        <v>0</v>
      </c>
      <c r="N279" s="98">
        <f>'01-Mapa de riesgo-UO'!AB280</f>
        <v>0</v>
      </c>
      <c r="O279" s="98">
        <f>'01-Mapa de riesgo-UO'!AF280</f>
        <v>0</v>
      </c>
      <c r="P279" s="99">
        <f>'01-Mapa de riesgo-UO'!AK280</f>
        <v>0</v>
      </c>
      <c r="Q279" s="99">
        <f>'01-Mapa de riesgo-UO'!AP280</f>
        <v>0</v>
      </c>
      <c r="R279" s="369"/>
      <c r="S279" s="370"/>
      <c r="T279" s="371"/>
      <c r="U279" s="100">
        <f>'01-Mapa de riesgo-UO'!AW280</f>
        <v>0</v>
      </c>
      <c r="V279" s="100">
        <f>'01-Mapa de riesgo-UO'!AX280</f>
        <v>0</v>
      </c>
      <c r="W279" s="101">
        <f>'01-Mapa de riesgo-UO'!K280</f>
        <v>0</v>
      </c>
      <c r="X279" s="105"/>
      <c r="Y279" s="106"/>
      <c r="Z279" s="107"/>
      <c r="AA279" s="107"/>
      <c r="AB279" s="366"/>
      <c r="AC279" s="110"/>
    </row>
    <row r="280" spans="1:29" ht="12.75" customHeight="1" x14ac:dyDescent="0.2">
      <c r="A280" s="377">
        <v>91</v>
      </c>
      <c r="B280" s="377">
        <f>'01-Mapa de riesgo-UO'!D281</f>
        <v>0</v>
      </c>
      <c r="C280" s="376">
        <f>+'01-Mapa de riesgo-UO'!F281</f>
        <v>0</v>
      </c>
      <c r="D280" s="376">
        <f>'01-Mapa de riesgo-UO'!J281</f>
        <v>0</v>
      </c>
      <c r="E280" s="376">
        <f>'01-Mapa de riesgo-UO'!K281</f>
        <v>0</v>
      </c>
      <c r="F280" s="376">
        <f>'01-Mapa de riesgo-UO'!L281</f>
        <v>0</v>
      </c>
      <c r="G280" s="96">
        <f>'01-Mapa de riesgo-UO'!I281</f>
        <v>0</v>
      </c>
      <c r="H280" s="376">
        <f>'01-Mapa de riesgo-UO'!M281</f>
        <v>0</v>
      </c>
      <c r="I280" s="367" t="str">
        <f>'01-Mapa de riesgo-UO'!AT281</f>
        <v>LEVE</v>
      </c>
      <c r="J280" s="376">
        <f>'01-Mapa de riesgo-UO'!AU281</f>
        <v>0</v>
      </c>
      <c r="K280" s="372"/>
      <c r="L280" s="375"/>
      <c r="M280" s="97">
        <f>'01-Mapa de riesgo-UO'!W281</f>
        <v>0</v>
      </c>
      <c r="N280" s="98">
        <f>'01-Mapa de riesgo-UO'!AB281</f>
        <v>0</v>
      </c>
      <c r="O280" s="98">
        <f>'01-Mapa de riesgo-UO'!AF281</f>
        <v>0</v>
      </c>
      <c r="P280" s="99">
        <f>'01-Mapa de riesgo-UO'!AK281</f>
        <v>0</v>
      </c>
      <c r="Q280" s="99">
        <f>'01-Mapa de riesgo-UO'!AP281</f>
        <v>0</v>
      </c>
      <c r="R280" s="367" t="e">
        <f>'01-Mapa de riesgo-UO'!AR281</f>
        <v>#DIV/0!</v>
      </c>
      <c r="S280" s="370"/>
      <c r="T280" s="371"/>
      <c r="U280" s="100">
        <f>'01-Mapa de riesgo-UO'!AW281</f>
        <v>0</v>
      </c>
      <c r="V280" s="100">
        <f>'01-Mapa de riesgo-UO'!AX281</f>
        <v>0</v>
      </c>
      <c r="W280" s="101">
        <f>'01-Mapa de riesgo-UO'!K281</f>
        <v>0</v>
      </c>
      <c r="X280" s="105"/>
      <c r="Y280" s="106"/>
      <c r="Z280" s="107"/>
      <c r="AA280" s="107"/>
      <c r="AB280" s="364"/>
      <c r="AC280" s="110"/>
    </row>
    <row r="281" spans="1:29" ht="12.75" customHeight="1" x14ac:dyDescent="0.2">
      <c r="A281" s="368"/>
      <c r="B281" s="368"/>
      <c r="C281" s="368"/>
      <c r="D281" s="368"/>
      <c r="E281" s="368"/>
      <c r="F281" s="368"/>
      <c r="G281" s="96">
        <f>'01-Mapa de riesgo-UO'!I282</f>
        <v>0</v>
      </c>
      <c r="H281" s="368"/>
      <c r="I281" s="368"/>
      <c r="J281" s="368"/>
      <c r="K281" s="373"/>
      <c r="L281" s="373"/>
      <c r="M281" s="97">
        <f>'01-Mapa de riesgo-UO'!W282</f>
        <v>0</v>
      </c>
      <c r="N281" s="98">
        <f>'01-Mapa de riesgo-UO'!AB282</f>
        <v>0</v>
      </c>
      <c r="O281" s="98">
        <f>'01-Mapa de riesgo-UO'!AF282</f>
        <v>0</v>
      </c>
      <c r="P281" s="99">
        <f>'01-Mapa de riesgo-UO'!AK282</f>
        <v>0</v>
      </c>
      <c r="Q281" s="99">
        <f>'01-Mapa de riesgo-UO'!AP282</f>
        <v>0</v>
      </c>
      <c r="R281" s="368"/>
      <c r="S281" s="370"/>
      <c r="T281" s="371"/>
      <c r="U281" s="100">
        <f>'01-Mapa de riesgo-UO'!AW282</f>
        <v>0</v>
      </c>
      <c r="V281" s="100">
        <f>'01-Mapa de riesgo-UO'!AX282</f>
        <v>0</v>
      </c>
      <c r="W281" s="101">
        <f>'01-Mapa de riesgo-UO'!K282</f>
        <v>0</v>
      </c>
      <c r="X281" s="105"/>
      <c r="Y281" s="106"/>
      <c r="Z281" s="107"/>
      <c r="AA281" s="107"/>
      <c r="AB281" s="365"/>
      <c r="AC281" s="110"/>
    </row>
    <row r="282" spans="1:29" ht="12.75" customHeight="1" x14ac:dyDescent="0.2">
      <c r="A282" s="369"/>
      <c r="B282" s="369"/>
      <c r="C282" s="369"/>
      <c r="D282" s="369"/>
      <c r="E282" s="369"/>
      <c r="F282" s="369"/>
      <c r="G282" s="96">
        <f>'01-Mapa de riesgo-UO'!I283</f>
        <v>0</v>
      </c>
      <c r="H282" s="369"/>
      <c r="I282" s="369"/>
      <c r="J282" s="369"/>
      <c r="K282" s="374"/>
      <c r="L282" s="374"/>
      <c r="M282" s="97">
        <f>'01-Mapa de riesgo-UO'!W283</f>
        <v>0</v>
      </c>
      <c r="N282" s="98">
        <f>'01-Mapa de riesgo-UO'!AB283</f>
        <v>0</v>
      </c>
      <c r="O282" s="98">
        <f>'01-Mapa de riesgo-UO'!AF283</f>
        <v>0</v>
      </c>
      <c r="P282" s="99">
        <f>'01-Mapa de riesgo-UO'!AK283</f>
        <v>0</v>
      </c>
      <c r="Q282" s="99">
        <f>'01-Mapa de riesgo-UO'!AP283</f>
        <v>0</v>
      </c>
      <c r="R282" s="369"/>
      <c r="S282" s="370"/>
      <c r="T282" s="371"/>
      <c r="U282" s="100">
        <f>'01-Mapa de riesgo-UO'!AW283</f>
        <v>0</v>
      </c>
      <c r="V282" s="100">
        <f>'01-Mapa de riesgo-UO'!AX283</f>
        <v>0</v>
      </c>
      <c r="W282" s="101">
        <f>'01-Mapa de riesgo-UO'!K283</f>
        <v>0</v>
      </c>
      <c r="X282" s="105"/>
      <c r="Y282" s="106"/>
      <c r="Z282" s="107"/>
      <c r="AA282" s="107"/>
      <c r="AB282" s="366"/>
      <c r="AC282" s="110"/>
    </row>
    <row r="283" spans="1:29" ht="12.75" customHeight="1" x14ac:dyDescent="0.2">
      <c r="A283" s="377">
        <v>92</v>
      </c>
      <c r="B283" s="377">
        <f>'01-Mapa de riesgo-UO'!D284</f>
        <v>0</v>
      </c>
      <c r="C283" s="376">
        <f>+'01-Mapa de riesgo-UO'!F284</f>
        <v>0</v>
      </c>
      <c r="D283" s="376">
        <f>'01-Mapa de riesgo-UO'!J284</f>
        <v>0</v>
      </c>
      <c r="E283" s="376">
        <f>'01-Mapa de riesgo-UO'!K284</f>
        <v>0</v>
      </c>
      <c r="F283" s="376">
        <f>'01-Mapa de riesgo-UO'!L284</f>
        <v>0</v>
      </c>
      <c r="G283" s="96">
        <f>'01-Mapa de riesgo-UO'!I284</f>
        <v>0</v>
      </c>
      <c r="H283" s="376">
        <f>'01-Mapa de riesgo-UO'!M284</f>
        <v>0</v>
      </c>
      <c r="I283" s="367" t="str">
        <f>'01-Mapa de riesgo-UO'!AT284</f>
        <v>LEVE</v>
      </c>
      <c r="J283" s="376">
        <f>'01-Mapa de riesgo-UO'!AU284</f>
        <v>0</v>
      </c>
      <c r="K283" s="372"/>
      <c r="L283" s="375"/>
      <c r="M283" s="97">
        <f>'01-Mapa de riesgo-UO'!W284</f>
        <v>0</v>
      </c>
      <c r="N283" s="98">
        <f>'01-Mapa de riesgo-UO'!AB284</f>
        <v>0</v>
      </c>
      <c r="O283" s="98">
        <f>'01-Mapa de riesgo-UO'!AF284</f>
        <v>0</v>
      </c>
      <c r="P283" s="99">
        <f>'01-Mapa de riesgo-UO'!AK284</f>
        <v>0</v>
      </c>
      <c r="Q283" s="99">
        <f>'01-Mapa de riesgo-UO'!AP284</f>
        <v>0</v>
      </c>
      <c r="R283" s="367" t="e">
        <f>'01-Mapa de riesgo-UO'!AR284</f>
        <v>#DIV/0!</v>
      </c>
      <c r="S283" s="370"/>
      <c r="T283" s="371"/>
      <c r="U283" s="100">
        <f>'01-Mapa de riesgo-UO'!AW284</f>
        <v>0</v>
      </c>
      <c r="V283" s="100">
        <f>'01-Mapa de riesgo-UO'!AX284</f>
        <v>0</v>
      </c>
      <c r="W283" s="101">
        <f>'01-Mapa de riesgo-UO'!K284</f>
        <v>0</v>
      </c>
      <c r="X283" s="105"/>
      <c r="Y283" s="106"/>
      <c r="Z283" s="107"/>
      <c r="AA283" s="107"/>
      <c r="AB283" s="364"/>
      <c r="AC283" s="110"/>
    </row>
    <row r="284" spans="1:29" ht="12.75" customHeight="1" x14ac:dyDescent="0.2">
      <c r="A284" s="368"/>
      <c r="B284" s="368"/>
      <c r="C284" s="368"/>
      <c r="D284" s="368"/>
      <c r="E284" s="368"/>
      <c r="F284" s="368"/>
      <c r="G284" s="96">
        <f>'01-Mapa de riesgo-UO'!I285</f>
        <v>0</v>
      </c>
      <c r="H284" s="368"/>
      <c r="I284" s="368"/>
      <c r="J284" s="368"/>
      <c r="K284" s="373"/>
      <c r="L284" s="373"/>
      <c r="M284" s="97">
        <f>'01-Mapa de riesgo-UO'!W285</f>
        <v>0</v>
      </c>
      <c r="N284" s="98">
        <f>'01-Mapa de riesgo-UO'!AB285</f>
        <v>0</v>
      </c>
      <c r="O284" s="98">
        <f>'01-Mapa de riesgo-UO'!AF285</f>
        <v>0</v>
      </c>
      <c r="P284" s="99">
        <f>'01-Mapa de riesgo-UO'!AK285</f>
        <v>0</v>
      </c>
      <c r="Q284" s="99">
        <f>'01-Mapa de riesgo-UO'!AP285</f>
        <v>0</v>
      </c>
      <c r="R284" s="368"/>
      <c r="S284" s="370"/>
      <c r="T284" s="371"/>
      <c r="U284" s="100">
        <f>'01-Mapa de riesgo-UO'!AW285</f>
        <v>0</v>
      </c>
      <c r="V284" s="100">
        <f>'01-Mapa de riesgo-UO'!AX285</f>
        <v>0</v>
      </c>
      <c r="W284" s="101">
        <f>'01-Mapa de riesgo-UO'!K285</f>
        <v>0</v>
      </c>
      <c r="X284" s="105"/>
      <c r="Y284" s="106"/>
      <c r="Z284" s="107"/>
      <c r="AA284" s="107"/>
      <c r="AB284" s="365"/>
      <c r="AC284" s="110"/>
    </row>
    <row r="285" spans="1:29" ht="12.75" customHeight="1" x14ac:dyDescent="0.2">
      <c r="A285" s="369"/>
      <c r="B285" s="369"/>
      <c r="C285" s="369"/>
      <c r="D285" s="369"/>
      <c r="E285" s="369"/>
      <c r="F285" s="369"/>
      <c r="G285" s="96">
        <f>'01-Mapa de riesgo-UO'!I286</f>
        <v>0</v>
      </c>
      <c r="H285" s="369"/>
      <c r="I285" s="369"/>
      <c r="J285" s="369"/>
      <c r="K285" s="374"/>
      <c r="L285" s="374"/>
      <c r="M285" s="97">
        <f>'01-Mapa de riesgo-UO'!W286</f>
        <v>0</v>
      </c>
      <c r="N285" s="98">
        <f>'01-Mapa de riesgo-UO'!AB286</f>
        <v>0</v>
      </c>
      <c r="O285" s="98">
        <f>'01-Mapa de riesgo-UO'!AF286</f>
        <v>0</v>
      </c>
      <c r="P285" s="99">
        <f>'01-Mapa de riesgo-UO'!AK286</f>
        <v>0</v>
      </c>
      <c r="Q285" s="99">
        <f>'01-Mapa de riesgo-UO'!AP286</f>
        <v>0</v>
      </c>
      <c r="R285" s="369"/>
      <c r="S285" s="370"/>
      <c r="T285" s="371"/>
      <c r="U285" s="100">
        <f>'01-Mapa de riesgo-UO'!AW286</f>
        <v>0</v>
      </c>
      <c r="V285" s="100">
        <f>'01-Mapa de riesgo-UO'!AX286</f>
        <v>0</v>
      </c>
      <c r="W285" s="101">
        <f>'01-Mapa de riesgo-UO'!K286</f>
        <v>0</v>
      </c>
      <c r="X285" s="105"/>
      <c r="Y285" s="106"/>
      <c r="Z285" s="107"/>
      <c r="AA285" s="107"/>
      <c r="AB285" s="366"/>
      <c r="AC285" s="110"/>
    </row>
    <row r="286" spans="1:29" ht="12.75" customHeight="1" x14ac:dyDescent="0.2">
      <c r="A286" s="377">
        <v>93</v>
      </c>
      <c r="B286" s="377">
        <f>'01-Mapa de riesgo-UO'!D287</f>
        <v>0</v>
      </c>
      <c r="C286" s="376">
        <f>+'01-Mapa de riesgo-UO'!F287</f>
        <v>0</v>
      </c>
      <c r="D286" s="376">
        <f>'01-Mapa de riesgo-UO'!J287</f>
        <v>0</v>
      </c>
      <c r="E286" s="376">
        <f>'01-Mapa de riesgo-UO'!K287</f>
        <v>0</v>
      </c>
      <c r="F286" s="376">
        <f>'01-Mapa de riesgo-UO'!L287</f>
        <v>0</v>
      </c>
      <c r="G286" s="96">
        <f>'01-Mapa de riesgo-UO'!I287</f>
        <v>0</v>
      </c>
      <c r="H286" s="376">
        <f>'01-Mapa de riesgo-UO'!M287</f>
        <v>0</v>
      </c>
      <c r="I286" s="367" t="str">
        <f>'01-Mapa de riesgo-UO'!AT287</f>
        <v>LEVE</v>
      </c>
      <c r="J286" s="376">
        <f>'01-Mapa de riesgo-UO'!AU287</f>
        <v>0</v>
      </c>
      <c r="K286" s="372"/>
      <c r="L286" s="375"/>
      <c r="M286" s="97">
        <f>'01-Mapa de riesgo-UO'!W287</f>
        <v>0</v>
      </c>
      <c r="N286" s="98">
        <f>'01-Mapa de riesgo-UO'!AB287</f>
        <v>0</v>
      </c>
      <c r="O286" s="98">
        <f>'01-Mapa de riesgo-UO'!AF287</f>
        <v>0</v>
      </c>
      <c r="P286" s="99">
        <f>'01-Mapa de riesgo-UO'!AK287</f>
        <v>0</v>
      </c>
      <c r="Q286" s="99">
        <f>'01-Mapa de riesgo-UO'!AP287</f>
        <v>0</v>
      </c>
      <c r="R286" s="367" t="e">
        <f>'01-Mapa de riesgo-UO'!AR287</f>
        <v>#DIV/0!</v>
      </c>
      <c r="S286" s="370"/>
      <c r="T286" s="371"/>
      <c r="U286" s="100">
        <f>'01-Mapa de riesgo-UO'!AW287</f>
        <v>0</v>
      </c>
      <c r="V286" s="100">
        <f>'01-Mapa de riesgo-UO'!AX287</f>
        <v>0</v>
      </c>
      <c r="W286" s="101">
        <f>'01-Mapa de riesgo-UO'!K287</f>
        <v>0</v>
      </c>
      <c r="X286" s="105"/>
      <c r="Y286" s="106"/>
      <c r="Z286" s="107"/>
      <c r="AA286" s="107"/>
      <c r="AB286" s="364"/>
      <c r="AC286" s="110"/>
    </row>
    <row r="287" spans="1:29" ht="12.75" customHeight="1" x14ac:dyDescent="0.2">
      <c r="A287" s="368"/>
      <c r="B287" s="368"/>
      <c r="C287" s="368"/>
      <c r="D287" s="368"/>
      <c r="E287" s="368"/>
      <c r="F287" s="368"/>
      <c r="G287" s="96">
        <f>'01-Mapa de riesgo-UO'!I288</f>
        <v>0</v>
      </c>
      <c r="H287" s="368"/>
      <c r="I287" s="368"/>
      <c r="J287" s="368"/>
      <c r="K287" s="373"/>
      <c r="L287" s="373"/>
      <c r="M287" s="97">
        <f>'01-Mapa de riesgo-UO'!W288</f>
        <v>0</v>
      </c>
      <c r="N287" s="98">
        <f>'01-Mapa de riesgo-UO'!AB288</f>
        <v>0</v>
      </c>
      <c r="O287" s="98">
        <f>'01-Mapa de riesgo-UO'!AF288</f>
        <v>0</v>
      </c>
      <c r="P287" s="99">
        <f>'01-Mapa de riesgo-UO'!AK288</f>
        <v>0</v>
      </c>
      <c r="Q287" s="99">
        <f>'01-Mapa de riesgo-UO'!AP288</f>
        <v>0</v>
      </c>
      <c r="R287" s="368"/>
      <c r="S287" s="370"/>
      <c r="T287" s="371"/>
      <c r="U287" s="100">
        <f>'01-Mapa de riesgo-UO'!AW288</f>
        <v>0</v>
      </c>
      <c r="V287" s="100">
        <f>'01-Mapa de riesgo-UO'!AX288</f>
        <v>0</v>
      </c>
      <c r="W287" s="101">
        <f>'01-Mapa de riesgo-UO'!K288</f>
        <v>0</v>
      </c>
      <c r="X287" s="105"/>
      <c r="Y287" s="106"/>
      <c r="Z287" s="107"/>
      <c r="AA287" s="107"/>
      <c r="AB287" s="365"/>
      <c r="AC287" s="110"/>
    </row>
    <row r="288" spans="1:29" ht="12.75" customHeight="1" x14ac:dyDescent="0.2">
      <c r="A288" s="369"/>
      <c r="B288" s="369"/>
      <c r="C288" s="369"/>
      <c r="D288" s="369"/>
      <c r="E288" s="369"/>
      <c r="F288" s="369"/>
      <c r="G288" s="96">
        <f>'01-Mapa de riesgo-UO'!I289</f>
        <v>0</v>
      </c>
      <c r="H288" s="369"/>
      <c r="I288" s="369"/>
      <c r="J288" s="369"/>
      <c r="K288" s="374"/>
      <c r="L288" s="374"/>
      <c r="M288" s="97">
        <f>'01-Mapa de riesgo-UO'!W289</f>
        <v>0</v>
      </c>
      <c r="N288" s="98">
        <f>'01-Mapa de riesgo-UO'!AB289</f>
        <v>0</v>
      </c>
      <c r="O288" s="98">
        <f>'01-Mapa de riesgo-UO'!AF289</f>
        <v>0</v>
      </c>
      <c r="P288" s="99">
        <f>'01-Mapa de riesgo-UO'!AK289</f>
        <v>0</v>
      </c>
      <c r="Q288" s="99">
        <f>'01-Mapa de riesgo-UO'!AP289</f>
        <v>0</v>
      </c>
      <c r="R288" s="369"/>
      <c r="S288" s="370"/>
      <c r="T288" s="371"/>
      <c r="U288" s="100">
        <f>'01-Mapa de riesgo-UO'!AW289</f>
        <v>0</v>
      </c>
      <c r="V288" s="100">
        <f>'01-Mapa de riesgo-UO'!AX289</f>
        <v>0</v>
      </c>
      <c r="W288" s="101">
        <f>'01-Mapa de riesgo-UO'!K289</f>
        <v>0</v>
      </c>
      <c r="X288" s="105"/>
      <c r="Y288" s="106"/>
      <c r="Z288" s="107"/>
      <c r="AA288" s="107"/>
      <c r="AB288" s="366"/>
      <c r="AC288" s="110"/>
    </row>
    <row r="289" spans="1:29" ht="12.75" customHeight="1" x14ac:dyDescent="0.2">
      <c r="A289" s="377">
        <v>94</v>
      </c>
      <c r="B289" s="377">
        <f>'01-Mapa de riesgo-UO'!D290</f>
        <v>0</v>
      </c>
      <c r="C289" s="376">
        <f>+'01-Mapa de riesgo-UO'!F290</f>
        <v>0</v>
      </c>
      <c r="D289" s="376">
        <f>'01-Mapa de riesgo-UO'!J290</f>
        <v>0</v>
      </c>
      <c r="E289" s="376">
        <f>'01-Mapa de riesgo-UO'!K290</f>
        <v>0</v>
      </c>
      <c r="F289" s="376">
        <f>'01-Mapa de riesgo-UO'!L290</f>
        <v>0</v>
      </c>
      <c r="G289" s="96">
        <f>'01-Mapa de riesgo-UO'!I290</f>
        <v>0</v>
      </c>
      <c r="H289" s="376">
        <f>'01-Mapa de riesgo-UO'!M290</f>
        <v>0</v>
      </c>
      <c r="I289" s="367" t="str">
        <f>'01-Mapa de riesgo-UO'!AT290</f>
        <v>LEVE</v>
      </c>
      <c r="J289" s="376">
        <f>'01-Mapa de riesgo-UO'!AU290</f>
        <v>0</v>
      </c>
      <c r="K289" s="372"/>
      <c r="L289" s="375"/>
      <c r="M289" s="97">
        <f>'01-Mapa de riesgo-UO'!W290</f>
        <v>0</v>
      </c>
      <c r="N289" s="98">
        <f>'01-Mapa de riesgo-UO'!AB290</f>
        <v>0</v>
      </c>
      <c r="O289" s="98">
        <f>'01-Mapa de riesgo-UO'!AF290</f>
        <v>0</v>
      </c>
      <c r="P289" s="99">
        <f>'01-Mapa de riesgo-UO'!AK290</f>
        <v>0</v>
      </c>
      <c r="Q289" s="99">
        <f>'01-Mapa de riesgo-UO'!AP290</f>
        <v>0</v>
      </c>
      <c r="R289" s="367" t="e">
        <f>'01-Mapa de riesgo-UO'!AR290</f>
        <v>#DIV/0!</v>
      </c>
      <c r="S289" s="370"/>
      <c r="T289" s="371"/>
      <c r="U289" s="100">
        <f>'01-Mapa de riesgo-UO'!AW290</f>
        <v>0</v>
      </c>
      <c r="V289" s="100">
        <f>'01-Mapa de riesgo-UO'!AX290</f>
        <v>0</v>
      </c>
      <c r="W289" s="101">
        <f>'01-Mapa de riesgo-UO'!K290</f>
        <v>0</v>
      </c>
      <c r="X289" s="105"/>
      <c r="Y289" s="106"/>
      <c r="Z289" s="107"/>
      <c r="AA289" s="107"/>
      <c r="AB289" s="364"/>
      <c r="AC289" s="110"/>
    </row>
    <row r="290" spans="1:29" ht="12.75" customHeight="1" x14ac:dyDescent="0.2">
      <c r="A290" s="368"/>
      <c r="B290" s="368"/>
      <c r="C290" s="368"/>
      <c r="D290" s="368"/>
      <c r="E290" s="368"/>
      <c r="F290" s="368"/>
      <c r="G290" s="96">
        <f>'01-Mapa de riesgo-UO'!I291</f>
        <v>0</v>
      </c>
      <c r="H290" s="368"/>
      <c r="I290" s="368"/>
      <c r="J290" s="368"/>
      <c r="K290" s="373"/>
      <c r="L290" s="373"/>
      <c r="M290" s="97">
        <f>'01-Mapa de riesgo-UO'!W291</f>
        <v>0</v>
      </c>
      <c r="N290" s="98">
        <f>'01-Mapa de riesgo-UO'!AB291</f>
        <v>0</v>
      </c>
      <c r="O290" s="98">
        <f>'01-Mapa de riesgo-UO'!AF291</f>
        <v>0</v>
      </c>
      <c r="P290" s="99">
        <f>'01-Mapa de riesgo-UO'!AK291</f>
        <v>0</v>
      </c>
      <c r="Q290" s="99">
        <f>'01-Mapa de riesgo-UO'!AP291</f>
        <v>0</v>
      </c>
      <c r="R290" s="368"/>
      <c r="S290" s="370"/>
      <c r="T290" s="371"/>
      <c r="U290" s="100">
        <f>'01-Mapa de riesgo-UO'!AW291</f>
        <v>0</v>
      </c>
      <c r="V290" s="100">
        <f>'01-Mapa de riesgo-UO'!AX291</f>
        <v>0</v>
      </c>
      <c r="W290" s="101">
        <f>'01-Mapa de riesgo-UO'!K291</f>
        <v>0</v>
      </c>
      <c r="X290" s="105"/>
      <c r="Y290" s="106"/>
      <c r="Z290" s="107"/>
      <c r="AA290" s="107"/>
      <c r="AB290" s="365"/>
      <c r="AC290" s="110"/>
    </row>
    <row r="291" spans="1:29" ht="12.75" customHeight="1" x14ac:dyDescent="0.2">
      <c r="A291" s="369"/>
      <c r="B291" s="369"/>
      <c r="C291" s="369"/>
      <c r="D291" s="369"/>
      <c r="E291" s="369"/>
      <c r="F291" s="369"/>
      <c r="G291" s="96">
        <f>'01-Mapa de riesgo-UO'!I292</f>
        <v>0</v>
      </c>
      <c r="H291" s="369"/>
      <c r="I291" s="369"/>
      <c r="J291" s="369"/>
      <c r="K291" s="374"/>
      <c r="L291" s="374"/>
      <c r="M291" s="97">
        <f>'01-Mapa de riesgo-UO'!W292</f>
        <v>0</v>
      </c>
      <c r="N291" s="98">
        <f>'01-Mapa de riesgo-UO'!AB292</f>
        <v>0</v>
      </c>
      <c r="O291" s="98">
        <f>'01-Mapa de riesgo-UO'!AF292</f>
        <v>0</v>
      </c>
      <c r="P291" s="99">
        <f>'01-Mapa de riesgo-UO'!AK292</f>
        <v>0</v>
      </c>
      <c r="Q291" s="99">
        <f>'01-Mapa de riesgo-UO'!AP292</f>
        <v>0</v>
      </c>
      <c r="R291" s="369"/>
      <c r="S291" s="370"/>
      <c r="T291" s="371"/>
      <c r="U291" s="100">
        <f>'01-Mapa de riesgo-UO'!AW292</f>
        <v>0</v>
      </c>
      <c r="V291" s="100">
        <f>'01-Mapa de riesgo-UO'!AX292</f>
        <v>0</v>
      </c>
      <c r="W291" s="101">
        <f>'01-Mapa de riesgo-UO'!K292</f>
        <v>0</v>
      </c>
      <c r="X291" s="105"/>
      <c r="Y291" s="106"/>
      <c r="Z291" s="107"/>
      <c r="AA291" s="107"/>
      <c r="AB291" s="366"/>
      <c r="AC291" s="110"/>
    </row>
    <row r="292" spans="1:29" ht="12.75" customHeight="1" x14ac:dyDescent="0.2">
      <c r="A292" s="377">
        <v>95</v>
      </c>
      <c r="B292" s="377">
        <f>'01-Mapa de riesgo-UO'!D293</f>
        <v>0</v>
      </c>
      <c r="C292" s="376">
        <f>+'01-Mapa de riesgo-UO'!F293</f>
        <v>0</v>
      </c>
      <c r="D292" s="376">
        <f>'01-Mapa de riesgo-UO'!J293</f>
        <v>0</v>
      </c>
      <c r="E292" s="376">
        <f>'01-Mapa de riesgo-UO'!K293</f>
        <v>0</v>
      </c>
      <c r="F292" s="376">
        <f>'01-Mapa de riesgo-UO'!L293</f>
        <v>0</v>
      </c>
      <c r="G292" s="96">
        <f>'01-Mapa de riesgo-UO'!I293</f>
        <v>0</v>
      </c>
      <c r="H292" s="376">
        <f>'01-Mapa de riesgo-UO'!M293</f>
        <v>0</v>
      </c>
      <c r="I292" s="367" t="str">
        <f>'01-Mapa de riesgo-UO'!AT293</f>
        <v>LEVE</v>
      </c>
      <c r="J292" s="376">
        <f>'01-Mapa de riesgo-UO'!AU293</f>
        <v>0</v>
      </c>
      <c r="K292" s="372"/>
      <c r="L292" s="375"/>
      <c r="M292" s="97">
        <f>'01-Mapa de riesgo-UO'!W293</f>
        <v>0</v>
      </c>
      <c r="N292" s="98">
        <f>'01-Mapa de riesgo-UO'!AB293</f>
        <v>0</v>
      </c>
      <c r="O292" s="98">
        <f>'01-Mapa de riesgo-UO'!AF293</f>
        <v>0</v>
      </c>
      <c r="P292" s="99">
        <f>'01-Mapa de riesgo-UO'!AK293</f>
        <v>0</v>
      </c>
      <c r="Q292" s="99">
        <f>'01-Mapa de riesgo-UO'!AP293</f>
        <v>0</v>
      </c>
      <c r="R292" s="367" t="e">
        <f>'01-Mapa de riesgo-UO'!AR293</f>
        <v>#DIV/0!</v>
      </c>
      <c r="S292" s="370"/>
      <c r="T292" s="371"/>
      <c r="U292" s="100">
        <f>'01-Mapa de riesgo-UO'!AW293</f>
        <v>0</v>
      </c>
      <c r="V292" s="100">
        <f>'01-Mapa de riesgo-UO'!AX293</f>
        <v>0</v>
      </c>
      <c r="W292" s="101">
        <f>'01-Mapa de riesgo-UO'!K293</f>
        <v>0</v>
      </c>
      <c r="X292" s="105"/>
      <c r="Y292" s="106"/>
      <c r="Z292" s="107"/>
      <c r="AA292" s="107"/>
      <c r="AB292" s="364"/>
      <c r="AC292" s="110"/>
    </row>
    <row r="293" spans="1:29" ht="12.75" customHeight="1" x14ac:dyDescent="0.2">
      <c r="A293" s="368"/>
      <c r="B293" s="368"/>
      <c r="C293" s="368"/>
      <c r="D293" s="368"/>
      <c r="E293" s="368"/>
      <c r="F293" s="368"/>
      <c r="G293" s="96">
        <f>'01-Mapa de riesgo-UO'!I294</f>
        <v>0</v>
      </c>
      <c r="H293" s="368"/>
      <c r="I293" s="368"/>
      <c r="J293" s="368"/>
      <c r="K293" s="373"/>
      <c r="L293" s="373"/>
      <c r="M293" s="97">
        <f>'01-Mapa de riesgo-UO'!W294</f>
        <v>0</v>
      </c>
      <c r="N293" s="98">
        <f>'01-Mapa de riesgo-UO'!AB294</f>
        <v>0</v>
      </c>
      <c r="O293" s="98">
        <f>'01-Mapa de riesgo-UO'!AF294</f>
        <v>0</v>
      </c>
      <c r="P293" s="99">
        <f>'01-Mapa de riesgo-UO'!AK294</f>
        <v>0</v>
      </c>
      <c r="Q293" s="99">
        <f>'01-Mapa de riesgo-UO'!AP294</f>
        <v>0</v>
      </c>
      <c r="R293" s="368"/>
      <c r="S293" s="370"/>
      <c r="T293" s="371"/>
      <c r="U293" s="100">
        <f>'01-Mapa de riesgo-UO'!AW294</f>
        <v>0</v>
      </c>
      <c r="V293" s="100">
        <f>'01-Mapa de riesgo-UO'!AX294</f>
        <v>0</v>
      </c>
      <c r="W293" s="101">
        <f>'01-Mapa de riesgo-UO'!K294</f>
        <v>0</v>
      </c>
      <c r="X293" s="105"/>
      <c r="Y293" s="106"/>
      <c r="Z293" s="107"/>
      <c r="AA293" s="107"/>
      <c r="AB293" s="365"/>
      <c r="AC293" s="110"/>
    </row>
    <row r="294" spans="1:29" ht="12.75" customHeight="1" x14ac:dyDescent="0.2">
      <c r="A294" s="369"/>
      <c r="B294" s="369"/>
      <c r="C294" s="369"/>
      <c r="D294" s="369"/>
      <c r="E294" s="369"/>
      <c r="F294" s="369"/>
      <c r="G294" s="96">
        <f>'01-Mapa de riesgo-UO'!I295</f>
        <v>0</v>
      </c>
      <c r="H294" s="369"/>
      <c r="I294" s="369"/>
      <c r="J294" s="369"/>
      <c r="K294" s="374"/>
      <c r="L294" s="374"/>
      <c r="M294" s="97">
        <f>'01-Mapa de riesgo-UO'!W295</f>
        <v>0</v>
      </c>
      <c r="N294" s="98">
        <f>'01-Mapa de riesgo-UO'!AB295</f>
        <v>0</v>
      </c>
      <c r="O294" s="98">
        <f>'01-Mapa de riesgo-UO'!AF295</f>
        <v>0</v>
      </c>
      <c r="P294" s="99">
        <f>'01-Mapa de riesgo-UO'!AK295</f>
        <v>0</v>
      </c>
      <c r="Q294" s="99">
        <f>'01-Mapa de riesgo-UO'!AP295</f>
        <v>0</v>
      </c>
      <c r="R294" s="369"/>
      <c r="S294" s="370"/>
      <c r="T294" s="371"/>
      <c r="U294" s="100">
        <f>'01-Mapa de riesgo-UO'!AW295</f>
        <v>0</v>
      </c>
      <c r="V294" s="100">
        <f>'01-Mapa de riesgo-UO'!AX295</f>
        <v>0</v>
      </c>
      <c r="W294" s="101">
        <f>'01-Mapa de riesgo-UO'!K295</f>
        <v>0</v>
      </c>
      <c r="X294" s="105"/>
      <c r="Y294" s="106"/>
      <c r="Z294" s="107"/>
      <c r="AA294" s="107"/>
      <c r="AB294" s="366"/>
      <c r="AC294" s="110"/>
    </row>
    <row r="295" spans="1:29" ht="12.75" customHeight="1" x14ac:dyDescent="0.2">
      <c r="A295" s="377">
        <v>96</v>
      </c>
      <c r="B295" s="377">
        <f>'01-Mapa de riesgo-UO'!D296</f>
        <v>0</v>
      </c>
      <c r="C295" s="376">
        <f>+'01-Mapa de riesgo-UO'!F296</f>
        <v>0</v>
      </c>
      <c r="D295" s="376">
        <f>'01-Mapa de riesgo-UO'!J296</f>
        <v>0</v>
      </c>
      <c r="E295" s="376">
        <f>'01-Mapa de riesgo-UO'!K296</f>
        <v>0</v>
      </c>
      <c r="F295" s="376">
        <f>'01-Mapa de riesgo-UO'!L296</f>
        <v>0</v>
      </c>
      <c r="G295" s="96">
        <f>'01-Mapa de riesgo-UO'!I296</f>
        <v>0</v>
      </c>
      <c r="H295" s="376">
        <f>'01-Mapa de riesgo-UO'!M296</f>
        <v>0</v>
      </c>
      <c r="I295" s="367" t="str">
        <f>'01-Mapa de riesgo-UO'!AT296</f>
        <v>LEVE</v>
      </c>
      <c r="J295" s="376">
        <f>'01-Mapa de riesgo-UO'!AU296</f>
        <v>0</v>
      </c>
      <c r="K295" s="372"/>
      <c r="L295" s="375"/>
      <c r="M295" s="97">
        <f>'01-Mapa de riesgo-UO'!W296</f>
        <v>0</v>
      </c>
      <c r="N295" s="98">
        <f>'01-Mapa de riesgo-UO'!AB296</f>
        <v>0</v>
      </c>
      <c r="O295" s="98">
        <f>'01-Mapa de riesgo-UO'!AF296</f>
        <v>0</v>
      </c>
      <c r="P295" s="99">
        <f>'01-Mapa de riesgo-UO'!AK296</f>
        <v>0</v>
      </c>
      <c r="Q295" s="99">
        <f>'01-Mapa de riesgo-UO'!AP296</f>
        <v>0</v>
      </c>
      <c r="R295" s="367" t="e">
        <f>'01-Mapa de riesgo-UO'!AR296</f>
        <v>#DIV/0!</v>
      </c>
      <c r="S295" s="370"/>
      <c r="T295" s="371"/>
      <c r="U295" s="100">
        <f>'01-Mapa de riesgo-UO'!AW296</f>
        <v>0</v>
      </c>
      <c r="V295" s="100">
        <f>'01-Mapa de riesgo-UO'!AX296</f>
        <v>0</v>
      </c>
      <c r="W295" s="101">
        <f>'01-Mapa de riesgo-UO'!K296</f>
        <v>0</v>
      </c>
      <c r="X295" s="105"/>
      <c r="Y295" s="106"/>
      <c r="Z295" s="107"/>
      <c r="AA295" s="107"/>
      <c r="AB295" s="364"/>
      <c r="AC295" s="110"/>
    </row>
    <row r="296" spans="1:29" ht="12.75" customHeight="1" x14ac:dyDescent="0.2">
      <c r="A296" s="368"/>
      <c r="B296" s="368"/>
      <c r="C296" s="368"/>
      <c r="D296" s="368"/>
      <c r="E296" s="368"/>
      <c r="F296" s="368"/>
      <c r="G296" s="96">
        <f>'01-Mapa de riesgo-UO'!I297</f>
        <v>0</v>
      </c>
      <c r="H296" s="368"/>
      <c r="I296" s="368"/>
      <c r="J296" s="368"/>
      <c r="K296" s="373"/>
      <c r="L296" s="373"/>
      <c r="M296" s="97">
        <f>'01-Mapa de riesgo-UO'!W297</f>
        <v>0</v>
      </c>
      <c r="N296" s="98">
        <f>'01-Mapa de riesgo-UO'!AB297</f>
        <v>0</v>
      </c>
      <c r="O296" s="98">
        <f>'01-Mapa de riesgo-UO'!AF297</f>
        <v>0</v>
      </c>
      <c r="P296" s="99">
        <f>'01-Mapa de riesgo-UO'!AK297</f>
        <v>0</v>
      </c>
      <c r="Q296" s="99">
        <f>'01-Mapa de riesgo-UO'!AP297</f>
        <v>0</v>
      </c>
      <c r="R296" s="368"/>
      <c r="S296" s="370"/>
      <c r="T296" s="371"/>
      <c r="U296" s="100">
        <f>'01-Mapa de riesgo-UO'!AW297</f>
        <v>0</v>
      </c>
      <c r="V296" s="100">
        <f>'01-Mapa de riesgo-UO'!AX297</f>
        <v>0</v>
      </c>
      <c r="W296" s="101">
        <f>'01-Mapa de riesgo-UO'!K297</f>
        <v>0</v>
      </c>
      <c r="X296" s="105"/>
      <c r="Y296" s="106"/>
      <c r="Z296" s="107"/>
      <c r="AA296" s="107"/>
      <c r="AB296" s="365"/>
      <c r="AC296" s="110"/>
    </row>
    <row r="297" spans="1:29" ht="12.75" customHeight="1" x14ac:dyDescent="0.2">
      <c r="A297" s="369"/>
      <c r="B297" s="369"/>
      <c r="C297" s="369"/>
      <c r="D297" s="369"/>
      <c r="E297" s="369"/>
      <c r="F297" s="369"/>
      <c r="G297" s="96">
        <f>'01-Mapa de riesgo-UO'!I298</f>
        <v>0</v>
      </c>
      <c r="H297" s="369"/>
      <c r="I297" s="369"/>
      <c r="J297" s="369"/>
      <c r="K297" s="374"/>
      <c r="L297" s="374"/>
      <c r="M297" s="97">
        <f>'01-Mapa de riesgo-UO'!W298</f>
        <v>0</v>
      </c>
      <c r="N297" s="98">
        <f>'01-Mapa de riesgo-UO'!AB298</f>
        <v>0</v>
      </c>
      <c r="O297" s="98">
        <f>'01-Mapa de riesgo-UO'!AF298</f>
        <v>0</v>
      </c>
      <c r="P297" s="99">
        <f>'01-Mapa de riesgo-UO'!AK298</f>
        <v>0</v>
      </c>
      <c r="Q297" s="99">
        <f>'01-Mapa de riesgo-UO'!AP298</f>
        <v>0</v>
      </c>
      <c r="R297" s="369"/>
      <c r="S297" s="370"/>
      <c r="T297" s="371"/>
      <c r="U297" s="100">
        <f>'01-Mapa de riesgo-UO'!AW298</f>
        <v>0</v>
      </c>
      <c r="V297" s="100">
        <f>'01-Mapa de riesgo-UO'!AX298</f>
        <v>0</v>
      </c>
      <c r="W297" s="101">
        <f>'01-Mapa de riesgo-UO'!K298</f>
        <v>0</v>
      </c>
      <c r="X297" s="105"/>
      <c r="Y297" s="106"/>
      <c r="Z297" s="107"/>
      <c r="AA297" s="107"/>
      <c r="AB297" s="366"/>
      <c r="AC297" s="110"/>
    </row>
    <row r="298" spans="1:29" ht="12.75" customHeight="1" x14ac:dyDescent="0.2">
      <c r="A298" s="377">
        <v>97</v>
      </c>
      <c r="B298" s="377">
        <f>'01-Mapa de riesgo-UO'!D299</f>
        <v>0</v>
      </c>
      <c r="C298" s="376">
        <f>+'01-Mapa de riesgo-UO'!F299</f>
        <v>0</v>
      </c>
      <c r="D298" s="376">
        <f>'01-Mapa de riesgo-UO'!J299</f>
        <v>0</v>
      </c>
      <c r="E298" s="376">
        <f>'01-Mapa de riesgo-UO'!K299</f>
        <v>0</v>
      </c>
      <c r="F298" s="376">
        <f>'01-Mapa de riesgo-UO'!L299</f>
        <v>0</v>
      </c>
      <c r="G298" s="96">
        <f>'01-Mapa de riesgo-UO'!I299</f>
        <v>0</v>
      </c>
      <c r="H298" s="376">
        <f>'01-Mapa de riesgo-UO'!M299</f>
        <v>0</v>
      </c>
      <c r="I298" s="367" t="str">
        <f>'01-Mapa de riesgo-UO'!AT299</f>
        <v>LEVE</v>
      </c>
      <c r="J298" s="376">
        <f>'01-Mapa de riesgo-UO'!AU299</f>
        <v>0</v>
      </c>
      <c r="K298" s="372"/>
      <c r="L298" s="375"/>
      <c r="M298" s="97">
        <f>'01-Mapa de riesgo-UO'!W299</f>
        <v>0</v>
      </c>
      <c r="N298" s="98">
        <f>'01-Mapa de riesgo-UO'!AB299</f>
        <v>0</v>
      </c>
      <c r="O298" s="98">
        <f>'01-Mapa de riesgo-UO'!AF299</f>
        <v>0</v>
      </c>
      <c r="P298" s="99">
        <f>'01-Mapa de riesgo-UO'!AK299</f>
        <v>0</v>
      </c>
      <c r="Q298" s="99">
        <f>'01-Mapa de riesgo-UO'!AP299</f>
        <v>0</v>
      </c>
      <c r="R298" s="367" t="e">
        <f>'01-Mapa de riesgo-UO'!AR299</f>
        <v>#DIV/0!</v>
      </c>
      <c r="S298" s="370"/>
      <c r="T298" s="371"/>
      <c r="U298" s="100">
        <f>'01-Mapa de riesgo-UO'!AW299</f>
        <v>0</v>
      </c>
      <c r="V298" s="100">
        <f>'01-Mapa de riesgo-UO'!AX299</f>
        <v>0</v>
      </c>
      <c r="W298" s="101">
        <f>'01-Mapa de riesgo-UO'!K299</f>
        <v>0</v>
      </c>
      <c r="X298" s="105"/>
      <c r="Y298" s="106"/>
      <c r="Z298" s="107"/>
      <c r="AA298" s="107"/>
      <c r="AB298" s="364"/>
      <c r="AC298" s="110"/>
    </row>
    <row r="299" spans="1:29" ht="12.75" customHeight="1" x14ac:dyDescent="0.2">
      <c r="A299" s="368"/>
      <c r="B299" s="368"/>
      <c r="C299" s="368"/>
      <c r="D299" s="368"/>
      <c r="E299" s="368"/>
      <c r="F299" s="368"/>
      <c r="G299" s="96">
        <f>'01-Mapa de riesgo-UO'!I300</f>
        <v>0</v>
      </c>
      <c r="H299" s="368"/>
      <c r="I299" s="368"/>
      <c r="J299" s="368"/>
      <c r="K299" s="373"/>
      <c r="L299" s="373"/>
      <c r="M299" s="97">
        <f>'01-Mapa de riesgo-UO'!W300</f>
        <v>0</v>
      </c>
      <c r="N299" s="98">
        <f>'01-Mapa de riesgo-UO'!AB300</f>
        <v>0</v>
      </c>
      <c r="O299" s="98">
        <f>'01-Mapa de riesgo-UO'!AF300</f>
        <v>0</v>
      </c>
      <c r="P299" s="99">
        <f>'01-Mapa de riesgo-UO'!AK300</f>
        <v>0</v>
      </c>
      <c r="Q299" s="99">
        <f>'01-Mapa de riesgo-UO'!AP300</f>
        <v>0</v>
      </c>
      <c r="R299" s="368"/>
      <c r="S299" s="370"/>
      <c r="T299" s="371"/>
      <c r="U299" s="100">
        <f>'01-Mapa de riesgo-UO'!AW300</f>
        <v>0</v>
      </c>
      <c r="V299" s="100">
        <f>'01-Mapa de riesgo-UO'!AX300</f>
        <v>0</v>
      </c>
      <c r="W299" s="101">
        <f>'01-Mapa de riesgo-UO'!K300</f>
        <v>0</v>
      </c>
      <c r="X299" s="105"/>
      <c r="Y299" s="106"/>
      <c r="Z299" s="107"/>
      <c r="AA299" s="107"/>
      <c r="AB299" s="365"/>
      <c r="AC299" s="110"/>
    </row>
    <row r="300" spans="1:29" ht="12.75" customHeight="1" x14ac:dyDescent="0.2">
      <c r="A300" s="369"/>
      <c r="B300" s="369"/>
      <c r="C300" s="369"/>
      <c r="D300" s="369"/>
      <c r="E300" s="369"/>
      <c r="F300" s="369"/>
      <c r="G300" s="96">
        <f>'01-Mapa de riesgo-UO'!I301</f>
        <v>0</v>
      </c>
      <c r="H300" s="369"/>
      <c r="I300" s="369"/>
      <c r="J300" s="369"/>
      <c r="K300" s="374"/>
      <c r="L300" s="374"/>
      <c r="M300" s="97">
        <f>'01-Mapa de riesgo-UO'!W301</f>
        <v>0</v>
      </c>
      <c r="N300" s="98">
        <f>'01-Mapa de riesgo-UO'!AB301</f>
        <v>0</v>
      </c>
      <c r="O300" s="98">
        <f>'01-Mapa de riesgo-UO'!AF301</f>
        <v>0</v>
      </c>
      <c r="P300" s="99">
        <f>'01-Mapa de riesgo-UO'!AK301</f>
        <v>0</v>
      </c>
      <c r="Q300" s="99">
        <f>'01-Mapa de riesgo-UO'!AP301</f>
        <v>0</v>
      </c>
      <c r="R300" s="369"/>
      <c r="S300" s="370"/>
      <c r="T300" s="371"/>
      <c r="U300" s="100">
        <f>'01-Mapa de riesgo-UO'!AW301</f>
        <v>0</v>
      </c>
      <c r="V300" s="100">
        <f>'01-Mapa de riesgo-UO'!AX301</f>
        <v>0</v>
      </c>
      <c r="W300" s="101">
        <f>'01-Mapa de riesgo-UO'!K301</f>
        <v>0</v>
      </c>
      <c r="X300" s="105"/>
      <c r="Y300" s="106"/>
      <c r="Z300" s="107"/>
      <c r="AA300" s="107"/>
      <c r="AB300" s="366"/>
      <c r="AC300" s="110"/>
    </row>
    <row r="301" spans="1:29" ht="12.75" customHeight="1" x14ac:dyDescent="0.2">
      <c r="A301" s="377">
        <v>98</v>
      </c>
      <c r="B301" s="377">
        <f>'01-Mapa de riesgo-UO'!D302</f>
        <v>0</v>
      </c>
      <c r="C301" s="376">
        <f>+'01-Mapa de riesgo-UO'!F302</f>
        <v>0</v>
      </c>
      <c r="D301" s="376">
        <f>'01-Mapa de riesgo-UO'!J302</f>
        <v>0</v>
      </c>
      <c r="E301" s="376">
        <f>'01-Mapa de riesgo-UO'!K302</f>
        <v>0</v>
      </c>
      <c r="F301" s="376">
        <f>'01-Mapa de riesgo-UO'!L302</f>
        <v>0</v>
      </c>
      <c r="G301" s="96">
        <f>'01-Mapa de riesgo-UO'!I302</f>
        <v>0</v>
      </c>
      <c r="H301" s="376">
        <f>'01-Mapa de riesgo-UO'!M302</f>
        <v>0</v>
      </c>
      <c r="I301" s="367" t="str">
        <f>'01-Mapa de riesgo-UO'!AT302</f>
        <v>LEVE</v>
      </c>
      <c r="J301" s="376">
        <f>'01-Mapa de riesgo-UO'!AU302</f>
        <v>0</v>
      </c>
      <c r="K301" s="372"/>
      <c r="L301" s="375"/>
      <c r="M301" s="97">
        <f>'01-Mapa de riesgo-UO'!W302</f>
        <v>0</v>
      </c>
      <c r="N301" s="98">
        <f>'01-Mapa de riesgo-UO'!AB302</f>
        <v>0</v>
      </c>
      <c r="O301" s="98">
        <f>'01-Mapa de riesgo-UO'!AF302</f>
        <v>0</v>
      </c>
      <c r="P301" s="99">
        <f>'01-Mapa de riesgo-UO'!AK302</f>
        <v>0</v>
      </c>
      <c r="Q301" s="99">
        <f>'01-Mapa de riesgo-UO'!AP302</f>
        <v>0</v>
      </c>
      <c r="R301" s="367" t="e">
        <f>'01-Mapa de riesgo-UO'!AR302</f>
        <v>#DIV/0!</v>
      </c>
      <c r="S301" s="370"/>
      <c r="T301" s="371"/>
      <c r="U301" s="100">
        <f>'01-Mapa de riesgo-UO'!AW302</f>
        <v>0</v>
      </c>
      <c r="V301" s="100">
        <f>'01-Mapa de riesgo-UO'!AX302</f>
        <v>0</v>
      </c>
      <c r="W301" s="101">
        <f>'01-Mapa de riesgo-UO'!K302</f>
        <v>0</v>
      </c>
      <c r="X301" s="105"/>
      <c r="Y301" s="106"/>
      <c r="Z301" s="107"/>
      <c r="AA301" s="107"/>
      <c r="AB301" s="364"/>
      <c r="AC301" s="110"/>
    </row>
    <row r="302" spans="1:29" ht="12.75" customHeight="1" x14ac:dyDescent="0.2">
      <c r="A302" s="368"/>
      <c r="B302" s="368"/>
      <c r="C302" s="368"/>
      <c r="D302" s="368"/>
      <c r="E302" s="368"/>
      <c r="F302" s="368"/>
      <c r="G302" s="96">
        <f>'01-Mapa de riesgo-UO'!I303</f>
        <v>0</v>
      </c>
      <c r="H302" s="368"/>
      <c r="I302" s="368"/>
      <c r="J302" s="368"/>
      <c r="K302" s="373"/>
      <c r="L302" s="373"/>
      <c r="M302" s="97">
        <f>'01-Mapa de riesgo-UO'!W303</f>
        <v>0</v>
      </c>
      <c r="N302" s="98">
        <f>'01-Mapa de riesgo-UO'!AB303</f>
        <v>0</v>
      </c>
      <c r="O302" s="98">
        <f>'01-Mapa de riesgo-UO'!AF303</f>
        <v>0</v>
      </c>
      <c r="P302" s="99">
        <f>'01-Mapa de riesgo-UO'!AK303</f>
        <v>0</v>
      </c>
      <c r="Q302" s="99">
        <f>'01-Mapa de riesgo-UO'!AP303</f>
        <v>0</v>
      </c>
      <c r="R302" s="368"/>
      <c r="S302" s="370"/>
      <c r="T302" s="371"/>
      <c r="U302" s="100">
        <f>'01-Mapa de riesgo-UO'!AW303</f>
        <v>0</v>
      </c>
      <c r="V302" s="100">
        <f>'01-Mapa de riesgo-UO'!AX303</f>
        <v>0</v>
      </c>
      <c r="W302" s="101">
        <f>'01-Mapa de riesgo-UO'!K303</f>
        <v>0</v>
      </c>
      <c r="X302" s="105"/>
      <c r="Y302" s="106"/>
      <c r="Z302" s="107"/>
      <c r="AA302" s="107"/>
      <c r="AB302" s="365"/>
      <c r="AC302" s="110"/>
    </row>
    <row r="303" spans="1:29" ht="12.75" customHeight="1" x14ac:dyDescent="0.2">
      <c r="A303" s="369"/>
      <c r="B303" s="369"/>
      <c r="C303" s="369"/>
      <c r="D303" s="369"/>
      <c r="E303" s="369"/>
      <c r="F303" s="369"/>
      <c r="G303" s="96">
        <f>'01-Mapa de riesgo-UO'!I304</f>
        <v>0</v>
      </c>
      <c r="H303" s="369"/>
      <c r="I303" s="369"/>
      <c r="J303" s="369"/>
      <c r="K303" s="374"/>
      <c r="L303" s="374"/>
      <c r="M303" s="97">
        <f>'01-Mapa de riesgo-UO'!W304</f>
        <v>0</v>
      </c>
      <c r="N303" s="98">
        <f>'01-Mapa de riesgo-UO'!AB304</f>
        <v>0</v>
      </c>
      <c r="O303" s="98">
        <f>'01-Mapa de riesgo-UO'!AF304</f>
        <v>0</v>
      </c>
      <c r="P303" s="99">
        <f>'01-Mapa de riesgo-UO'!AK304</f>
        <v>0</v>
      </c>
      <c r="Q303" s="99">
        <f>'01-Mapa de riesgo-UO'!AP304</f>
        <v>0</v>
      </c>
      <c r="R303" s="369"/>
      <c r="S303" s="370"/>
      <c r="T303" s="371"/>
      <c r="U303" s="100">
        <f>'01-Mapa de riesgo-UO'!AW304</f>
        <v>0</v>
      </c>
      <c r="V303" s="100">
        <f>'01-Mapa de riesgo-UO'!AX304</f>
        <v>0</v>
      </c>
      <c r="W303" s="101">
        <f>'01-Mapa de riesgo-UO'!K304</f>
        <v>0</v>
      </c>
      <c r="X303" s="105"/>
      <c r="Y303" s="106"/>
      <c r="Z303" s="107"/>
      <c r="AA303" s="107"/>
      <c r="AB303" s="366"/>
      <c r="AC303" s="110"/>
    </row>
    <row r="304" spans="1:29" ht="12.75" customHeight="1" x14ac:dyDescent="0.2">
      <c r="A304" s="377">
        <v>99</v>
      </c>
      <c r="B304" s="377">
        <f>'01-Mapa de riesgo-UO'!D305</f>
        <v>0</v>
      </c>
      <c r="C304" s="376">
        <f>+'01-Mapa de riesgo-UO'!F305</f>
        <v>0</v>
      </c>
      <c r="D304" s="376">
        <f>'01-Mapa de riesgo-UO'!J305</f>
        <v>0</v>
      </c>
      <c r="E304" s="376">
        <f>'01-Mapa de riesgo-UO'!K305</f>
        <v>0</v>
      </c>
      <c r="F304" s="376">
        <f>'01-Mapa de riesgo-UO'!L305</f>
        <v>0</v>
      </c>
      <c r="G304" s="96">
        <f>'01-Mapa de riesgo-UO'!I305</f>
        <v>0</v>
      </c>
      <c r="H304" s="376">
        <f>'01-Mapa de riesgo-UO'!M305</f>
        <v>0</v>
      </c>
      <c r="I304" s="367" t="str">
        <f>'01-Mapa de riesgo-UO'!AT305</f>
        <v>LEVE</v>
      </c>
      <c r="J304" s="376">
        <f>'01-Mapa de riesgo-UO'!AU305</f>
        <v>0</v>
      </c>
      <c r="K304" s="372"/>
      <c r="L304" s="375"/>
      <c r="M304" s="97">
        <f>'01-Mapa de riesgo-UO'!W305</f>
        <v>0</v>
      </c>
      <c r="N304" s="98">
        <f>'01-Mapa de riesgo-UO'!AB305</f>
        <v>0</v>
      </c>
      <c r="O304" s="98">
        <f>'01-Mapa de riesgo-UO'!AF305</f>
        <v>0</v>
      </c>
      <c r="P304" s="99">
        <f>'01-Mapa de riesgo-UO'!AK305</f>
        <v>0</v>
      </c>
      <c r="Q304" s="99">
        <f>'01-Mapa de riesgo-UO'!AP305</f>
        <v>0</v>
      </c>
      <c r="R304" s="367" t="e">
        <f>'01-Mapa de riesgo-UO'!AR305</f>
        <v>#DIV/0!</v>
      </c>
      <c r="S304" s="370"/>
      <c r="T304" s="371"/>
      <c r="U304" s="100">
        <f>'01-Mapa de riesgo-UO'!AW305</f>
        <v>0</v>
      </c>
      <c r="V304" s="100">
        <f>'01-Mapa de riesgo-UO'!AX305</f>
        <v>0</v>
      </c>
      <c r="W304" s="101">
        <f>'01-Mapa de riesgo-UO'!K305</f>
        <v>0</v>
      </c>
      <c r="X304" s="105"/>
      <c r="Y304" s="106"/>
      <c r="Z304" s="107"/>
      <c r="AA304" s="107"/>
      <c r="AB304" s="364"/>
      <c r="AC304" s="110"/>
    </row>
    <row r="305" spans="1:29" ht="12.75" customHeight="1" x14ac:dyDescent="0.2">
      <c r="A305" s="368"/>
      <c r="B305" s="368"/>
      <c r="C305" s="368"/>
      <c r="D305" s="368"/>
      <c r="E305" s="368"/>
      <c r="F305" s="368"/>
      <c r="G305" s="96">
        <f>'01-Mapa de riesgo-UO'!I306</f>
        <v>0</v>
      </c>
      <c r="H305" s="368"/>
      <c r="I305" s="368"/>
      <c r="J305" s="368"/>
      <c r="K305" s="373"/>
      <c r="L305" s="373"/>
      <c r="M305" s="97">
        <f>'01-Mapa de riesgo-UO'!W306</f>
        <v>0</v>
      </c>
      <c r="N305" s="98">
        <f>'01-Mapa de riesgo-UO'!AB306</f>
        <v>0</v>
      </c>
      <c r="O305" s="98">
        <f>'01-Mapa de riesgo-UO'!AF306</f>
        <v>0</v>
      </c>
      <c r="P305" s="99">
        <f>'01-Mapa de riesgo-UO'!AK306</f>
        <v>0</v>
      </c>
      <c r="Q305" s="99">
        <f>'01-Mapa de riesgo-UO'!AP306</f>
        <v>0</v>
      </c>
      <c r="R305" s="368"/>
      <c r="S305" s="370"/>
      <c r="T305" s="371"/>
      <c r="U305" s="100">
        <f>'01-Mapa de riesgo-UO'!AW306</f>
        <v>0</v>
      </c>
      <c r="V305" s="100">
        <f>'01-Mapa de riesgo-UO'!AX306</f>
        <v>0</v>
      </c>
      <c r="W305" s="101">
        <f>'01-Mapa de riesgo-UO'!K306</f>
        <v>0</v>
      </c>
      <c r="X305" s="105"/>
      <c r="Y305" s="106"/>
      <c r="Z305" s="107"/>
      <c r="AA305" s="107"/>
      <c r="AB305" s="365"/>
      <c r="AC305" s="110"/>
    </row>
    <row r="306" spans="1:29" ht="12.75" customHeight="1" x14ac:dyDescent="0.2">
      <c r="A306" s="369"/>
      <c r="B306" s="369"/>
      <c r="C306" s="369"/>
      <c r="D306" s="369"/>
      <c r="E306" s="369"/>
      <c r="F306" s="369"/>
      <c r="G306" s="96">
        <f>'01-Mapa de riesgo-UO'!I307</f>
        <v>0</v>
      </c>
      <c r="H306" s="369"/>
      <c r="I306" s="369"/>
      <c r="J306" s="369"/>
      <c r="K306" s="374"/>
      <c r="L306" s="374"/>
      <c r="M306" s="97">
        <f>'01-Mapa de riesgo-UO'!W307</f>
        <v>0</v>
      </c>
      <c r="N306" s="98">
        <f>'01-Mapa de riesgo-UO'!AB307</f>
        <v>0</v>
      </c>
      <c r="O306" s="98">
        <f>'01-Mapa de riesgo-UO'!AF307</f>
        <v>0</v>
      </c>
      <c r="P306" s="99">
        <f>'01-Mapa de riesgo-UO'!AK307</f>
        <v>0</v>
      </c>
      <c r="Q306" s="99">
        <f>'01-Mapa de riesgo-UO'!AP307</f>
        <v>0</v>
      </c>
      <c r="R306" s="369"/>
      <c r="S306" s="370"/>
      <c r="T306" s="371"/>
      <c r="U306" s="100">
        <f>'01-Mapa de riesgo-UO'!AW307</f>
        <v>0</v>
      </c>
      <c r="V306" s="100">
        <f>'01-Mapa de riesgo-UO'!AX307</f>
        <v>0</v>
      </c>
      <c r="W306" s="101">
        <f>'01-Mapa de riesgo-UO'!K307</f>
        <v>0</v>
      </c>
      <c r="X306" s="105"/>
      <c r="Y306" s="106"/>
      <c r="Z306" s="107"/>
      <c r="AA306" s="107"/>
      <c r="AB306" s="366"/>
      <c r="AC306" s="110"/>
    </row>
    <row r="307" spans="1:29" ht="12.75" customHeight="1" x14ac:dyDescent="0.2">
      <c r="A307" s="377">
        <v>100</v>
      </c>
      <c r="B307" s="377">
        <f>'01-Mapa de riesgo-UO'!D308</f>
        <v>0</v>
      </c>
      <c r="C307" s="376">
        <f>+'01-Mapa de riesgo-UO'!F308</f>
        <v>0</v>
      </c>
      <c r="D307" s="376">
        <f>'01-Mapa de riesgo-UO'!J308</f>
        <v>0</v>
      </c>
      <c r="E307" s="376">
        <f>'01-Mapa de riesgo-UO'!K308</f>
        <v>0</v>
      </c>
      <c r="F307" s="376">
        <f>'01-Mapa de riesgo-UO'!L308</f>
        <v>0</v>
      </c>
      <c r="G307" s="96">
        <f>'01-Mapa de riesgo-UO'!I308</f>
        <v>0</v>
      </c>
      <c r="H307" s="376">
        <f>'01-Mapa de riesgo-UO'!M308</f>
        <v>0</v>
      </c>
      <c r="I307" s="367" t="str">
        <f>'01-Mapa de riesgo-UO'!AT308</f>
        <v>LEVE</v>
      </c>
      <c r="J307" s="376">
        <f>'01-Mapa de riesgo-UO'!AU308</f>
        <v>0</v>
      </c>
      <c r="K307" s="372"/>
      <c r="L307" s="375"/>
      <c r="M307" s="97">
        <f>'01-Mapa de riesgo-UO'!W308</f>
        <v>0</v>
      </c>
      <c r="N307" s="98">
        <f>'01-Mapa de riesgo-UO'!AB308</f>
        <v>0</v>
      </c>
      <c r="O307" s="98">
        <f>'01-Mapa de riesgo-UO'!AF308</f>
        <v>0</v>
      </c>
      <c r="P307" s="99">
        <f>'01-Mapa de riesgo-UO'!AK308</f>
        <v>0</v>
      </c>
      <c r="Q307" s="99">
        <f>'01-Mapa de riesgo-UO'!AP308</f>
        <v>0</v>
      </c>
      <c r="R307" s="367" t="e">
        <f>'01-Mapa de riesgo-UO'!AR308</f>
        <v>#DIV/0!</v>
      </c>
      <c r="S307" s="370"/>
      <c r="T307" s="371"/>
      <c r="U307" s="100">
        <f>'01-Mapa de riesgo-UO'!AW308</f>
        <v>0</v>
      </c>
      <c r="V307" s="100">
        <f>'01-Mapa de riesgo-UO'!AX308</f>
        <v>0</v>
      </c>
      <c r="W307" s="101">
        <f>'01-Mapa de riesgo-UO'!K308</f>
        <v>0</v>
      </c>
      <c r="X307" s="105"/>
      <c r="Y307" s="106"/>
      <c r="Z307" s="107"/>
      <c r="AA307" s="107"/>
      <c r="AB307" s="364"/>
      <c r="AC307" s="110"/>
    </row>
    <row r="308" spans="1:29" ht="12.75" customHeight="1" x14ac:dyDescent="0.2">
      <c r="A308" s="368"/>
      <c r="B308" s="368"/>
      <c r="C308" s="368"/>
      <c r="D308" s="368"/>
      <c r="E308" s="368"/>
      <c r="F308" s="368"/>
      <c r="G308" s="96">
        <f>'01-Mapa de riesgo-UO'!I309</f>
        <v>0</v>
      </c>
      <c r="H308" s="368"/>
      <c r="I308" s="368"/>
      <c r="J308" s="368"/>
      <c r="K308" s="373"/>
      <c r="L308" s="373"/>
      <c r="M308" s="97">
        <f>'01-Mapa de riesgo-UO'!W309</f>
        <v>0</v>
      </c>
      <c r="N308" s="98">
        <f>'01-Mapa de riesgo-UO'!AB309</f>
        <v>0</v>
      </c>
      <c r="O308" s="98">
        <f>'01-Mapa de riesgo-UO'!AF309</f>
        <v>0</v>
      </c>
      <c r="P308" s="99">
        <f>'01-Mapa de riesgo-UO'!AK309</f>
        <v>0</v>
      </c>
      <c r="Q308" s="99">
        <f>'01-Mapa de riesgo-UO'!AP309</f>
        <v>0</v>
      </c>
      <c r="R308" s="368"/>
      <c r="S308" s="370"/>
      <c r="T308" s="371"/>
      <c r="U308" s="100">
        <f>'01-Mapa de riesgo-UO'!AW309</f>
        <v>0</v>
      </c>
      <c r="V308" s="100">
        <f>'01-Mapa de riesgo-UO'!AX309</f>
        <v>0</v>
      </c>
      <c r="W308" s="101">
        <f>'01-Mapa de riesgo-UO'!K309</f>
        <v>0</v>
      </c>
      <c r="X308" s="105"/>
      <c r="Y308" s="106"/>
      <c r="Z308" s="107"/>
      <c r="AA308" s="107"/>
      <c r="AB308" s="365"/>
      <c r="AC308" s="110"/>
    </row>
    <row r="309" spans="1:29" ht="12.75" customHeight="1" x14ac:dyDescent="0.2">
      <c r="A309" s="369"/>
      <c r="B309" s="369"/>
      <c r="C309" s="369"/>
      <c r="D309" s="369"/>
      <c r="E309" s="369"/>
      <c r="F309" s="369"/>
      <c r="G309" s="96">
        <f>'01-Mapa de riesgo-UO'!I310</f>
        <v>0</v>
      </c>
      <c r="H309" s="369"/>
      <c r="I309" s="369"/>
      <c r="J309" s="369"/>
      <c r="K309" s="374"/>
      <c r="L309" s="374"/>
      <c r="M309" s="97">
        <f>'01-Mapa de riesgo-UO'!W310</f>
        <v>0</v>
      </c>
      <c r="N309" s="98">
        <f>'01-Mapa de riesgo-UO'!AB310</f>
        <v>0</v>
      </c>
      <c r="O309" s="98">
        <f>'01-Mapa de riesgo-UO'!AF310</f>
        <v>0</v>
      </c>
      <c r="P309" s="99">
        <f>'01-Mapa de riesgo-UO'!AK310</f>
        <v>0</v>
      </c>
      <c r="Q309" s="99">
        <f>'01-Mapa de riesgo-UO'!AP310</f>
        <v>0</v>
      </c>
      <c r="R309" s="369"/>
      <c r="S309" s="370"/>
      <c r="T309" s="371"/>
      <c r="U309" s="100">
        <f>'01-Mapa de riesgo-UO'!AW310</f>
        <v>0</v>
      </c>
      <c r="V309" s="100">
        <f>'01-Mapa de riesgo-UO'!AX310</f>
        <v>0</v>
      </c>
      <c r="W309" s="101">
        <f>'01-Mapa de riesgo-UO'!K310</f>
        <v>0</v>
      </c>
      <c r="X309" s="105"/>
      <c r="Y309" s="106"/>
      <c r="Z309" s="107"/>
      <c r="AA309" s="107"/>
      <c r="AB309" s="366"/>
      <c r="AC309" s="110"/>
    </row>
    <row r="310" spans="1:29" ht="12.75" customHeight="1" x14ac:dyDescent="0.2">
      <c r="A310" s="377">
        <v>101</v>
      </c>
      <c r="B310" s="377">
        <f>'01-Mapa de riesgo-UO'!D311</f>
        <v>0</v>
      </c>
      <c r="C310" s="376">
        <f>+'01-Mapa de riesgo-UO'!F311</f>
        <v>0</v>
      </c>
      <c r="D310" s="376">
        <f>'01-Mapa de riesgo-UO'!J311</f>
        <v>0</v>
      </c>
      <c r="E310" s="376">
        <f>'01-Mapa de riesgo-UO'!K311</f>
        <v>0</v>
      </c>
      <c r="F310" s="376">
        <f>'01-Mapa de riesgo-UO'!L311</f>
        <v>0</v>
      </c>
      <c r="G310" s="96">
        <f>'01-Mapa de riesgo-UO'!I311</f>
        <v>0</v>
      </c>
      <c r="H310" s="376">
        <f>'01-Mapa de riesgo-UO'!M311</f>
        <v>0</v>
      </c>
      <c r="I310" s="367" t="str">
        <f>'01-Mapa de riesgo-UO'!AT311</f>
        <v>LEVE</v>
      </c>
      <c r="J310" s="376">
        <f>'01-Mapa de riesgo-UO'!AU311</f>
        <v>0</v>
      </c>
      <c r="K310" s="372"/>
      <c r="L310" s="375"/>
      <c r="M310" s="97">
        <f>'01-Mapa de riesgo-UO'!W311</f>
        <v>0</v>
      </c>
      <c r="N310" s="98">
        <f>'01-Mapa de riesgo-UO'!AB311</f>
        <v>0</v>
      </c>
      <c r="O310" s="98">
        <f>'01-Mapa de riesgo-UO'!AF311</f>
        <v>0</v>
      </c>
      <c r="P310" s="99">
        <f>'01-Mapa de riesgo-UO'!AK311</f>
        <v>0</v>
      </c>
      <c r="Q310" s="99">
        <f>'01-Mapa de riesgo-UO'!AP311</f>
        <v>0</v>
      </c>
      <c r="R310" s="367" t="e">
        <f>'01-Mapa de riesgo-UO'!AR311</f>
        <v>#DIV/0!</v>
      </c>
      <c r="S310" s="370"/>
      <c r="T310" s="371"/>
      <c r="U310" s="100">
        <f>'01-Mapa de riesgo-UO'!AW311</f>
        <v>0</v>
      </c>
      <c r="V310" s="100">
        <f>'01-Mapa de riesgo-UO'!AX311</f>
        <v>0</v>
      </c>
      <c r="W310" s="101">
        <f>'01-Mapa de riesgo-UO'!K311</f>
        <v>0</v>
      </c>
      <c r="X310" s="105"/>
      <c r="Y310" s="106"/>
      <c r="Z310" s="107"/>
      <c r="AA310" s="107"/>
      <c r="AB310" s="364"/>
      <c r="AC310" s="110"/>
    </row>
    <row r="311" spans="1:29" ht="12.75" customHeight="1" x14ac:dyDescent="0.2">
      <c r="A311" s="368"/>
      <c r="B311" s="368"/>
      <c r="C311" s="368"/>
      <c r="D311" s="368"/>
      <c r="E311" s="368"/>
      <c r="F311" s="368"/>
      <c r="G311" s="96">
        <f>'01-Mapa de riesgo-UO'!I312</f>
        <v>0</v>
      </c>
      <c r="H311" s="368"/>
      <c r="I311" s="368"/>
      <c r="J311" s="368"/>
      <c r="K311" s="373"/>
      <c r="L311" s="373"/>
      <c r="M311" s="97">
        <f>'01-Mapa de riesgo-UO'!W312</f>
        <v>0</v>
      </c>
      <c r="N311" s="98">
        <f>'01-Mapa de riesgo-UO'!AB312</f>
        <v>0</v>
      </c>
      <c r="O311" s="98">
        <f>'01-Mapa de riesgo-UO'!AF312</f>
        <v>0</v>
      </c>
      <c r="P311" s="99">
        <f>'01-Mapa de riesgo-UO'!AK312</f>
        <v>0</v>
      </c>
      <c r="Q311" s="99">
        <f>'01-Mapa de riesgo-UO'!AP312</f>
        <v>0</v>
      </c>
      <c r="R311" s="368"/>
      <c r="S311" s="370"/>
      <c r="T311" s="371"/>
      <c r="U311" s="100">
        <f>'01-Mapa de riesgo-UO'!AW312</f>
        <v>0</v>
      </c>
      <c r="V311" s="100">
        <f>'01-Mapa de riesgo-UO'!AX312</f>
        <v>0</v>
      </c>
      <c r="W311" s="101">
        <f>'01-Mapa de riesgo-UO'!K312</f>
        <v>0</v>
      </c>
      <c r="X311" s="105"/>
      <c r="Y311" s="106"/>
      <c r="Z311" s="107"/>
      <c r="AA311" s="107"/>
      <c r="AB311" s="365"/>
      <c r="AC311" s="110"/>
    </row>
    <row r="312" spans="1:29" ht="12.75" customHeight="1" x14ac:dyDescent="0.2">
      <c r="A312" s="369"/>
      <c r="B312" s="369"/>
      <c r="C312" s="369"/>
      <c r="D312" s="369"/>
      <c r="E312" s="369"/>
      <c r="F312" s="369"/>
      <c r="G312" s="96">
        <f>'01-Mapa de riesgo-UO'!I313</f>
        <v>0</v>
      </c>
      <c r="H312" s="369"/>
      <c r="I312" s="369"/>
      <c r="J312" s="369"/>
      <c r="K312" s="374"/>
      <c r="L312" s="374"/>
      <c r="M312" s="97">
        <f>'01-Mapa de riesgo-UO'!W313</f>
        <v>0</v>
      </c>
      <c r="N312" s="98">
        <f>'01-Mapa de riesgo-UO'!AB313</f>
        <v>0</v>
      </c>
      <c r="O312" s="98">
        <f>'01-Mapa de riesgo-UO'!AF313</f>
        <v>0</v>
      </c>
      <c r="P312" s="99">
        <f>'01-Mapa de riesgo-UO'!AK313</f>
        <v>0</v>
      </c>
      <c r="Q312" s="99">
        <f>'01-Mapa de riesgo-UO'!AP313</f>
        <v>0</v>
      </c>
      <c r="R312" s="369"/>
      <c r="S312" s="370"/>
      <c r="T312" s="371"/>
      <c r="U312" s="100">
        <f>'01-Mapa de riesgo-UO'!AW313</f>
        <v>0</v>
      </c>
      <c r="V312" s="100">
        <f>'01-Mapa de riesgo-UO'!AX313</f>
        <v>0</v>
      </c>
      <c r="W312" s="101">
        <f>'01-Mapa de riesgo-UO'!K313</f>
        <v>0</v>
      </c>
      <c r="X312" s="105"/>
      <c r="Y312" s="106"/>
      <c r="Z312" s="107"/>
      <c r="AA312" s="107"/>
      <c r="AB312" s="366"/>
      <c r="AC312" s="110"/>
    </row>
    <row r="313" spans="1:29" ht="12.75" customHeight="1" x14ac:dyDescent="0.2">
      <c r="A313" s="377">
        <v>102</v>
      </c>
      <c r="B313" s="377">
        <f>'01-Mapa de riesgo-UO'!D314</f>
        <v>0</v>
      </c>
      <c r="C313" s="376">
        <f>+'01-Mapa de riesgo-UO'!F314</f>
        <v>0</v>
      </c>
      <c r="D313" s="376">
        <f>'01-Mapa de riesgo-UO'!J314</f>
        <v>0</v>
      </c>
      <c r="E313" s="376">
        <f>'01-Mapa de riesgo-UO'!K314</f>
        <v>0</v>
      </c>
      <c r="F313" s="376">
        <f>'01-Mapa de riesgo-UO'!L314</f>
        <v>0</v>
      </c>
      <c r="G313" s="96">
        <f>'01-Mapa de riesgo-UO'!I314</f>
        <v>0</v>
      </c>
      <c r="H313" s="376">
        <f>'01-Mapa de riesgo-UO'!M314</f>
        <v>0</v>
      </c>
      <c r="I313" s="367" t="str">
        <f>'01-Mapa de riesgo-UO'!AT314</f>
        <v>LEVE</v>
      </c>
      <c r="J313" s="376">
        <f>'01-Mapa de riesgo-UO'!AU314</f>
        <v>0</v>
      </c>
      <c r="K313" s="372"/>
      <c r="L313" s="375"/>
      <c r="M313" s="97">
        <f>'01-Mapa de riesgo-UO'!W314</f>
        <v>0</v>
      </c>
      <c r="N313" s="98">
        <f>'01-Mapa de riesgo-UO'!AB314</f>
        <v>0</v>
      </c>
      <c r="O313" s="98">
        <f>'01-Mapa de riesgo-UO'!AF314</f>
        <v>0</v>
      </c>
      <c r="P313" s="99">
        <f>'01-Mapa de riesgo-UO'!AK314</f>
        <v>0</v>
      </c>
      <c r="Q313" s="99">
        <f>'01-Mapa de riesgo-UO'!AP314</f>
        <v>0</v>
      </c>
      <c r="R313" s="367" t="e">
        <f>'01-Mapa de riesgo-UO'!AR314</f>
        <v>#DIV/0!</v>
      </c>
      <c r="S313" s="370"/>
      <c r="T313" s="371"/>
      <c r="U313" s="100">
        <f>'01-Mapa de riesgo-UO'!AW314</f>
        <v>0</v>
      </c>
      <c r="V313" s="100">
        <f>'01-Mapa de riesgo-UO'!AX314</f>
        <v>0</v>
      </c>
      <c r="W313" s="101">
        <f>'01-Mapa de riesgo-UO'!K314</f>
        <v>0</v>
      </c>
      <c r="X313" s="105"/>
      <c r="Y313" s="106"/>
      <c r="Z313" s="107"/>
      <c r="AA313" s="107"/>
      <c r="AB313" s="364"/>
      <c r="AC313" s="110"/>
    </row>
    <row r="314" spans="1:29" ht="12.75" customHeight="1" x14ac:dyDescent="0.2">
      <c r="A314" s="368"/>
      <c r="B314" s="368"/>
      <c r="C314" s="368"/>
      <c r="D314" s="368"/>
      <c r="E314" s="368"/>
      <c r="F314" s="368"/>
      <c r="G314" s="96">
        <f>'01-Mapa de riesgo-UO'!I315</f>
        <v>0</v>
      </c>
      <c r="H314" s="368"/>
      <c r="I314" s="368"/>
      <c r="J314" s="368"/>
      <c r="K314" s="373"/>
      <c r="L314" s="373"/>
      <c r="M314" s="97">
        <f>'01-Mapa de riesgo-UO'!W315</f>
        <v>0</v>
      </c>
      <c r="N314" s="98">
        <f>'01-Mapa de riesgo-UO'!AB315</f>
        <v>0</v>
      </c>
      <c r="O314" s="98">
        <f>'01-Mapa de riesgo-UO'!AF315</f>
        <v>0</v>
      </c>
      <c r="P314" s="99">
        <f>'01-Mapa de riesgo-UO'!AK315</f>
        <v>0</v>
      </c>
      <c r="Q314" s="99">
        <f>'01-Mapa de riesgo-UO'!AP315</f>
        <v>0</v>
      </c>
      <c r="R314" s="368"/>
      <c r="S314" s="370"/>
      <c r="T314" s="371"/>
      <c r="U314" s="100">
        <f>'01-Mapa de riesgo-UO'!AW315</f>
        <v>0</v>
      </c>
      <c r="V314" s="100">
        <f>'01-Mapa de riesgo-UO'!AX315</f>
        <v>0</v>
      </c>
      <c r="W314" s="101">
        <f>'01-Mapa de riesgo-UO'!K315</f>
        <v>0</v>
      </c>
      <c r="X314" s="105"/>
      <c r="Y314" s="106"/>
      <c r="Z314" s="107"/>
      <c r="AA314" s="107"/>
      <c r="AB314" s="365"/>
      <c r="AC314" s="110"/>
    </row>
    <row r="315" spans="1:29" ht="12.75" customHeight="1" x14ac:dyDescent="0.2">
      <c r="A315" s="369"/>
      <c r="B315" s="369"/>
      <c r="C315" s="369"/>
      <c r="D315" s="369"/>
      <c r="E315" s="369"/>
      <c r="F315" s="369"/>
      <c r="G315" s="96">
        <f>'01-Mapa de riesgo-UO'!I316</f>
        <v>0</v>
      </c>
      <c r="H315" s="369"/>
      <c r="I315" s="369"/>
      <c r="J315" s="369"/>
      <c r="K315" s="374"/>
      <c r="L315" s="374"/>
      <c r="M315" s="97">
        <f>'01-Mapa de riesgo-UO'!W316</f>
        <v>0</v>
      </c>
      <c r="N315" s="98">
        <f>'01-Mapa de riesgo-UO'!AB316</f>
        <v>0</v>
      </c>
      <c r="O315" s="98">
        <f>'01-Mapa de riesgo-UO'!AF316</f>
        <v>0</v>
      </c>
      <c r="P315" s="99">
        <f>'01-Mapa de riesgo-UO'!AK316</f>
        <v>0</v>
      </c>
      <c r="Q315" s="99">
        <f>'01-Mapa de riesgo-UO'!AP316</f>
        <v>0</v>
      </c>
      <c r="R315" s="369"/>
      <c r="S315" s="370"/>
      <c r="T315" s="371"/>
      <c r="U315" s="100">
        <f>'01-Mapa de riesgo-UO'!AW316</f>
        <v>0</v>
      </c>
      <c r="V315" s="100">
        <f>'01-Mapa de riesgo-UO'!AX316</f>
        <v>0</v>
      </c>
      <c r="W315" s="101">
        <f>'01-Mapa de riesgo-UO'!K316</f>
        <v>0</v>
      </c>
      <c r="X315" s="105"/>
      <c r="Y315" s="106"/>
      <c r="Z315" s="107"/>
      <c r="AA315" s="107"/>
      <c r="AB315" s="366"/>
      <c r="AC315" s="110"/>
    </row>
    <row r="316" spans="1:29" ht="12.75" customHeight="1" x14ac:dyDescent="0.2">
      <c r="A316" s="377">
        <v>103</v>
      </c>
      <c r="B316" s="377">
        <f>'01-Mapa de riesgo-UO'!D317</f>
        <v>0</v>
      </c>
      <c r="C316" s="376">
        <f>+'01-Mapa de riesgo-UO'!F317</f>
        <v>0</v>
      </c>
      <c r="D316" s="376">
        <f>'01-Mapa de riesgo-UO'!J317</f>
        <v>0</v>
      </c>
      <c r="E316" s="376">
        <f>'01-Mapa de riesgo-UO'!K317</f>
        <v>0</v>
      </c>
      <c r="F316" s="376">
        <f>'01-Mapa de riesgo-UO'!L317</f>
        <v>0</v>
      </c>
      <c r="G316" s="96">
        <f>'01-Mapa de riesgo-UO'!I317</f>
        <v>0</v>
      </c>
      <c r="H316" s="376">
        <f>'01-Mapa de riesgo-UO'!M317</f>
        <v>0</v>
      </c>
      <c r="I316" s="367" t="str">
        <f>'01-Mapa de riesgo-UO'!AT317</f>
        <v>LEVE</v>
      </c>
      <c r="J316" s="376">
        <f>'01-Mapa de riesgo-UO'!AU317</f>
        <v>0</v>
      </c>
      <c r="K316" s="372"/>
      <c r="L316" s="375"/>
      <c r="M316" s="97">
        <f>'01-Mapa de riesgo-UO'!W317</f>
        <v>0</v>
      </c>
      <c r="N316" s="98">
        <f>'01-Mapa de riesgo-UO'!AB317</f>
        <v>0</v>
      </c>
      <c r="O316" s="98">
        <f>'01-Mapa de riesgo-UO'!AF317</f>
        <v>0</v>
      </c>
      <c r="P316" s="99">
        <f>'01-Mapa de riesgo-UO'!AK317</f>
        <v>0</v>
      </c>
      <c r="Q316" s="99">
        <f>'01-Mapa de riesgo-UO'!AP317</f>
        <v>0</v>
      </c>
      <c r="R316" s="367" t="e">
        <f>'01-Mapa de riesgo-UO'!AR317</f>
        <v>#DIV/0!</v>
      </c>
      <c r="S316" s="370"/>
      <c r="T316" s="371"/>
      <c r="U316" s="100">
        <f>'01-Mapa de riesgo-UO'!AW317</f>
        <v>0</v>
      </c>
      <c r="V316" s="100">
        <f>'01-Mapa de riesgo-UO'!AX317</f>
        <v>0</v>
      </c>
      <c r="W316" s="101">
        <f>'01-Mapa de riesgo-UO'!K317</f>
        <v>0</v>
      </c>
      <c r="X316" s="105"/>
      <c r="Y316" s="106"/>
      <c r="Z316" s="107"/>
      <c r="AA316" s="107"/>
      <c r="AB316" s="364"/>
      <c r="AC316" s="110"/>
    </row>
    <row r="317" spans="1:29" ht="12.75" customHeight="1" x14ac:dyDescent="0.2">
      <c r="A317" s="368"/>
      <c r="B317" s="368"/>
      <c r="C317" s="368"/>
      <c r="D317" s="368"/>
      <c r="E317" s="368"/>
      <c r="F317" s="368"/>
      <c r="G317" s="96">
        <f>'01-Mapa de riesgo-UO'!I318</f>
        <v>0</v>
      </c>
      <c r="H317" s="368"/>
      <c r="I317" s="368"/>
      <c r="J317" s="368"/>
      <c r="K317" s="373"/>
      <c r="L317" s="373"/>
      <c r="M317" s="97">
        <f>'01-Mapa de riesgo-UO'!W318</f>
        <v>0</v>
      </c>
      <c r="N317" s="98">
        <f>'01-Mapa de riesgo-UO'!AB318</f>
        <v>0</v>
      </c>
      <c r="O317" s="98">
        <f>'01-Mapa de riesgo-UO'!AF318</f>
        <v>0</v>
      </c>
      <c r="P317" s="99">
        <f>'01-Mapa de riesgo-UO'!AK318</f>
        <v>0</v>
      </c>
      <c r="Q317" s="99">
        <f>'01-Mapa de riesgo-UO'!AP318</f>
        <v>0</v>
      </c>
      <c r="R317" s="368"/>
      <c r="S317" s="370"/>
      <c r="T317" s="371"/>
      <c r="U317" s="100">
        <f>'01-Mapa de riesgo-UO'!AW318</f>
        <v>0</v>
      </c>
      <c r="V317" s="100">
        <f>'01-Mapa de riesgo-UO'!AX318</f>
        <v>0</v>
      </c>
      <c r="W317" s="101">
        <f>'01-Mapa de riesgo-UO'!K318</f>
        <v>0</v>
      </c>
      <c r="X317" s="105"/>
      <c r="Y317" s="106"/>
      <c r="Z317" s="107"/>
      <c r="AA317" s="107"/>
      <c r="AB317" s="365"/>
      <c r="AC317" s="110"/>
    </row>
    <row r="318" spans="1:29" ht="12.75" customHeight="1" x14ac:dyDescent="0.2">
      <c r="A318" s="369"/>
      <c r="B318" s="369"/>
      <c r="C318" s="369"/>
      <c r="D318" s="369"/>
      <c r="E318" s="369"/>
      <c r="F318" s="369"/>
      <c r="G318" s="96">
        <f>'01-Mapa de riesgo-UO'!I319</f>
        <v>0</v>
      </c>
      <c r="H318" s="369"/>
      <c r="I318" s="369"/>
      <c r="J318" s="369"/>
      <c r="K318" s="374"/>
      <c r="L318" s="374"/>
      <c r="M318" s="97">
        <f>'01-Mapa de riesgo-UO'!W319</f>
        <v>0</v>
      </c>
      <c r="N318" s="98">
        <f>'01-Mapa de riesgo-UO'!AB319</f>
        <v>0</v>
      </c>
      <c r="O318" s="98">
        <f>'01-Mapa de riesgo-UO'!AF319</f>
        <v>0</v>
      </c>
      <c r="P318" s="99">
        <f>'01-Mapa de riesgo-UO'!AK319</f>
        <v>0</v>
      </c>
      <c r="Q318" s="99">
        <f>'01-Mapa de riesgo-UO'!AP319</f>
        <v>0</v>
      </c>
      <c r="R318" s="369"/>
      <c r="S318" s="370"/>
      <c r="T318" s="371"/>
      <c r="U318" s="100">
        <f>'01-Mapa de riesgo-UO'!AW319</f>
        <v>0</v>
      </c>
      <c r="V318" s="100">
        <f>'01-Mapa de riesgo-UO'!AX319</f>
        <v>0</v>
      </c>
      <c r="W318" s="101">
        <f>'01-Mapa de riesgo-UO'!K319</f>
        <v>0</v>
      </c>
      <c r="X318" s="105"/>
      <c r="Y318" s="106"/>
      <c r="Z318" s="107"/>
      <c r="AA318" s="107"/>
      <c r="AB318" s="366"/>
      <c r="AC318" s="110"/>
    </row>
    <row r="319" spans="1:29" ht="12.75" customHeight="1" x14ac:dyDescent="0.2">
      <c r="A319" s="377">
        <v>104</v>
      </c>
      <c r="B319" s="377">
        <f>'01-Mapa de riesgo-UO'!D320</f>
        <v>0</v>
      </c>
      <c r="C319" s="376">
        <f>+'01-Mapa de riesgo-UO'!F320</f>
        <v>0</v>
      </c>
      <c r="D319" s="376">
        <f>'01-Mapa de riesgo-UO'!J320</f>
        <v>0</v>
      </c>
      <c r="E319" s="376">
        <f>'01-Mapa de riesgo-UO'!K320</f>
        <v>0</v>
      </c>
      <c r="F319" s="376">
        <f>'01-Mapa de riesgo-UO'!L320</f>
        <v>0</v>
      </c>
      <c r="G319" s="96">
        <f>'01-Mapa de riesgo-UO'!I320</f>
        <v>0</v>
      </c>
      <c r="H319" s="376">
        <f>'01-Mapa de riesgo-UO'!M320</f>
        <v>0</v>
      </c>
      <c r="I319" s="367" t="str">
        <f>'01-Mapa de riesgo-UO'!AT320</f>
        <v>LEVE</v>
      </c>
      <c r="J319" s="376">
        <f>'01-Mapa de riesgo-UO'!AU320</f>
        <v>0</v>
      </c>
      <c r="K319" s="372"/>
      <c r="L319" s="375"/>
      <c r="M319" s="97">
        <f>'01-Mapa de riesgo-UO'!W320</f>
        <v>0</v>
      </c>
      <c r="N319" s="98">
        <f>'01-Mapa de riesgo-UO'!AB320</f>
        <v>0</v>
      </c>
      <c r="O319" s="98">
        <f>'01-Mapa de riesgo-UO'!AF320</f>
        <v>0</v>
      </c>
      <c r="P319" s="99">
        <f>'01-Mapa de riesgo-UO'!AK320</f>
        <v>0</v>
      </c>
      <c r="Q319" s="99">
        <f>'01-Mapa de riesgo-UO'!AP320</f>
        <v>0</v>
      </c>
      <c r="R319" s="367" t="e">
        <f>'01-Mapa de riesgo-UO'!AR320</f>
        <v>#DIV/0!</v>
      </c>
      <c r="S319" s="370"/>
      <c r="T319" s="371"/>
      <c r="U319" s="100">
        <f>'01-Mapa de riesgo-UO'!AW320</f>
        <v>0</v>
      </c>
      <c r="V319" s="100">
        <f>'01-Mapa de riesgo-UO'!AX320</f>
        <v>0</v>
      </c>
      <c r="W319" s="101">
        <f>'01-Mapa de riesgo-UO'!K320</f>
        <v>0</v>
      </c>
      <c r="X319" s="105"/>
      <c r="Y319" s="106"/>
      <c r="Z319" s="107"/>
      <c r="AA319" s="107"/>
      <c r="AB319" s="364"/>
      <c r="AC319" s="110"/>
    </row>
    <row r="320" spans="1:29" ht="12.75" customHeight="1" x14ac:dyDescent="0.2">
      <c r="A320" s="368"/>
      <c r="B320" s="368"/>
      <c r="C320" s="368"/>
      <c r="D320" s="368"/>
      <c r="E320" s="368"/>
      <c r="F320" s="368"/>
      <c r="G320" s="96">
        <f>'01-Mapa de riesgo-UO'!I321</f>
        <v>0</v>
      </c>
      <c r="H320" s="368"/>
      <c r="I320" s="368"/>
      <c r="J320" s="368"/>
      <c r="K320" s="373"/>
      <c r="L320" s="373"/>
      <c r="M320" s="97">
        <f>'01-Mapa de riesgo-UO'!W321</f>
        <v>0</v>
      </c>
      <c r="N320" s="98">
        <f>'01-Mapa de riesgo-UO'!AB321</f>
        <v>0</v>
      </c>
      <c r="O320" s="98">
        <f>'01-Mapa de riesgo-UO'!AF321</f>
        <v>0</v>
      </c>
      <c r="P320" s="99">
        <f>'01-Mapa de riesgo-UO'!AK321</f>
        <v>0</v>
      </c>
      <c r="Q320" s="99">
        <f>'01-Mapa de riesgo-UO'!AP321</f>
        <v>0</v>
      </c>
      <c r="R320" s="368"/>
      <c r="S320" s="370"/>
      <c r="T320" s="371"/>
      <c r="U320" s="100">
        <f>'01-Mapa de riesgo-UO'!AW321</f>
        <v>0</v>
      </c>
      <c r="V320" s="100">
        <f>'01-Mapa de riesgo-UO'!AX321</f>
        <v>0</v>
      </c>
      <c r="W320" s="101">
        <f>'01-Mapa de riesgo-UO'!K321</f>
        <v>0</v>
      </c>
      <c r="X320" s="105"/>
      <c r="Y320" s="106"/>
      <c r="Z320" s="107"/>
      <c r="AA320" s="107"/>
      <c r="AB320" s="365"/>
      <c r="AC320" s="110"/>
    </row>
    <row r="321" spans="1:29" ht="12.75" customHeight="1" x14ac:dyDescent="0.2">
      <c r="A321" s="369"/>
      <c r="B321" s="369"/>
      <c r="C321" s="369"/>
      <c r="D321" s="369"/>
      <c r="E321" s="369"/>
      <c r="F321" s="369"/>
      <c r="G321" s="96">
        <f>'01-Mapa de riesgo-UO'!I322</f>
        <v>0</v>
      </c>
      <c r="H321" s="369"/>
      <c r="I321" s="369"/>
      <c r="J321" s="369"/>
      <c r="K321" s="374"/>
      <c r="L321" s="374"/>
      <c r="M321" s="97">
        <f>'01-Mapa de riesgo-UO'!W322</f>
        <v>0</v>
      </c>
      <c r="N321" s="98">
        <f>'01-Mapa de riesgo-UO'!AB322</f>
        <v>0</v>
      </c>
      <c r="O321" s="98">
        <f>'01-Mapa de riesgo-UO'!AF322</f>
        <v>0</v>
      </c>
      <c r="P321" s="99">
        <f>'01-Mapa de riesgo-UO'!AK322</f>
        <v>0</v>
      </c>
      <c r="Q321" s="99">
        <f>'01-Mapa de riesgo-UO'!AP322</f>
        <v>0</v>
      </c>
      <c r="R321" s="369"/>
      <c r="S321" s="370"/>
      <c r="T321" s="371"/>
      <c r="U321" s="100">
        <f>'01-Mapa de riesgo-UO'!AW322</f>
        <v>0</v>
      </c>
      <c r="V321" s="100">
        <f>'01-Mapa de riesgo-UO'!AX322</f>
        <v>0</v>
      </c>
      <c r="W321" s="101">
        <f>'01-Mapa de riesgo-UO'!K322</f>
        <v>0</v>
      </c>
      <c r="X321" s="105"/>
      <c r="Y321" s="106"/>
      <c r="Z321" s="107"/>
      <c r="AA321" s="107"/>
      <c r="AB321" s="366"/>
      <c r="AC321" s="110"/>
    </row>
    <row r="322" spans="1:29" ht="12.75" customHeight="1" x14ac:dyDescent="0.2">
      <c r="A322" s="377">
        <v>105</v>
      </c>
      <c r="B322" s="377">
        <f>'01-Mapa de riesgo-UO'!D323</f>
        <v>0</v>
      </c>
      <c r="C322" s="376">
        <f>+'01-Mapa de riesgo-UO'!F323</f>
        <v>0</v>
      </c>
      <c r="D322" s="376">
        <f>'01-Mapa de riesgo-UO'!J323</f>
        <v>0</v>
      </c>
      <c r="E322" s="376">
        <f>'01-Mapa de riesgo-UO'!K323</f>
        <v>0</v>
      </c>
      <c r="F322" s="376">
        <f>'01-Mapa de riesgo-UO'!L323</f>
        <v>0</v>
      </c>
      <c r="G322" s="96">
        <f>'01-Mapa de riesgo-UO'!I323</f>
        <v>0</v>
      </c>
      <c r="H322" s="376">
        <f>'01-Mapa de riesgo-UO'!M323</f>
        <v>0</v>
      </c>
      <c r="I322" s="367" t="str">
        <f>'01-Mapa de riesgo-UO'!AT323</f>
        <v>LEVE</v>
      </c>
      <c r="J322" s="376">
        <f>'01-Mapa de riesgo-UO'!AU323</f>
        <v>0</v>
      </c>
      <c r="K322" s="372"/>
      <c r="L322" s="375"/>
      <c r="M322" s="97">
        <f>'01-Mapa de riesgo-UO'!W323</f>
        <v>0</v>
      </c>
      <c r="N322" s="98">
        <f>'01-Mapa de riesgo-UO'!AB323</f>
        <v>0</v>
      </c>
      <c r="O322" s="98">
        <f>'01-Mapa de riesgo-UO'!AF323</f>
        <v>0</v>
      </c>
      <c r="P322" s="99">
        <f>'01-Mapa de riesgo-UO'!AK323</f>
        <v>0</v>
      </c>
      <c r="Q322" s="99">
        <f>'01-Mapa de riesgo-UO'!AP323</f>
        <v>0</v>
      </c>
      <c r="R322" s="367" t="e">
        <f>'01-Mapa de riesgo-UO'!AR323</f>
        <v>#DIV/0!</v>
      </c>
      <c r="S322" s="370"/>
      <c r="T322" s="371"/>
      <c r="U322" s="100">
        <f>'01-Mapa de riesgo-UO'!AW323</f>
        <v>0</v>
      </c>
      <c r="V322" s="100">
        <f>'01-Mapa de riesgo-UO'!AX323</f>
        <v>0</v>
      </c>
      <c r="W322" s="101">
        <f>'01-Mapa de riesgo-UO'!K323</f>
        <v>0</v>
      </c>
      <c r="X322" s="105"/>
      <c r="Y322" s="106"/>
      <c r="Z322" s="107"/>
      <c r="AA322" s="107"/>
      <c r="AB322" s="364"/>
      <c r="AC322" s="110"/>
    </row>
    <row r="323" spans="1:29" ht="12.75" customHeight="1" x14ac:dyDescent="0.2">
      <c r="A323" s="368"/>
      <c r="B323" s="368"/>
      <c r="C323" s="368"/>
      <c r="D323" s="368"/>
      <c r="E323" s="368"/>
      <c r="F323" s="368"/>
      <c r="G323" s="96">
        <f>'01-Mapa de riesgo-UO'!I324</f>
        <v>0</v>
      </c>
      <c r="H323" s="368"/>
      <c r="I323" s="368"/>
      <c r="J323" s="368"/>
      <c r="K323" s="373"/>
      <c r="L323" s="373"/>
      <c r="M323" s="97">
        <f>'01-Mapa de riesgo-UO'!W324</f>
        <v>0</v>
      </c>
      <c r="N323" s="98">
        <f>'01-Mapa de riesgo-UO'!AB324</f>
        <v>0</v>
      </c>
      <c r="O323" s="98">
        <f>'01-Mapa de riesgo-UO'!AF324</f>
        <v>0</v>
      </c>
      <c r="P323" s="99">
        <f>'01-Mapa de riesgo-UO'!AK324</f>
        <v>0</v>
      </c>
      <c r="Q323" s="99">
        <f>'01-Mapa de riesgo-UO'!AP324</f>
        <v>0</v>
      </c>
      <c r="R323" s="368"/>
      <c r="S323" s="370"/>
      <c r="T323" s="371"/>
      <c r="U323" s="100">
        <f>'01-Mapa de riesgo-UO'!AW324</f>
        <v>0</v>
      </c>
      <c r="V323" s="100">
        <f>'01-Mapa de riesgo-UO'!AX324</f>
        <v>0</v>
      </c>
      <c r="W323" s="101">
        <f>'01-Mapa de riesgo-UO'!K324</f>
        <v>0</v>
      </c>
      <c r="X323" s="105"/>
      <c r="Y323" s="106"/>
      <c r="Z323" s="107"/>
      <c r="AA323" s="107"/>
      <c r="AB323" s="365"/>
      <c r="AC323" s="110"/>
    </row>
    <row r="324" spans="1:29" ht="12.75" customHeight="1" x14ac:dyDescent="0.2">
      <c r="A324" s="369"/>
      <c r="B324" s="369"/>
      <c r="C324" s="369"/>
      <c r="D324" s="369"/>
      <c r="E324" s="369"/>
      <c r="F324" s="369"/>
      <c r="G324" s="96">
        <f>'01-Mapa de riesgo-UO'!I325</f>
        <v>0</v>
      </c>
      <c r="H324" s="369"/>
      <c r="I324" s="369"/>
      <c r="J324" s="369"/>
      <c r="K324" s="374"/>
      <c r="L324" s="374"/>
      <c r="M324" s="97">
        <f>'01-Mapa de riesgo-UO'!W325</f>
        <v>0</v>
      </c>
      <c r="N324" s="98">
        <f>'01-Mapa de riesgo-UO'!AB325</f>
        <v>0</v>
      </c>
      <c r="O324" s="98">
        <f>'01-Mapa de riesgo-UO'!AF325</f>
        <v>0</v>
      </c>
      <c r="P324" s="99">
        <f>'01-Mapa de riesgo-UO'!AK325</f>
        <v>0</v>
      </c>
      <c r="Q324" s="99">
        <f>'01-Mapa de riesgo-UO'!AP325</f>
        <v>0</v>
      </c>
      <c r="R324" s="369"/>
      <c r="S324" s="370"/>
      <c r="T324" s="371"/>
      <c r="U324" s="100">
        <f>'01-Mapa de riesgo-UO'!AW325</f>
        <v>0</v>
      </c>
      <c r="V324" s="100">
        <f>'01-Mapa de riesgo-UO'!AX325</f>
        <v>0</v>
      </c>
      <c r="W324" s="101">
        <f>'01-Mapa de riesgo-UO'!K325</f>
        <v>0</v>
      </c>
      <c r="X324" s="105"/>
      <c r="Y324" s="106"/>
      <c r="Z324" s="107"/>
      <c r="AA324" s="107"/>
      <c r="AB324" s="366"/>
      <c r="AC324" s="110"/>
    </row>
    <row r="325" spans="1:29" ht="12.75" customHeight="1" x14ac:dyDescent="0.2">
      <c r="A325" s="377">
        <v>106</v>
      </c>
      <c r="B325" s="377">
        <f>'01-Mapa de riesgo-UO'!D326</f>
        <v>0</v>
      </c>
      <c r="C325" s="376">
        <f>+'01-Mapa de riesgo-UO'!F326</f>
        <v>0</v>
      </c>
      <c r="D325" s="376">
        <f>'01-Mapa de riesgo-UO'!J326</f>
        <v>0</v>
      </c>
      <c r="E325" s="376">
        <f>'01-Mapa de riesgo-UO'!K326</f>
        <v>0</v>
      </c>
      <c r="F325" s="376">
        <f>'01-Mapa de riesgo-UO'!L326</f>
        <v>0</v>
      </c>
      <c r="G325" s="96">
        <f>'01-Mapa de riesgo-UO'!I326</f>
        <v>0</v>
      </c>
      <c r="H325" s="376">
        <f>'01-Mapa de riesgo-UO'!M326</f>
        <v>0</v>
      </c>
      <c r="I325" s="367" t="str">
        <f>'01-Mapa de riesgo-UO'!AT326</f>
        <v>LEVE</v>
      </c>
      <c r="J325" s="376">
        <f>'01-Mapa de riesgo-UO'!AU326</f>
        <v>0</v>
      </c>
      <c r="K325" s="372"/>
      <c r="L325" s="375"/>
      <c r="M325" s="97">
        <f>'01-Mapa de riesgo-UO'!W326</f>
        <v>0</v>
      </c>
      <c r="N325" s="98">
        <f>'01-Mapa de riesgo-UO'!AB326</f>
        <v>0</v>
      </c>
      <c r="O325" s="98">
        <f>'01-Mapa de riesgo-UO'!AF326</f>
        <v>0</v>
      </c>
      <c r="P325" s="99">
        <f>'01-Mapa de riesgo-UO'!AK326</f>
        <v>0</v>
      </c>
      <c r="Q325" s="99">
        <f>'01-Mapa de riesgo-UO'!AP326</f>
        <v>0</v>
      </c>
      <c r="R325" s="367" t="e">
        <f>'01-Mapa de riesgo-UO'!AR326</f>
        <v>#DIV/0!</v>
      </c>
      <c r="S325" s="370"/>
      <c r="T325" s="371"/>
      <c r="U325" s="100">
        <f>'01-Mapa de riesgo-UO'!AW326</f>
        <v>0</v>
      </c>
      <c r="V325" s="100">
        <f>'01-Mapa de riesgo-UO'!AX326</f>
        <v>0</v>
      </c>
      <c r="W325" s="101">
        <f>'01-Mapa de riesgo-UO'!K326</f>
        <v>0</v>
      </c>
      <c r="X325" s="105"/>
      <c r="Y325" s="106"/>
      <c r="Z325" s="107"/>
      <c r="AA325" s="107"/>
      <c r="AB325" s="364"/>
      <c r="AC325" s="110"/>
    </row>
    <row r="326" spans="1:29" ht="12.75" customHeight="1" x14ac:dyDescent="0.2">
      <c r="A326" s="368"/>
      <c r="B326" s="368"/>
      <c r="C326" s="368"/>
      <c r="D326" s="368"/>
      <c r="E326" s="368"/>
      <c r="F326" s="368"/>
      <c r="G326" s="96">
        <f>'01-Mapa de riesgo-UO'!I327</f>
        <v>0</v>
      </c>
      <c r="H326" s="368"/>
      <c r="I326" s="368"/>
      <c r="J326" s="368"/>
      <c r="K326" s="373"/>
      <c r="L326" s="373"/>
      <c r="M326" s="97">
        <f>'01-Mapa de riesgo-UO'!W327</f>
        <v>0</v>
      </c>
      <c r="N326" s="98">
        <f>'01-Mapa de riesgo-UO'!AB327</f>
        <v>0</v>
      </c>
      <c r="O326" s="98">
        <f>'01-Mapa de riesgo-UO'!AF327</f>
        <v>0</v>
      </c>
      <c r="P326" s="99">
        <f>'01-Mapa de riesgo-UO'!AK327</f>
        <v>0</v>
      </c>
      <c r="Q326" s="99">
        <f>'01-Mapa de riesgo-UO'!AP327</f>
        <v>0</v>
      </c>
      <c r="R326" s="368"/>
      <c r="S326" s="370"/>
      <c r="T326" s="371"/>
      <c r="U326" s="100">
        <f>'01-Mapa de riesgo-UO'!AW327</f>
        <v>0</v>
      </c>
      <c r="V326" s="100">
        <f>'01-Mapa de riesgo-UO'!AX327</f>
        <v>0</v>
      </c>
      <c r="W326" s="101">
        <f>'01-Mapa de riesgo-UO'!K327</f>
        <v>0</v>
      </c>
      <c r="X326" s="105"/>
      <c r="Y326" s="106"/>
      <c r="Z326" s="107"/>
      <c r="AA326" s="107"/>
      <c r="AB326" s="365"/>
      <c r="AC326" s="110"/>
    </row>
    <row r="327" spans="1:29" ht="12.75" customHeight="1" x14ac:dyDescent="0.2">
      <c r="A327" s="369"/>
      <c r="B327" s="369"/>
      <c r="C327" s="369"/>
      <c r="D327" s="369"/>
      <c r="E327" s="369"/>
      <c r="F327" s="369"/>
      <c r="G327" s="96">
        <f>'01-Mapa de riesgo-UO'!I328</f>
        <v>0</v>
      </c>
      <c r="H327" s="369"/>
      <c r="I327" s="369"/>
      <c r="J327" s="369"/>
      <c r="K327" s="374"/>
      <c r="L327" s="374"/>
      <c r="M327" s="97">
        <f>'01-Mapa de riesgo-UO'!W328</f>
        <v>0</v>
      </c>
      <c r="N327" s="98">
        <f>'01-Mapa de riesgo-UO'!AB328</f>
        <v>0</v>
      </c>
      <c r="O327" s="98">
        <f>'01-Mapa de riesgo-UO'!AF328</f>
        <v>0</v>
      </c>
      <c r="P327" s="99">
        <f>'01-Mapa de riesgo-UO'!AK328</f>
        <v>0</v>
      </c>
      <c r="Q327" s="99">
        <f>'01-Mapa de riesgo-UO'!AP328</f>
        <v>0</v>
      </c>
      <c r="R327" s="369"/>
      <c r="S327" s="370"/>
      <c r="T327" s="371"/>
      <c r="U327" s="100">
        <f>'01-Mapa de riesgo-UO'!AW328</f>
        <v>0</v>
      </c>
      <c r="V327" s="100">
        <f>'01-Mapa de riesgo-UO'!AX328</f>
        <v>0</v>
      </c>
      <c r="W327" s="101">
        <f>'01-Mapa de riesgo-UO'!K328</f>
        <v>0</v>
      </c>
      <c r="X327" s="105"/>
      <c r="Y327" s="106"/>
      <c r="Z327" s="107"/>
      <c r="AA327" s="107"/>
      <c r="AB327" s="366"/>
      <c r="AC327" s="110"/>
    </row>
    <row r="328" spans="1:29" ht="12.75" customHeight="1" x14ac:dyDescent="0.2">
      <c r="A328" s="377">
        <v>107</v>
      </c>
      <c r="B328" s="377">
        <f>'01-Mapa de riesgo-UO'!D329</f>
        <v>0</v>
      </c>
      <c r="C328" s="376">
        <f>+'01-Mapa de riesgo-UO'!F329</f>
        <v>0</v>
      </c>
      <c r="D328" s="376">
        <f>'01-Mapa de riesgo-UO'!J329</f>
        <v>0</v>
      </c>
      <c r="E328" s="376">
        <f>'01-Mapa de riesgo-UO'!K329</f>
        <v>0</v>
      </c>
      <c r="F328" s="376">
        <f>'01-Mapa de riesgo-UO'!L329</f>
        <v>0</v>
      </c>
      <c r="G328" s="96">
        <f>'01-Mapa de riesgo-UO'!I329</f>
        <v>0</v>
      </c>
      <c r="H328" s="376">
        <f>'01-Mapa de riesgo-UO'!M329</f>
        <v>0</v>
      </c>
      <c r="I328" s="367" t="str">
        <f>'01-Mapa de riesgo-UO'!AT329</f>
        <v>LEVE</v>
      </c>
      <c r="J328" s="376">
        <f>'01-Mapa de riesgo-UO'!AU329</f>
        <v>0</v>
      </c>
      <c r="K328" s="372"/>
      <c r="L328" s="375"/>
      <c r="M328" s="97">
        <f>'01-Mapa de riesgo-UO'!W329</f>
        <v>0</v>
      </c>
      <c r="N328" s="98">
        <f>'01-Mapa de riesgo-UO'!AB329</f>
        <v>0</v>
      </c>
      <c r="O328" s="98">
        <f>'01-Mapa de riesgo-UO'!AF329</f>
        <v>0</v>
      </c>
      <c r="P328" s="99">
        <f>'01-Mapa de riesgo-UO'!AK329</f>
        <v>0</v>
      </c>
      <c r="Q328" s="99">
        <f>'01-Mapa de riesgo-UO'!AP329</f>
        <v>0</v>
      </c>
      <c r="R328" s="367" t="e">
        <f>'01-Mapa de riesgo-UO'!AR329</f>
        <v>#DIV/0!</v>
      </c>
      <c r="S328" s="370"/>
      <c r="T328" s="371"/>
      <c r="U328" s="100">
        <f>'01-Mapa de riesgo-UO'!AW329</f>
        <v>0</v>
      </c>
      <c r="V328" s="100">
        <f>'01-Mapa de riesgo-UO'!AX329</f>
        <v>0</v>
      </c>
      <c r="W328" s="101">
        <f>'01-Mapa de riesgo-UO'!K329</f>
        <v>0</v>
      </c>
      <c r="X328" s="105"/>
      <c r="Y328" s="106"/>
      <c r="Z328" s="107"/>
      <c r="AA328" s="107"/>
      <c r="AB328" s="364"/>
      <c r="AC328" s="110"/>
    </row>
    <row r="329" spans="1:29" ht="12.75" customHeight="1" x14ac:dyDescent="0.2">
      <c r="A329" s="368"/>
      <c r="B329" s="368"/>
      <c r="C329" s="368"/>
      <c r="D329" s="368"/>
      <c r="E329" s="368"/>
      <c r="F329" s="368"/>
      <c r="G329" s="96">
        <f>'01-Mapa de riesgo-UO'!I330</f>
        <v>0</v>
      </c>
      <c r="H329" s="368"/>
      <c r="I329" s="368"/>
      <c r="J329" s="368"/>
      <c r="K329" s="373"/>
      <c r="L329" s="373"/>
      <c r="M329" s="97">
        <f>'01-Mapa de riesgo-UO'!W330</f>
        <v>0</v>
      </c>
      <c r="N329" s="98">
        <f>'01-Mapa de riesgo-UO'!AB330</f>
        <v>0</v>
      </c>
      <c r="O329" s="98">
        <f>'01-Mapa de riesgo-UO'!AF330</f>
        <v>0</v>
      </c>
      <c r="P329" s="99">
        <f>'01-Mapa de riesgo-UO'!AK330</f>
        <v>0</v>
      </c>
      <c r="Q329" s="99">
        <f>'01-Mapa de riesgo-UO'!AP330</f>
        <v>0</v>
      </c>
      <c r="R329" s="368"/>
      <c r="S329" s="370"/>
      <c r="T329" s="371"/>
      <c r="U329" s="100">
        <f>'01-Mapa de riesgo-UO'!AW330</f>
        <v>0</v>
      </c>
      <c r="V329" s="100">
        <f>'01-Mapa de riesgo-UO'!AX330</f>
        <v>0</v>
      </c>
      <c r="W329" s="101">
        <f>'01-Mapa de riesgo-UO'!K330</f>
        <v>0</v>
      </c>
      <c r="X329" s="105"/>
      <c r="Y329" s="106"/>
      <c r="Z329" s="107"/>
      <c r="AA329" s="107"/>
      <c r="AB329" s="365"/>
      <c r="AC329" s="110"/>
    </row>
    <row r="330" spans="1:29" ht="12.75" customHeight="1" x14ac:dyDescent="0.2">
      <c r="A330" s="369"/>
      <c r="B330" s="369"/>
      <c r="C330" s="369"/>
      <c r="D330" s="369"/>
      <c r="E330" s="369"/>
      <c r="F330" s="369"/>
      <c r="G330" s="96">
        <f>'01-Mapa de riesgo-UO'!I331</f>
        <v>0</v>
      </c>
      <c r="H330" s="369"/>
      <c r="I330" s="369"/>
      <c r="J330" s="369"/>
      <c r="K330" s="374"/>
      <c r="L330" s="374"/>
      <c r="M330" s="97">
        <f>'01-Mapa de riesgo-UO'!W331</f>
        <v>0</v>
      </c>
      <c r="N330" s="98">
        <f>'01-Mapa de riesgo-UO'!AB331</f>
        <v>0</v>
      </c>
      <c r="O330" s="98">
        <f>'01-Mapa de riesgo-UO'!AF331</f>
        <v>0</v>
      </c>
      <c r="P330" s="99">
        <f>'01-Mapa de riesgo-UO'!AK331</f>
        <v>0</v>
      </c>
      <c r="Q330" s="99">
        <f>'01-Mapa de riesgo-UO'!AP331</f>
        <v>0</v>
      </c>
      <c r="R330" s="369"/>
      <c r="S330" s="370"/>
      <c r="T330" s="371"/>
      <c r="U330" s="100">
        <f>'01-Mapa de riesgo-UO'!AW331</f>
        <v>0</v>
      </c>
      <c r="V330" s="100">
        <f>'01-Mapa de riesgo-UO'!AX331</f>
        <v>0</v>
      </c>
      <c r="W330" s="101">
        <f>'01-Mapa de riesgo-UO'!K331</f>
        <v>0</v>
      </c>
      <c r="X330" s="105"/>
      <c r="Y330" s="106"/>
      <c r="Z330" s="107"/>
      <c r="AA330" s="107"/>
      <c r="AB330" s="366"/>
      <c r="AC330" s="110"/>
    </row>
    <row r="331" spans="1:29" ht="12.75" customHeight="1" x14ac:dyDescent="0.2">
      <c r="A331" s="377">
        <v>108</v>
      </c>
      <c r="B331" s="377">
        <f>'01-Mapa de riesgo-UO'!D332</f>
        <v>0</v>
      </c>
      <c r="C331" s="376">
        <f>+'01-Mapa de riesgo-UO'!F332</f>
        <v>0</v>
      </c>
      <c r="D331" s="376">
        <f>'01-Mapa de riesgo-UO'!J332</f>
        <v>0</v>
      </c>
      <c r="E331" s="376">
        <f>'01-Mapa de riesgo-UO'!K332</f>
        <v>0</v>
      </c>
      <c r="F331" s="376">
        <f>'01-Mapa de riesgo-UO'!L332</f>
        <v>0</v>
      </c>
      <c r="G331" s="96">
        <f>'01-Mapa de riesgo-UO'!I332</f>
        <v>0</v>
      </c>
      <c r="H331" s="376">
        <f>'01-Mapa de riesgo-UO'!M332</f>
        <v>0</v>
      </c>
      <c r="I331" s="367" t="str">
        <f>'01-Mapa de riesgo-UO'!AT332</f>
        <v>LEVE</v>
      </c>
      <c r="J331" s="376">
        <f>'01-Mapa de riesgo-UO'!AU332</f>
        <v>0</v>
      </c>
      <c r="K331" s="372"/>
      <c r="L331" s="375"/>
      <c r="M331" s="97">
        <f>'01-Mapa de riesgo-UO'!W332</f>
        <v>0</v>
      </c>
      <c r="N331" s="98">
        <f>'01-Mapa de riesgo-UO'!AB332</f>
        <v>0</v>
      </c>
      <c r="O331" s="98">
        <f>'01-Mapa de riesgo-UO'!AF332</f>
        <v>0</v>
      </c>
      <c r="P331" s="99">
        <f>'01-Mapa de riesgo-UO'!AK332</f>
        <v>0</v>
      </c>
      <c r="Q331" s="99">
        <f>'01-Mapa de riesgo-UO'!AP332</f>
        <v>0</v>
      </c>
      <c r="R331" s="367" t="e">
        <f>'01-Mapa de riesgo-UO'!AR332</f>
        <v>#DIV/0!</v>
      </c>
      <c r="S331" s="370"/>
      <c r="T331" s="371"/>
      <c r="U331" s="100">
        <f>'01-Mapa de riesgo-UO'!AW332</f>
        <v>0</v>
      </c>
      <c r="V331" s="100">
        <f>'01-Mapa de riesgo-UO'!AX332</f>
        <v>0</v>
      </c>
      <c r="W331" s="101">
        <f>'01-Mapa de riesgo-UO'!K332</f>
        <v>0</v>
      </c>
      <c r="X331" s="105"/>
      <c r="Y331" s="106"/>
      <c r="Z331" s="107"/>
      <c r="AA331" s="107"/>
      <c r="AB331" s="364"/>
      <c r="AC331" s="110"/>
    </row>
    <row r="332" spans="1:29" ht="12.75" customHeight="1" x14ac:dyDescent="0.2">
      <c r="A332" s="368"/>
      <c r="B332" s="368"/>
      <c r="C332" s="368"/>
      <c r="D332" s="368"/>
      <c r="E332" s="368"/>
      <c r="F332" s="368"/>
      <c r="G332" s="96">
        <f>'01-Mapa de riesgo-UO'!I333</f>
        <v>0</v>
      </c>
      <c r="H332" s="368"/>
      <c r="I332" s="368"/>
      <c r="J332" s="368"/>
      <c r="K332" s="373"/>
      <c r="L332" s="373"/>
      <c r="M332" s="97">
        <f>'01-Mapa de riesgo-UO'!W333</f>
        <v>0</v>
      </c>
      <c r="N332" s="98">
        <f>'01-Mapa de riesgo-UO'!AB333</f>
        <v>0</v>
      </c>
      <c r="O332" s="98">
        <f>'01-Mapa de riesgo-UO'!AF333</f>
        <v>0</v>
      </c>
      <c r="P332" s="99">
        <f>'01-Mapa de riesgo-UO'!AK333</f>
        <v>0</v>
      </c>
      <c r="Q332" s="99">
        <f>'01-Mapa de riesgo-UO'!AP333</f>
        <v>0</v>
      </c>
      <c r="R332" s="368"/>
      <c r="S332" s="370"/>
      <c r="T332" s="371"/>
      <c r="U332" s="100">
        <f>'01-Mapa de riesgo-UO'!AW333</f>
        <v>0</v>
      </c>
      <c r="V332" s="100">
        <f>'01-Mapa de riesgo-UO'!AX333</f>
        <v>0</v>
      </c>
      <c r="W332" s="101">
        <f>'01-Mapa de riesgo-UO'!K333</f>
        <v>0</v>
      </c>
      <c r="X332" s="105"/>
      <c r="Y332" s="106"/>
      <c r="Z332" s="107"/>
      <c r="AA332" s="107"/>
      <c r="AB332" s="365"/>
      <c r="AC332" s="110"/>
    </row>
    <row r="333" spans="1:29" ht="12.75" customHeight="1" x14ac:dyDescent="0.2">
      <c r="A333" s="369"/>
      <c r="B333" s="369"/>
      <c r="C333" s="369"/>
      <c r="D333" s="369"/>
      <c r="E333" s="369"/>
      <c r="F333" s="369"/>
      <c r="G333" s="96">
        <f>'01-Mapa de riesgo-UO'!I334</f>
        <v>0</v>
      </c>
      <c r="H333" s="369"/>
      <c r="I333" s="369"/>
      <c r="J333" s="369"/>
      <c r="K333" s="374"/>
      <c r="L333" s="374"/>
      <c r="M333" s="97">
        <f>'01-Mapa de riesgo-UO'!W334</f>
        <v>0</v>
      </c>
      <c r="N333" s="98">
        <f>'01-Mapa de riesgo-UO'!AB334</f>
        <v>0</v>
      </c>
      <c r="O333" s="98">
        <f>'01-Mapa de riesgo-UO'!AF334</f>
        <v>0</v>
      </c>
      <c r="P333" s="99">
        <f>'01-Mapa de riesgo-UO'!AK334</f>
        <v>0</v>
      </c>
      <c r="Q333" s="99">
        <f>'01-Mapa de riesgo-UO'!AP334</f>
        <v>0</v>
      </c>
      <c r="R333" s="369"/>
      <c r="S333" s="370"/>
      <c r="T333" s="371"/>
      <c r="U333" s="100">
        <f>'01-Mapa de riesgo-UO'!AW334</f>
        <v>0</v>
      </c>
      <c r="V333" s="100">
        <f>'01-Mapa de riesgo-UO'!AX334</f>
        <v>0</v>
      </c>
      <c r="W333" s="101">
        <f>'01-Mapa de riesgo-UO'!K334</f>
        <v>0</v>
      </c>
      <c r="X333" s="105"/>
      <c r="Y333" s="106"/>
      <c r="Z333" s="107"/>
      <c r="AA333" s="107"/>
      <c r="AB333" s="366"/>
      <c r="AC333" s="110"/>
    </row>
    <row r="334" spans="1:29" ht="12.75" customHeight="1" x14ac:dyDescent="0.2">
      <c r="A334" s="377">
        <v>109</v>
      </c>
      <c r="B334" s="377">
        <f>'01-Mapa de riesgo-UO'!D335</f>
        <v>0</v>
      </c>
      <c r="C334" s="376">
        <f>+'01-Mapa de riesgo-UO'!F335</f>
        <v>0</v>
      </c>
      <c r="D334" s="376">
        <f>'01-Mapa de riesgo-UO'!J335</f>
        <v>0</v>
      </c>
      <c r="E334" s="376">
        <f>'01-Mapa de riesgo-UO'!K335</f>
        <v>0</v>
      </c>
      <c r="F334" s="376">
        <f>'01-Mapa de riesgo-UO'!L335</f>
        <v>0</v>
      </c>
      <c r="G334" s="96">
        <f>'01-Mapa de riesgo-UO'!I335</f>
        <v>0</v>
      </c>
      <c r="H334" s="376">
        <f>'01-Mapa de riesgo-UO'!M335</f>
        <v>0</v>
      </c>
      <c r="I334" s="367" t="str">
        <f>'01-Mapa de riesgo-UO'!AT335</f>
        <v>LEVE</v>
      </c>
      <c r="J334" s="376">
        <f>'01-Mapa de riesgo-UO'!AU335</f>
        <v>0</v>
      </c>
      <c r="K334" s="372"/>
      <c r="L334" s="375"/>
      <c r="M334" s="97">
        <f>'01-Mapa de riesgo-UO'!W335</f>
        <v>0</v>
      </c>
      <c r="N334" s="98">
        <f>'01-Mapa de riesgo-UO'!AB335</f>
        <v>0</v>
      </c>
      <c r="O334" s="98">
        <f>'01-Mapa de riesgo-UO'!AF335</f>
        <v>0</v>
      </c>
      <c r="P334" s="99">
        <f>'01-Mapa de riesgo-UO'!AK335</f>
        <v>0</v>
      </c>
      <c r="Q334" s="99">
        <f>'01-Mapa de riesgo-UO'!AP335</f>
        <v>0</v>
      </c>
      <c r="R334" s="367" t="e">
        <f>'01-Mapa de riesgo-UO'!AR335</f>
        <v>#DIV/0!</v>
      </c>
      <c r="S334" s="370"/>
      <c r="T334" s="371"/>
      <c r="U334" s="100">
        <f>'01-Mapa de riesgo-UO'!AW335</f>
        <v>0</v>
      </c>
      <c r="V334" s="100">
        <f>'01-Mapa de riesgo-UO'!AX335</f>
        <v>0</v>
      </c>
      <c r="W334" s="101">
        <f>'01-Mapa de riesgo-UO'!K335</f>
        <v>0</v>
      </c>
      <c r="X334" s="105"/>
      <c r="Y334" s="106"/>
      <c r="Z334" s="107"/>
      <c r="AA334" s="107"/>
      <c r="AB334" s="364"/>
      <c r="AC334" s="110"/>
    </row>
    <row r="335" spans="1:29" ht="12.75" customHeight="1" x14ac:dyDescent="0.2">
      <c r="A335" s="368"/>
      <c r="B335" s="368"/>
      <c r="C335" s="368"/>
      <c r="D335" s="368"/>
      <c r="E335" s="368"/>
      <c r="F335" s="368"/>
      <c r="G335" s="96">
        <f>'01-Mapa de riesgo-UO'!I336</f>
        <v>0</v>
      </c>
      <c r="H335" s="368"/>
      <c r="I335" s="368"/>
      <c r="J335" s="368"/>
      <c r="K335" s="373"/>
      <c r="L335" s="373"/>
      <c r="M335" s="97">
        <f>'01-Mapa de riesgo-UO'!W336</f>
        <v>0</v>
      </c>
      <c r="N335" s="98">
        <f>'01-Mapa de riesgo-UO'!AB336</f>
        <v>0</v>
      </c>
      <c r="O335" s="98">
        <f>'01-Mapa de riesgo-UO'!AF336</f>
        <v>0</v>
      </c>
      <c r="P335" s="99">
        <f>'01-Mapa de riesgo-UO'!AK336</f>
        <v>0</v>
      </c>
      <c r="Q335" s="99">
        <f>'01-Mapa de riesgo-UO'!AP336</f>
        <v>0</v>
      </c>
      <c r="R335" s="368"/>
      <c r="S335" s="370"/>
      <c r="T335" s="371"/>
      <c r="U335" s="100">
        <f>'01-Mapa de riesgo-UO'!AW336</f>
        <v>0</v>
      </c>
      <c r="V335" s="100">
        <f>'01-Mapa de riesgo-UO'!AX336</f>
        <v>0</v>
      </c>
      <c r="W335" s="101">
        <f>'01-Mapa de riesgo-UO'!K336</f>
        <v>0</v>
      </c>
      <c r="X335" s="105"/>
      <c r="Y335" s="106"/>
      <c r="Z335" s="107"/>
      <c r="AA335" s="107"/>
      <c r="AB335" s="365"/>
      <c r="AC335" s="110"/>
    </row>
    <row r="336" spans="1:29" ht="12.75" customHeight="1" x14ac:dyDescent="0.2">
      <c r="A336" s="369"/>
      <c r="B336" s="369"/>
      <c r="C336" s="369"/>
      <c r="D336" s="369"/>
      <c r="E336" s="369"/>
      <c r="F336" s="369"/>
      <c r="G336" s="96">
        <f>'01-Mapa de riesgo-UO'!I337</f>
        <v>0</v>
      </c>
      <c r="H336" s="369"/>
      <c r="I336" s="369"/>
      <c r="J336" s="369"/>
      <c r="K336" s="374"/>
      <c r="L336" s="374"/>
      <c r="M336" s="97">
        <f>'01-Mapa de riesgo-UO'!W337</f>
        <v>0</v>
      </c>
      <c r="N336" s="98">
        <f>'01-Mapa de riesgo-UO'!AB337</f>
        <v>0</v>
      </c>
      <c r="O336" s="98">
        <f>'01-Mapa de riesgo-UO'!AF337</f>
        <v>0</v>
      </c>
      <c r="P336" s="99">
        <f>'01-Mapa de riesgo-UO'!AK337</f>
        <v>0</v>
      </c>
      <c r="Q336" s="99">
        <f>'01-Mapa de riesgo-UO'!AP337</f>
        <v>0</v>
      </c>
      <c r="R336" s="369"/>
      <c r="S336" s="370"/>
      <c r="T336" s="371"/>
      <c r="U336" s="100">
        <f>'01-Mapa de riesgo-UO'!AW337</f>
        <v>0</v>
      </c>
      <c r="V336" s="100">
        <f>'01-Mapa de riesgo-UO'!AX337</f>
        <v>0</v>
      </c>
      <c r="W336" s="101">
        <f>'01-Mapa de riesgo-UO'!K337</f>
        <v>0</v>
      </c>
      <c r="X336" s="105"/>
      <c r="Y336" s="106"/>
      <c r="Z336" s="107"/>
      <c r="AA336" s="107"/>
      <c r="AB336" s="366"/>
      <c r="AC336" s="110"/>
    </row>
    <row r="337" spans="1:29" ht="12.75" customHeight="1" x14ac:dyDescent="0.2">
      <c r="A337" s="377">
        <v>110</v>
      </c>
      <c r="B337" s="377">
        <f>'01-Mapa de riesgo-UO'!D338</f>
        <v>0</v>
      </c>
      <c r="C337" s="376">
        <f>+'01-Mapa de riesgo-UO'!F338</f>
        <v>0</v>
      </c>
      <c r="D337" s="376">
        <f>'01-Mapa de riesgo-UO'!J338</f>
        <v>0</v>
      </c>
      <c r="E337" s="376">
        <f>'01-Mapa de riesgo-UO'!K338</f>
        <v>0</v>
      </c>
      <c r="F337" s="376">
        <f>'01-Mapa de riesgo-UO'!L338</f>
        <v>0</v>
      </c>
      <c r="G337" s="96">
        <f>'01-Mapa de riesgo-UO'!I338</f>
        <v>0</v>
      </c>
      <c r="H337" s="376">
        <f>'01-Mapa de riesgo-UO'!M338</f>
        <v>0</v>
      </c>
      <c r="I337" s="367" t="str">
        <f>'01-Mapa de riesgo-UO'!AT338</f>
        <v>LEVE</v>
      </c>
      <c r="J337" s="376">
        <f>'01-Mapa de riesgo-UO'!AU338</f>
        <v>0</v>
      </c>
      <c r="K337" s="372"/>
      <c r="L337" s="375"/>
      <c r="M337" s="97">
        <f>'01-Mapa de riesgo-UO'!W338</f>
        <v>0</v>
      </c>
      <c r="N337" s="98">
        <f>'01-Mapa de riesgo-UO'!AB338</f>
        <v>0</v>
      </c>
      <c r="O337" s="98">
        <f>'01-Mapa de riesgo-UO'!AF338</f>
        <v>0</v>
      </c>
      <c r="P337" s="99">
        <f>'01-Mapa de riesgo-UO'!AK338</f>
        <v>0</v>
      </c>
      <c r="Q337" s="99">
        <f>'01-Mapa de riesgo-UO'!AP338</f>
        <v>0</v>
      </c>
      <c r="R337" s="367" t="e">
        <f>'01-Mapa de riesgo-UO'!AR338</f>
        <v>#DIV/0!</v>
      </c>
      <c r="S337" s="370"/>
      <c r="T337" s="371"/>
      <c r="U337" s="100">
        <f>'01-Mapa de riesgo-UO'!AW338</f>
        <v>0</v>
      </c>
      <c r="V337" s="100">
        <f>'01-Mapa de riesgo-UO'!AX338</f>
        <v>0</v>
      </c>
      <c r="W337" s="101">
        <f>'01-Mapa de riesgo-UO'!K338</f>
        <v>0</v>
      </c>
      <c r="X337" s="105"/>
      <c r="Y337" s="106"/>
      <c r="Z337" s="107"/>
      <c r="AA337" s="107"/>
      <c r="AB337" s="364"/>
      <c r="AC337" s="110"/>
    </row>
    <row r="338" spans="1:29" ht="12.75" customHeight="1" x14ac:dyDescent="0.2">
      <c r="A338" s="368"/>
      <c r="B338" s="368"/>
      <c r="C338" s="368"/>
      <c r="D338" s="368"/>
      <c r="E338" s="368"/>
      <c r="F338" s="368"/>
      <c r="G338" s="96">
        <f>'01-Mapa de riesgo-UO'!I339</f>
        <v>0</v>
      </c>
      <c r="H338" s="368"/>
      <c r="I338" s="368"/>
      <c r="J338" s="368"/>
      <c r="K338" s="373"/>
      <c r="L338" s="373"/>
      <c r="M338" s="97">
        <f>'01-Mapa de riesgo-UO'!W339</f>
        <v>0</v>
      </c>
      <c r="N338" s="98">
        <f>'01-Mapa de riesgo-UO'!AB339</f>
        <v>0</v>
      </c>
      <c r="O338" s="98">
        <f>'01-Mapa de riesgo-UO'!AF339</f>
        <v>0</v>
      </c>
      <c r="P338" s="99">
        <f>'01-Mapa de riesgo-UO'!AK339</f>
        <v>0</v>
      </c>
      <c r="Q338" s="99">
        <f>'01-Mapa de riesgo-UO'!AP339</f>
        <v>0</v>
      </c>
      <c r="R338" s="368"/>
      <c r="S338" s="370"/>
      <c r="T338" s="371"/>
      <c r="U338" s="100">
        <f>'01-Mapa de riesgo-UO'!AW339</f>
        <v>0</v>
      </c>
      <c r="V338" s="100">
        <f>'01-Mapa de riesgo-UO'!AX339</f>
        <v>0</v>
      </c>
      <c r="W338" s="101">
        <f>'01-Mapa de riesgo-UO'!K339</f>
        <v>0</v>
      </c>
      <c r="X338" s="105"/>
      <c r="Y338" s="106"/>
      <c r="Z338" s="107"/>
      <c r="AA338" s="107"/>
      <c r="AB338" s="365"/>
      <c r="AC338" s="110"/>
    </row>
    <row r="339" spans="1:29" ht="12.75" customHeight="1" x14ac:dyDescent="0.2">
      <c r="A339" s="369"/>
      <c r="B339" s="369"/>
      <c r="C339" s="369"/>
      <c r="D339" s="369"/>
      <c r="E339" s="369"/>
      <c r="F339" s="369"/>
      <c r="G339" s="96">
        <f>'01-Mapa de riesgo-UO'!I340</f>
        <v>0</v>
      </c>
      <c r="H339" s="369"/>
      <c r="I339" s="369"/>
      <c r="J339" s="369"/>
      <c r="K339" s="374"/>
      <c r="L339" s="374"/>
      <c r="M339" s="97">
        <f>'01-Mapa de riesgo-UO'!W340</f>
        <v>0</v>
      </c>
      <c r="N339" s="98">
        <f>'01-Mapa de riesgo-UO'!AB340</f>
        <v>0</v>
      </c>
      <c r="O339" s="98">
        <f>'01-Mapa de riesgo-UO'!AF340</f>
        <v>0</v>
      </c>
      <c r="P339" s="99">
        <f>'01-Mapa de riesgo-UO'!AK340</f>
        <v>0</v>
      </c>
      <c r="Q339" s="99">
        <f>'01-Mapa de riesgo-UO'!AP340</f>
        <v>0</v>
      </c>
      <c r="R339" s="369"/>
      <c r="S339" s="370"/>
      <c r="T339" s="371"/>
      <c r="U339" s="100">
        <f>'01-Mapa de riesgo-UO'!AW340</f>
        <v>0</v>
      </c>
      <c r="V339" s="100">
        <f>'01-Mapa de riesgo-UO'!AX340</f>
        <v>0</v>
      </c>
      <c r="W339" s="101">
        <f>'01-Mapa de riesgo-UO'!K340</f>
        <v>0</v>
      </c>
      <c r="X339" s="105"/>
      <c r="Y339" s="106"/>
      <c r="Z339" s="107"/>
      <c r="AA339" s="107"/>
      <c r="AB339" s="366"/>
      <c r="AC339" s="110"/>
    </row>
    <row r="340" spans="1:29" ht="12.75" customHeight="1" x14ac:dyDescent="0.2">
      <c r="A340" s="377">
        <v>111</v>
      </c>
      <c r="B340" s="377">
        <f>'01-Mapa de riesgo-UO'!D341</f>
        <v>0</v>
      </c>
      <c r="C340" s="376">
        <f>+'01-Mapa de riesgo-UO'!F341</f>
        <v>0</v>
      </c>
      <c r="D340" s="376">
        <f>'01-Mapa de riesgo-UO'!J341</f>
        <v>0</v>
      </c>
      <c r="E340" s="376">
        <f>'01-Mapa de riesgo-UO'!K341</f>
        <v>0</v>
      </c>
      <c r="F340" s="376">
        <f>'01-Mapa de riesgo-UO'!L341</f>
        <v>0</v>
      </c>
      <c r="G340" s="96">
        <f>'01-Mapa de riesgo-UO'!I341</f>
        <v>0</v>
      </c>
      <c r="H340" s="376">
        <f>'01-Mapa de riesgo-UO'!M341</f>
        <v>0</v>
      </c>
      <c r="I340" s="367" t="str">
        <f>'01-Mapa de riesgo-UO'!AT341</f>
        <v>LEVE</v>
      </c>
      <c r="J340" s="376">
        <f>'01-Mapa de riesgo-UO'!AU341</f>
        <v>0</v>
      </c>
      <c r="K340" s="372"/>
      <c r="L340" s="375"/>
      <c r="M340" s="97">
        <f>'01-Mapa de riesgo-UO'!W341</f>
        <v>0</v>
      </c>
      <c r="N340" s="98">
        <f>'01-Mapa de riesgo-UO'!AB341</f>
        <v>0</v>
      </c>
      <c r="O340" s="98">
        <f>'01-Mapa de riesgo-UO'!AF341</f>
        <v>0</v>
      </c>
      <c r="P340" s="99">
        <f>'01-Mapa de riesgo-UO'!AK341</f>
        <v>0</v>
      </c>
      <c r="Q340" s="99">
        <f>'01-Mapa de riesgo-UO'!AP341</f>
        <v>0</v>
      </c>
      <c r="R340" s="367" t="e">
        <f>'01-Mapa de riesgo-UO'!AR341</f>
        <v>#DIV/0!</v>
      </c>
      <c r="S340" s="370"/>
      <c r="T340" s="371"/>
      <c r="U340" s="100">
        <f>'01-Mapa de riesgo-UO'!AW341</f>
        <v>0</v>
      </c>
      <c r="V340" s="100">
        <f>'01-Mapa de riesgo-UO'!AX341</f>
        <v>0</v>
      </c>
      <c r="W340" s="101">
        <f>'01-Mapa de riesgo-UO'!K341</f>
        <v>0</v>
      </c>
      <c r="X340" s="105"/>
      <c r="Y340" s="106"/>
      <c r="Z340" s="107"/>
      <c r="AA340" s="107"/>
      <c r="AB340" s="364"/>
      <c r="AC340" s="110"/>
    </row>
    <row r="341" spans="1:29" ht="12.75" customHeight="1" x14ac:dyDescent="0.2">
      <c r="A341" s="368"/>
      <c r="B341" s="368"/>
      <c r="C341" s="368"/>
      <c r="D341" s="368"/>
      <c r="E341" s="368"/>
      <c r="F341" s="368"/>
      <c r="G341" s="96">
        <f>'01-Mapa de riesgo-UO'!I342</f>
        <v>0</v>
      </c>
      <c r="H341" s="368"/>
      <c r="I341" s="368"/>
      <c r="J341" s="368"/>
      <c r="K341" s="373"/>
      <c r="L341" s="373"/>
      <c r="M341" s="97">
        <f>'01-Mapa de riesgo-UO'!W342</f>
        <v>0</v>
      </c>
      <c r="N341" s="98">
        <f>'01-Mapa de riesgo-UO'!AB342</f>
        <v>0</v>
      </c>
      <c r="O341" s="98">
        <f>'01-Mapa de riesgo-UO'!AF342</f>
        <v>0</v>
      </c>
      <c r="P341" s="99">
        <f>'01-Mapa de riesgo-UO'!AK342</f>
        <v>0</v>
      </c>
      <c r="Q341" s="99">
        <f>'01-Mapa de riesgo-UO'!AP342</f>
        <v>0</v>
      </c>
      <c r="R341" s="368"/>
      <c r="S341" s="370"/>
      <c r="T341" s="371"/>
      <c r="U341" s="100">
        <f>'01-Mapa de riesgo-UO'!AW342</f>
        <v>0</v>
      </c>
      <c r="V341" s="100">
        <f>'01-Mapa de riesgo-UO'!AX342</f>
        <v>0</v>
      </c>
      <c r="W341" s="101">
        <f>'01-Mapa de riesgo-UO'!K342</f>
        <v>0</v>
      </c>
      <c r="X341" s="105"/>
      <c r="Y341" s="106"/>
      <c r="Z341" s="107"/>
      <c r="AA341" s="107"/>
      <c r="AB341" s="365"/>
      <c r="AC341" s="110"/>
    </row>
    <row r="342" spans="1:29" ht="12.75" customHeight="1" x14ac:dyDescent="0.2">
      <c r="A342" s="369"/>
      <c r="B342" s="369"/>
      <c r="C342" s="369"/>
      <c r="D342" s="369"/>
      <c r="E342" s="369"/>
      <c r="F342" s="369"/>
      <c r="G342" s="96">
        <f>'01-Mapa de riesgo-UO'!I343</f>
        <v>0</v>
      </c>
      <c r="H342" s="369"/>
      <c r="I342" s="369"/>
      <c r="J342" s="369"/>
      <c r="K342" s="374"/>
      <c r="L342" s="374"/>
      <c r="M342" s="97">
        <f>'01-Mapa de riesgo-UO'!W343</f>
        <v>0</v>
      </c>
      <c r="N342" s="98">
        <f>'01-Mapa de riesgo-UO'!AB343</f>
        <v>0</v>
      </c>
      <c r="O342" s="98">
        <f>'01-Mapa de riesgo-UO'!AF343</f>
        <v>0</v>
      </c>
      <c r="P342" s="99">
        <f>'01-Mapa de riesgo-UO'!AK343</f>
        <v>0</v>
      </c>
      <c r="Q342" s="99">
        <f>'01-Mapa de riesgo-UO'!AP343</f>
        <v>0</v>
      </c>
      <c r="R342" s="369"/>
      <c r="S342" s="370"/>
      <c r="T342" s="371"/>
      <c r="U342" s="100">
        <f>'01-Mapa de riesgo-UO'!AW343</f>
        <v>0</v>
      </c>
      <c r="V342" s="100">
        <f>'01-Mapa de riesgo-UO'!AX343</f>
        <v>0</v>
      </c>
      <c r="W342" s="101">
        <f>'01-Mapa de riesgo-UO'!K343</f>
        <v>0</v>
      </c>
      <c r="X342" s="105"/>
      <c r="Y342" s="106"/>
      <c r="Z342" s="107"/>
      <c r="AA342" s="107"/>
      <c r="AB342" s="366"/>
      <c r="AC342" s="110"/>
    </row>
    <row r="343" spans="1:29" ht="12.75" customHeight="1" x14ac:dyDescent="0.2">
      <c r="A343" s="377">
        <v>112</v>
      </c>
      <c r="B343" s="377">
        <f>'01-Mapa de riesgo-UO'!D344</f>
        <v>0</v>
      </c>
      <c r="C343" s="376">
        <f>+'01-Mapa de riesgo-UO'!F344</f>
        <v>0</v>
      </c>
      <c r="D343" s="376">
        <f>'01-Mapa de riesgo-UO'!J344</f>
        <v>0</v>
      </c>
      <c r="E343" s="376">
        <f>'01-Mapa de riesgo-UO'!K344</f>
        <v>0</v>
      </c>
      <c r="F343" s="376">
        <f>'01-Mapa de riesgo-UO'!L344</f>
        <v>0</v>
      </c>
      <c r="G343" s="96">
        <f>'01-Mapa de riesgo-UO'!I344</f>
        <v>0</v>
      </c>
      <c r="H343" s="376">
        <f>'01-Mapa de riesgo-UO'!M344</f>
        <v>0</v>
      </c>
      <c r="I343" s="367" t="str">
        <f>'01-Mapa de riesgo-UO'!AT344</f>
        <v>LEVE</v>
      </c>
      <c r="J343" s="376">
        <f>'01-Mapa de riesgo-UO'!AU344</f>
        <v>0</v>
      </c>
      <c r="K343" s="372"/>
      <c r="L343" s="375"/>
      <c r="M343" s="97">
        <f>'01-Mapa de riesgo-UO'!W344</f>
        <v>0</v>
      </c>
      <c r="N343" s="98">
        <f>'01-Mapa de riesgo-UO'!AB344</f>
        <v>0</v>
      </c>
      <c r="O343" s="98">
        <f>'01-Mapa de riesgo-UO'!AF344</f>
        <v>0</v>
      </c>
      <c r="P343" s="99">
        <f>'01-Mapa de riesgo-UO'!AK344</f>
        <v>0</v>
      </c>
      <c r="Q343" s="99">
        <f>'01-Mapa de riesgo-UO'!AP344</f>
        <v>0</v>
      </c>
      <c r="R343" s="367" t="e">
        <f>'01-Mapa de riesgo-UO'!AR344</f>
        <v>#DIV/0!</v>
      </c>
      <c r="S343" s="370"/>
      <c r="T343" s="371"/>
      <c r="U343" s="100">
        <f>'01-Mapa de riesgo-UO'!AW344</f>
        <v>0</v>
      </c>
      <c r="V343" s="100">
        <f>'01-Mapa de riesgo-UO'!AX344</f>
        <v>0</v>
      </c>
      <c r="W343" s="101">
        <f>'01-Mapa de riesgo-UO'!K344</f>
        <v>0</v>
      </c>
      <c r="X343" s="105"/>
      <c r="Y343" s="106"/>
      <c r="Z343" s="107"/>
      <c r="AA343" s="107"/>
      <c r="AB343" s="364"/>
      <c r="AC343" s="110"/>
    </row>
    <row r="344" spans="1:29" ht="12.75" customHeight="1" x14ac:dyDescent="0.2">
      <c r="A344" s="368"/>
      <c r="B344" s="368"/>
      <c r="C344" s="368"/>
      <c r="D344" s="368"/>
      <c r="E344" s="368"/>
      <c r="F344" s="368"/>
      <c r="G344" s="96">
        <f>'01-Mapa de riesgo-UO'!I345</f>
        <v>0</v>
      </c>
      <c r="H344" s="368"/>
      <c r="I344" s="368"/>
      <c r="J344" s="368"/>
      <c r="K344" s="373"/>
      <c r="L344" s="373"/>
      <c r="M344" s="97">
        <f>'01-Mapa de riesgo-UO'!W345</f>
        <v>0</v>
      </c>
      <c r="N344" s="98">
        <f>'01-Mapa de riesgo-UO'!AB345</f>
        <v>0</v>
      </c>
      <c r="O344" s="98">
        <f>'01-Mapa de riesgo-UO'!AF345</f>
        <v>0</v>
      </c>
      <c r="P344" s="99">
        <f>'01-Mapa de riesgo-UO'!AK345</f>
        <v>0</v>
      </c>
      <c r="Q344" s="99">
        <f>'01-Mapa de riesgo-UO'!AP345</f>
        <v>0</v>
      </c>
      <c r="R344" s="368"/>
      <c r="S344" s="370"/>
      <c r="T344" s="371"/>
      <c r="U344" s="100">
        <f>'01-Mapa de riesgo-UO'!AW345</f>
        <v>0</v>
      </c>
      <c r="V344" s="100">
        <f>'01-Mapa de riesgo-UO'!AX345</f>
        <v>0</v>
      </c>
      <c r="W344" s="101">
        <f>'01-Mapa de riesgo-UO'!K345</f>
        <v>0</v>
      </c>
      <c r="X344" s="105"/>
      <c r="Y344" s="106"/>
      <c r="Z344" s="107"/>
      <c r="AA344" s="107"/>
      <c r="AB344" s="365"/>
      <c r="AC344" s="110"/>
    </row>
    <row r="345" spans="1:29" ht="12.75" customHeight="1" x14ac:dyDescent="0.2">
      <c r="A345" s="369"/>
      <c r="B345" s="369"/>
      <c r="C345" s="369"/>
      <c r="D345" s="369"/>
      <c r="E345" s="369"/>
      <c r="F345" s="369"/>
      <c r="G345" s="96">
        <f>'01-Mapa de riesgo-UO'!I346</f>
        <v>0</v>
      </c>
      <c r="H345" s="369"/>
      <c r="I345" s="369"/>
      <c r="J345" s="369"/>
      <c r="K345" s="374"/>
      <c r="L345" s="374"/>
      <c r="M345" s="97">
        <f>'01-Mapa de riesgo-UO'!W346</f>
        <v>0</v>
      </c>
      <c r="N345" s="98">
        <f>'01-Mapa de riesgo-UO'!AB346</f>
        <v>0</v>
      </c>
      <c r="O345" s="98">
        <f>'01-Mapa de riesgo-UO'!AF346</f>
        <v>0</v>
      </c>
      <c r="P345" s="99">
        <f>'01-Mapa de riesgo-UO'!AK346</f>
        <v>0</v>
      </c>
      <c r="Q345" s="99">
        <f>'01-Mapa de riesgo-UO'!AP346</f>
        <v>0</v>
      </c>
      <c r="R345" s="369"/>
      <c r="S345" s="370"/>
      <c r="T345" s="371"/>
      <c r="U345" s="100">
        <f>'01-Mapa de riesgo-UO'!AW346</f>
        <v>0</v>
      </c>
      <c r="V345" s="100">
        <f>'01-Mapa de riesgo-UO'!AX346</f>
        <v>0</v>
      </c>
      <c r="W345" s="101">
        <f>'01-Mapa de riesgo-UO'!K346</f>
        <v>0</v>
      </c>
      <c r="X345" s="105"/>
      <c r="Y345" s="106"/>
      <c r="Z345" s="107"/>
      <c r="AA345" s="107"/>
      <c r="AB345" s="366"/>
      <c r="AC345" s="110"/>
    </row>
    <row r="346" spans="1:29" ht="12.75" customHeight="1" x14ac:dyDescent="0.2">
      <c r="A346" s="377">
        <v>113</v>
      </c>
      <c r="B346" s="377">
        <f>'01-Mapa de riesgo-UO'!D347</f>
        <v>0</v>
      </c>
      <c r="C346" s="376">
        <f>+'01-Mapa de riesgo-UO'!F347</f>
        <v>0</v>
      </c>
      <c r="D346" s="376">
        <f>'01-Mapa de riesgo-UO'!J347</f>
        <v>0</v>
      </c>
      <c r="E346" s="376">
        <f>'01-Mapa de riesgo-UO'!K347</f>
        <v>0</v>
      </c>
      <c r="F346" s="376">
        <f>'01-Mapa de riesgo-UO'!L347</f>
        <v>0</v>
      </c>
      <c r="G346" s="96">
        <f>'01-Mapa de riesgo-UO'!I347</f>
        <v>0</v>
      </c>
      <c r="H346" s="376">
        <f>'01-Mapa de riesgo-UO'!M347</f>
        <v>0</v>
      </c>
      <c r="I346" s="367" t="str">
        <f>'01-Mapa de riesgo-UO'!AT347</f>
        <v>LEVE</v>
      </c>
      <c r="J346" s="376">
        <f>'01-Mapa de riesgo-UO'!AU347</f>
        <v>0</v>
      </c>
      <c r="K346" s="372"/>
      <c r="L346" s="375"/>
      <c r="M346" s="97">
        <f>'01-Mapa de riesgo-UO'!W347</f>
        <v>0</v>
      </c>
      <c r="N346" s="98">
        <f>'01-Mapa de riesgo-UO'!AB347</f>
        <v>0</v>
      </c>
      <c r="O346" s="98">
        <f>'01-Mapa de riesgo-UO'!AF347</f>
        <v>0</v>
      </c>
      <c r="P346" s="99">
        <f>'01-Mapa de riesgo-UO'!AK347</f>
        <v>0</v>
      </c>
      <c r="Q346" s="99">
        <f>'01-Mapa de riesgo-UO'!AP347</f>
        <v>0</v>
      </c>
      <c r="R346" s="367" t="e">
        <f>'01-Mapa de riesgo-UO'!AR347</f>
        <v>#DIV/0!</v>
      </c>
      <c r="S346" s="370"/>
      <c r="T346" s="371"/>
      <c r="U346" s="100">
        <f>'01-Mapa de riesgo-UO'!AW347</f>
        <v>0</v>
      </c>
      <c r="V346" s="100">
        <f>'01-Mapa de riesgo-UO'!AX347</f>
        <v>0</v>
      </c>
      <c r="W346" s="101">
        <f>'01-Mapa de riesgo-UO'!K347</f>
        <v>0</v>
      </c>
      <c r="X346" s="105"/>
      <c r="Y346" s="106"/>
      <c r="Z346" s="107"/>
      <c r="AA346" s="107"/>
      <c r="AB346" s="364"/>
      <c r="AC346" s="110"/>
    </row>
    <row r="347" spans="1:29" ht="12.75" customHeight="1" x14ac:dyDescent="0.2">
      <c r="A347" s="368"/>
      <c r="B347" s="368"/>
      <c r="C347" s="368"/>
      <c r="D347" s="368"/>
      <c r="E347" s="368"/>
      <c r="F347" s="368"/>
      <c r="G347" s="96">
        <f>'01-Mapa de riesgo-UO'!I348</f>
        <v>0</v>
      </c>
      <c r="H347" s="368"/>
      <c r="I347" s="368"/>
      <c r="J347" s="368"/>
      <c r="K347" s="373"/>
      <c r="L347" s="373"/>
      <c r="M347" s="97">
        <f>'01-Mapa de riesgo-UO'!W348</f>
        <v>0</v>
      </c>
      <c r="N347" s="98">
        <f>'01-Mapa de riesgo-UO'!AB348</f>
        <v>0</v>
      </c>
      <c r="O347" s="98">
        <f>'01-Mapa de riesgo-UO'!AF348</f>
        <v>0</v>
      </c>
      <c r="P347" s="99">
        <f>'01-Mapa de riesgo-UO'!AK348</f>
        <v>0</v>
      </c>
      <c r="Q347" s="99">
        <f>'01-Mapa de riesgo-UO'!AP348</f>
        <v>0</v>
      </c>
      <c r="R347" s="368"/>
      <c r="S347" s="370"/>
      <c r="T347" s="371"/>
      <c r="U347" s="100">
        <f>'01-Mapa de riesgo-UO'!AW348</f>
        <v>0</v>
      </c>
      <c r="V347" s="100">
        <f>'01-Mapa de riesgo-UO'!AX348</f>
        <v>0</v>
      </c>
      <c r="W347" s="101">
        <f>'01-Mapa de riesgo-UO'!K348</f>
        <v>0</v>
      </c>
      <c r="X347" s="105"/>
      <c r="Y347" s="106"/>
      <c r="Z347" s="107"/>
      <c r="AA347" s="107"/>
      <c r="AB347" s="365"/>
      <c r="AC347" s="110"/>
    </row>
    <row r="348" spans="1:29" ht="12.75" customHeight="1" x14ac:dyDescent="0.2">
      <c r="A348" s="369"/>
      <c r="B348" s="369"/>
      <c r="C348" s="369"/>
      <c r="D348" s="369"/>
      <c r="E348" s="369"/>
      <c r="F348" s="369"/>
      <c r="G348" s="96">
        <f>'01-Mapa de riesgo-UO'!I349</f>
        <v>0</v>
      </c>
      <c r="H348" s="369"/>
      <c r="I348" s="369"/>
      <c r="J348" s="369"/>
      <c r="K348" s="374"/>
      <c r="L348" s="374"/>
      <c r="M348" s="97">
        <f>'01-Mapa de riesgo-UO'!W349</f>
        <v>0</v>
      </c>
      <c r="N348" s="98">
        <f>'01-Mapa de riesgo-UO'!AB349</f>
        <v>0</v>
      </c>
      <c r="O348" s="98">
        <f>'01-Mapa de riesgo-UO'!AF349</f>
        <v>0</v>
      </c>
      <c r="P348" s="99">
        <f>'01-Mapa de riesgo-UO'!AK349</f>
        <v>0</v>
      </c>
      <c r="Q348" s="99">
        <f>'01-Mapa de riesgo-UO'!AP349</f>
        <v>0</v>
      </c>
      <c r="R348" s="369"/>
      <c r="S348" s="370"/>
      <c r="T348" s="371"/>
      <c r="U348" s="100">
        <f>'01-Mapa de riesgo-UO'!AW349</f>
        <v>0</v>
      </c>
      <c r="V348" s="100">
        <f>'01-Mapa de riesgo-UO'!AX349</f>
        <v>0</v>
      </c>
      <c r="W348" s="101">
        <f>'01-Mapa de riesgo-UO'!K349</f>
        <v>0</v>
      </c>
      <c r="X348" s="105"/>
      <c r="Y348" s="106"/>
      <c r="Z348" s="107"/>
      <c r="AA348" s="107"/>
      <c r="AB348" s="366"/>
      <c r="AC348" s="110"/>
    </row>
    <row r="349" spans="1:29" ht="12.75" customHeight="1" x14ac:dyDescent="0.2">
      <c r="A349" s="377">
        <v>114</v>
      </c>
      <c r="B349" s="377">
        <f>'01-Mapa de riesgo-UO'!D350</f>
        <v>0</v>
      </c>
      <c r="C349" s="376">
        <f>+'01-Mapa de riesgo-UO'!F350</f>
        <v>0</v>
      </c>
      <c r="D349" s="376">
        <f>'01-Mapa de riesgo-UO'!J350</f>
        <v>0</v>
      </c>
      <c r="E349" s="376">
        <f>'01-Mapa de riesgo-UO'!K350</f>
        <v>0</v>
      </c>
      <c r="F349" s="376">
        <f>'01-Mapa de riesgo-UO'!L350</f>
        <v>0</v>
      </c>
      <c r="G349" s="96">
        <f>'01-Mapa de riesgo-UO'!I350</f>
        <v>0</v>
      </c>
      <c r="H349" s="376">
        <f>'01-Mapa de riesgo-UO'!M350</f>
        <v>0</v>
      </c>
      <c r="I349" s="367" t="str">
        <f>'01-Mapa de riesgo-UO'!AT350</f>
        <v>LEVE</v>
      </c>
      <c r="J349" s="376">
        <f>'01-Mapa de riesgo-UO'!AU350</f>
        <v>0</v>
      </c>
      <c r="K349" s="372"/>
      <c r="L349" s="375"/>
      <c r="M349" s="97">
        <f>'01-Mapa de riesgo-UO'!W350</f>
        <v>0</v>
      </c>
      <c r="N349" s="98">
        <f>'01-Mapa de riesgo-UO'!AB350</f>
        <v>0</v>
      </c>
      <c r="O349" s="98">
        <f>'01-Mapa de riesgo-UO'!AF350</f>
        <v>0</v>
      </c>
      <c r="P349" s="99">
        <f>'01-Mapa de riesgo-UO'!AK350</f>
        <v>0</v>
      </c>
      <c r="Q349" s="99">
        <f>'01-Mapa de riesgo-UO'!AP350</f>
        <v>0</v>
      </c>
      <c r="R349" s="367" t="e">
        <f>'01-Mapa de riesgo-UO'!AR350</f>
        <v>#DIV/0!</v>
      </c>
      <c r="S349" s="370"/>
      <c r="T349" s="371"/>
      <c r="U349" s="100">
        <f>'01-Mapa de riesgo-UO'!AW350</f>
        <v>0</v>
      </c>
      <c r="V349" s="100">
        <f>'01-Mapa de riesgo-UO'!AX350</f>
        <v>0</v>
      </c>
      <c r="W349" s="101">
        <f>'01-Mapa de riesgo-UO'!K350</f>
        <v>0</v>
      </c>
      <c r="X349" s="105"/>
      <c r="Y349" s="106"/>
      <c r="Z349" s="107"/>
      <c r="AA349" s="107"/>
      <c r="AB349" s="364"/>
      <c r="AC349" s="110"/>
    </row>
    <row r="350" spans="1:29" ht="12.75" customHeight="1" x14ac:dyDescent="0.2">
      <c r="A350" s="368"/>
      <c r="B350" s="368"/>
      <c r="C350" s="368"/>
      <c r="D350" s="368"/>
      <c r="E350" s="368"/>
      <c r="F350" s="368"/>
      <c r="G350" s="96">
        <f>'01-Mapa de riesgo-UO'!I351</f>
        <v>0</v>
      </c>
      <c r="H350" s="368"/>
      <c r="I350" s="368"/>
      <c r="J350" s="368"/>
      <c r="K350" s="373"/>
      <c r="L350" s="373"/>
      <c r="M350" s="97">
        <f>'01-Mapa de riesgo-UO'!W351</f>
        <v>0</v>
      </c>
      <c r="N350" s="98">
        <f>'01-Mapa de riesgo-UO'!AB351</f>
        <v>0</v>
      </c>
      <c r="O350" s="98">
        <f>'01-Mapa de riesgo-UO'!AF351</f>
        <v>0</v>
      </c>
      <c r="P350" s="99">
        <f>'01-Mapa de riesgo-UO'!AK351</f>
        <v>0</v>
      </c>
      <c r="Q350" s="99">
        <f>'01-Mapa de riesgo-UO'!AP351</f>
        <v>0</v>
      </c>
      <c r="R350" s="368"/>
      <c r="S350" s="370"/>
      <c r="T350" s="371"/>
      <c r="U350" s="100">
        <f>'01-Mapa de riesgo-UO'!AW351</f>
        <v>0</v>
      </c>
      <c r="V350" s="100">
        <f>'01-Mapa de riesgo-UO'!AX351</f>
        <v>0</v>
      </c>
      <c r="W350" s="101">
        <f>'01-Mapa de riesgo-UO'!K351</f>
        <v>0</v>
      </c>
      <c r="X350" s="105"/>
      <c r="Y350" s="106"/>
      <c r="Z350" s="107"/>
      <c r="AA350" s="107"/>
      <c r="AB350" s="365"/>
      <c r="AC350" s="110"/>
    </row>
    <row r="351" spans="1:29" ht="12.75" customHeight="1" x14ac:dyDescent="0.2">
      <c r="A351" s="369"/>
      <c r="B351" s="369"/>
      <c r="C351" s="369"/>
      <c r="D351" s="369"/>
      <c r="E351" s="369"/>
      <c r="F351" s="369"/>
      <c r="G351" s="96">
        <f>'01-Mapa de riesgo-UO'!I352</f>
        <v>0</v>
      </c>
      <c r="H351" s="369"/>
      <c r="I351" s="369"/>
      <c r="J351" s="369"/>
      <c r="K351" s="374"/>
      <c r="L351" s="374"/>
      <c r="M351" s="97">
        <f>'01-Mapa de riesgo-UO'!W352</f>
        <v>0</v>
      </c>
      <c r="N351" s="98">
        <f>'01-Mapa de riesgo-UO'!AB352</f>
        <v>0</v>
      </c>
      <c r="O351" s="98">
        <f>'01-Mapa de riesgo-UO'!AF352</f>
        <v>0</v>
      </c>
      <c r="P351" s="99">
        <f>'01-Mapa de riesgo-UO'!AK352</f>
        <v>0</v>
      </c>
      <c r="Q351" s="99">
        <f>'01-Mapa de riesgo-UO'!AP352</f>
        <v>0</v>
      </c>
      <c r="R351" s="369"/>
      <c r="S351" s="370"/>
      <c r="T351" s="371"/>
      <c r="U351" s="100">
        <f>'01-Mapa de riesgo-UO'!AW352</f>
        <v>0</v>
      </c>
      <c r="V351" s="100">
        <f>'01-Mapa de riesgo-UO'!AX352</f>
        <v>0</v>
      </c>
      <c r="W351" s="101">
        <f>'01-Mapa de riesgo-UO'!K352</f>
        <v>0</v>
      </c>
      <c r="X351" s="105"/>
      <c r="Y351" s="106"/>
      <c r="Z351" s="107"/>
      <c r="AA351" s="107"/>
      <c r="AB351" s="366"/>
      <c r="AC351" s="110"/>
    </row>
    <row r="352" spans="1:29" ht="12.75" customHeight="1" x14ac:dyDescent="0.2">
      <c r="A352" s="377">
        <v>115</v>
      </c>
      <c r="B352" s="377">
        <f>'01-Mapa de riesgo-UO'!D353</f>
        <v>0</v>
      </c>
      <c r="C352" s="376">
        <f>+'01-Mapa de riesgo-UO'!F353</f>
        <v>0</v>
      </c>
      <c r="D352" s="376">
        <f>'01-Mapa de riesgo-UO'!J353</f>
        <v>0</v>
      </c>
      <c r="E352" s="376">
        <f>'01-Mapa de riesgo-UO'!K353</f>
        <v>0</v>
      </c>
      <c r="F352" s="376">
        <f>'01-Mapa de riesgo-UO'!L353</f>
        <v>0</v>
      </c>
      <c r="G352" s="96">
        <f>'01-Mapa de riesgo-UO'!I353</f>
        <v>0</v>
      </c>
      <c r="H352" s="376">
        <f>'01-Mapa de riesgo-UO'!M353</f>
        <v>0</v>
      </c>
      <c r="I352" s="367" t="str">
        <f>'01-Mapa de riesgo-UO'!AT353</f>
        <v>LEVE</v>
      </c>
      <c r="J352" s="376">
        <f>'01-Mapa de riesgo-UO'!AU353</f>
        <v>0</v>
      </c>
      <c r="K352" s="372"/>
      <c r="L352" s="375"/>
      <c r="M352" s="97">
        <f>'01-Mapa de riesgo-UO'!W353</f>
        <v>0</v>
      </c>
      <c r="N352" s="98">
        <f>'01-Mapa de riesgo-UO'!AB353</f>
        <v>0</v>
      </c>
      <c r="O352" s="98">
        <f>'01-Mapa de riesgo-UO'!AF353</f>
        <v>0</v>
      </c>
      <c r="P352" s="99">
        <f>'01-Mapa de riesgo-UO'!AK353</f>
        <v>0</v>
      </c>
      <c r="Q352" s="99">
        <f>'01-Mapa de riesgo-UO'!AP353</f>
        <v>0</v>
      </c>
      <c r="R352" s="367" t="e">
        <f>'01-Mapa de riesgo-UO'!AR353</f>
        <v>#DIV/0!</v>
      </c>
      <c r="S352" s="370"/>
      <c r="T352" s="371"/>
      <c r="U352" s="100">
        <f>'01-Mapa de riesgo-UO'!AW353</f>
        <v>0</v>
      </c>
      <c r="V352" s="100">
        <f>'01-Mapa de riesgo-UO'!AX353</f>
        <v>0</v>
      </c>
      <c r="W352" s="101">
        <f>'01-Mapa de riesgo-UO'!K353</f>
        <v>0</v>
      </c>
      <c r="X352" s="105"/>
      <c r="Y352" s="106"/>
      <c r="Z352" s="107"/>
      <c r="AA352" s="107"/>
      <c r="AB352" s="364"/>
      <c r="AC352" s="110"/>
    </row>
    <row r="353" spans="1:29" ht="12.75" customHeight="1" x14ac:dyDescent="0.2">
      <c r="A353" s="368"/>
      <c r="B353" s="368"/>
      <c r="C353" s="368"/>
      <c r="D353" s="368"/>
      <c r="E353" s="368"/>
      <c r="F353" s="368"/>
      <c r="G353" s="96">
        <f>'01-Mapa de riesgo-UO'!I354</f>
        <v>0</v>
      </c>
      <c r="H353" s="368"/>
      <c r="I353" s="368"/>
      <c r="J353" s="368"/>
      <c r="K353" s="373"/>
      <c r="L353" s="373"/>
      <c r="M353" s="97">
        <f>'01-Mapa de riesgo-UO'!W354</f>
        <v>0</v>
      </c>
      <c r="N353" s="98">
        <f>'01-Mapa de riesgo-UO'!AB354</f>
        <v>0</v>
      </c>
      <c r="O353" s="98">
        <f>'01-Mapa de riesgo-UO'!AF354</f>
        <v>0</v>
      </c>
      <c r="P353" s="99">
        <f>'01-Mapa de riesgo-UO'!AK354</f>
        <v>0</v>
      </c>
      <c r="Q353" s="99">
        <f>'01-Mapa de riesgo-UO'!AP354</f>
        <v>0</v>
      </c>
      <c r="R353" s="368"/>
      <c r="S353" s="370"/>
      <c r="T353" s="371"/>
      <c r="U353" s="100">
        <f>'01-Mapa de riesgo-UO'!AW354</f>
        <v>0</v>
      </c>
      <c r="V353" s="100">
        <f>'01-Mapa de riesgo-UO'!AX354</f>
        <v>0</v>
      </c>
      <c r="W353" s="101">
        <f>'01-Mapa de riesgo-UO'!K354</f>
        <v>0</v>
      </c>
      <c r="X353" s="105"/>
      <c r="Y353" s="106"/>
      <c r="Z353" s="107"/>
      <c r="AA353" s="107"/>
      <c r="AB353" s="365"/>
      <c r="AC353" s="110"/>
    </row>
    <row r="354" spans="1:29" ht="12.75" customHeight="1" x14ac:dyDescent="0.2">
      <c r="A354" s="369"/>
      <c r="B354" s="369"/>
      <c r="C354" s="369"/>
      <c r="D354" s="369"/>
      <c r="E354" s="369"/>
      <c r="F354" s="369"/>
      <c r="G354" s="96">
        <f>'01-Mapa de riesgo-UO'!I355</f>
        <v>0</v>
      </c>
      <c r="H354" s="369"/>
      <c r="I354" s="369"/>
      <c r="J354" s="369"/>
      <c r="K354" s="374"/>
      <c r="L354" s="374"/>
      <c r="M354" s="97">
        <f>'01-Mapa de riesgo-UO'!W355</f>
        <v>0</v>
      </c>
      <c r="N354" s="98">
        <f>'01-Mapa de riesgo-UO'!AB355</f>
        <v>0</v>
      </c>
      <c r="O354" s="98">
        <f>'01-Mapa de riesgo-UO'!AF355</f>
        <v>0</v>
      </c>
      <c r="P354" s="99">
        <f>'01-Mapa de riesgo-UO'!AK355</f>
        <v>0</v>
      </c>
      <c r="Q354" s="99">
        <f>'01-Mapa de riesgo-UO'!AP355</f>
        <v>0</v>
      </c>
      <c r="R354" s="369"/>
      <c r="S354" s="370"/>
      <c r="T354" s="371"/>
      <c r="U354" s="100">
        <f>'01-Mapa de riesgo-UO'!AW355</f>
        <v>0</v>
      </c>
      <c r="V354" s="100">
        <f>'01-Mapa de riesgo-UO'!AX355</f>
        <v>0</v>
      </c>
      <c r="W354" s="101">
        <f>'01-Mapa de riesgo-UO'!K355</f>
        <v>0</v>
      </c>
      <c r="X354" s="105"/>
      <c r="Y354" s="106"/>
      <c r="Z354" s="107"/>
      <c r="AA354" s="107"/>
      <c r="AB354" s="366"/>
      <c r="AC354" s="110"/>
    </row>
    <row r="355" spans="1:29" ht="12.75" customHeight="1" x14ac:dyDescent="0.2">
      <c r="A355" s="377">
        <v>116</v>
      </c>
      <c r="B355" s="377">
        <f>'01-Mapa de riesgo-UO'!D356</f>
        <v>0</v>
      </c>
      <c r="C355" s="376">
        <f>+'01-Mapa de riesgo-UO'!F356</f>
        <v>0</v>
      </c>
      <c r="D355" s="376">
        <f>'01-Mapa de riesgo-UO'!J356</f>
        <v>0</v>
      </c>
      <c r="E355" s="376">
        <f>'01-Mapa de riesgo-UO'!K356</f>
        <v>0</v>
      </c>
      <c r="F355" s="376">
        <f>'01-Mapa de riesgo-UO'!L356</f>
        <v>0</v>
      </c>
      <c r="G355" s="96">
        <f>'01-Mapa de riesgo-UO'!I356</f>
        <v>0</v>
      </c>
      <c r="H355" s="376">
        <f>'01-Mapa de riesgo-UO'!M356</f>
        <v>0</v>
      </c>
      <c r="I355" s="367" t="str">
        <f>'01-Mapa de riesgo-UO'!AT356</f>
        <v>LEVE</v>
      </c>
      <c r="J355" s="376">
        <f>'01-Mapa de riesgo-UO'!AU356</f>
        <v>0</v>
      </c>
      <c r="K355" s="372"/>
      <c r="L355" s="375"/>
      <c r="M355" s="97">
        <f>'01-Mapa de riesgo-UO'!W356</f>
        <v>0</v>
      </c>
      <c r="N355" s="98">
        <f>'01-Mapa de riesgo-UO'!AB356</f>
        <v>0</v>
      </c>
      <c r="O355" s="98">
        <f>'01-Mapa de riesgo-UO'!AF356</f>
        <v>0</v>
      </c>
      <c r="P355" s="99">
        <f>'01-Mapa de riesgo-UO'!AK356</f>
        <v>0</v>
      </c>
      <c r="Q355" s="99">
        <f>'01-Mapa de riesgo-UO'!AP356</f>
        <v>0</v>
      </c>
      <c r="R355" s="367" t="e">
        <f>'01-Mapa de riesgo-UO'!AR356</f>
        <v>#DIV/0!</v>
      </c>
      <c r="S355" s="370"/>
      <c r="T355" s="371"/>
      <c r="U355" s="100">
        <f>'01-Mapa de riesgo-UO'!AW356</f>
        <v>0</v>
      </c>
      <c r="V355" s="100">
        <f>'01-Mapa de riesgo-UO'!AX356</f>
        <v>0</v>
      </c>
      <c r="W355" s="101">
        <f>'01-Mapa de riesgo-UO'!K356</f>
        <v>0</v>
      </c>
      <c r="X355" s="105"/>
      <c r="Y355" s="106"/>
      <c r="Z355" s="107"/>
      <c r="AA355" s="107"/>
      <c r="AB355" s="364"/>
      <c r="AC355" s="110"/>
    </row>
    <row r="356" spans="1:29" ht="12.75" customHeight="1" x14ac:dyDescent="0.2">
      <c r="A356" s="368"/>
      <c r="B356" s="368"/>
      <c r="C356" s="368"/>
      <c r="D356" s="368"/>
      <c r="E356" s="368"/>
      <c r="F356" s="368"/>
      <c r="G356" s="96">
        <f>'01-Mapa de riesgo-UO'!I357</f>
        <v>0</v>
      </c>
      <c r="H356" s="368"/>
      <c r="I356" s="368"/>
      <c r="J356" s="368"/>
      <c r="K356" s="373"/>
      <c r="L356" s="373"/>
      <c r="M356" s="97">
        <f>'01-Mapa de riesgo-UO'!W357</f>
        <v>0</v>
      </c>
      <c r="N356" s="98">
        <f>'01-Mapa de riesgo-UO'!AB357</f>
        <v>0</v>
      </c>
      <c r="O356" s="98">
        <f>'01-Mapa de riesgo-UO'!AF357</f>
        <v>0</v>
      </c>
      <c r="P356" s="99">
        <f>'01-Mapa de riesgo-UO'!AK357</f>
        <v>0</v>
      </c>
      <c r="Q356" s="99">
        <f>'01-Mapa de riesgo-UO'!AP357</f>
        <v>0</v>
      </c>
      <c r="R356" s="368"/>
      <c r="S356" s="370"/>
      <c r="T356" s="371"/>
      <c r="U356" s="100">
        <f>'01-Mapa de riesgo-UO'!AW357</f>
        <v>0</v>
      </c>
      <c r="V356" s="100">
        <f>'01-Mapa de riesgo-UO'!AX357</f>
        <v>0</v>
      </c>
      <c r="W356" s="101">
        <f>'01-Mapa de riesgo-UO'!K357</f>
        <v>0</v>
      </c>
      <c r="X356" s="105"/>
      <c r="Y356" s="106"/>
      <c r="Z356" s="107"/>
      <c r="AA356" s="107"/>
      <c r="AB356" s="365"/>
      <c r="AC356" s="110"/>
    </row>
    <row r="357" spans="1:29" ht="12.75" customHeight="1" x14ac:dyDescent="0.2">
      <c r="A357" s="369"/>
      <c r="B357" s="369"/>
      <c r="C357" s="369"/>
      <c r="D357" s="369"/>
      <c r="E357" s="369"/>
      <c r="F357" s="369"/>
      <c r="G357" s="96">
        <f>'01-Mapa de riesgo-UO'!I358</f>
        <v>0</v>
      </c>
      <c r="H357" s="369"/>
      <c r="I357" s="369"/>
      <c r="J357" s="369"/>
      <c r="K357" s="374"/>
      <c r="L357" s="374"/>
      <c r="M357" s="97">
        <f>'01-Mapa de riesgo-UO'!W358</f>
        <v>0</v>
      </c>
      <c r="N357" s="98">
        <f>'01-Mapa de riesgo-UO'!AB358</f>
        <v>0</v>
      </c>
      <c r="O357" s="98">
        <f>'01-Mapa de riesgo-UO'!AF358</f>
        <v>0</v>
      </c>
      <c r="P357" s="99">
        <f>'01-Mapa de riesgo-UO'!AK358</f>
        <v>0</v>
      </c>
      <c r="Q357" s="99">
        <f>'01-Mapa de riesgo-UO'!AP358</f>
        <v>0</v>
      </c>
      <c r="R357" s="369"/>
      <c r="S357" s="370"/>
      <c r="T357" s="371"/>
      <c r="U357" s="100">
        <f>'01-Mapa de riesgo-UO'!AW358</f>
        <v>0</v>
      </c>
      <c r="V357" s="100">
        <f>'01-Mapa de riesgo-UO'!AX358</f>
        <v>0</v>
      </c>
      <c r="W357" s="101">
        <f>'01-Mapa de riesgo-UO'!K358</f>
        <v>0</v>
      </c>
      <c r="X357" s="105"/>
      <c r="Y357" s="106"/>
      <c r="Z357" s="107"/>
      <c r="AA357" s="107"/>
      <c r="AB357" s="366"/>
      <c r="AC357" s="110"/>
    </row>
    <row r="358" spans="1:29" ht="12.75" customHeight="1" x14ac:dyDescent="0.2">
      <c r="A358" s="377">
        <v>117</v>
      </c>
      <c r="B358" s="377">
        <f>'01-Mapa de riesgo-UO'!D359</f>
        <v>0</v>
      </c>
      <c r="C358" s="376">
        <f>+'01-Mapa de riesgo-UO'!F359</f>
        <v>0</v>
      </c>
      <c r="D358" s="376">
        <f>'01-Mapa de riesgo-UO'!J359</f>
        <v>0</v>
      </c>
      <c r="E358" s="376">
        <f>'01-Mapa de riesgo-UO'!K359</f>
        <v>0</v>
      </c>
      <c r="F358" s="376">
        <f>'01-Mapa de riesgo-UO'!L359</f>
        <v>0</v>
      </c>
      <c r="G358" s="96">
        <f>'01-Mapa de riesgo-UO'!I359</f>
        <v>0</v>
      </c>
      <c r="H358" s="376">
        <f>'01-Mapa de riesgo-UO'!M359</f>
        <v>0</v>
      </c>
      <c r="I358" s="367" t="str">
        <f>'01-Mapa de riesgo-UO'!AT359</f>
        <v>LEVE</v>
      </c>
      <c r="J358" s="376">
        <f>'01-Mapa de riesgo-UO'!AU359</f>
        <v>0</v>
      </c>
      <c r="K358" s="372"/>
      <c r="L358" s="375"/>
      <c r="M358" s="97">
        <f>'01-Mapa de riesgo-UO'!W359</f>
        <v>0</v>
      </c>
      <c r="N358" s="98">
        <f>'01-Mapa de riesgo-UO'!AB359</f>
        <v>0</v>
      </c>
      <c r="O358" s="98">
        <f>'01-Mapa de riesgo-UO'!AF359</f>
        <v>0</v>
      </c>
      <c r="P358" s="99">
        <f>'01-Mapa de riesgo-UO'!AK359</f>
        <v>0</v>
      </c>
      <c r="Q358" s="99">
        <f>'01-Mapa de riesgo-UO'!AP359</f>
        <v>0</v>
      </c>
      <c r="R358" s="367" t="e">
        <f>'01-Mapa de riesgo-UO'!AR359</f>
        <v>#DIV/0!</v>
      </c>
      <c r="S358" s="370"/>
      <c r="T358" s="371"/>
      <c r="U358" s="100">
        <f>'01-Mapa de riesgo-UO'!AW359</f>
        <v>0</v>
      </c>
      <c r="V358" s="100">
        <f>'01-Mapa de riesgo-UO'!AX359</f>
        <v>0</v>
      </c>
      <c r="W358" s="101">
        <f>'01-Mapa de riesgo-UO'!K359</f>
        <v>0</v>
      </c>
      <c r="X358" s="105"/>
      <c r="Y358" s="106"/>
      <c r="Z358" s="107"/>
      <c r="AA358" s="107"/>
      <c r="AB358" s="364"/>
      <c r="AC358" s="110"/>
    </row>
    <row r="359" spans="1:29" ht="12.75" customHeight="1" x14ac:dyDescent="0.2">
      <c r="A359" s="368"/>
      <c r="B359" s="368"/>
      <c r="C359" s="368"/>
      <c r="D359" s="368"/>
      <c r="E359" s="368"/>
      <c r="F359" s="368"/>
      <c r="G359" s="96">
        <f>'01-Mapa de riesgo-UO'!I360</f>
        <v>0</v>
      </c>
      <c r="H359" s="368"/>
      <c r="I359" s="368"/>
      <c r="J359" s="368"/>
      <c r="K359" s="373"/>
      <c r="L359" s="373"/>
      <c r="M359" s="97">
        <f>'01-Mapa de riesgo-UO'!W360</f>
        <v>0</v>
      </c>
      <c r="N359" s="98">
        <f>'01-Mapa de riesgo-UO'!AB360</f>
        <v>0</v>
      </c>
      <c r="O359" s="98">
        <f>'01-Mapa de riesgo-UO'!AF360</f>
        <v>0</v>
      </c>
      <c r="P359" s="99">
        <f>'01-Mapa de riesgo-UO'!AK360</f>
        <v>0</v>
      </c>
      <c r="Q359" s="99">
        <f>'01-Mapa de riesgo-UO'!AP360</f>
        <v>0</v>
      </c>
      <c r="R359" s="368"/>
      <c r="S359" s="370"/>
      <c r="T359" s="371"/>
      <c r="U359" s="100">
        <f>'01-Mapa de riesgo-UO'!AW360</f>
        <v>0</v>
      </c>
      <c r="V359" s="100">
        <f>'01-Mapa de riesgo-UO'!AX360</f>
        <v>0</v>
      </c>
      <c r="W359" s="101">
        <f>'01-Mapa de riesgo-UO'!K360</f>
        <v>0</v>
      </c>
      <c r="X359" s="105"/>
      <c r="Y359" s="106"/>
      <c r="Z359" s="107"/>
      <c r="AA359" s="107"/>
      <c r="AB359" s="365"/>
      <c r="AC359" s="110"/>
    </row>
    <row r="360" spans="1:29" ht="12.75" customHeight="1" x14ac:dyDescent="0.2">
      <c r="A360" s="369"/>
      <c r="B360" s="369"/>
      <c r="C360" s="369"/>
      <c r="D360" s="369"/>
      <c r="E360" s="369"/>
      <c r="F360" s="369"/>
      <c r="G360" s="96">
        <f>'01-Mapa de riesgo-UO'!I361</f>
        <v>0</v>
      </c>
      <c r="H360" s="369"/>
      <c r="I360" s="369"/>
      <c r="J360" s="369"/>
      <c r="K360" s="374"/>
      <c r="L360" s="374"/>
      <c r="M360" s="97">
        <f>'01-Mapa de riesgo-UO'!W361</f>
        <v>0</v>
      </c>
      <c r="N360" s="98">
        <f>'01-Mapa de riesgo-UO'!AB361</f>
        <v>0</v>
      </c>
      <c r="O360" s="98">
        <f>'01-Mapa de riesgo-UO'!AF361</f>
        <v>0</v>
      </c>
      <c r="P360" s="99">
        <f>'01-Mapa de riesgo-UO'!AK361</f>
        <v>0</v>
      </c>
      <c r="Q360" s="99">
        <f>'01-Mapa de riesgo-UO'!AP361</f>
        <v>0</v>
      </c>
      <c r="R360" s="369"/>
      <c r="S360" s="370"/>
      <c r="T360" s="371"/>
      <c r="U360" s="100">
        <f>'01-Mapa de riesgo-UO'!AW361</f>
        <v>0</v>
      </c>
      <c r="V360" s="100">
        <f>'01-Mapa de riesgo-UO'!AX361</f>
        <v>0</v>
      </c>
      <c r="W360" s="101">
        <f>'01-Mapa de riesgo-UO'!K361</f>
        <v>0</v>
      </c>
      <c r="X360" s="105"/>
      <c r="Y360" s="106"/>
      <c r="Z360" s="107"/>
      <c r="AA360" s="107"/>
      <c r="AB360" s="366"/>
      <c r="AC360" s="110"/>
    </row>
    <row r="361" spans="1:29" ht="12.75" customHeight="1" x14ac:dyDescent="0.2">
      <c r="A361" s="377">
        <v>118</v>
      </c>
      <c r="B361" s="377">
        <f>'01-Mapa de riesgo-UO'!D362</f>
        <v>0</v>
      </c>
      <c r="C361" s="376">
        <f>+'01-Mapa de riesgo-UO'!F362</f>
        <v>0</v>
      </c>
      <c r="D361" s="376">
        <f>'01-Mapa de riesgo-UO'!J362</f>
        <v>0</v>
      </c>
      <c r="E361" s="376">
        <f>'01-Mapa de riesgo-UO'!K362</f>
        <v>0</v>
      </c>
      <c r="F361" s="376">
        <f>'01-Mapa de riesgo-UO'!L362</f>
        <v>0</v>
      </c>
      <c r="G361" s="96">
        <f>'01-Mapa de riesgo-UO'!I362</f>
        <v>0</v>
      </c>
      <c r="H361" s="376">
        <f>'01-Mapa de riesgo-UO'!M362</f>
        <v>0</v>
      </c>
      <c r="I361" s="367" t="str">
        <f>'01-Mapa de riesgo-UO'!AT362</f>
        <v>LEVE</v>
      </c>
      <c r="J361" s="376">
        <f>'01-Mapa de riesgo-UO'!AU362</f>
        <v>0</v>
      </c>
      <c r="K361" s="372"/>
      <c r="L361" s="375"/>
      <c r="M361" s="97">
        <f>'01-Mapa de riesgo-UO'!W362</f>
        <v>0</v>
      </c>
      <c r="N361" s="98">
        <f>'01-Mapa de riesgo-UO'!AB362</f>
        <v>0</v>
      </c>
      <c r="O361" s="98">
        <f>'01-Mapa de riesgo-UO'!AF362</f>
        <v>0</v>
      </c>
      <c r="P361" s="99">
        <f>'01-Mapa de riesgo-UO'!AK362</f>
        <v>0</v>
      </c>
      <c r="Q361" s="99">
        <f>'01-Mapa de riesgo-UO'!AP362</f>
        <v>0</v>
      </c>
      <c r="R361" s="367" t="e">
        <f>'01-Mapa de riesgo-UO'!AR362</f>
        <v>#DIV/0!</v>
      </c>
      <c r="S361" s="370"/>
      <c r="T361" s="371"/>
      <c r="U361" s="100">
        <f>'01-Mapa de riesgo-UO'!AW362</f>
        <v>0</v>
      </c>
      <c r="V361" s="100">
        <f>'01-Mapa de riesgo-UO'!AX362</f>
        <v>0</v>
      </c>
      <c r="W361" s="101">
        <f>'01-Mapa de riesgo-UO'!K362</f>
        <v>0</v>
      </c>
      <c r="X361" s="105"/>
      <c r="Y361" s="106"/>
      <c r="Z361" s="107"/>
      <c r="AA361" s="107"/>
      <c r="AB361" s="364"/>
      <c r="AC361" s="110"/>
    </row>
    <row r="362" spans="1:29" ht="12.75" customHeight="1" x14ac:dyDescent="0.2">
      <c r="A362" s="368"/>
      <c r="B362" s="368"/>
      <c r="C362" s="368"/>
      <c r="D362" s="368"/>
      <c r="E362" s="368"/>
      <c r="F362" s="368"/>
      <c r="G362" s="96">
        <f>'01-Mapa de riesgo-UO'!I363</f>
        <v>0</v>
      </c>
      <c r="H362" s="368"/>
      <c r="I362" s="368"/>
      <c r="J362" s="368"/>
      <c r="K362" s="373"/>
      <c r="L362" s="373"/>
      <c r="M362" s="97">
        <f>'01-Mapa de riesgo-UO'!W363</f>
        <v>0</v>
      </c>
      <c r="N362" s="98">
        <f>'01-Mapa de riesgo-UO'!AB363</f>
        <v>0</v>
      </c>
      <c r="O362" s="98">
        <f>'01-Mapa de riesgo-UO'!AF363</f>
        <v>0</v>
      </c>
      <c r="P362" s="99">
        <f>'01-Mapa de riesgo-UO'!AK363</f>
        <v>0</v>
      </c>
      <c r="Q362" s="99">
        <f>'01-Mapa de riesgo-UO'!AP363</f>
        <v>0</v>
      </c>
      <c r="R362" s="368"/>
      <c r="S362" s="370"/>
      <c r="T362" s="371"/>
      <c r="U362" s="100">
        <f>'01-Mapa de riesgo-UO'!AW363</f>
        <v>0</v>
      </c>
      <c r="V362" s="100">
        <f>'01-Mapa de riesgo-UO'!AX363</f>
        <v>0</v>
      </c>
      <c r="W362" s="101">
        <f>'01-Mapa de riesgo-UO'!K363</f>
        <v>0</v>
      </c>
      <c r="X362" s="105"/>
      <c r="Y362" s="106"/>
      <c r="Z362" s="107"/>
      <c r="AA362" s="107"/>
      <c r="AB362" s="365"/>
      <c r="AC362" s="110"/>
    </row>
    <row r="363" spans="1:29" ht="12.75" customHeight="1" x14ac:dyDescent="0.2">
      <c r="A363" s="369"/>
      <c r="B363" s="369"/>
      <c r="C363" s="369"/>
      <c r="D363" s="369"/>
      <c r="E363" s="369"/>
      <c r="F363" s="369"/>
      <c r="G363" s="96">
        <f>'01-Mapa de riesgo-UO'!I364</f>
        <v>0</v>
      </c>
      <c r="H363" s="369"/>
      <c r="I363" s="369"/>
      <c r="J363" s="369"/>
      <c r="K363" s="374"/>
      <c r="L363" s="374"/>
      <c r="M363" s="97">
        <f>'01-Mapa de riesgo-UO'!W364</f>
        <v>0</v>
      </c>
      <c r="N363" s="98">
        <f>'01-Mapa de riesgo-UO'!AB364</f>
        <v>0</v>
      </c>
      <c r="O363" s="98">
        <f>'01-Mapa de riesgo-UO'!AF364</f>
        <v>0</v>
      </c>
      <c r="P363" s="99">
        <f>'01-Mapa de riesgo-UO'!AK364</f>
        <v>0</v>
      </c>
      <c r="Q363" s="99">
        <f>'01-Mapa de riesgo-UO'!AP364</f>
        <v>0</v>
      </c>
      <c r="R363" s="369"/>
      <c r="S363" s="370"/>
      <c r="T363" s="371"/>
      <c r="U363" s="100">
        <f>'01-Mapa de riesgo-UO'!AW364</f>
        <v>0</v>
      </c>
      <c r="V363" s="100">
        <f>'01-Mapa de riesgo-UO'!AX364</f>
        <v>0</v>
      </c>
      <c r="W363" s="101">
        <f>'01-Mapa de riesgo-UO'!K364</f>
        <v>0</v>
      </c>
      <c r="X363" s="105"/>
      <c r="Y363" s="106"/>
      <c r="Z363" s="107"/>
      <c r="AA363" s="107"/>
      <c r="AB363" s="366"/>
      <c r="AC363" s="110"/>
    </row>
    <row r="364" spans="1:29" ht="12.75" customHeight="1" x14ac:dyDescent="0.2">
      <c r="A364" s="377">
        <v>119</v>
      </c>
      <c r="B364" s="377">
        <f>'01-Mapa de riesgo-UO'!D365</f>
        <v>0</v>
      </c>
      <c r="C364" s="376">
        <f>+'01-Mapa de riesgo-UO'!F365</f>
        <v>0</v>
      </c>
      <c r="D364" s="376">
        <f>'01-Mapa de riesgo-UO'!J365</f>
        <v>0</v>
      </c>
      <c r="E364" s="376">
        <f>'01-Mapa de riesgo-UO'!K365</f>
        <v>0</v>
      </c>
      <c r="F364" s="376">
        <f>'01-Mapa de riesgo-UO'!L365</f>
        <v>0</v>
      </c>
      <c r="G364" s="96">
        <f>'01-Mapa de riesgo-UO'!I365</f>
        <v>0</v>
      </c>
      <c r="H364" s="376">
        <f>'01-Mapa de riesgo-UO'!M365</f>
        <v>0</v>
      </c>
      <c r="I364" s="367" t="str">
        <f>'01-Mapa de riesgo-UO'!AT365</f>
        <v>LEVE</v>
      </c>
      <c r="J364" s="376">
        <f>'01-Mapa de riesgo-UO'!AU365</f>
        <v>0</v>
      </c>
      <c r="K364" s="372"/>
      <c r="L364" s="375"/>
      <c r="M364" s="97">
        <f>'01-Mapa de riesgo-UO'!W365</f>
        <v>0</v>
      </c>
      <c r="N364" s="98">
        <f>'01-Mapa de riesgo-UO'!AB365</f>
        <v>0</v>
      </c>
      <c r="O364" s="98">
        <f>'01-Mapa de riesgo-UO'!AF365</f>
        <v>0</v>
      </c>
      <c r="P364" s="99">
        <f>'01-Mapa de riesgo-UO'!AK365</f>
        <v>0</v>
      </c>
      <c r="Q364" s="99">
        <f>'01-Mapa de riesgo-UO'!AP365</f>
        <v>0</v>
      </c>
      <c r="R364" s="367" t="e">
        <f>'01-Mapa de riesgo-UO'!AR365</f>
        <v>#DIV/0!</v>
      </c>
      <c r="S364" s="370"/>
      <c r="T364" s="371"/>
      <c r="U364" s="100">
        <f>'01-Mapa de riesgo-UO'!AW365</f>
        <v>0</v>
      </c>
      <c r="V364" s="100">
        <f>'01-Mapa de riesgo-UO'!AX365</f>
        <v>0</v>
      </c>
      <c r="W364" s="101">
        <f>'01-Mapa de riesgo-UO'!K365</f>
        <v>0</v>
      </c>
      <c r="X364" s="105"/>
      <c r="Y364" s="106"/>
      <c r="Z364" s="107"/>
      <c r="AA364" s="107"/>
      <c r="AB364" s="364"/>
      <c r="AC364" s="110"/>
    </row>
    <row r="365" spans="1:29" ht="12.75" customHeight="1" x14ac:dyDescent="0.2">
      <c r="A365" s="368"/>
      <c r="B365" s="368"/>
      <c r="C365" s="368"/>
      <c r="D365" s="368"/>
      <c r="E365" s="368"/>
      <c r="F365" s="368"/>
      <c r="G365" s="96">
        <f>'01-Mapa de riesgo-UO'!I366</f>
        <v>0</v>
      </c>
      <c r="H365" s="368"/>
      <c r="I365" s="368"/>
      <c r="J365" s="368"/>
      <c r="K365" s="373"/>
      <c r="L365" s="373"/>
      <c r="M365" s="97">
        <f>'01-Mapa de riesgo-UO'!W366</f>
        <v>0</v>
      </c>
      <c r="N365" s="98">
        <f>'01-Mapa de riesgo-UO'!AB366</f>
        <v>0</v>
      </c>
      <c r="O365" s="98">
        <f>'01-Mapa de riesgo-UO'!AF366</f>
        <v>0</v>
      </c>
      <c r="P365" s="99">
        <f>'01-Mapa de riesgo-UO'!AK366</f>
        <v>0</v>
      </c>
      <c r="Q365" s="99">
        <f>'01-Mapa de riesgo-UO'!AP366</f>
        <v>0</v>
      </c>
      <c r="R365" s="368"/>
      <c r="S365" s="370"/>
      <c r="T365" s="371"/>
      <c r="U365" s="100">
        <f>'01-Mapa de riesgo-UO'!AW366</f>
        <v>0</v>
      </c>
      <c r="V365" s="100">
        <f>'01-Mapa de riesgo-UO'!AX366</f>
        <v>0</v>
      </c>
      <c r="W365" s="101">
        <f>'01-Mapa de riesgo-UO'!K366</f>
        <v>0</v>
      </c>
      <c r="X365" s="105"/>
      <c r="Y365" s="106"/>
      <c r="Z365" s="107"/>
      <c r="AA365" s="107"/>
      <c r="AB365" s="365"/>
      <c r="AC365" s="110"/>
    </row>
    <row r="366" spans="1:29" ht="12.75" customHeight="1" x14ac:dyDescent="0.2">
      <c r="A366" s="369"/>
      <c r="B366" s="369"/>
      <c r="C366" s="369"/>
      <c r="D366" s="369"/>
      <c r="E366" s="369"/>
      <c r="F366" s="369"/>
      <c r="G366" s="96">
        <f>'01-Mapa de riesgo-UO'!I367</f>
        <v>0</v>
      </c>
      <c r="H366" s="369"/>
      <c r="I366" s="369"/>
      <c r="J366" s="369"/>
      <c r="K366" s="374"/>
      <c r="L366" s="374"/>
      <c r="M366" s="97">
        <f>'01-Mapa de riesgo-UO'!W367</f>
        <v>0</v>
      </c>
      <c r="N366" s="98">
        <f>'01-Mapa de riesgo-UO'!AB367</f>
        <v>0</v>
      </c>
      <c r="O366" s="98">
        <f>'01-Mapa de riesgo-UO'!AF367</f>
        <v>0</v>
      </c>
      <c r="P366" s="99">
        <f>'01-Mapa de riesgo-UO'!AK367</f>
        <v>0</v>
      </c>
      <c r="Q366" s="99">
        <f>'01-Mapa de riesgo-UO'!AP367</f>
        <v>0</v>
      </c>
      <c r="R366" s="369"/>
      <c r="S366" s="370"/>
      <c r="T366" s="371"/>
      <c r="U366" s="100">
        <f>'01-Mapa de riesgo-UO'!AW367</f>
        <v>0</v>
      </c>
      <c r="V366" s="100">
        <f>'01-Mapa de riesgo-UO'!AX367</f>
        <v>0</v>
      </c>
      <c r="W366" s="101">
        <f>'01-Mapa de riesgo-UO'!K367</f>
        <v>0</v>
      </c>
      <c r="X366" s="105"/>
      <c r="Y366" s="106"/>
      <c r="Z366" s="107"/>
      <c r="AA366" s="107"/>
      <c r="AB366" s="366"/>
      <c r="AC366" s="110"/>
    </row>
    <row r="367" spans="1:29" ht="12.75" customHeight="1" x14ac:dyDescent="0.2">
      <c r="A367" s="377">
        <v>120</v>
      </c>
      <c r="B367" s="377">
        <f>'01-Mapa de riesgo-UO'!D368</f>
        <v>0</v>
      </c>
      <c r="C367" s="376">
        <f>+'01-Mapa de riesgo-UO'!F368</f>
        <v>0</v>
      </c>
      <c r="D367" s="376">
        <f>'01-Mapa de riesgo-UO'!J368</f>
        <v>0</v>
      </c>
      <c r="E367" s="376">
        <f>'01-Mapa de riesgo-UO'!K368</f>
        <v>0</v>
      </c>
      <c r="F367" s="376">
        <f>'01-Mapa de riesgo-UO'!L368</f>
        <v>0</v>
      </c>
      <c r="G367" s="96">
        <f>'01-Mapa de riesgo-UO'!I368</f>
        <v>0</v>
      </c>
      <c r="H367" s="376">
        <f>'01-Mapa de riesgo-UO'!M368</f>
        <v>0</v>
      </c>
      <c r="I367" s="367" t="str">
        <f>'01-Mapa de riesgo-UO'!AT368</f>
        <v>LEVE</v>
      </c>
      <c r="J367" s="376">
        <f>'01-Mapa de riesgo-UO'!AU368</f>
        <v>0</v>
      </c>
      <c r="K367" s="372"/>
      <c r="L367" s="375"/>
      <c r="M367" s="97">
        <f>'01-Mapa de riesgo-UO'!W368</f>
        <v>0</v>
      </c>
      <c r="N367" s="98">
        <f>'01-Mapa de riesgo-UO'!AB368</f>
        <v>0</v>
      </c>
      <c r="O367" s="98">
        <f>'01-Mapa de riesgo-UO'!AF368</f>
        <v>0</v>
      </c>
      <c r="P367" s="99">
        <f>'01-Mapa de riesgo-UO'!AK368</f>
        <v>0</v>
      </c>
      <c r="Q367" s="99">
        <f>'01-Mapa de riesgo-UO'!AP368</f>
        <v>0</v>
      </c>
      <c r="R367" s="367" t="e">
        <f>'01-Mapa de riesgo-UO'!AR368</f>
        <v>#DIV/0!</v>
      </c>
      <c r="S367" s="370"/>
      <c r="T367" s="371"/>
      <c r="U367" s="100">
        <f>'01-Mapa de riesgo-UO'!AW368</f>
        <v>0</v>
      </c>
      <c r="V367" s="100">
        <f>'01-Mapa de riesgo-UO'!AX368</f>
        <v>0</v>
      </c>
      <c r="W367" s="101">
        <f>'01-Mapa de riesgo-UO'!K368</f>
        <v>0</v>
      </c>
      <c r="X367" s="105"/>
      <c r="Y367" s="106"/>
      <c r="Z367" s="107"/>
      <c r="AA367" s="107"/>
      <c r="AB367" s="364"/>
      <c r="AC367" s="110"/>
    </row>
    <row r="368" spans="1:29" ht="12.75" customHeight="1" x14ac:dyDescent="0.2">
      <c r="A368" s="368"/>
      <c r="B368" s="368"/>
      <c r="C368" s="368"/>
      <c r="D368" s="368"/>
      <c r="E368" s="368"/>
      <c r="F368" s="368"/>
      <c r="G368" s="96">
        <f>'01-Mapa de riesgo-UO'!I369</f>
        <v>0</v>
      </c>
      <c r="H368" s="368"/>
      <c r="I368" s="368"/>
      <c r="J368" s="368"/>
      <c r="K368" s="373"/>
      <c r="L368" s="373"/>
      <c r="M368" s="97">
        <f>'01-Mapa de riesgo-UO'!W369</f>
        <v>0</v>
      </c>
      <c r="N368" s="98">
        <f>'01-Mapa de riesgo-UO'!AB369</f>
        <v>0</v>
      </c>
      <c r="O368" s="98">
        <f>'01-Mapa de riesgo-UO'!AF369</f>
        <v>0</v>
      </c>
      <c r="P368" s="99">
        <f>'01-Mapa de riesgo-UO'!AK369</f>
        <v>0</v>
      </c>
      <c r="Q368" s="99">
        <f>'01-Mapa de riesgo-UO'!AP369</f>
        <v>0</v>
      </c>
      <c r="R368" s="368"/>
      <c r="S368" s="370"/>
      <c r="T368" s="371"/>
      <c r="U368" s="100">
        <f>'01-Mapa de riesgo-UO'!AW369</f>
        <v>0</v>
      </c>
      <c r="V368" s="100">
        <f>'01-Mapa de riesgo-UO'!AX369</f>
        <v>0</v>
      </c>
      <c r="W368" s="101">
        <f>'01-Mapa de riesgo-UO'!K369</f>
        <v>0</v>
      </c>
      <c r="X368" s="105"/>
      <c r="Y368" s="106"/>
      <c r="Z368" s="107"/>
      <c r="AA368" s="107"/>
      <c r="AB368" s="365"/>
      <c r="AC368" s="110"/>
    </row>
    <row r="369" spans="1:29" ht="12.75" customHeight="1" x14ac:dyDescent="0.2">
      <c r="A369" s="369"/>
      <c r="B369" s="369"/>
      <c r="C369" s="369"/>
      <c r="D369" s="369"/>
      <c r="E369" s="369"/>
      <c r="F369" s="369"/>
      <c r="G369" s="96">
        <f>'01-Mapa de riesgo-UO'!I370</f>
        <v>0</v>
      </c>
      <c r="H369" s="369"/>
      <c r="I369" s="369"/>
      <c r="J369" s="369"/>
      <c r="K369" s="374"/>
      <c r="L369" s="374"/>
      <c r="M369" s="97">
        <f>'01-Mapa de riesgo-UO'!W370</f>
        <v>0</v>
      </c>
      <c r="N369" s="98">
        <f>'01-Mapa de riesgo-UO'!AB370</f>
        <v>0</v>
      </c>
      <c r="O369" s="98">
        <f>'01-Mapa de riesgo-UO'!AF370</f>
        <v>0</v>
      </c>
      <c r="P369" s="99">
        <f>'01-Mapa de riesgo-UO'!AK370</f>
        <v>0</v>
      </c>
      <c r="Q369" s="99">
        <f>'01-Mapa de riesgo-UO'!AP370</f>
        <v>0</v>
      </c>
      <c r="R369" s="369"/>
      <c r="S369" s="370"/>
      <c r="T369" s="371"/>
      <c r="U369" s="100">
        <f>'01-Mapa de riesgo-UO'!AW370</f>
        <v>0</v>
      </c>
      <c r="V369" s="100">
        <f>'01-Mapa de riesgo-UO'!AX370</f>
        <v>0</v>
      </c>
      <c r="W369" s="101">
        <f>'01-Mapa de riesgo-UO'!K370</f>
        <v>0</v>
      </c>
      <c r="X369" s="105"/>
      <c r="Y369" s="106"/>
      <c r="Z369" s="107"/>
      <c r="AA369" s="107"/>
      <c r="AB369" s="366"/>
      <c r="AC369" s="110"/>
    </row>
    <row r="370" spans="1:29" ht="12.75" customHeight="1" x14ac:dyDescent="0.2">
      <c r="A370" s="377">
        <v>121</v>
      </c>
      <c r="B370" s="377">
        <f>'01-Mapa de riesgo-UO'!D371</f>
        <v>0</v>
      </c>
      <c r="C370" s="376">
        <f>+'01-Mapa de riesgo-UO'!F371</f>
        <v>0</v>
      </c>
      <c r="D370" s="376">
        <f>'01-Mapa de riesgo-UO'!J371</f>
        <v>0</v>
      </c>
      <c r="E370" s="376">
        <f>'01-Mapa de riesgo-UO'!K371</f>
        <v>0</v>
      </c>
      <c r="F370" s="376">
        <f>'01-Mapa de riesgo-UO'!L371</f>
        <v>0</v>
      </c>
      <c r="G370" s="96">
        <f>'01-Mapa de riesgo-UO'!I371</f>
        <v>0</v>
      </c>
      <c r="H370" s="376">
        <f>'01-Mapa de riesgo-UO'!M371</f>
        <v>0</v>
      </c>
      <c r="I370" s="367" t="str">
        <f>'01-Mapa de riesgo-UO'!AT371</f>
        <v>LEVE</v>
      </c>
      <c r="J370" s="376">
        <f>'01-Mapa de riesgo-UO'!AU371</f>
        <v>0</v>
      </c>
      <c r="K370" s="372"/>
      <c r="L370" s="375"/>
      <c r="M370" s="97">
        <f>'01-Mapa de riesgo-UO'!W371</f>
        <v>0</v>
      </c>
      <c r="N370" s="98">
        <f>'01-Mapa de riesgo-UO'!AB371</f>
        <v>0</v>
      </c>
      <c r="O370" s="98">
        <f>'01-Mapa de riesgo-UO'!AF371</f>
        <v>0</v>
      </c>
      <c r="P370" s="99">
        <f>'01-Mapa de riesgo-UO'!AK371</f>
        <v>0</v>
      </c>
      <c r="Q370" s="99">
        <f>'01-Mapa de riesgo-UO'!AP371</f>
        <v>0</v>
      </c>
      <c r="R370" s="367" t="e">
        <f>'01-Mapa de riesgo-UO'!AR371</f>
        <v>#DIV/0!</v>
      </c>
      <c r="S370" s="370"/>
      <c r="T370" s="371"/>
      <c r="U370" s="100">
        <f>'01-Mapa de riesgo-UO'!AW371</f>
        <v>0</v>
      </c>
      <c r="V370" s="100">
        <f>'01-Mapa de riesgo-UO'!AX371</f>
        <v>0</v>
      </c>
      <c r="W370" s="101">
        <f>'01-Mapa de riesgo-UO'!K371</f>
        <v>0</v>
      </c>
      <c r="X370" s="105"/>
      <c r="Y370" s="106"/>
      <c r="Z370" s="107"/>
      <c r="AA370" s="107"/>
      <c r="AB370" s="364"/>
      <c r="AC370" s="110"/>
    </row>
    <row r="371" spans="1:29" ht="12.75" customHeight="1" x14ac:dyDescent="0.2">
      <c r="A371" s="368"/>
      <c r="B371" s="368"/>
      <c r="C371" s="368"/>
      <c r="D371" s="368"/>
      <c r="E371" s="368"/>
      <c r="F371" s="368"/>
      <c r="G371" s="96">
        <f>'01-Mapa de riesgo-UO'!I372</f>
        <v>0</v>
      </c>
      <c r="H371" s="368"/>
      <c r="I371" s="368"/>
      <c r="J371" s="368"/>
      <c r="K371" s="373"/>
      <c r="L371" s="373"/>
      <c r="M371" s="97">
        <f>'01-Mapa de riesgo-UO'!W372</f>
        <v>0</v>
      </c>
      <c r="N371" s="98">
        <f>'01-Mapa de riesgo-UO'!AB372</f>
        <v>0</v>
      </c>
      <c r="O371" s="98">
        <f>'01-Mapa de riesgo-UO'!AF372</f>
        <v>0</v>
      </c>
      <c r="P371" s="99">
        <f>'01-Mapa de riesgo-UO'!AK372</f>
        <v>0</v>
      </c>
      <c r="Q371" s="99">
        <f>'01-Mapa de riesgo-UO'!AP372</f>
        <v>0</v>
      </c>
      <c r="R371" s="368"/>
      <c r="S371" s="370"/>
      <c r="T371" s="371"/>
      <c r="U371" s="100">
        <f>'01-Mapa de riesgo-UO'!AW372</f>
        <v>0</v>
      </c>
      <c r="V371" s="100">
        <f>'01-Mapa de riesgo-UO'!AX372</f>
        <v>0</v>
      </c>
      <c r="W371" s="101">
        <f>'01-Mapa de riesgo-UO'!K372</f>
        <v>0</v>
      </c>
      <c r="X371" s="105"/>
      <c r="Y371" s="106"/>
      <c r="Z371" s="107"/>
      <c r="AA371" s="107"/>
      <c r="AB371" s="365"/>
      <c r="AC371" s="110"/>
    </row>
    <row r="372" spans="1:29" ht="12.75" customHeight="1" x14ac:dyDescent="0.2">
      <c r="A372" s="369"/>
      <c r="B372" s="369"/>
      <c r="C372" s="369"/>
      <c r="D372" s="369"/>
      <c r="E372" s="369"/>
      <c r="F372" s="369"/>
      <c r="G372" s="96">
        <f>'01-Mapa de riesgo-UO'!I373</f>
        <v>0</v>
      </c>
      <c r="H372" s="369"/>
      <c r="I372" s="369"/>
      <c r="J372" s="369"/>
      <c r="K372" s="374"/>
      <c r="L372" s="374"/>
      <c r="M372" s="97">
        <f>'01-Mapa de riesgo-UO'!W373</f>
        <v>0</v>
      </c>
      <c r="N372" s="98">
        <f>'01-Mapa de riesgo-UO'!AB373</f>
        <v>0</v>
      </c>
      <c r="O372" s="98">
        <f>'01-Mapa de riesgo-UO'!AF373</f>
        <v>0</v>
      </c>
      <c r="P372" s="99">
        <f>'01-Mapa de riesgo-UO'!AK373</f>
        <v>0</v>
      </c>
      <c r="Q372" s="99">
        <f>'01-Mapa de riesgo-UO'!AP373</f>
        <v>0</v>
      </c>
      <c r="R372" s="369"/>
      <c r="S372" s="370"/>
      <c r="T372" s="371"/>
      <c r="U372" s="100">
        <f>'01-Mapa de riesgo-UO'!AW373</f>
        <v>0</v>
      </c>
      <c r="V372" s="100">
        <f>'01-Mapa de riesgo-UO'!AX373</f>
        <v>0</v>
      </c>
      <c r="W372" s="101">
        <f>'01-Mapa de riesgo-UO'!K373</f>
        <v>0</v>
      </c>
      <c r="X372" s="105"/>
      <c r="Y372" s="106"/>
      <c r="Z372" s="107"/>
      <c r="AA372" s="107"/>
      <c r="AB372" s="366"/>
      <c r="AC372" s="110"/>
    </row>
    <row r="373" spans="1:29" ht="12.75" customHeight="1" x14ac:dyDescent="0.2">
      <c r="A373" s="377">
        <v>122</v>
      </c>
      <c r="B373" s="377">
        <f>'01-Mapa de riesgo-UO'!D374</f>
        <v>0</v>
      </c>
      <c r="C373" s="376">
        <f>+'01-Mapa de riesgo-UO'!F374</f>
        <v>0</v>
      </c>
      <c r="D373" s="376">
        <f>'01-Mapa de riesgo-UO'!J374</f>
        <v>0</v>
      </c>
      <c r="E373" s="376">
        <f>'01-Mapa de riesgo-UO'!K374</f>
        <v>0</v>
      </c>
      <c r="F373" s="376">
        <f>'01-Mapa de riesgo-UO'!L374</f>
        <v>0</v>
      </c>
      <c r="G373" s="96">
        <f>'01-Mapa de riesgo-UO'!I374</f>
        <v>0</v>
      </c>
      <c r="H373" s="376">
        <f>'01-Mapa de riesgo-UO'!M374</f>
        <v>0</v>
      </c>
      <c r="I373" s="367" t="str">
        <f>'01-Mapa de riesgo-UO'!AT374</f>
        <v>LEVE</v>
      </c>
      <c r="J373" s="376">
        <f>'01-Mapa de riesgo-UO'!AU374</f>
        <v>0</v>
      </c>
      <c r="K373" s="372"/>
      <c r="L373" s="375"/>
      <c r="M373" s="97">
        <f>'01-Mapa de riesgo-UO'!W374</f>
        <v>0</v>
      </c>
      <c r="N373" s="98">
        <f>'01-Mapa de riesgo-UO'!AB374</f>
        <v>0</v>
      </c>
      <c r="O373" s="98">
        <f>'01-Mapa de riesgo-UO'!AF374</f>
        <v>0</v>
      </c>
      <c r="P373" s="99">
        <f>'01-Mapa de riesgo-UO'!AK374</f>
        <v>0</v>
      </c>
      <c r="Q373" s="99">
        <f>'01-Mapa de riesgo-UO'!AP374</f>
        <v>0</v>
      </c>
      <c r="R373" s="367" t="e">
        <f>'01-Mapa de riesgo-UO'!AR374</f>
        <v>#DIV/0!</v>
      </c>
      <c r="S373" s="370"/>
      <c r="T373" s="371"/>
      <c r="U373" s="100">
        <f>'01-Mapa de riesgo-UO'!AW374</f>
        <v>0</v>
      </c>
      <c r="V373" s="100">
        <f>'01-Mapa de riesgo-UO'!AX374</f>
        <v>0</v>
      </c>
      <c r="W373" s="101">
        <f>'01-Mapa de riesgo-UO'!K374</f>
        <v>0</v>
      </c>
      <c r="X373" s="105"/>
      <c r="Y373" s="106"/>
      <c r="Z373" s="107"/>
      <c r="AA373" s="107"/>
      <c r="AB373" s="364"/>
      <c r="AC373" s="110"/>
    </row>
    <row r="374" spans="1:29" ht="12.75" customHeight="1" x14ac:dyDescent="0.2">
      <c r="A374" s="368"/>
      <c r="B374" s="368"/>
      <c r="C374" s="368"/>
      <c r="D374" s="368"/>
      <c r="E374" s="368"/>
      <c r="F374" s="368"/>
      <c r="G374" s="96">
        <f>'01-Mapa de riesgo-UO'!I375</f>
        <v>0</v>
      </c>
      <c r="H374" s="368"/>
      <c r="I374" s="368"/>
      <c r="J374" s="368"/>
      <c r="K374" s="373"/>
      <c r="L374" s="373"/>
      <c r="M374" s="97">
        <f>'01-Mapa de riesgo-UO'!W375</f>
        <v>0</v>
      </c>
      <c r="N374" s="98">
        <f>'01-Mapa de riesgo-UO'!AB375</f>
        <v>0</v>
      </c>
      <c r="O374" s="98">
        <f>'01-Mapa de riesgo-UO'!AF375</f>
        <v>0</v>
      </c>
      <c r="P374" s="99">
        <f>'01-Mapa de riesgo-UO'!AK375</f>
        <v>0</v>
      </c>
      <c r="Q374" s="99">
        <f>'01-Mapa de riesgo-UO'!AP375</f>
        <v>0</v>
      </c>
      <c r="R374" s="368"/>
      <c r="S374" s="370"/>
      <c r="T374" s="371"/>
      <c r="U374" s="100">
        <f>'01-Mapa de riesgo-UO'!AW375</f>
        <v>0</v>
      </c>
      <c r="V374" s="100">
        <f>'01-Mapa de riesgo-UO'!AX375</f>
        <v>0</v>
      </c>
      <c r="W374" s="101">
        <f>'01-Mapa de riesgo-UO'!K375</f>
        <v>0</v>
      </c>
      <c r="X374" s="105"/>
      <c r="Y374" s="106"/>
      <c r="Z374" s="107"/>
      <c r="AA374" s="107"/>
      <c r="AB374" s="365"/>
      <c r="AC374" s="110"/>
    </row>
    <row r="375" spans="1:29" ht="12.75" customHeight="1" x14ac:dyDescent="0.2">
      <c r="A375" s="369"/>
      <c r="B375" s="369"/>
      <c r="C375" s="369"/>
      <c r="D375" s="369"/>
      <c r="E375" s="369"/>
      <c r="F375" s="369"/>
      <c r="G375" s="96">
        <f>'01-Mapa de riesgo-UO'!I376</f>
        <v>0</v>
      </c>
      <c r="H375" s="369"/>
      <c r="I375" s="369"/>
      <c r="J375" s="369"/>
      <c r="K375" s="374"/>
      <c r="L375" s="374"/>
      <c r="M375" s="97">
        <f>'01-Mapa de riesgo-UO'!W376</f>
        <v>0</v>
      </c>
      <c r="N375" s="98">
        <f>'01-Mapa de riesgo-UO'!AB376</f>
        <v>0</v>
      </c>
      <c r="O375" s="98">
        <f>'01-Mapa de riesgo-UO'!AF376</f>
        <v>0</v>
      </c>
      <c r="P375" s="99">
        <f>'01-Mapa de riesgo-UO'!AK376</f>
        <v>0</v>
      </c>
      <c r="Q375" s="99">
        <f>'01-Mapa de riesgo-UO'!AP376</f>
        <v>0</v>
      </c>
      <c r="R375" s="369"/>
      <c r="S375" s="370"/>
      <c r="T375" s="371"/>
      <c r="U375" s="100">
        <f>'01-Mapa de riesgo-UO'!AW376</f>
        <v>0</v>
      </c>
      <c r="V375" s="100">
        <f>'01-Mapa de riesgo-UO'!AX376</f>
        <v>0</v>
      </c>
      <c r="W375" s="101">
        <f>'01-Mapa de riesgo-UO'!K376</f>
        <v>0</v>
      </c>
      <c r="X375" s="105"/>
      <c r="Y375" s="106"/>
      <c r="Z375" s="107"/>
      <c r="AA375" s="107"/>
      <c r="AB375" s="366"/>
      <c r="AC375" s="110"/>
    </row>
    <row r="376" spans="1:29" ht="12.75" customHeight="1" x14ac:dyDescent="0.2">
      <c r="A376" s="377">
        <v>123</v>
      </c>
      <c r="B376" s="377">
        <f>'01-Mapa de riesgo-UO'!D377</f>
        <v>0</v>
      </c>
      <c r="C376" s="376">
        <f>+'01-Mapa de riesgo-UO'!F377</f>
        <v>0</v>
      </c>
      <c r="D376" s="376">
        <f>'01-Mapa de riesgo-UO'!J377</f>
        <v>0</v>
      </c>
      <c r="E376" s="376">
        <f>'01-Mapa de riesgo-UO'!K377</f>
        <v>0</v>
      </c>
      <c r="F376" s="376">
        <f>'01-Mapa de riesgo-UO'!L377</f>
        <v>0</v>
      </c>
      <c r="G376" s="96">
        <f>'01-Mapa de riesgo-UO'!I377</f>
        <v>0</v>
      </c>
      <c r="H376" s="376">
        <f>'01-Mapa de riesgo-UO'!M377</f>
        <v>0</v>
      </c>
      <c r="I376" s="367" t="str">
        <f>'01-Mapa de riesgo-UO'!AT377</f>
        <v>LEVE</v>
      </c>
      <c r="J376" s="376">
        <f>'01-Mapa de riesgo-UO'!AU377</f>
        <v>0</v>
      </c>
      <c r="K376" s="372"/>
      <c r="L376" s="375"/>
      <c r="M376" s="97">
        <f>'01-Mapa de riesgo-UO'!W377</f>
        <v>0</v>
      </c>
      <c r="N376" s="98">
        <f>'01-Mapa de riesgo-UO'!AB377</f>
        <v>0</v>
      </c>
      <c r="O376" s="98">
        <f>'01-Mapa de riesgo-UO'!AF377</f>
        <v>0</v>
      </c>
      <c r="P376" s="99">
        <f>'01-Mapa de riesgo-UO'!AK377</f>
        <v>0</v>
      </c>
      <c r="Q376" s="99">
        <f>'01-Mapa de riesgo-UO'!AP377</f>
        <v>0</v>
      </c>
      <c r="R376" s="367" t="e">
        <f>'01-Mapa de riesgo-UO'!AR377</f>
        <v>#DIV/0!</v>
      </c>
      <c r="S376" s="370"/>
      <c r="T376" s="371"/>
      <c r="U376" s="100">
        <f>'01-Mapa de riesgo-UO'!AW377</f>
        <v>0</v>
      </c>
      <c r="V376" s="100">
        <f>'01-Mapa de riesgo-UO'!AX377</f>
        <v>0</v>
      </c>
      <c r="W376" s="101">
        <f>'01-Mapa de riesgo-UO'!K377</f>
        <v>0</v>
      </c>
      <c r="X376" s="105"/>
      <c r="Y376" s="106"/>
      <c r="Z376" s="107"/>
      <c r="AA376" s="107"/>
      <c r="AB376" s="364"/>
      <c r="AC376" s="110"/>
    </row>
    <row r="377" spans="1:29" ht="12.75" customHeight="1" x14ac:dyDescent="0.2">
      <c r="A377" s="368"/>
      <c r="B377" s="368"/>
      <c r="C377" s="368"/>
      <c r="D377" s="368"/>
      <c r="E377" s="368"/>
      <c r="F377" s="368"/>
      <c r="G377" s="96">
        <f>'01-Mapa de riesgo-UO'!I378</f>
        <v>0</v>
      </c>
      <c r="H377" s="368"/>
      <c r="I377" s="368"/>
      <c r="J377" s="368"/>
      <c r="K377" s="373"/>
      <c r="L377" s="373"/>
      <c r="M377" s="97">
        <f>'01-Mapa de riesgo-UO'!W378</f>
        <v>0</v>
      </c>
      <c r="N377" s="98">
        <f>'01-Mapa de riesgo-UO'!AB378</f>
        <v>0</v>
      </c>
      <c r="O377" s="98">
        <f>'01-Mapa de riesgo-UO'!AF378</f>
        <v>0</v>
      </c>
      <c r="P377" s="99">
        <f>'01-Mapa de riesgo-UO'!AK378</f>
        <v>0</v>
      </c>
      <c r="Q377" s="99">
        <f>'01-Mapa de riesgo-UO'!AP378</f>
        <v>0</v>
      </c>
      <c r="R377" s="368"/>
      <c r="S377" s="370"/>
      <c r="T377" s="371"/>
      <c r="U377" s="100">
        <f>'01-Mapa de riesgo-UO'!AW378</f>
        <v>0</v>
      </c>
      <c r="V377" s="100">
        <f>'01-Mapa de riesgo-UO'!AX378</f>
        <v>0</v>
      </c>
      <c r="W377" s="101">
        <f>'01-Mapa de riesgo-UO'!K378</f>
        <v>0</v>
      </c>
      <c r="X377" s="105"/>
      <c r="Y377" s="106"/>
      <c r="Z377" s="107"/>
      <c r="AA377" s="107"/>
      <c r="AB377" s="365"/>
      <c r="AC377" s="110"/>
    </row>
    <row r="378" spans="1:29" ht="12.75" customHeight="1" x14ac:dyDescent="0.2">
      <c r="A378" s="369"/>
      <c r="B378" s="369"/>
      <c r="C378" s="369"/>
      <c r="D378" s="369"/>
      <c r="E378" s="369"/>
      <c r="F378" s="369"/>
      <c r="G378" s="96">
        <f>'01-Mapa de riesgo-UO'!I379</f>
        <v>0</v>
      </c>
      <c r="H378" s="369"/>
      <c r="I378" s="369"/>
      <c r="J378" s="369"/>
      <c r="K378" s="374"/>
      <c r="L378" s="374"/>
      <c r="M378" s="97">
        <f>'01-Mapa de riesgo-UO'!W379</f>
        <v>0</v>
      </c>
      <c r="N378" s="98">
        <f>'01-Mapa de riesgo-UO'!AB379</f>
        <v>0</v>
      </c>
      <c r="O378" s="98">
        <f>'01-Mapa de riesgo-UO'!AF379</f>
        <v>0</v>
      </c>
      <c r="P378" s="99">
        <f>'01-Mapa de riesgo-UO'!AK379</f>
        <v>0</v>
      </c>
      <c r="Q378" s="99">
        <f>'01-Mapa de riesgo-UO'!AP379</f>
        <v>0</v>
      </c>
      <c r="R378" s="369"/>
      <c r="S378" s="370"/>
      <c r="T378" s="371"/>
      <c r="U378" s="100">
        <f>'01-Mapa de riesgo-UO'!AW379</f>
        <v>0</v>
      </c>
      <c r="V378" s="100">
        <f>'01-Mapa de riesgo-UO'!AX379</f>
        <v>0</v>
      </c>
      <c r="W378" s="101">
        <f>'01-Mapa de riesgo-UO'!K379</f>
        <v>0</v>
      </c>
      <c r="X378" s="105"/>
      <c r="Y378" s="106"/>
      <c r="Z378" s="107"/>
      <c r="AA378" s="107"/>
      <c r="AB378" s="366"/>
      <c r="AC378" s="110"/>
    </row>
    <row r="379" spans="1:29" ht="12.75" customHeight="1" x14ac:dyDescent="0.2">
      <c r="A379" s="377">
        <v>124</v>
      </c>
      <c r="B379" s="377">
        <f>'01-Mapa de riesgo-UO'!D380</f>
        <v>0</v>
      </c>
      <c r="C379" s="376">
        <f>+'01-Mapa de riesgo-UO'!F380</f>
        <v>0</v>
      </c>
      <c r="D379" s="376">
        <f>'01-Mapa de riesgo-UO'!J380</f>
        <v>0</v>
      </c>
      <c r="E379" s="376">
        <f>'01-Mapa de riesgo-UO'!K380</f>
        <v>0</v>
      </c>
      <c r="F379" s="376">
        <f>'01-Mapa de riesgo-UO'!L380</f>
        <v>0</v>
      </c>
      <c r="G379" s="96">
        <f>'01-Mapa de riesgo-UO'!I380</f>
        <v>0</v>
      </c>
      <c r="H379" s="376">
        <f>'01-Mapa de riesgo-UO'!M380</f>
        <v>0</v>
      </c>
      <c r="I379" s="367" t="str">
        <f>'01-Mapa de riesgo-UO'!AT380</f>
        <v>LEVE</v>
      </c>
      <c r="J379" s="376">
        <f>'01-Mapa de riesgo-UO'!AU380</f>
        <v>0</v>
      </c>
      <c r="K379" s="372"/>
      <c r="L379" s="375"/>
      <c r="M379" s="97">
        <f>'01-Mapa de riesgo-UO'!W380</f>
        <v>0</v>
      </c>
      <c r="N379" s="98">
        <f>'01-Mapa de riesgo-UO'!AB380</f>
        <v>0</v>
      </c>
      <c r="O379" s="98">
        <f>'01-Mapa de riesgo-UO'!AF380</f>
        <v>0</v>
      </c>
      <c r="P379" s="99">
        <f>'01-Mapa de riesgo-UO'!AK380</f>
        <v>0</v>
      </c>
      <c r="Q379" s="99">
        <f>'01-Mapa de riesgo-UO'!AP380</f>
        <v>0</v>
      </c>
      <c r="R379" s="367" t="e">
        <f>'01-Mapa de riesgo-UO'!AR380</f>
        <v>#DIV/0!</v>
      </c>
      <c r="S379" s="370"/>
      <c r="T379" s="371"/>
      <c r="U379" s="100">
        <f>'01-Mapa de riesgo-UO'!AW380</f>
        <v>0</v>
      </c>
      <c r="V379" s="100">
        <f>'01-Mapa de riesgo-UO'!AX380</f>
        <v>0</v>
      </c>
      <c r="W379" s="101">
        <f>'01-Mapa de riesgo-UO'!K380</f>
        <v>0</v>
      </c>
      <c r="X379" s="105"/>
      <c r="Y379" s="106"/>
      <c r="Z379" s="107"/>
      <c r="AA379" s="107"/>
      <c r="AB379" s="364"/>
      <c r="AC379" s="110"/>
    </row>
    <row r="380" spans="1:29" ht="12.75" customHeight="1" x14ac:dyDescent="0.2">
      <c r="A380" s="368"/>
      <c r="B380" s="368"/>
      <c r="C380" s="368"/>
      <c r="D380" s="368"/>
      <c r="E380" s="368"/>
      <c r="F380" s="368"/>
      <c r="G380" s="96">
        <f>'01-Mapa de riesgo-UO'!I381</f>
        <v>0</v>
      </c>
      <c r="H380" s="368"/>
      <c r="I380" s="368"/>
      <c r="J380" s="368"/>
      <c r="K380" s="373"/>
      <c r="L380" s="373"/>
      <c r="M380" s="97">
        <f>'01-Mapa de riesgo-UO'!W381</f>
        <v>0</v>
      </c>
      <c r="N380" s="98">
        <f>'01-Mapa de riesgo-UO'!AB381</f>
        <v>0</v>
      </c>
      <c r="O380" s="98">
        <f>'01-Mapa de riesgo-UO'!AF381</f>
        <v>0</v>
      </c>
      <c r="P380" s="99">
        <f>'01-Mapa de riesgo-UO'!AK381</f>
        <v>0</v>
      </c>
      <c r="Q380" s="99">
        <f>'01-Mapa de riesgo-UO'!AP381</f>
        <v>0</v>
      </c>
      <c r="R380" s="368"/>
      <c r="S380" s="370"/>
      <c r="T380" s="371"/>
      <c r="U380" s="100">
        <f>'01-Mapa de riesgo-UO'!AW381</f>
        <v>0</v>
      </c>
      <c r="V380" s="100">
        <f>'01-Mapa de riesgo-UO'!AX381</f>
        <v>0</v>
      </c>
      <c r="W380" s="101">
        <f>'01-Mapa de riesgo-UO'!K381</f>
        <v>0</v>
      </c>
      <c r="X380" s="105"/>
      <c r="Y380" s="106"/>
      <c r="Z380" s="107"/>
      <c r="AA380" s="107"/>
      <c r="AB380" s="365"/>
      <c r="AC380" s="110"/>
    </row>
    <row r="381" spans="1:29" ht="12.75" customHeight="1" x14ac:dyDescent="0.2">
      <c r="A381" s="369"/>
      <c r="B381" s="369"/>
      <c r="C381" s="369"/>
      <c r="D381" s="369"/>
      <c r="E381" s="369"/>
      <c r="F381" s="369"/>
      <c r="G381" s="96">
        <f>'01-Mapa de riesgo-UO'!I382</f>
        <v>0</v>
      </c>
      <c r="H381" s="369"/>
      <c r="I381" s="369"/>
      <c r="J381" s="369"/>
      <c r="K381" s="374"/>
      <c r="L381" s="374"/>
      <c r="M381" s="97">
        <f>'01-Mapa de riesgo-UO'!W382</f>
        <v>0</v>
      </c>
      <c r="N381" s="98">
        <f>'01-Mapa de riesgo-UO'!AB382</f>
        <v>0</v>
      </c>
      <c r="O381" s="98">
        <f>'01-Mapa de riesgo-UO'!AF382</f>
        <v>0</v>
      </c>
      <c r="P381" s="99">
        <f>'01-Mapa de riesgo-UO'!AK382</f>
        <v>0</v>
      </c>
      <c r="Q381" s="99">
        <f>'01-Mapa de riesgo-UO'!AP382</f>
        <v>0</v>
      </c>
      <c r="R381" s="369"/>
      <c r="S381" s="370"/>
      <c r="T381" s="371"/>
      <c r="U381" s="100">
        <f>'01-Mapa de riesgo-UO'!AW382</f>
        <v>0</v>
      </c>
      <c r="V381" s="100">
        <f>'01-Mapa de riesgo-UO'!AX382</f>
        <v>0</v>
      </c>
      <c r="W381" s="101">
        <f>'01-Mapa de riesgo-UO'!K382</f>
        <v>0</v>
      </c>
      <c r="X381" s="105"/>
      <c r="Y381" s="106"/>
      <c r="Z381" s="107"/>
      <c r="AA381" s="107"/>
      <c r="AB381" s="366"/>
      <c r="AC381" s="110"/>
    </row>
    <row r="382" spans="1:29" ht="12.75" customHeight="1" x14ac:dyDescent="0.2">
      <c r="A382" s="377">
        <v>125</v>
      </c>
      <c r="B382" s="377">
        <f>'01-Mapa de riesgo-UO'!D383</f>
        <v>0</v>
      </c>
      <c r="C382" s="376">
        <f>+'01-Mapa de riesgo-UO'!F383</f>
        <v>0</v>
      </c>
      <c r="D382" s="376">
        <f>'01-Mapa de riesgo-UO'!J383</f>
        <v>0</v>
      </c>
      <c r="E382" s="376">
        <f>'01-Mapa de riesgo-UO'!K383</f>
        <v>0</v>
      </c>
      <c r="F382" s="376">
        <f>'01-Mapa de riesgo-UO'!L383</f>
        <v>0</v>
      </c>
      <c r="G382" s="96">
        <f>'01-Mapa de riesgo-UO'!I383</f>
        <v>0</v>
      </c>
      <c r="H382" s="376">
        <f>'01-Mapa de riesgo-UO'!M383</f>
        <v>0</v>
      </c>
      <c r="I382" s="367" t="str">
        <f>'01-Mapa de riesgo-UO'!AT383</f>
        <v>LEVE</v>
      </c>
      <c r="J382" s="376">
        <f>'01-Mapa de riesgo-UO'!AU383</f>
        <v>0</v>
      </c>
      <c r="K382" s="372"/>
      <c r="L382" s="375"/>
      <c r="M382" s="97">
        <f>'01-Mapa de riesgo-UO'!W383</f>
        <v>0</v>
      </c>
      <c r="N382" s="98">
        <f>'01-Mapa de riesgo-UO'!AB383</f>
        <v>0</v>
      </c>
      <c r="O382" s="98">
        <f>'01-Mapa de riesgo-UO'!AF383</f>
        <v>0</v>
      </c>
      <c r="P382" s="99">
        <f>'01-Mapa de riesgo-UO'!AK383</f>
        <v>0</v>
      </c>
      <c r="Q382" s="99">
        <f>'01-Mapa de riesgo-UO'!AP383</f>
        <v>0</v>
      </c>
      <c r="R382" s="367" t="e">
        <f>'01-Mapa de riesgo-UO'!AR383</f>
        <v>#DIV/0!</v>
      </c>
      <c r="S382" s="370"/>
      <c r="T382" s="371"/>
      <c r="U382" s="100">
        <f>'01-Mapa de riesgo-UO'!AW383</f>
        <v>0</v>
      </c>
      <c r="V382" s="100">
        <f>'01-Mapa de riesgo-UO'!AX383</f>
        <v>0</v>
      </c>
      <c r="W382" s="101">
        <f>'01-Mapa de riesgo-UO'!K383</f>
        <v>0</v>
      </c>
      <c r="X382" s="105"/>
      <c r="Y382" s="106"/>
      <c r="Z382" s="107"/>
      <c r="AA382" s="107"/>
      <c r="AB382" s="364"/>
      <c r="AC382" s="110"/>
    </row>
    <row r="383" spans="1:29" ht="12.75" customHeight="1" x14ac:dyDescent="0.2">
      <c r="A383" s="368"/>
      <c r="B383" s="368"/>
      <c r="C383" s="368"/>
      <c r="D383" s="368"/>
      <c r="E383" s="368"/>
      <c r="F383" s="368"/>
      <c r="G383" s="96">
        <f>'01-Mapa de riesgo-UO'!I384</f>
        <v>0</v>
      </c>
      <c r="H383" s="368"/>
      <c r="I383" s="368"/>
      <c r="J383" s="368"/>
      <c r="K383" s="373"/>
      <c r="L383" s="373"/>
      <c r="M383" s="97">
        <f>'01-Mapa de riesgo-UO'!W384</f>
        <v>0</v>
      </c>
      <c r="N383" s="98">
        <f>'01-Mapa de riesgo-UO'!AB384</f>
        <v>0</v>
      </c>
      <c r="O383" s="98">
        <f>'01-Mapa de riesgo-UO'!AF384</f>
        <v>0</v>
      </c>
      <c r="P383" s="99">
        <f>'01-Mapa de riesgo-UO'!AK384</f>
        <v>0</v>
      </c>
      <c r="Q383" s="99">
        <f>'01-Mapa de riesgo-UO'!AP384</f>
        <v>0</v>
      </c>
      <c r="R383" s="368"/>
      <c r="S383" s="370"/>
      <c r="T383" s="371"/>
      <c r="U383" s="100">
        <f>'01-Mapa de riesgo-UO'!AW384</f>
        <v>0</v>
      </c>
      <c r="V383" s="100">
        <f>'01-Mapa de riesgo-UO'!AX384</f>
        <v>0</v>
      </c>
      <c r="W383" s="101">
        <f>'01-Mapa de riesgo-UO'!K384</f>
        <v>0</v>
      </c>
      <c r="X383" s="105"/>
      <c r="Y383" s="106"/>
      <c r="Z383" s="107"/>
      <c r="AA383" s="107"/>
      <c r="AB383" s="365"/>
      <c r="AC383" s="110"/>
    </row>
    <row r="384" spans="1:29" ht="12.75" customHeight="1" x14ac:dyDescent="0.2">
      <c r="A384" s="369"/>
      <c r="B384" s="369"/>
      <c r="C384" s="369"/>
      <c r="D384" s="369"/>
      <c r="E384" s="369"/>
      <c r="F384" s="369"/>
      <c r="G384" s="96">
        <f>'01-Mapa de riesgo-UO'!I385</f>
        <v>0</v>
      </c>
      <c r="H384" s="369"/>
      <c r="I384" s="369"/>
      <c r="J384" s="369"/>
      <c r="K384" s="374"/>
      <c r="L384" s="374"/>
      <c r="M384" s="97">
        <f>'01-Mapa de riesgo-UO'!W385</f>
        <v>0</v>
      </c>
      <c r="N384" s="98">
        <f>'01-Mapa de riesgo-UO'!AB385</f>
        <v>0</v>
      </c>
      <c r="O384" s="98">
        <f>'01-Mapa de riesgo-UO'!AF385</f>
        <v>0</v>
      </c>
      <c r="P384" s="99">
        <f>'01-Mapa de riesgo-UO'!AK385</f>
        <v>0</v>
      </c>
      <c r="Q384" s="99">
        <f>'01-Mapa de riesgo-UO'!AP385</f>
        <v>0</v>
      </c>
      <c r="R384" s="369"/>
      <c r="S384" s="370"/>
      <c r="T384" s="371"/>
      <c r="U384" s="100">
        <f>'01-Mapa de riesgo-UO'!AW385</f>
        <v>0</v>
      </c>
      <c r="V384" s="100">
        <f>'01-Mapa de riesgo-UO'!AX385</f>
        <v>0</v>
      </c>
      <c r="W384" s="101">
        <f>'01-Mapa de riesgo-UO'!K385</f>
        <v>0</v>
      </c>
      <c r="X384" s="105"/>
      <c r="Y384" s="106"/>
      <c r="Z384" s="107"/>
      <c r="AA384" s="107"/>
      <c r="AB384" s="366"/>
      <c r="AC384" s="110"/>
    </row>
    <row r="385" spans="1:29" ht="12.75" customHeight="1" x14ac:dyDescent="0.2">
      <c r="A385" s="377">
        <v>126</v>
      </c>
      <c r="B385" s="377">
        <f>'01-Mapa de riesgo-UO'!D386</f>
        <v>0</v>
      </c>
      <c r="C385" s="376">
        <f>+'01-Mapa de riesgo-UO'!F386</f>
        <v>0</v>
      </c>
      <c r="D385" s="376">
        <f>'01-Mapa de riesgo-UO'!J386</f>
        <v>0</v>
      </c>
      <c r="E385" s="376">
        <f>'01-Mapa de riesgo-UO'!K386</f>
        <v>0</v>
      </c>
      <c r="F385" s="376">
        <f>'01-Mapa de riesgo-UO'!L386</f>
        <v>0</v>
      </c>
      <c r="G385" s="96">
        <f>'01-Mapa de riesgo-UO'!I386</f>
        <v>0</v>
      </c>
      <c r="H385" s="376">
        <f>'01-Mapa de riesgo-UO'!M386</f>
        <v>0</v>
      </c>
      <c r="I385" s="367" t="str">
        <f>'01-Mapa de riesgo-UO'!AT386</f>
        <v>LEVE</v>
      </c>
      <c r="J385" s="376">
        <f>'01-Mapa de riesgo-UO'!AU386</f>
        <v>0</v>
      </c>
      <c r="K385" s="372"/>
      <c r="L385" s="375"/>
      <c r="M385" s="97">
        <f>'01-Mapa de riesgo-UO'!W386</f>
        <v>0</v>
      </c>
      <c r="N385" s="98">
        <f>'01-Mapa de riesgo-UO'!AB386</f>
        <v>0</v>
      </c>
      <c r="O385" s="98">
        <f>'01-Mapa de riesgo-UO'!AF386</f>
        <v>0</v>
      </c>
      <c r="P385" s="99">
        <f>'01-Mapa de riesgo-UO'!AK386</f>
        <v>0</v>
      </c>
      <c r="Q385" s="99">
        <f>'01-Mapa de riesgo-UO'!AP386</f>
        <v>0</v>
      </c>
      <c r="R385" s="367" t="e">
        <f>'01-Mapa de riesgo-UO'!AR386</f>
        <v>#DIV/0!</v>
      </c>
      <c r="S385" s="370"/>
      <c r="T385" s="371"/>
      <c r="U385" s="100">
        <f>'01-Mapa de riesgo-UO'!AW386</f>
        <v>0</v>
      </c>
      <c r="V385" s="100">
        <f>'01-Mapa de riesgo-UO'!AX386</f>
        <v>0</v>
      </c>
      <c r="W385" s="101">
        <f>'01-Mapa de riesgo-UO'!K386</f>
        <v>0</v>
      </c>
      <c r="X385" s="105"/>
      <c r="Y385" s="106"/>
      <c r="Z385" s="107"/>
      <c r="AA385" s="107"/>
      <c r="AB385" s="364"/>
      <c r="AC385" s="110"/>
    </row>
    <row r="386" spans="1:29" ht="12.75" customHeight="1" x14ac:dyDescent="0.2">
      <c r="A386" s="368"/>
      <c r="B386" s="368"/>
      <c r="C386" s="368"/>
      <c r="D386" s="368"/>
      <c r="E386" s="368"/>
      <c r="F386" s="368"/>
      <c r="G386" s="96">
        <f>'01-Mapa de riesgo-UO'!I387</f>
        <v>0</v>
      </c>
      <c r="H386" s="368"/>
      <c r="I386" s="368"/>
      <c r="J386" s="368"/>
      <c r="K386" s="373"/>
      <c r="L386" s="373"/>
      <c r="M386" s="97">
        <f>'01-Mapa de riesgo-UO'!W387</f>
        <v>0</v>
      </c>
      <c r="N386" s="98">
        <f>'01-Mapa de riesgo-UO'!AB387</f>
        <v>0</v>
      </c>
      <c r="O386" s="98">
        <f>'01-Mapa de riesgo-UO'!AF387</f>
        <v>0</v>
      </c>
      <c r="P386" s="99">
        <f>'01-Mapa de riesgo-UO'!AK387</f>
        <v>0</v>
      </c>
      <c r="Q386" s="99">
        <f>'01-Mapa de riesgo-UO'!AP387</f>
        <v>0</v>
      </c>
      <c r="R386" s="368"/>
      <c r="S386" s="370"/>
      <c r="T386" s="371"/>
      <c r="U386" s="100">
        <f>'01-Mapa de riesgo-UO'!AW387</f>
        <v>0</v>
      </c>
      <c r="V386" s="100">
        <f>'01-Mapa de riesgo-UO'!AX387</f>
        <v>0</v>
      </c>
      <c r="W386" s="101">
        <f>'01-Mapa de riesgo-UO'!K387</f>
        <v>0</v>
      </c>
      <c r="X386" s="105"/>
      <c r="Y386" s="106"/>
      <c r="Z386" s="107"/>
      <c r="AA386" s="107"/>
      <c r="AB386" s="365"/>
      <c r="AC386" s="110"/>
    </row>
    <row r="387" spans="1:29" ht="12.75" customHeight="1" x14ac:dyDescent="0.2">
      <c r="A387" s="369"/>
      <c r="B387" s="369"/>
      <c r="C387" s="369"/>
      <c r="D387" s="369"/>
      <c r="E387" s="369"/>
      <c r="F387" s="369"/>
      <c r="G387" s="96">
        <f>'01-Mapa de riesgo-UO'!I388</f>
        <v>0</v>
      </c>
      <c r="H387" s="369"/>
      <c r="I387" s="369"/>
      <c r="J387" s="369"/>
      <c r="K387" s="374"/>
      <c r="L387" s="374"/>
      <c r="M387" s="97">
        <f>'01-Mapa de riesgo-UO'!W388</f>
        <v>0</v>
      </c>
      <c r="N387" s="98">
        <f>'01-Mapa de riesgo-UO'!AB388</f>
        <v>0</v>
      </c>
      <c r="O387" s="98">
        <f>'01-Mapa de riesgo-UO'!AF388</f>
        <v>0</v>
      </c>
      <c r="P387" s="99">
        <f>'01-Mapa de riesgo-UO'!AK388</f>
        <v>0</v>
      </c>
      <c r="Q387" s="99">
        <f>'01-Mapa de riesgo-UO'!AP388</f>
        <v>0</v>
      </c>
      <c r="R387" s="369"/>
      <c r="S387" s="370"/>
      <c r="T387" s="371"/>
      <c r="U387" s="100">
        <f>'01-Mapa de riesgo-UO'!AW388</f>
        <v>0</v>
      </c>
      <c r="V387" s="100">
        <f>'01-Mapa de riesgo-UO'!AX388</f>
        <v>0</v>
      </c>
      <c r="W387" s="101">
        <f>'01-Mapa de riesgo-UO'!K388</f>
        <v>0</v>
      </c>
      <c r="X387" s="105"/>
      <c r="Y387" s="106"/>
      <c r="Z387" s="107"/>
      <c r="AA387" s="107"/>
      <c r="AB387" s="366"/>
      <c r="AC387" s="110"/>
    </row>
    <row r="388" spans="1:29" ht="12.75" customHeight="1" x14ac:dyDescent="0.2">
      <c r="A388" s="377">
        <v>127</v>
      </c>
      <c r="B388" s="377">
        <f>'01-Mapa de riesgo-UO'!D389</f>
        <v>0</v>
      </c>
      <c r="C388" s="376">
        <f>+'01-Mapa de riesgo-UO'!F389</f>
        <v>0</v>
      </c>
      <c r="D388" s="376">
        <f>'01-Mapa de riesgo-UO'!J389</f>
        <v>0</v>
      </c>
      <c r="E388" s="376">
        <f>'01-Mapa de riesgo-UO'!K389</f>
        <v>0</v>
      </c>
      <c r="F388" s="376">
        <f>'01-Mapa de riesgo-UO'!L389</f>
        <v>0</v>
      </c>
      <c r="G388" s="96">
        <f>'01-Mapa de riesgo-UO'!I389</f>
        <v>0</v>
      </c>
      <c r="H388" s="376">
        <f>'01-Mapa de riesgo-UO'!M389</f>
        <v>0</v>
      </c>
      <c r="I388" s="367" t="str">
        <f>'01-Mapa de riesgo-UO'!AT389</f>
        <v>LEVE</v>
      </c>
      <c r="J388" s="376">
        <f>'01-Mapa de riesgo-UO'!AU389</f>
        <v>0</v>
      </c>
      <c r="K388" s="372"/>
      <c r="L388" s="375"/>
      <c r="M388" s="97">
        <f>'01-Mapa de riesgo-UO'!W389</f>
        <v>0</v>
      </c>
      <c r="N388" s="98">
        <f>'01-Mapa de riesgo-UO'!AB389</f>
        <v>0</v>
      </c>
      <c r="O388" s="98">
        <f>'01-Mapa de riesgo-UO'!AF389</f>
        <v>0</v>
      </c>
      <c r="P388" s="99">
        <f>'01-Mapa de riesgo-UO'!AK389</f>
        <v>0</v>
      </c>
      <c r="Q388" s="99">
        <f>'01-Mapa de riesgo-UO'!AP389</f>
        <v>0</v>
      </c>
      <c r="R388" s="367" t="e">
        <f>'01-Mapa de riesgo-UO'!AR389</f>
        <v>#DIV/0!</v>
      </c>
      <c r="S388" s="370"/>
      <c r="T388" s="371"/>
      <c r="U388" s="100">
        <f>'01-Mapa de riesgo-UO'!AW389</f>
        <v>0</v>
      </c>
      <c r="V388" s="100">
        <f>'01-Mapa de riesgo-UO'!AX389</f>
        <v>0</v>
      </c>
      <c r="W388" s="101">
        <f>'01-Mapa de riesgo-UO'!K389</f>
        <v>0</v>
      </c>
      <c r="X388" s="105"/>
      <c r="Y388" s="106"/>
      <c r="Z388" s="107"/>
      <c r="AA388" s="107"/>
      <c r="AB388" s="364"/>
      <c r="AC388" s="110"/>
    </row>
    <row r="389" spans="1:29" ht="12.75" customHeight="1" x14ac:dyDescent="0.2">
      <c r="A389" s="368"/>
      <c r="B389" s="368"/>
      <c r="C389" s="368"/>
      <c r="D389" s="368"/>
      <c r="E389" s="368"/>
      <c r="F389" s="368"/>
      <c r="G389" s="96">
        <f>'01-Mapa de riesgo-UO'!I390</f>
        <v>0</v>
      </c>
      <c r="H389" s="368"/>
      <c r="I389" s="368"/>
      <c r="J389" s="368"/>
      <c r="K389" s="373"/>
      <c r="L389" s="373"/>
      <c r="M389" s="97">
        <f>'01-Mapa de riesgo-UO'!W390</f>
        <v>0</v>
      </c>
      <c r="N389" s="98">
        <f>'01-Mapa de riesgo-UO'!AB390</f>
        <v>0</v>
      </c>
      <c r="O389" s="98">
        <f>'01-Mapa de riesgo-UO'!AF390</f>
        <v>0</v>
      </c>
      <c r="P389" s="99">
        <f>'01-Mapa de riesgo-UO'!AK390</f>
        <v>0</v>
      </c>
      <c r="Q389" s="99">
        <f>'01-Mapa de riesgo-UO'!AP390</f>
        <v>0</v>
      </c>
      <c r="R389" s="368"/>
      <c r="S389" s="370"/>
      <c r="T389" s="371"/>
      <c r="U389" s="100">
        <f>'01-Mapa de riesgo-UO'!AW390</f>
        <v>0</v>
      </c>
      <c r="V389" s="100">
        <f>'01-Mapa de riesgo-UO'!AX390</f>
        <v>0</v>
      </c>
      <c r="W389" s="101">
        <f>'01-Mapa de riesgo-UO'!K390</f>
        <v>0</v>
      </c>
      <c r="X389" s="105"/>
      <c r="Y389" s="106"/>
      <c r="Z389" s="107"/>
      <c r="AA389" s="107"/>
      <c r="AB389" s="365"/>
      <c r="AC389" s="110"/>
    </row>
    <row r="390" spans="1:29" ht="12.75" customHeight="1" x14ac:dyDescent="0.2">
      <c r="A390" s="369"/>
      <c r="B390" s="369"/>
      <c r="C390" s="369"/>
      <c r="D390" s="369"/>
      <c r="E390" s="369"/>
      <c r="F390" s="369"/>
      <c r="G390" s="96">
        <f>'01-Mapa de riesgo-UO'!I391</f>
        <v>0</v>
      </c>
      <c r="H390" s="369"/>
      <c r="I390" s="369"/>
      <c r="J390" s="369"/>
      <c r="K390" s="374"/>
      <c r="L390" s="374"/>
      <c r="M390" s="97">
        <f>'01-Mapa de riesgo-UO'!W391</f>
        <v>0</v>
      </c>
      <c r="N390" s="98">
        <f>'01-Mapa de riesgo-UO'!AB391</f>
        <v>0</v>
      </c>
      <c r="O390" s="98">
        <f>'01-Mapa de riesgo-UO'!AF391</f>
        <v>0</v>
      </c>
      <c r="P390" s="99">
        <f>'01-Mapa de riesgo-UO'!AK391</f>
        <v>0</v>
      </c>
      <c r="Q390" s="99">
        <f>'01-Mapa de riesgo-UO'!AP391</f>
        <v>0</v>
      </c>
      <c r="R390" s="369"/>
      <c r="S390" s="370"/>
      <c r="T390" s="371"/>
      <c r="U390" s="100">
        <f>'01-Mapa de riesgo-UO'!AW391</f>
        <v>0</v>
      </c>
      <c r="V390" s="100">
        <f>'01-Mapa de riesgo-UO'!AX391</f>
        <v>0</v>
      </c>
      <c r="W390" s="101">
        <f>'01-Mapa de riesgo-UO'!K391</f>
        <v>0</v>
      </c>
      <c r="X390" s="105"/>
      <c r="Y390" s="106"/>
      <c r="Z390" s="107"/>
      <c r="AA390" s="107"/>
      <c r="AB390" s="366"/>
      <c r="AC390" s="110"/>
    </row>
    <row r="391" spans="1:29" ht="12.75" customHeight="1" x14ac:dyDescent="0.2">
      <c r="A391" s="377">
        <v>128</v>
      </c>
      <c r="B391" s="377">
        <f>'01-Mapa de riesgo-UO'!D392</f>
        <v>0</v>
      </c>
      <c r="C391" s="376">
        <f>+'01-Mapa de riesgo-UO'!F392</f>
        <v>0</v>
      </c>
      <c r="D391" s="376">
        <f>'01-Mapa de riesgo-UO'!J392</f>
        <v>0</v>
      </c>
      <c r="E391" s="376">
        <f>'01-Mapa de riesgo-UO'!K392</f>
        <v>0</v>
      </c>
      <c r="F391" s="376">
        <f>'01-Mapa de riesgo-UO'!L392</f>
        <v>0</v>
      </c>
      <c r="G391" s="96">
        <f>'01-Mapa de riesgo-UO'!I392</f>
        <v>0</v>
      </c>
      <c r="H391" s="376">
        <f>'01-Mapa de riesgo-UO'!M392</f>
        <v>0</v>
      </c>
      <c r="I391" s="367" t="str">
        <f>'01-Mapa de riesgo-UO'!AT392</f>
        <v>LEVE</v>
      </c>
      <c r="J391" s="376">
        <f>'01-Mapa de riesgo-UO'!AU392</f>
        <v>0</v>
      </c>
      <c r="K391" s="372"/>
      <c r="L391" s="375"/>
      <c r="M391" s="97">
        <f>'01-Mapa de riesgo-UO'!W392</f>
        <v>0</v>
      </c>
      <c r="N391" s="98">
        <f>'01-Mapa de riesgo-UO'!AB392</f>
        <v>0</v>
      </c>
      <c r="O391" s="98">
        <f>'01-Mapa de riesgo-UO'!AF392</f>
        <v>0</v>
      </c>
      <c r="P391" s="99">
        <f>'01-Mapa de riesgo-UO'!AK392</f>
        <v>0</v>
      </c>
      <c r="Q391" s="99">
        <f>'01-Mapa de riesgo-UO'!AP392</f>
        <v>0</v>
      </c>
      <c r="R391" s="367" t="e">
        <f>'01-Mapa de riesgo-UO'!AR392</f>
        <v>#DIV/0!</v>
      </c>
      <c r="S391" s="370"/>
      <c r="T391" s="371"/>
      <c r="U391" s="100">
        <f>'01-Mapa de riesgo-UO'!AW392</f>
        <v>0</v>
      </c>
      <c r="V391" s="100">
        <f>'01-Mapa de riesgo-UO'!AX392</f>
        <v>0</v>
      </c>
      <c r="W391" s="101">
        <f>'01-Mapa de riesgo-UO'!K392</f>
        <v>0</v>
      </c>
      <c r="X391" s="105"/>
      <c r="Y391" s="106"/>
      <c r="Z391" s="107"/>
      <c r="AA391" s="107"/>
      <c r="AB391" s="364"/>
      <c r="AC391" s="110"/>
    </row>
    <row r="392" spans="1:29" ht="12.75" customHeight="1" x14ac:dyDescent="0.2">
      <c r="A392" s="368"/>
      <c r="B392" s="368"/>
      <c r="C392" s="368"/>
      <c r="D392" s="368"/>
      <c r="E392" s="368"/>
      <c r="F392" s="368"/>
      <c r="G392" s="96">
        <f>'01-Mapa de riesgo-UO'!I393</f>
        <v>0</v>
      </c>
      <c r="H392" s="368"/>
      <c r="I392" s="368"/>
      <c r="J392" s="368"/>
      <c r="K392" s="373"/>
      <c r="L392" s="373"/>
      <c r="M392" s="97">
        <f>'01-Mapa de riesgo-UO'!W393</f>
        <v>0</v>
      </c>
      <c r="N392" s="98">
        <f>'01-Mapa de riesgo-UO'!AB393</f>
        <v>0</v>
      </c>
      <c r="O392" s="98">
        <f>'01-Mapa de riesgo-UO'!AF393</f>
        <v>0</v>
      </c>
      <c r="P392" s="99">
        <f>'01-Mapa de riesgo-UO'!AK393</f>
        <v>0</v>
      </c>
      <c r="Q392" s="99">
        <f>'01-Mapa de riesgo-UO'!AP393</f>
        <v>0</v>
      </c>
      <c r="R392" s="368"/>
      <c r="S392" s="370"/>
      <c r="T392" s="371"/>
      <c r="U392" s="100">
        <f>'01-Mapa de riesgo-UO'!AW393</f>
        <v>0</v>
      </c>
      <c r="V392" s="100">
        <f>'01-Mapa de riesgo-UO'!AX393</f>
        <v>0</v>
      </c>
      <c r="W392" s="101">
        <f>'01-Mapa de riesgo-UO'!K393</f>
        <v>0</v>
      </c>
      <c r="X392" s="105"/>
      <c r="Y392" s="106"/>
      <c r="Z392" s="107"/>
      <c r="AA392" s="107"/>
      <c r="AB392" s="365"/>
      <c r="AC392" s="110"/>
    </row>
    <row r="393" spans="1:29" ht="12.75" customHeight="1" x14ac:dyDescent="0.2">
      <c r="A393" s="369"/>
      <c r="B393" s="369"/>
      <c r="C393" s="369"/>
      <c r="D393" s="369"/>
      <c r="E393" s="369"/>
      <c r="F393" s="369"/>
      <c r="G393" s="96">
        <f>'01-Mapa de riesgo-UO'!I394</f>
        <v>0</v>
      </c>
      <c r="H393" s="369"/>
      <c r="I393" s="369"/>
      <c r="J393" s="369"/>
      <c r="K393" s="374"/>
      <c r="L393" s="374"/>
      <c r="M393" s="97">
        <f>'01-Mapa de riesgo-UO'!W394</f>
        <v>0</v>
      </c>
      <c r="N393" s="98">
        <f>'01-Mapa de riesgo-UO'!AB394</f>
        <v>0</v>
      </c>
      <c r="O393" s="98">
        <f>'01-Mapa de riesgo-UO'!AF394</f>
        <v>0</v>
      </c>
      <c r="P393" s="99">
        <f>'01-Mapa de riesgo-UO'!AK394</f>
        <v>0</v>
      </c>
      <c r="Q393" s="99">
        <f>'01-Mapa de riesgo-UO'!AP394</f>
        <v>0</v>
      </c>
      <c r="R393" s="369"/>
      <c r="S393" s="370"/>
      <c r="T393" s="371"/>
      <c r="U393" s="100">
        <f>'01-Mapa de riesgo-UO'!AW394</f>
        <v>0</v>
      </c>
      <c r="V393" s="100">
        <f>'01-Mapa de riesgo-UO'!AX394</f>
        <v>0</v>
      </c>
      <c r="W393" s="101">
        <f>'01-Mapa de riesgo-UO'!K394</f>
        <v>0</v>
      </c>
      <c r="X393" s="105"/>
      <c r="Y393" s="106"/>
      <c r="Z393" s="107"/>
      <c r="AA393" s="107"/>
      <c r="AB393" s="366"/>
      <c r="AC393" s="110"/>
    </row>
    <row r="394" spans="1:29" ht="12.75" customHeight="1" x14ac:dyDescent="0.2">
      <c r="A394" s="377">
        <v>129</v>
      </c>
      <c r="B394" s="377">
        <f>'01-Mapa de riesgo-UO'!D395</f>
        <v>0</v>
      </c>
      <c r="C394" s="376">
        <f>+'01-Mapa de riesgo-UO'!F395</f>
        <v>0</v>
      </c>
      <c r="D394" s="376">
        <f>'01-Mapa de riesgo-UO'!J395</f>
        <v>0</v>
      </c>
      <c r="E394" s="376">
        <f>'01-Mapa de riesgo-UO'!K395</f>
        <v>0</v>
      </c>
      <c r="F394" s="376">
        <f>'01-Mapa de riesgo-UO'!L395</f>
        <v>0</v>
      </c>
      <c r="G394" s="96">
        <f>'01-Mapa de riesgo-UO'!I395</f>
        <v>0</v>
      </c>
      <c r="H394" s="376">
        <f>'01-Mapa de riesgo-UO'!M395</f>
        <v>0</v>
      </c>
      <c r="I394" s="367" t="str">
        <f>'01-Mapa de riesgo-UO'!AT395</f>
        <v>LEVE</v>
      </c>
      <c r="J394" s="376">
        <f>'01-Mapa de riesgo-UO'!AU395</f>
        <v>0</v>
      </c>
      <c r="K394" s="372"/>
      <c r="L394" s="375"/>
      <c r="M394" s="97">
        <f>'01-Mapa de riesgo-UO'!W395</f>
        <v>0</v>
      </c>
      <c r="N394" s="98">
        <f>'01-Mapa de riesgo-UO'!AB395</f>
        <v>0</v>
      </c>
      <c r="O394" s="98">
        <f>'01-Mapa de riesgo-UO'!AF395</f>
        <v>0</v>
      </c>
      <c r="P394" s="99">
        <f>'01-Mapa de riesgo-UO'!AK395</f>
        <v>0</v>
      </c>
      <c r="Q394" s="99">
        <f>'01-Mapa de riesgo-UO'!AP395</f>
        <v>0</v>
      </c>
      <c r="R394" s="367" t="e">
        <f>'01-Mapa de riesgo-UO'!AR395</f>
        <v>#DIV/0!</v>
      </c>
      <c r="S394" s="370"/>
      <c r="T394" s="371"/>
      <c r="U394" s="100">
        <f>'01-Mapa de riesgo-UO'!AW395</f>
        <v>0</v>
      </c>
      <c r="V394" s="100">
        <f>'01-Mapa de riesgo-UO'!AX395</f>
        <v>0</v>
      </c>
      <c r="W394" s="101">
        <f>'01-Mapa de riesgo-UO'!K395</f>
        <v>0</v>
      </c>
      <c r="X394" s="105"/>
      <c r="Y394" s="106"/>
      <c r="Z394" s="107"/>
      <c r="AA394" s="107"/>
      <c r="AB394" s="364"/>
      <c r="AC394" s="110"/>
    </row>
    <row r="395" spans="1:29" ht="12.75" customHeight="1" x14ac:dyDescent="0.2">
      <c r="A395" s="368"/>
      <c r="B395" s="368"/>
      <c r="C395" s="368"/>
      <c r="D395" s="368"/>
      <c r="E395" s="368"/>
      <c r="F395" s="368"/>
      <c r="G395" s="96">
        <f>'01-Mapa de riesgo-UO'!I396</f>
        <v>0</v>
      </c>
      <c r="H395" s="368"/>
      <c r="I395" s="368"/>
      <c r="J395" s="368"/>
      <c r="K395" s="373"/>
      <c r="L395" s="373"/>
      <c r="M395" s="97">
        <f>'01-Mapa de riesgo-UO'!W396</f>
        <v>0</v>
      </c>
      <c r="N395" s="98">
        <f>'01-Mapa de riesgo-UO'!AB396</f>
        <v>0</v>
      </c>
      <c r="O395" s="98">
        <f>'01-Mapa de riesgo-UO'!AF396</f>
        <v>0</v>
      </c>
      <c r="P395" s="99">
        <f>'01-Mapa de riesgo-UO'!AK396</f>
        <v>0</v>
      </c>
      <c r="Q395" s="99">
        <f>'01-Mapa de riesgo-UO'!AP396</f>
        <v>0</v>
      </c>
      <c r="R395" s="368"/>
      <c r="S395" s="370"/>
      <c r="T395" s="371"/>
      <c r="U395" s="100">
        <f>'01-Mapa de riesgo-UO'!AW396</f>
        <v>0</v>
      </c>
      <c r="V395" s="100">
        <f>'01-Mapa de riesgo-UO'!AX396</f>
        <v>0</v>
      </c>
      <c r="W395" s="101">
        <f>'01-Mapa de riesgo-UO'!K396</f>
        <v>0</v>
      </c>
      <c r="X395" s="105"/>
      <c r="Y395" s="106"/>
      <c r="Z395" s="107"/>
      <c r="AA395" s="107"/>
      <c r="AB395" s="365"/>
      <c r="AC395" s="110"/>
    </row>
    <row r="396" spans="1:29" ht="12.75" customHeight="1" x14ac:dyDescent="0.2">
      <c r="A396" s="369"/>
      <c r="B396" s="369"/>
      <c r="C396" s="369"/>
      <c r="D396" s="369"/>
      <c r="E396" s="369"/>
      <c r="F396" s="369"/>
      <c r="G396" s="96">
        <f>'01-Mapa de riesgo-UO'!I397</f>
        <v>0</v>
      </c>
      <c r="H396" s="369"/>
      <c r="I396" s="369"/>
      <c r="J396" s="369"/>
      <c r="K396" s="374"/>
      <c r="L396" s="374"/>
      <c r="M396" s="97">
        <f>'01-Mapa de riesgo-UO'!W397</f>
        <v>0</v>
      </c>
      <c r="N396" s="98">
        <f>'01-Mapa de riesgo-UO'!AB397</f>
        <v>0</v>
      </c>
      <c r="O396" s="98">
        <f>'01-Mapa de riesgo-UO'!AF397</f>
        <v>0</v>
      </c>
      <c r="P396" s="99">
        <f>'01-Mapa de riesgo-UO'!AK397</f>
        <v>0</v>
      </c>
      <c r="Q396" s="99">
        <f>'01-Mapa de riesgo-UO'!AP397</f>
        <v>0</v>
      </c>
      <c r="R396" s="369"/>
      <c r="S396" s="370"/>
      <c r="T396" s="371"/>
      <c r="U396" s="100">
        <f>'01-Mapa de riesgo-UO'!AW397</f>
        <v>0</v>
      </c>
      <c r="V396" s="100">
        <f>'01-Mapa de riesgo-UO'!AX397</f>
        <v>0</v>
      </c>
      <c r="W396" s="101">
        <f>'01-Mapa de riesgo-UO'!K397</f>
        <v>0</v>
      </c>
      <c r="X396" s="105"/>
      <c r="Y396" s="106"/>
      <c r="Z396" s="107"/>
      <c r="AA396" s="107"/>
      <c r="AB396" s="366"/>
      <c r="AC396" s="110"/>
    </row>
    <row r="397" spans="1:29" ht="12.75" customHeight="1" x14ac:dyDescent="0.2">
      <c r="A397" s="377">
        <v>130</v>
      </c>
      <c r="B397" s="377">
        <f>'01-Mapa de riesgo-UO'!D398</f>
        <v>0</v>
      </c>
      <c r="C397" s="376">
        <f>+'01-Mapa de riesgo-UO'!F398</f>
        <v>0</v>
      </c>
      <c r="D397" s="376">
        <f>'01-Mapa de riesgo-UO'!J398</f>
        <v>0</v>
      </c>
      <c r="E397" s="376">
        <f>'01-Mapa de riesgo-UO'!K398</f>
        <v>0</v>
      </c>
      <c r="F397" s="376">
        <f>'01-Mapa de riesgo-UO'!L398</f>
        <v>0</v>
      </c>
      <c r="G397" s="96">
        <f>'01-Mapa de riesgo-UO'!I398</f>
        <v>0</v>
      </c>
      <c r="H397" s="376">
        <f>'01-Mapa de riesgo-UO'!M398</f>
        <v>0</v>
      </c>
      <c r="I397" s="367" t="str">
        <f>'01-Mapa de riesgo-UO'!AT398</f>
        <v>LEVE</v>
      </c>
      <c r="J397" s="376">
        <f>'01-Mapa de riesgo-UO'!AU398</f>
        <v>0</v>
      </c>
      <c r="K397" s="372"/>
      <c r="L397" s="375"/>
      <c r="M397" s="97">
        <f>'01-Mapa de riesgo-UO'!W398</f>
        <v>0</v>
      </c>
      <c r="N397" s="98">
        <f>'01-Mapa de riesgo-UO'!AB398</f>
        <v>0</v>
      </c>
      <c r="O397" s="98">
        <f>'01-Mapa de riesgo-UO'!AF398</f>
        <v>0</v>
      </c>
      <c r="P397" s="99">
        <f>'01-Mapa de riesgo-UO'!AK398</f>
        <v>0</v>
      </c>
      <c r="Q397" s="99">
        <f>'01-Mapa de riesgo-UO'!AP398</f>
        <v>0</v>
      </c>
      <c r="R397" s="367" t="e">
        <f>'01-Mapa de riesgo-UO'!AR398</f>
        <v>#DIV/0!</v>
      </c>
      <c r="S397" s="370"/>
      <c r="T397" s="371"/>
      <c r="U397" s="100">
        <f>'01-Mapa de riesgo-UO'!AW398</f>
        <v>0</v>
      </c>
      <c r="V397" s="100">
        <f>'01-Mapa de riesgo-UO'!AX398</f>
        <v>0</v>
      </c>
      <c r="W397" s="101">
        <f>'01-Mapa de riesgo-UO'!K398</f>
        <v>0</v>
      </c>
      <c r="X397" s="105"/>
      <c r="Y397" s="106"/>
      <c r="Z397" s="107"/>
      <c r="AA397" s="107"/>
      <c r="AB397" s="364"/>
      <c r="AC397" s="110"/>
    </row>
    <row r="398" spans="1:29" ht="12.75" customHeight="1" x14ac:dyDescent="0.2">
      <c r="A398" s="368"/>
      <c r="B398" s="368"/>
      <c r="C398" s="368"/>
      <c r="D398" s="368"/>
      <c r="E398" s="368"/>
      <c r="F398" s="368"/>
      <c r="G398" s="96">
        <f>'01-Mapa de riesgo-UO'!I399</f>
        <v>0</v>
      </c>
      <c r="H398" s="368"/>
      <c r="I398" s="368"/>
      <c r="J398" s="368"/>
      <c r="K398" s="373"/>
      <c r="L398" s="373"/>
      <c r="M398" s="97">
        <f>'01-Mapa de riesgo-UO'!W399</f>
        <v>0</v>
      </c>
      <c r="N398" s="98">
        <f>'01-Mapa de riesgo-UO'!AB399</f>
        <v>0</v>
      </c>
      <c r="O398" s="98">
        <f>'01-Mapa de riesgo-UO'!AF399</f>
        <v>0</v>
      </c>
      <c r="P398" s="99">
        <f>'01-Mapa de riesgo-UO'!AK399</f>
        <v>0</v>
      </c>
      <c r="Q398" s="99">
        <f>'01-Mapa de riesgo-UO'!AP399</f>
        <v>0</v>
      </c>
      <c r="R398" s="368"/>
      <c r="S398" s="370"/>
      <c r="T398" s="371"/>
      <c r="U398" s="100">
        <f>'01-Mapa de riesgo-UO'!AW399</f>
        <v>0</v>
      </c>
      <c r="V398" s="100">
        <f>'01-Mapa de riesgo-UO'!AX399</f>
        <v>0</v>
      </c>
      <c r="W398" s="101">
        <f>'01-Mapa de riesgo-UO'!K399</f>
        <v>0</v>
      </c>
      <c r="X398" s="105"/>
      <c r="Y398" s="106"/>
      <c r="Z398" s="107"/>
      <c r="AA398" s="107"/>
      <c r="AB398" s="365"/>
      <c r="AC398" s="110"/>
    </row>
    <row r="399" spans="1:29" ht="12.75" customHeight="1" x14ac:dyDescent="0.2">
      <c r="A399" s="369"/>
      <c r="B399" s="369"/>
      <c r="C399" s="369"/>
      <c r="D399" s="369"/>
      <c r="E399" s="369"/>
      <c r="F399" s="369"/>
      <c r="G399" s="96">
        <f>'01-Mapa de riesgo-UO'!I400</f>
        <v>0</v>
      </c>
      <c r="H399" s="369"/>
      <c r="I399" s="369"/>
      <c r="J399" s="369"/>
      <c r="K399" s="374"/>
      <c r="L399" s="374"/>
      <c r="M399" s="97">
        <f>'01-Mapa de riesgo-UO'!W400</f>
        <v>0</v>
      </c>
      <c r="N399" s="98">
        <f>'01-Mapa de riesgo-UO'!AB400</f>
        <v>0</v>
      </c>
      <c r="O399" s="98">
        <f>'01-Mapa de riesgo-UO'!AF400</f>
        <v>0</v>
      </c>
      <c r="P399" s="99">
        <f>'01-Mapa de riesgo-UO'!AK400</f>
        <v>0</v>
      </c>
      <c r="Q399" s="99">
        <f>'01-Mapa de riesgo-UO'!AP400</f>
        <v>0</v>
      </c>
      <c r="R399" s="369"/>
      <c r="S399" s="370"/>
      <c r="T399" s="371"/>
      <c r="U399" s="100">
        <f>'01-Mapa de riesgo-UO'!AW400</f>
        <v>0</v>
      </c>
      <c r="V399" s="100">
        <f>'01-Mapa de riesgo-UO'!AX400</f>
        <v>0</v>
      </c>
      <c r="W399" s="101">
        <f>'01-Mapa de riesgo-UO'!K400</f>
        <v>0</v>
      </c>
      <c r="X399" s="105"/>
      <c r="Y399" s="106"/>
      <c r="Z399" s="107"/>
      <c r="AA399" s="107"/>
      <c r="AB399" s="366"/>
      <c r="AC399" s="110"/>
    </row>
    <row r="400" spans="1:29" ht="12.75" customHeight="1" x14ac:dyDescent="0.2">
      <c r="A400" s="377">
        <v>131</v>
      </c>
      <c r="B400" s="377">
        <f>'01-Mapa de riesgo-UO'!D401</f>
        <v>0</v>
      </c>
      <c r="C400" s="376">
        <f>+'01-Mapa de riesgo-UO'!F401</f>
        <v>0</v>
      </c>
      <c r="D400" s="376">
        <f>'01-Mapa de riesgo-UO'!J401</f>
        <v>0</v>
      </c>
      <c r="E400" s="376">
        <f>'01-Mapa de riesgo-UO'!K401</f>
        <v>0</v>
      </c>
      <c r="F400" s="376">
        <f>'01-Mapa de riesgo-UO'!L401</f>
        <v>0</v>
      </c>
      <c r="G400" s="96">
        <f>'01-Mapa de riesgo-UO'!I401</f>
        <v>0</v>
      </c>
      <c r="H400" s="376">
        <f>'01-Mapa de riesgo-UO'!M401</f>
        <v>0</v>
      </c>
      <c r="I400" s="367" t="str">
        <f>'01-Mapa de riesgo-UO'!AT401</f>
        <v>LEVE</v>
      </c>
      <c r="J400" s="376">
        <f>'01-Mapa de riesgo-UO'!AU401</f>
        <v>0</v>
      </c>
      <c r="K400" s="372"/>
      <c r="L400" s="375"/>
      <c r="M400" s="97">
        <f>'01-Mapa de riesgo-UO'!W401</f>
        <v>0</v>
      </c>
      <c r="N400" s="98">
        <f>'01-Mapa de riesgo-UO'!AB401</f>
        <v>0</v>
      </c>
      <c r="O400" s="98">
        <f>'01-Mapa de riesgo-UO'!AF401</f>
        <v>0</v>
      </c>
      <c r="P400" s="99">
        <f>'01-Mapa de riesgo-UO'!AK401</f>
        <v>0</v>
      </c>
      <c r="Q400" s="99">
        <f>'01-Mapa de riesgo-UO'!AP401</f>
        <v>0</v>
      </c>
      <c r="R400" s="367" t="e">
        <f>'01-Mapa de riesgo-UO'!AR401</f>
        <v>#DIV/0!</v>
      </c>
      <c r="S400" s="370"/>
      <c r="T400" s="371"/>
      <c r="U400" s="100">
        <f>'01-Mapa de riesgo-UO'!AW401</f>
        <v>0</v>
      </c>
      <c r="V400" s="100">
        <f>'01-Mapa de riesgo-UO'!AX401</f>
        <v>0</v>
      </c>
      <c r="W400" s="101">
        <f>'01-Mapa de riesgo-UO'!K401</f>
        <v>0</v>
      </c>
      <c r="X400" s="105"/>
      <c r="Y400" s="106"/>
      <c r="Z400" s="107"/>
      <c r="AA400" s="107"/>
      <c r="AB400" s="364"/>
      <c r="AC400" s="110"/>
    </row>
    <row r="401" spans="1:29" ht="12.75" customHeight="1" x14ac:dyDescent="0.2">
      <c r="A401" s="368"/>
      <c r="B401" s="368"/>
      <c r="C401" s="368"/>
      <c r="D401" s="368"/>
      <c r="E401" s="368"/>
      <c r="F401" s="368"/>
      <c r="G401" s="96">
        <f>'01-Mapa de riesgo-UO'!I402</f>
        <v>0</v>
      </c>
      <c r="H401" s="368"/>
      <c r="I401" s="368"/>
      <c r="J401" s="368"/>
      <c r="K401" s="373"/>
      <c r="L401" s="373"/>
      <c r="M401" s="97">
        <f>'01-Mapa de riesgo-UO'!W402</f>
        <v>0</v>
      </c>
      <c r="N401" s="98">
        <f>'01-Mapa de riesgo-UO'!AB402</f>
        <v>0</v>
      </c>
      <c r="O401" s="98">
        <f>'01-Mapa de riesgo-UO'!AF402</f>
        <v>0</v>
      </c>
      <c r="P401" s="99">
        <f>'01-Mapa de riesgo-UO'!AK402</f>
        <v>0</v>
      </c>
      <c r="Q401" s="99">
        <f>'01-Mapa de riesgo-UO'!AP402</f>
        <v>0</v>
      </c>
      <c r="R401" s="368"/>
      <c r="S401" s="370"/>
      <c r="T401" s="371"/>
      <c r="U401" s="100">
        <f>'01-Mapa de riesgo-UO'!AW402</f>
        <v>0</v>
      </c>
      <c r="V401" s="100">
        <f>'01-Mapa de riesgo-UO'!AX402</f>
        <v>0</v>
      </c>
      <c r="W401" s="101">
        <f>'01-Mapa de riesgo-UO'!K402</f>
        <v>0</v>
      </c>
      <c r="X401" s="105"/>
      <c r="Y401" s="106"/>
      <c r="Z401" s="107"/>
      <c r="AA401" s="107"/>
      <c r="AB401" s="365"/>
      <c r="AC401" s="110"/>
    </row>
    <row r="402" spans="1:29" ht="12.75" customHeight="1" x14ac:dyDescent="0.2">
      <c r="A402" s="369"/>
      <c r="B402" s="369"/>
      <c r="C402" s="369"/>
      <c r="D402" s="369"/>
      <c r="E402" s="369"/>
      <c r="F402" s="369"/>
      <c r="G402" s="96">
        <f>'01-Mapa de riesgo-UO'!I403</f>
        <v>0</v>
      </c>
      <c r="H402" s="369"/>
      <c r="I402" s="369"/>
      <c r="J402" s="369"/>
      <c r="K402" s="374"/>
      <c r="L402" s="374"/>
      <c r="M402" s="97">
        <f>'01-Mapa de riesgo-UO'!W403</f>
        <v>0</v>
      </c>
      <c r="N402" s="98">
        <f>'01-Mapa de riesgo-UO'!AB403</f>
        <v>0</v>
      </c>
      <c r="O402" s="98">
        <f>'01-Mapa de riesgo-UO'!AF403</f>
        <v>0</v>
      </c>
      <c r="P402" s="99">
        <f>'01-Mapa de riesgo-UO'!AK403</f>
        <v>0</v>
      </c>
      <c r="Q402" s="99">
        <f>'01-Mapa de riesgo-UO'!AP403</f>
        <v>0</v>
      </c>
      <c r="R402" s="369"/>
      <c r="S402" s="370"/>
      <c r="T402" s="371"/>
      <c r="U402" s="100">
        <f>'01-Mapa de riesgo-UO'!AW403</f>
        <v>0</v>
      </c>
      <c r="V402" s="100">
        <f>'01-Mapa de riesgo-UO'!AX403</f>
        <v>0</v>
      </c>
      <c r="W402" s="101">
        <f>'01-Mapa de riesgo-UO'!K403</f>
        <v>0</v>
      </c>
      <c r="X402" s="105"/>
      <c r="Y402" s="106"/>
      <c r="Z402" s="107"/>
      <c r="AA402" s="107"/>
      <c r="AB402" s="366"/>
      <c r="AC402" s="110"/>
    </row>
    <row r="403" spans="1:29" ht="12.75" customHeight="1" x14ac:dyDescent="0.2">
      <c r="A403" s="377">
        <v>132</v>
      </c>
      <c r="B403" s="377">
        <f>'01-Mapa de riesgo-UO'!D404</f>
        <v>0</v>
      </c>
      <c r="C403" s="376">
        <f>+'01-Mapa de riesgo-UO'!F404</f>
        <v>0</v>
      </c>
      <c r="D403" s="376">
        <f>'01-Mapa de riesgo-UO'!J404</f>
        <v>0</v>
      </c>
      <c r="E403" s="376">
        <f>'01-Mapa de riesgo-UO'!K404</f>
        <v>0</v>
      </c>
      <c r="F403" s="376">
        <f>'01-Mapa de riesgo-UO'!L404</f>
        <v>0</v>
      </c>
      <c r="G403" s="96">
        <f>'01-Mapa de riesgo-UO'!I404</f>
        <v>0</v>
      </c>
      <c r="H403" s="376">
        <f>'01-Mapa de riesgo-UO'!M404</f>
        <v>0</v>
      </c>
      <c r="I403" s="367" t="str">
        <f>'01-Mapa de riesgo-UO'!AT404</f>
        <v>LEVE</v>
      </c>
      <c r="J403" s="376">
        <f>'01-Mapa de riesgo-UO'!AU404</f>
        <v>0</v>
      </c>
      <c r="K403" s="372"/>
      <c r="L403" s="375"/>
      <c r="M403" s="97">
        <f>'01-Mapa de riesgo-UO'!W404</f>
        <v>0</v>
      </c>
      <c r="N403" s="98">
        <f>'01-Mapa de riesgo-UO'!AB404</f>
        <v>0</v>
      </c>
      <c r="O403" s="98">
        <f>'01-Mapa de riesgo-UO'!AF404</f>
        <v>0</v>
      </c>
      <c r="P403" s="99">
        <f>'01-Mapa de riesgo-UO'!AK404</f>
        <v>0</v>
      </c>
      <c r="Q403" s="99">
        <f>'01-Mapa de riesgo-UO'!AP404</f>
        <v>0</v>
      </c>
      <c r="R403" s="367" t="e">
        <f>'01-Mapa de riesgo-UO'!AR404</f>
        <v>#DIV/0!</v>
      </c>
      <c r="S403" s="370"/>
      <c r="T403" s="371"/>
      <c r="U403" s="100">
        <f>'01-Mapa de riesgo-UO'!AW404</f>
        <v>0</v>
      </c>
      <c r="V403" s="100">
        <f>'01-Mapa de riesgo-UO'!AX404</f>
        <v>0</v>
      </c>
      <c r="W403" s="101">
        <f>'01-Mapa de riesgo-UO'!K404</f>
        <v>0</v>
      </c>
      <c r="X403" s="105"/>
      <c r="Y403" s="106"/>
      <c r="Z403" s="107"/>
      <c r="AA403" s="107"/>
      <c r="AB403" s="364"/>
      <c r="AC403" s="110"/>
    </row>
    <row r="404" spans="1:29" ht="12.75" customHeight="1" x14ac:dyDescent="0.2">
      <c r="A404" s="368"/>
      <c r="B404" s="368"/>
      <c r="C404" s="368"/>
      <c r="D404" s="368"/>
      <c r="E404" s="368"/>
      <c r="F404" s="368"/>
      <c r="G404" s="96">
        <f>'01-Mapa de riesgo-UO'!I405</f>
        <v>0</v>
      </c>
      <c r="H404" s="368"/>
      <c r="I404" s="368"/>
      <c r="J404" s="368"/>
      <c r="K404" s="373"/>
      <c r="L404" s="373"/>
      <c r="M404" s="97">
        <f>'01-Mapa de riesgo-UO'!W405</f>
        <v>0</v>
      </c>
      <c r="N404" s="98">
        <f>'01-Mapa de riesgo-UO'!AB405</f>
        <v>0</v>
      </c>
      <c r="O404" s="98">
        <f>'01-Mapa de riesgo-UO'!AF405</f>
        <v>0</v>
      </c>
      <c r="P404" s="99">
        <f>'01-Mapa de riesgo-UO'!AK405</f>
        <v>0</v>
      </c>
      <c r="Q404" s="99">
        <f>'01-Mapa de riesgo-UO'!AP405</f>
        <v>0</v>
      </c>
      <c r="R404" s="368"/>
      <c r="S404" s="370"/>
      <c r="T404" s="371"/>
      <c r="U404" s="100">
        <f>'01-Mapa de riesgo-UO'!AW405</f>
        <v>0</v>
      </c>
      <c r="V404" s="100">
        <f>'01-Mapa de riesgo-UO'!AX405</f>
        <v>0</v>
      </c>
      <c r="W404" s="101">
        <f>'01-Mapa de riesgo-UO'!K405</f>
        <v>0</v>
      </c>
      <c r="X404" s="105"/>
      <c r="Y404" s="106"/>
      <c r="Z404" s="107"/>
      <c r="AA404" s="107"/>
      <c r="AB404" s="365"/>
      <c r="AC404" s="110"/>
    </row>
    <row r="405" spans="1:29" ht="12.75" customHeight="1" x14ac:dyDescent="0.2">
      <c r="A405" s="369"/>
      <c r="B405" s="369"/>
      <c r="C405" s="369"/>
      <c r="D405" s="369"/>
      <c r="E405" s="369"/>
      <c r="F405" s="369"/>
      <c r="G405" s="96">
        <f>'01-Mapa de riesgo-UO'!I406</f>
        <v>0</v>
      </c>
      <c r="H405" s="369"/>
      <c r="I405" s="369"/>
      <c r="J405" s="369"/>
      <c r="K405" s="374"/>
      <c r="L405" s="374"/>
      <c r="M405" s="97">
        <f>'01-Mapa de riesgo-UO'!W406</f>
        <v>0</v>
      </c>
      <c r="N405" s="98">
        <f>'01-Mapa de riesgo-UO'!AB406</f>
        <v>0</v>
      </c>
      <c r="O405" s="98">
        <f>'01-Mapa de riesgo-UO'!AF406</f>
        <v>0</v>
      </c>
      <c r="P405" s="99">
        <f>'01-Mapa de riesgo-UO'!AK406</f>
        <v>0</v>
      </c>
      <c r="Q405" s="99">
        <f>'01-Mapa de riesgo-UO'!AP406</f>
        <v>0</v>
      </c>
      <c r="R405" s="369"/>
      <c r="S405" s="370"/>
      <c r="T405" s="371"/>
      <c r="U405" s="100">
        <f>'01-Mapa de riesgo-UO'!AW406</f>
        <v>0</v>
      </c>
      <c r="V405" s="100">
        <f>'01-Mapa de riesgo-UO'!AX406</f>
        <v>0</v>
      </c>
      <c r="W405" s="101">
        <f>'01-Mapa de riesgo-UO'!K406</f>
        <v>0</v>
      </c>
      <c r="X405" s="105"/>
      <c r="Y405" s="106"/>
      <c r="Z405" s="107"/>
      <c r="AA405" s="107"/>
      <c r="AB405" s="366"/>
      <c r="AC405" s="110"/>
    </row>
    <row r="406" spans="1:29" ht="12.75" customHeight="1" x14ac:dyDescent="0.2">
      <c r="A406" s="377">
        <v>133</v>
      </c>
      <c r="B406" s="377">
        <f>'01-Mapa de riesgo-UO'!D407</f>
        <v>0</v>
      </c>
      <c r="C406" s="376">
        <f>+'01-Mapa de riesgo-UO'!F407</f>
        <v>0</v>
      </c>
      <c r="D406" s="376">
        <f>'01-Mapa de riesgo-UO'!J407</f>
        <v>0</v>
      </c>
      <c r="E406" s="376">
        <f>'01-Mapa de riesgo-UO'!K407</f>
        <v>0</v>
      </c>
      <c r="F406" s="376">
        <f>'01-Mapa de riesgo-UO'!L407</f>
        <v>0</v>
      </c>
      <c r="G406" s="96">
        <f>'01-Mapa de riesgo-UO'!I407</f>
        <v>0</v>
      </c>
      <c r="H406" s="376">
        <f>'01-Mapa de riesgo-UO'!M407</f>
        <v>0</v>
      </c>
      <c r="I406" s="367" t="str">
        <f>'01-Mapa de riesgo-UO'!AT407</f>
        <v>LEVE</v>
      </c>
      <c r="J406" s="376">
        <f>'01-Mapa de riesgo-UO'!AU407</f>
        <v>0</v>
      </c>
      <c r="K406" s="372"/>
      <c r="L406" s="375"/>
      <c r="M406" s="97">
        <f>'01-Mapa de riesgo-UO'!W407</f>
        <v>0</v>
      </c>
      <c r="N406" s="98">
        <f>'01-Mapa de riesgo-UO'!AB407</f>
        <v>0</v>
      </c>
      <c r="O406" s="98">
        <f>'01-Mapa de riesgo-UO'!AF407</f>
        <v>0</v>
      </c>
      <c r="P406" s="99">
        <f>'01-Mapa de riesgo-UO'!AK407</f>
        <v>0</v>
      </c>
      <c r="Q406" s="99">
        <f>'01-Mapa de riesgo-UO'!AP407</f>
        <v>0</v>
      </c>
      <c r="R406" s="367" t="e">
        <f>'01-Mapa de riesgo-UO'!AR407</f>
        <v>#DIV/0!</v>
      </c>
      <c r="S406" s="370"/>
      <c r="T406" s="371"/>
      <c r="U406" s="100">
        <f>'01-Mapa de riesgo-UO'!AW407</f>
        <v>0</v>
      </c>
      <c r="V406" s="100">
        <f>'01-Mapa de riesgo-UO'!AX407</f>
        <v>0</v>
      </c>
      <c r="W406" s="101">
        <f>'01-Mapa de riesgo-UO'!K407</f>
        <v>0</v>
      </c>
      <c r="X406" s="105"/>
      <c r="Y406" s="106"/>
      <c r="Z406" s="107"/>
      <c r="AA406" s="107"/>
      <c r="AB406" s="364"/>
      <c r="AC406" s="110"/>
    </row>
    <row r="407" spans="1:29" ht="12.75" customHeight="1" x14ac:dyDescent="0.2">
      <c r="A407" s="368"/>
      <c r="B407" s="368"/>
      <c r="C407" s="368"/>
      <c r="D407" s="368"/>
      <c r="E407" s="368"/>
      <c r="F407" s="368"/>
      <c r="G407" s="96">
        <f>'01-Mapa de riesgo-UO'!I408</f>
        <v>0</v>
      </c>
      <c r="H407" s="368"/>
      <c r="I407" s="368"/>
      <c r="J407" s="368"/>
      <c r="K407" s="373"/>
      <c r="L407" s="373"/>
      <c r="M407" s="97">
        <f>'01-Mapa de riesgo-UO'!W408</f>
        <v>0</v>
      </c>
      <c r="N407" s="98">
        <f>'01-Mapa de riesgo-UO'!AB408</f>
        <v>0</v>
      </c>
      <c r="O407" s="98">
        <f>'01-Mapa de riesgo-UO'!AF408</f>
        <v>0</v>
      </c>
      <c r="P407" s="99">
        <f>'01-Mapa de riesgo-UO'!AK408</f>
        <v>0</v>
      </c>
      <c r="Q407" s="99">
        <f>'01-Mapa de riesgo-UO'!AP408</f>
        <v>0</v>
      </c>
      <c r="R407" s="368"/>
      <c r="S407" s="370"/>
      <c r="T407" s="371"/>
      <c r="U407" s="100">
        <f>'01-Mapa de riesgo-UO'!AW408</f>
        <v>0</v>
      </c>
      <c r="V407" s="100">
        <f>'01-Mapa de riesgo-UO'!AX408</f>
        <v>0</v>
      </c>
      <c r="W407" s="101">
        <f>'01-Mapa de riesgo-UO'!K408</f>
        <v>0</v>
      </c>
      <c r="X407" s="105"/>
      <c r="Y407" s="106"/>
      <c r="Z407" s="107"/>
      <c r="AA407" s="107"/>
      <c r="AB407" s="365"/>
      <c r="AC407" s="110"/>
    </row>
    <row r="408" spans="1:29" ht="12.75" customHeight="1" x14ac:dyDescent="0.2">
      <c r="A408" s="369"/>
      <c r="B408" s="369"/>
      <c r="C408" s="369"/>
      <c r="D408" s="369"/>
      <c r="E408" s="369"/>
      <c r="F408" s="369"/>
      <c r="G408" s="96">
        <f>'01-Mapa de riesgo-UO'!I409</f>
        <v>0</v>
      </c>
      <c r="H408" s="369"/>
      <c r="I408" s="369"/>
      <c r="J408" s="369"/>
      <c r="K408" s="374"/>
      <c r="L408" s="374"/>
      <c r="M408" s="97">
        <f>'01-Mapa de riesgo-UO'!W409</f>
        <v>0</v>
      </c>
      <c r="N408" s="98">
        <f>'01-Mapa de riesgo-UO'!AB409</f>
        <v>0</v>
      </c>
      <c r="O408" s="98">
        <f>'01-Mapa de riesgo-UO'!AF409</f>
        <v>0</v>
      </c>
      <c r="P408" s="99">
        <f>'01-Mapa de riesgo-UO'!AK409</f>
        <v>0</v>
      </c>
      <c r="Q408" s="99">
        <f>'01-Mapa de riesgo-UO'!AP409</f>
        <v>0</v>
      </c>
      <c r="R408" s="369"/>
      <c r="S408" s="370"/>
      <c r="T408" s="371"/>
      <c r="U408" s="100">
        <f>'01-Mapa de riesgo-UO'!AW409</f>
        <v>0</v>
      </c>
      <c r="V408" s="100">
        <f>'01-Mapa de riesgo-UO'!AX409</f>
        <v>0</v>
      </c>
      <c r="W408" s="101">
        <f>'01-Mapa de riesgo-UO'!K409</f>
        <v>0</v>
      </c>
      <c r="X408" s="105"/>
      <c r="Y408" s="106"/>
      <c r="Z408" s="107"/>
      <c r="AA408" s="107"/>
      <c r="AB408" s="366"/>
      <c r="AC408" s="110"/>
    </row>
    <row r="409" spans="1:29" ht="12.75" customHeight="1" x14ac:dyDescent="0.2">
      <c r="A409" s="377">
        <v>134</v>
      </c>
      <c r="B409" s="377">
        <f>'01-Mapa de riesgo-UO'!D410</f>
        <v>0</v>
      </c>
      <c r="C409" s="376">
        <f>+'01-Mapa de riesgo-UO'!F410</f>
        <v>0</v>
      </c>
      <c r="D409" s="376">
        <f>'01-Mapa de riesgo-UO'!J410</f>
        <v>0</v>
      </c>
      <c r="E409" s="376">
        <f>'01-Mapa de riesgo-UO'!K410</f>
        <v>0</v>
      </c>
      <c r="F409" s="376">
        <f>'01-Mapa de riesgo-UO'!L410</f>
        <v>0</v>
      </c>
      <c r="G409" s="96">
        <f>'01-Mapa de riesgo-UO'!I410</f>
        <v>0</v>
      </c>
      <c r="H409" s="376">
        <f>'01-Mapa de riesgo-UO'!M410</f>
        <v>0</v>
      </c>
      <c r="I409" s="367" t="str">
        <f>'01-Mapa de riesgo-UO'!AT410</f>
        <v>LEVE</v>
      </c>
      <c r="J409" s="376">
        <f>'01-Mapa de riesgo-UO'!AU410</f>
        <v>0</v>
      </c>
      <c r="K409" s="372"/>
      <c r="L409" s="375"/>
      <c r="M409" s="97">
        <f>'01-Mapa de riesgo-UO'!W410</f>
        <v>0</v>
      </c>
      <c r="N409" s="98">
        <f>'01-Mapa de riesgo-UO'!AB410</f>
        <v>0</v>
      </c>
      <c r="O409" s="98">
        <f>'01-Mapa de riesgo-UO'!AF410</f>
        <v>0</v>
      </c>
      <c r="P409" s="99">
        <f>'01-Mapa de riesgo-UO'!AK410</f>
        <v>0</v>
      </c>
      <c r="Q409" s="99">
        <f>'01-Mapa de riesgo-UO'!AP410</f>
        <v>0</v>
      </c>
      <c r="R409" s="367" t="e">
        <f>'01-Mapa de riesgo-UO'!AR410</f>
        <v>#DIV/0!</v>
      </c>
      <c r="S409" s="370"/>
      <c r="T409" s="371"/>
      <c r="U409" s="100">
        <f>'01-Mapa de riesgo-UO'!AW410</f>
        <v>0</v>
      </c>
      <c r="V409" s="100">
        <f>'01-Mapa de riesgo-UO'!AX410</f>
        <v>0</v>
      </c>
      <c r="W409" s="101">
        <f>'01-Mapa de riesgo-UO'!K410</f>
        <v>0</v>
      </c>
      <c r="X409" s="105"/>
      <c r="Y409" s="106"/>
      <c r="Z409" s="107"/>
      <c r="AA409" s="107"/>
      <c r="AB409" s="364"/>
      <c r="AC409" s="110"/>
    </row>
    <row r="410" spans="1:29" ht="12.75" customHeight="1" x14ac:dyDescent="0.2">
      <c r="A410" s="368"/>
      <c r="B410" s="368"/>
      <c r="C410" s="368"/>
      <c r="D410" s="368"/>
      <c r="E410" s="368"/>
      <c r="F410" s="368"/>
      <c r="G410" s="96">
        <f>'01-Mapa de riesgo-UO'!I411</f>
        <v>0</v>
      </c>
      <c r="H410" s="368"/>
      <c r="I410" s="368"/>
      <c r="J410" s="368"/>
      <c r="K410" s="373"/>
      <c r="L410" s="373"/>
      <c r="M410" s="97">
        <f>'01-Mapa de riesgo-UO'!W411</f>
        <v>0</v>
      </c>
      <c r="N410" s="98">
        <f>'01-Mapa de riesgo-UO'!AB411</f>
        <v>0</v>
      </c>
      <c r="O410" s="98">
        <f>'01-Mapa de riesgo-UO'!AF411</f>
        <v>0</v>
      </c>
      <c r="P410" s="99">
        <f>'01-Mapa de riesgo-UO'!AK411</f>
        <v>0</v>
      </c>
      <c r="Q410" s="99">
        <f>'01-Mapa de riesgo-UO'!AP411</f>
        <v>0</v>
      </c>
      <c r="R410" s="368"/>
      <c r="S410" s="370"/>
      <c r="T410" s="371"/>
      <c r="U410" s="100">
        <f>'01-Mapa de riesgo-UO'!AW411</f>
        <v>0</v>
      </c>
      <c r="V410" s="100">
        <f>'01-Mapa de riesgo-UO'!AX411</f>
        <v>0</v>
      </c>
      <c r="W410" s="101">
        <f>'01-Mapa de riesgo-UO'!K411</f>
        <v>0</v>
      </c>
      <c r="X410" s="105"/>
      <c r="Y410" s="106"/>
      <c r="Z410" s="107"/>
      <c r="AA410" s="107"/>
      <c r="AB410" s="365"/>
      <c r="AC410" s="110"/>
    </row>
    <row r="411" spans="1:29" ht="12.75" customHeight="1" x14ac:dyDescent="0.2">
      <c r="A411" s="369"/>
      <c r="B411" s="369"/>
      <c r="C411" s="369"/>
      <c r="D411" s="369"/>
      <c r="E411" s="369"/>
      <c r="F411" s="369"/>
      <c r="G411" s="96">
        <f>'01-Mapa de riesgo-UO'!I412</f>
        <v>0</v>
      </c>
      <c r="H411" s="369"/>
      <c r="I411" s="369"/>
      <c r="J411" s="369"/>
      <c r="K411" s="374"/>
      <c r="L411" s="374"/>
      <c r="M411" s="97">
        <f>'01-Mapa de riesgo-UO'!W412</f>
        <v>0</v>
      </c>
      <c r="N411" s="98">
        <f>'01-Mapa de riesgo-UO'!AB412</f>
        <v>0</v>
      </c>
      <c r="O411" s="98">
        <f>'01-Mapa de riesgo-UO'!AF412</f>
        <v>0</v>
      </c>
      <c r="P411" s="99">
        <f>'01-Mapa de riesgo-UO'!AK412</f>
        <v>0</v>
      </c>
      <c r="Q411" s="99">
        <f>'01-Mapa de riesgo-UO'!AP412</f>
        <v>0</v>
      </c>
      <c r="R411" s="369"/>
      <c r="S411" s="370"/>
      <c r="T411" s="371"/>
      <c r="U411" s="100">
        <f>'01-Mapa de riesgo-UO'!AW412</f>
        <v>0</v>
      </c>
      <c r="V411" s="100">
        <f>'01-Mapa de riesgo-UO'!AX412</f>
        <v>0</v>
      </c>
      <c r="W411" s="101">
        <f>'01-Mapa de riesgo-UO'!K412</f>
        <v>0</v>
      </c>
      <c r="X411" s="105"/>
      <c r="Y411" s="106"/>
      <c r="Z411" s="107"/>
      <c r="AA411" s="107"/>
      <c r="AB411" s="366"/>
      <c r="AC411" s="110"/>
    </row>
    <row r="412" spans="1:29" ht="12.75" customHeight="1" x14ac:dyDescent="0.2">
      <c r="A412" s="377">
        <v>135</v>
      </c>
      <c r="B412" s="377">
        <f>'01-Mapa de riesgo-UO'!D413</f>
        <v>0</v>
      </c>
      <c r="C412" s="376">
        <f>+'01-Mapa de riesgo-UO'!F413</f>
        <v>0</v>
      </c>
      <c r="D412" s="376">
        <f>'01-Mapa de riesgo-UO'!J413</f>
        <v>0</v>
      </c>
      <c r="E412" s="376">
        <f>'01-Mapa de riesgo-UO'!K413</f>
        <v>0</v>
      </c>
      <c r="F412" s="376">
        <f>'01-Mapa de riesgo-UO'!L413</f>
        <v>0</v>
      </c>
      <c r="G412" s="96">
        <f>'01-Mapa de riesgo-UO'!I413</f>
        <v>0</v>
      </c>
      <c r="H412" s="376">
        <f>'01-Mapa de riesgo-UO'!M413</f>
        <v>0</v>
      </c>
      <c r="I412" s="367" t="str">
        <f>'01-Mapa de riesgo-UO'!AT413</f>
        <v>LEVE</v>
      </c>
      <c r="J412" s="376">
        <f>'01-Mapa de riesgo-UO'!AU413</f>
        <v>0</v>
      </c>
      <c r="K412" s="372"/>
      <c r="L412" s="375"/>
      <c r="M412" s="97">
        <f>'01-Mapa de riesgo-UO'!W413</f>
        <v>0</v>
      </c>
      <c r="N412" s="98">
        <f>'01-Mapa de riesgo-UO'!AB413</f>
        <v>0</v>
      </c>
      <c r="O412" s="98">
        <f>'01-Mapa de riesgo-UO'!AF413</f>
        <v>0</v>
      </c>
      <c r="P412" s="99">
        <f>'01-Mapa de riesgo-UO'!AK413</f>
        <v>0</v>
      </c>
      <c r="Q412" s="99">
        <f>'01-Mapa de riesgo-UO'!AP413</f>
        <v>0</v>
      </c>
      <c r="R412" s="367" t="e">
        <f>'01-Mapa de riesgo-UO'!AR413</f>
        <v>#DIV/0!</v>
      </c>
      <c r="S412" s="370"/>
      <c r="T412" s="371"/>
      <c r="U412" s="100">
        <f>'01-Mapa de riesgo-UO'!AW413</f>
        <v>0</v>
      </c>
      <c r="V412" s="100">
        <f>'01-Mapa de riesgo-UO'!AX413</f>
        <v>0</v>
      </c>
      <c r="W412" s="101">
        <f>'01-Mapa de riesgo-UO'!K413</f>
        <v>0</v>
      </c>
      <c r="X412" s="105"/>
      <c r="Y412" s="106"/>
      <c r="Z412" s="107"/>
      <c r="AA412" s="107"/>
      <c r="AB412" s="364"/>
      <c r="AC412" s="110"/>
    </row>
    <row r="413" spans="1:29" ht="12.75" customHeight="1" x14ac:dyDescent="0.2">
      <c r="A413" s="368"/>
      <c r="B413" s="368"/>
      <c r="C413" s="368"/>
      <c r="D413" s="368"/>
      <c r="E413" s="368"/>
      <c r="F413" s="368"/>
      <c r="G413" s="96">
        <f>'01-Mapa de riesgo-UO'!I414</f>
        <v>0</v>
      </c>
      <c r="H413" s="368"/>
      <c r="I413" s="368"/>
      <c r="J413" s="368"/>
      <c r="K413" s="373"/>
      <c r="L413" s="373"/>
      <c r="M413" s="97">
        <f>'01-Mapa de riesgo-UO'!W414</f>
        <v>0</v>
      </c>
      <c r="N413" s="98">
        <f>'01-Mapa de riesgo-UO'!AB414</f>
        <v>0</v>
      </c>
      <c r="O413" s="98">
        <f>'01-Mapa de riesgo-UO'!AF414</f>
        <v>0</v>
      </c>
      <c r="P413" s="99">
        <f>'01-Mapa de riesgo-UO'!AK414</f>
        <v>0</v>
      </c>
      <c r="Q413" s="99">
        <f>'01-Mapa de riesgo-UO'!AP414</f>
        <v>0</v>
      </c>
      <c r="R413" s="368"/>
      <c r="S413" s="370"/>
      <c r="T413" s="371"/>
      <c r="U413" s="100">
        <f>'01-Mapa de riesgo-UO'!AW414</f>
        <v>0</v>
      </c>
      <c r="V413" s="100">
        <f>'01-Mapa de riesgo-UO'!AX414</f>
        <v>0</v>
      </c>
      <c r="W413" s="101">
        <f>'01-Mapa de riesgo-UO'!K414</f>
        <v>0</v>
      </c>
      <c r="X413" s="105"/>
      <c r="Y413" s="106"/>
      <c r="Z413" s="107"/>
      <c r="AA413" s="107"/>
      <c r="AB413" s="365"/>
      <c r="AC413" s="110"/>
    </row>
    <row r="414" spans="1:29" ht="12.75" customHeight="1" x14ac:dyDescent="0.2">
      <c r="A414" s="369"/>
      <c r="B414" s="369"/>
      <c r="C414" s="369"/>
      <c r="D414" s="369"/>
      <c r="E414" s="369"/>
      <c r="F414" s="369"/>
      <c r="G414" s="96">
        <f>'01-Mapa de riesgo-UO'!I415</f>
        <v>0</v>
      </c>
      <c r="H414" s="369"/>
      <c r="I414" s="369"/>
      <c r="J414" s="369"/>
      <c r="K414" s="374"/>
      <c r="L414" s="374"/>
      <c r="M414" s="97">
        <f>'01-Mapa de riesgo-UO'!W415</f>
        <v>0</v>
      </c>
      <c r="N414" s="98">
        <f>'01-Mapa de riesgo-UO'!AB415</f>
        <v>0</v>
      </c>
      <c r="O414" s="98">
        <f>'01-Mapa de riesgo-UO'!AF415</f>
        <v>0</v>
      </c>
      <c r="P414" s="99">
        <f>'01-Mapa de riesgo-UO'!AK415</f>
        <v>0</v>
      </c>
      <c r="Q414" s="99">
        <f>'01-Mapa de riesgo-UO'!AP415</f>
        <v>0</v>
      </c>
      <c r="R414" s="369"/>
      <c r="S414" s="370"/>
      <c r="T414" s="371"/>
      <c r="U414" s="100">
        <f>'01-Mapa de riesgo-UO'!AW415</f>
        <v>0</v>
      </c>
      <c r="V414" s="100">
        <f>'01-Mapa de riesgo-UO'!AX415</f>
        <v>0</v>
      </c>
      <c r="W414" s="101">
        <f>'01-Mapa de riesgo-UO'!K415</f>
        <v>0</v>
      </c>
      <c r="X414" s="105"/>
      <c r="Y414" s="106"/>
      <c r="Z414" s="107"/>
      <c r="AA414" s="107"/>
      <c r="AB414" s="366"/>
      <c r="AC414" s="110"/>
    </row>
    <row r="415" spans="1:29" ht="12.75" customHeight="1" x14ac:dyDescent="0.2">
      <c r="A415" s="377">
        <v>136</v>
      </c>
      <c r="B415" s="377">
        <f>'01-Mapa de riesgo-UO'!D416</f>
        <v>0</v>
      </c>
      <c r="C415" s="376">
        <f>+'01-Mapa de riesgo-UO'!F416</f>
        <v>0</v>
      </c>
      <c r="D415" s="376">
        <f>'01-Mapa de riesgo-UO'!J416</f>
        <v>0</v>
      </c>
      <c r="E415" s="376">
        <f>'01-Mapa de riesgo-UO'!K416</f>
        <v>0</v>
      </c>
      <c r="F415" s="376">
        <f>'01-Mapa de riesgo-UO'!L416</f>
        <v>0</v>
      </c>
      <c r="G415" s="96">
        <f>'01-Mapa de riesgo-UO'!I416</f>
        <v>0</v>
      </c>
      <c r="H415" s="376">
        <f>'01-Mapa de riesgo-UO'!M416</f>
        <v>0</v>
      </c>
      <c r="I415" s="367" t="str">
        <f>'01-Mapa de riesgo-UO'!AT416</f>
        <v>LEVE</v>
      </c>
      <c r="J415" s="376">
        <f>'01-Mapa de riesgo-UO'!AU416</f>
        <v>0</v>
      </c>
      <c r="K415" s="372"/>
      <c r="L415" s="375"/>
      <c r="M415" s="97">
        <f>'01-Mapa de riesgo-UO'!W416</f>
        <v>0</v>
      </c>
      <c r="N415" s="98">
        <f>'01-Mapa de riesgo-UO'!AB416</f>
        <v>0</v>
      </c>
      <c r="O415" s="98">
        <f>'01-Mapa de riesgo-UO'!AF416</f>
        <v>0</v>
      </c>
      <c r="P415" s="99">
        <f>'01-Mapa de riesgo-UO'!AK416</f>
        <v>0</v>
      </c>
      <c r="Q415" s="99">
        <f>'01-Mapa de riesgo-UO'!AP416</f>
        <v>0</v>
      </c>
      <c r="R415" s="367" t="e">
        <f>'01-Mapa de riesgo-UO'!AR416</f>
        <v>#DIV/0!</v>
      </c>
      <c r="S415" s="370"/>
      <c r="T415" s="371"/>
      <c r="U415" s="100">
        <f>'01-Mapa de riesgo-UO'!AW416</f>
        <v>0</v>
      </c>
      <c r="V415" s="100">
        <f>'01-Mapa de riesgo-UO'!AX416</f>
        <v>0</v>
      </c>
      <c r="W415" s="101">
        <f>'01-Mapa de riesgo-UO'!K416</f>
        <v>0</v>
      </c>
      <c r="X415" s="105"/>
      <c r="Y415" s="106"/>
      <c r="Z415" s="107"/>
      <c r="AA415" s="107"/>
      <c r="AB415" s="364"/>
      <c r="AC415" s="110"/>
    </row>
    <row r="416" spans="1:29" ht="12.75" customHeight="1" x14ac:dyDescent="0.2">
      <c r="A416" s="368"/>
      <c r="B416" s="368"/>
      <c r="C416" s="368"/>
      <c r="D416" s="368"/>
      <c r="E416" s="368"/>
      <c r="F416" s="368"/>
      <c r="G416" s="96">
        <f>'01-Mapa de riesgo-UO'!I417</f>
        <v>0</v>
      </c>
      <c r="H416" s="368"/>
      <c r="I416" s="368"/>
      <c r="J416" s="368"/>
      <c r="K416" s="373"/>
      <c r="L416" s="373"/>
      <c r="M416" s="97">
        <f>'01-Mapa de riesgo-UO'!W417</f>
        <v>0</v>
      </c>
      <c r="N416" s="98">
        <f>'01-Mapa de riesgo-UO'!AB417</f>
        <v>0</v>
      </c>
      <c r="O416" s="98">
        <f>'01-Mapa de riesgo-UO'!AF417</f>
        <v>0</v>
      </c>
      <c r="P416" s="99">
        <f>'01-Mapa de riesgo-UO'!AK417</f>
        <v>0</v>
      </c>
      <c r="Q416" s="99">
        <f>'01-Mapa de riesgo-UO'!AP417</f>
        <v>0</v>
      </c>
      <c r="R416" s="368"/>
      <c r="S416" s="370"/>
      <c r="T416" s="371"/>
      <c r="U416" s="100">
        <f>'01-Mapa de riesgo-UO'!AW417</f>
        <v>0</v>
      </c>
      <c r="V416" s="100">
        <f>'01-Mapa de riesgo-UO'!AX417</f>
        <v>0</v>
      </c>
      <c r="W416" s="101">
        <f>'01-Mapa de riesgo-UO'!K417</f>
        <v>0</v>
      </c>
      <c r="X416" s="105"/>
      <c r="Y416" s="106"/>
      <c r="Z416" s="107"/>
      <c r="AA416" s="107"/>
      <c r="AB416" s="365"/>
      <c r="AC416" s="110"/>
    </row>
    <row r="417" spans="1:29" ht="12.75" customHeight="1" x14ac:dyDescent="0.2">
      <c r="A417" s="369"/>
      <c r="B417" s="369"/>
      <c r="C417" s="369"/>
      <c r="D417" s="369"/>
      <c r="E417" s="369"/>
      <c r="F417" s="369"/>
      <c r="G417" s="96">
        <f>'01-Mapa de riesgo-UO'!I418</f>
        <v>0</v>
      </c>
      <c r="H417" s="369"/>
      <c r="I417" s="369"/>
      <c r="J417" s="369"/>
      <c r="K417" s="374"/>
      <c r="L417" s="374"/>
      <c r="M417" s="97">
        <f>'01-Mapa de riesgo-UO'!W418</f>
        <v>0</v>
      </c>
      <c r="N417" s="98">
        <f>'01-Mapa de riesgo-UO'!AB418</f>
        <v>0</v>
      </c>
      <c r="O417" s="98">
        <f>'01-Mapa de riesgo-UO'!AF418</f>
        <v>0</v>
      </c>
      <c r="P417" s="99">
        <f>'01-Mapa de riesgo-UO'!AK418</f>
        <v>0</v>
      </c>
      <c r="Q417" s="99">
        <f>'01-Mapa de riesgo-UO'!AP418</f>
        <v>0</v>
      </c>
      <c r="R417" s="369"/>
      <c r="S417" s="370"/>
      <c r="T417" s="371"/>
      <c r="U417" s="100">
        <f>'01-Mapa de riesgo-UO'!AW418</f>
        <v>0</v>
      </c>
      <c r="V417" s="100">
        <f>'01-Mapa de riesgo-UO'!AX418</f>
        <v>0</v>
      </c>
      <c r="W417" s="101">
        <f>'01-Mapa de riesgo-UO'!K418</f>
        <v>0</v>
      </c>
      <c r="X417" s="105"/>
      <c r="Y417" s="106"/>
      <c r="Z417" s="107"/>
      <c r="AA417" s="107"/>
      <c r="AB417" s="366"/>
      <c r="AC417" s="110"/>
    </row>
    <row r="418" spans="1:29" ht="12.75" customHeight="1" x14ac:dyDescent="0.2">
      <c r="A418" s="377">
        <v>137</v>
      </c>
      <c r="B418" s="377">
        <f>'01-Mapa de riesgo-UO'!D419</f>
        <v>0</v>
      </c>
      <c r="C418" s="376">
        <f>+'01-Mapa de riesgo-UO'!F419</f>
        <v>0</v>
      </c>
      <c r="D418" s="376">
        <f>'01-Mapa de riesgo-UO'!J419</f>
        <v>0</v>
      </c>
      <c r="E418" s="376">
        <f>'01-Mapa de riesgo-UO'!K419</f>
        <v>0</v>
      </c>
      <c r="F418" s="376">
        <f>'01-Mapa de riesgo-UO'!L419</f>
        <v>0</v>
      </c>
      <c r="G418" s="96">
        <f>'01-Mapa de riesgo-UO'!I419</f>
        <v>0</v>
      </c>
      <c r="H418" s="376">
        <f>'01-Mapa de riesgo-UO'!M419</f>
        <v>0</v>
      </c>
      <c r="I418" s="367" t="str">
        <f>'01-Mapa de riesgo-UO'!AT419</f>
        <v>LEVE</v>
      </c>
      <c r="J418" s="376">
        <f>'01-Mapa de riesgo-UO'!AU419</f>
        <v>0</v>
      </c>
      <c r="K418" s="372"/>
      <c r="L418" s="375"/>
      <c r="M418" s="97">
        <f>'01-Mapa de riesgo-UO'!W419</f>
        <v>0</v>
      </c>
      <c r="N418" s="98">
        <f>'01-Mapa de riesgo-UO'!AB419</f>
        <v>0</v>
      </c>
      <c r="O418" s="98">
        <f>'01-Mapa de riesgo-UO'!AF419</f>
        <v>0</v>
      </c>
      <c r="P418" s="99">
        <f>'01-Mapa de riesgo-UO'!AK419</f>
        <v>0</v>
      </c>
      <c r="Q418" s="99">
        <f>'01-Mapa de riesgo-UO'!AP419</f>
        <v>0</v>
      </c>
      <c r="R418" s="367" t="e">
        <f>'01-Mapa de riesgo-UO'!AR419</f>
        <v>#DIV/0!</v>
      </c>
      <c r="S418" s="370"/>
      <c r="T418" s="371"/>
      <c r="U418" s="100">
        <f>'01-Mapa de riesgo-UO'!AW419</f>
        <v>0</v>
      </c>
      <c r="V418" s="100">
        <f>'01-Mapa de riesgo-UO'!AX419</f>
        <v>0</v>
      </c>
      <c r="W418" s="101">
        <f>'01-Mapa de riesgo-UO'!K419</f>
        <v>0</v>
      </c>
      <c r="X418" s="105"/>
      <c r="Y418" s="106"/>
      <c r="Z418" s="107"/>
      <c r="AA418" s="107"/>
      <c r="AB418" s="364"/>
      <c r="AC418" s="110"/>
    </row>
    <row r="419" spans="1:29" ht="12.75" customHeight="1" x14ac:dyDescent="0.2">
      <c r="A419" s="368"/>
      <c r="B419" s="368"/>
      <c r="C419" s="368"/>
      <c r="D419" s="368"/>
      <c r="E419" s="368"/>
      <c r="F419" s="368"/>
      <c r="G419" s="96">
        <f>'01-Mapa de riesgo-UO'!I420</f>
        <v>0</v>
      </c>
      <c r="H419" s="368"/>
      <c r="I419" s="368"/>
      <c r="J419" s="368"/>
      <c r="K419" s="373"/>
      <c r="L419" s="373"/>
      <c r="M419" s="97">
        <f>'01-Mapa de riesgo-UO'!W420</f>
        <v>0</v>
      </c>
      <c r="N419" s="98">
        <f>'01-Mapa de riesgo-UO'!AB420</f>
        <v>0</v>
      </c>
      <c r="O419" s="98">
        <f>'01-Mapa de riesgo-UO'!AF420</f>
        <v>0</v>
      </c>
      <c r="P419" s="99">
        <f>'01-Mapa de riesgo-UO'!AK420</f>
        <v>0</v>
      </c>
      <c r="Q419" s="99">
        <f>'01-Mapa de riesgo-UO'!AP420</f>
        <v>0</v>
      </c>
      <c r="R419" s="368"/>
      <c r="S419" s="370"/>
      <c r="T419" s="371"/>
      <c r="U419" s="100">
        <f>'01-Mapa de riesgo-UO'!AW420</f>
        <v>0</v>
      </c>
      <c r="V419" s="100">
        <f>'01-Mapa de riesgo-UO'!AX420</f>
        <v>0</v>
      </c>
      <c r="W419" s="101">
        <f>'01-Mapa de riesgo-UO'!K420</f>
        <v>0</v>
      </c>
      <c r="X419" s="105"/>
      <c r="Y419" s="106"/>
      <c r="Z419" s="107"/>
      <c r="AA419" s="107"/>
      <c r="AB419" s="365"/>
      <c r="AC419" s="110"/>
    </row>
    <row r="420" spans="1:29" ht="12.75" customHeight="1" x14ac:dyDescent="0.2">
      <c r="A420" s="369"/>
      <c r="B420" s="369"/>
      <c r="C420" s="369"/>
      <c r="D420" s="369"/>
      <c r="E420" s="369"/>
      <c r="F420" s="369"/>
      <c r="G420" s="96">
        <f>'01-Mapa de riesgo-UO'!I421</f>
        <v>0</v>
      </c>
      <c r="H420" s="369"/>
      <c r="I420" s="369"/>
      <c r="J420" s="369"/>
      <c r="K420" s="374"/>
      <c r="L420" s="374"/>
      <c r="M420" s="97">
        <f>'01-Mapa de riesgo-UO'!W421</f>
        <v>0</v>
      </c>
      <c r="N420" s="98">
        <f>'01-Mapa de riesgo-UO'!AB421</f>
        <v>0</v>
      </c>
      <c r="O420" s="98">
        <f>'01-Mapa de riesgo-UO'!AF421</f>
        <v>0</v>
      </c>
      <c r="P420" s="99">
        <f>'01-Mapa de riesgo-UO'!AK421</f>
        <v>0</v>
      </c>
      <c r="Q420" s="99">
        <f>'01-Mapa de riesgo-UO'!AP421</f>
        <v>0</v>
      </c>
      <c r="R420" s="369"/>
      <c r="S420" s="370"/>
      <c r="T420" s="371"/>
      <c r="U420" s="100">
        <f>'01-Mapa de riesgo-UO'!AW421</f>
        <v>0</v>
      </c>
      <c r="V420" s="100">
        <f>'01-Mapa de riesgo-UO'!AX421</f>
        <v>0</v>
      </c>
      <c r="W420" s="101">
        <f>'01-Mapa de riesgo-UO'!K421</f>
        <v>0</v>
      </c>
      <c r="X420" s="105"/>
      <c r="Y420" s="106"/>
      <c r="Z420" s="107"/>
      <c r="AA420" s="107"/>
      <c r="AB420" s="366"/>
      <c r="AC420" s="110"/>
    </row>
    <row r="421" spans="1:29" ht="12.75" customHeight="1" x14ac:dyDescent="0.2">
      <c r="A421" s="377">
        <v>138</v>
      </c>
      <c r="B421" s="377">
        <f>'01-Mapa de riesgo-UO'!D422</f>
        <v>0</v>
      </c>
      <c r="C421" s="376">
        <f>+'01-Mapa de riesgo-UO'!F422</f>
        <v>0</v>
      </c>
      <c r="D421" s="376">
        <f>'01-Mapa de riesgo-UO'!J422</f>
        <v>0</v>
      </c>
      <c r="E421" s="376">
        <f>'01-Mapa de riesgo-UO'!K422</f>
        <v>0</v>
      </c>
      <c r="F421" s="376">
        <f>'01-Mapa de riesgo-UO'!L422</f>
        <v>0</v>
      </c>
      <c r="G421" s="96">
        <f>'01-Mapa de riesgo-UO'!I422</f>
        <v>0</v>
      </c>
      <c r="H421" s="376">
        <f>'01-Mapa de riesgo-UO'!M422</f>
        <v>0</v>
      </c>
      <c r="I421" s="367" t="str">
        <f>'01-Mapa de riesgo-UO'!AT422</f>
        <v>LEVE</v>
      </c>
      <c r="J421" s="376">
        <f>'01-Mapa de riesgo-UO'!AU422</f>
        <v>0</v>
      </c>
      <c r="K421" s="372"/>
      <c r="L421" s="375"/>
      <c r="M421" s="97">
        <f>'01-Mapa de riesgo-UO'!W422</f>
        <v>0</v>
      </c>
      <c r="N421" s="98">
        <f>'01-Mapa de riesgo-UO'!AB422</f>
        <v>0</v>
      </c>
      <c r="O421" s="98">
        <f>'01-Mapa de riesgo-UO'!AF422</f>
        <v>0</v>
      </c>
      <c r="P421" s="99">
        <f>'01-Mapa de riesgo-UO'!AK422</f>
        <v>0</v>
      </c>
      <c r="Q421" s="99">
        <f>'01-Mapa de riesgo-UO'!AP422</f>
        <v>0</v>
      </c>
      <c r="R421" s="367" t="e">
        <f>'01-Mapa de riesgo-UO'!AR422</f>
        <v>#DIV/0!</v>
      </c>
      <c r="S421" s="370"/>
      <c r="T421" s="371"/>
      <c r="U421" s="100">
        <f>'01-Mapa de riesgo-UO'!AW422</f>
        <v>0</v>
      </c>
      <c r="V421" s="100">
        <f>'01-Mapa de riesgo-UO'!AX422</f>
        <v>0</v>
      </c>
      <c r="W421" s="101">
        <f>'01-Mapa de riesgo-UO'!K422</f>
        <v>0</v>
      </c>
      <c r="X421" s="105"/>
      <c r="Y421" s="106"/>
      <c r="Z421" s="107"/>
      <c r="AA421" s="107"/>
      <c r="AB421" s="364"/>
      <c r="AC421" s="110"/>
    </row>
    <row r="422" spans="1:29" ht="12.75" customHeight="1" x14ac:dyDescent="0.2">
      <c r="A422" s="368"/>
      <c r="B422" s="368"/>
      <c r="C422" s="368"/>
      <c r="D422" s="368"/>
      <c r="E422" s="368"/>
      <c r="F422" s="368"/>
      <c r="G422" s="96">
        <f>'01-Mapa de riesgo-UO'!I423</f>
        <v>0</v>
      </c>
      <c r="H422" s="368"/>
      <c r="I422" s="368"/>
      <c r="J422" s="368"/>
      <c r="K422" s="373"/>
      <c r="L422" s="373"/>
      <c r="M422" s="97">
        <f>'01-Mapa de riesgo-UO'!W423</f>
        <v>0</v>
      </c>
      <c r="N422" s="98">
        <f>'01-Mapa de riesgo-UO'!AB423</f>
        <v>0</v>
      </c>
      <c r="O422" s="98">
        <f>'01-Mapa de riesgo-UO'!AF423</f>
        <v>0</v>
      </c>
      <c r="P422" s="99">
        <f>'01-Mapa de riesgo-UO'!AK423</f>
        <v>0</v>
      </c>
      <c r="Q422" s="99">
        <f>'01-Mapa de riesgo-UO'!AP423</f>
        <v>0</v>
      </c>
      <c r="R422" s="368"/>
      <c r="S422" s="370"/>
      <c r="T422" s="371"/>
      <c r="U422" s="100">
        <f>'01-Mapa de riesgo-UO'!AW423</f>
        <v>0</v>
      </c>
      <c r="V422" s="100">
        <f>'01-Mapa de riesgo-UO'!AX423</f>
        <v>0</v>
      </c>
      <c r="W422" s="101">
        <f>'01-Mapa de riesgo-UO'!K423</f>
        <v>0</v>
      </c>
      <c r="X422" s="105"/>
      <c r="Y422" s="106"/>
      <c r="Z422" s="107"/>
      <c r="AA422" s="107"/>
      <c r="AB422" s="365"/>
      <c r="AC422" s="110"/>
    </row>
    <row r="423" spans="1:29" ht="12.75" customHeight="1" x14ac:dyDescent="0.2">
      <c r="A423" s="369"/>
      <c r="B423" s="369"/>
      <c r="C423" s="369"/>
      <c r="D423" s="369"/>
      <c r="E423" s="369"/>
      <c r="F423" s="369"/>
      <c r="G423" s="96">
        <f>'01-Mapa de riesgo-UO'!I424</f>
        <v>0</v>
      </c>
      <c r="H423" s="369"/>
      <c r="I423" s="369"/>
      <c r="J423" s="369"/>
      <c r="K423" s="374"/>
      <c r="L423" s="374"/>
      <c r="M423" s="97">
        <f>'01-Mapa de riesgo-UO'!W424</f>
        <v>0</v>
      </c>
      <c r="N423" s="98">
        <f>'01-Mapa de riesgo-UO'!AB424</f>
        <v>0</v>
      </c>
      <c r="O423" s="98">
        <f>'01-Mapa de riesgo-UO'!AF424</f>
        <v>0</v>
      </c>
      <c r="P423" s="99">
        <f>'01-Mapa de riesgo-UO'!AK424</f>
        <v>0</v>
      </c>
      <c r="Q423" s="99">
        <f>'01-Mapa de riesgo-UO'!AP424</f>
        <v>0</v>
      </c>
      <c r="R423" s="369"/>
      <c r="S423" s="370"/>
      <c r="T423" s="371"/>
      <c r="U423" s="100">
        <f>'01-Mapa de riesgo-UO'!AW424</f>
        <v>0</v>
      </c>
      <c r="V423" s="100">
        <f>'01-Mapa de riesgo-UO'!AX424</f>
        <v>0</v>
      </c>
      <c r="W423" s="101">
        <f>'01-Mapa de riesgo-UO'!K424</f>
        <v>0</v>
      </c>
      <c r="X423" s="105"/>
      <c r="Y423" s="106"/>
      <c r="Z423" s="107"/>
      <c r="AA423" s="107"/>
      <c r="AB423" s="366"/>
      <c r="AC423" s="110"/>
    </row>
    <row r="424" spans="1:29" ht="12.75" customHeight="1" x14ac:dyDescent="0.2">
      <c r="A424" s="377">
        <v>139</v>
      </c>
      <c r="B424" s="377">
        <f>'01-Mapa de riesgo-UO'!D425</f>
        <v>0</v>
      </c>
      <c r="C424" s="376">
        <f>+'01-Mapa de riesgo-UO'!F425</f>
        <v>0</v>
      </c>
      <c r="D424" s="376">
        <f>'01-Mapa de riesgo-UO'!J425</f>
        <v>0</v>
      </c>
      <c r="E424" s="376">
        <f>'01-Mapa de riesgo-UO'!K425</f>
        <v>0</v>
      </c>
      <c r="F424" s="376">
        <f>'01-Mapa de riesgo-UO'!L425</f>
        <v>0</v>
      </c>
      <c r="G424" s="96">
        <f>'01-Mapa de riesgo-UO'!I425</f>
        <v>0</v>
      </c>
      <c r="H424" s="376">
        <f>'01-Mapa de riesgo-UO'!M425</f>
        <v>0</v>
      </c>
      <c r="I424" s="367" t="str">
        <f>'01-Mapa de riesgo-UO'!AT425</f>
        <v>LEVE</v>
      </c>
      <c r="J424" s="376">
        <f>'01-Mapa de riesgo-UO'!AU425</f>
        <v>0</v>
      </c>
      <c r="K424" s="372"/>
      <c r="L424" s="375"/>
      <c r="M424" s="97">
        <f>'01-Mapa de riesgo-UO'!W425</f>
        <v>0</v>
      </c>
      <c r="N424" s="98">
        <f>'01-Mapa de riesgo-UO'!AB425</f>
        <v>0</v>
      </c>
      <c r="O424" s="98">
        <f>'01-Mapa de riesgo-UO'!AF425</f>
        <v>0</v>
      </c>
      <c r="P424" s="99">
        <f>'01-Mapa de riesgo-UO'!AK425</f>
        <v>0</v>
      </c>
      <c r="Q424" s="99">
        <f>'01-Mapa de riesgo-UO'!AP425</f>
        <v>0</v>
      </c>
      <c r="R424" s="367" t="e">
        <f>'01-Mapa de riesgo-UO'!AR425</f>
        <v>#DIV/0!</v>
      </c>
      <c r="S424" s="370"/>
      <c r="T424" s="371"/>
      <c r="U424" s="100">
        <f>'01-Mapa de riesgo-UO'!AW425</f>
        <v>0</v>
      </c>
      <c r="V424" s="100">
        <f>'01-Mapa de riesgo-UO'!AX425</f>
        <v>0</v>
      </c>
      <c r="W424" s="101">
        <f>'01-Mapa de riesgo-UO'!K425</f>
        <v>0</v>
      </c>
      <c r="X424" s="105"/>
      <c r="Y424" s="106"/>
      <c r="Z424" s="107"/>
      <c r="AA424" s="107"/>
      <c r="AB424" s="364"/>
      <c r="AC424" s="110"/>
    </row>
    <row r="425" spans="1:29" ht="12.75" customHeight="1" x14ac:dyDescent="0.2">
      <c r="A425" s="368"/>
      <c r="B425" s="368"/>
      <c r="C425" s="368"/>
      <c r="D425" s="368"/>
      <c r="E425" s="368"/>
      <c r="F425" s="368"/>
      <c r="G425" s="96">
        <f>'01-Mapa de riesgo-UO'!I426</f>
        <v>0</v>
      </c>
      <c r="H425" s="368"/>
      <c r="I425" s="368"/>
      <c r="J425" s="368"/>
      <c r="K425" s="373"/>
      <c r="L425" s="373"/>
      <c r="M425" s="97">
        <f>'01-Mapa de riesgo-UO'!W426</f>
        <v>0</v>
      </c>
      <c r="N425" s="98">
        <f>'01-Mapa de riesgo-UO'!AB426</f>
        <v>0</v>
      </c>
      <c r="O425" s="98">
        <f>'01-Mapa de riesgo-UO'!AF426</f>
        <v>0</v>
      </c>
      <c r="P425" s="99">
        <f>'01-Mapa de riesgo-UO'!AK426</f>
        <v>0</v>
      </c>
      <c r="Q425" s="99">
        <f>'01-Mapa de riesgo-UO'!AP426</f>
        <v>0</v>
      </c>
      <c r="R425" s="368"/>
      <c r="S425" s="370"/>
      <c r="T425" s="371"/>
      <c r="U425" s="100">
        <f>'01-Mapa de riesgo-UO'!AW426</f>
        <v>0</v>
      </c>
      <c r="V425" s="100">
        <f>'01-Mapa de riesgo-UO'!AX426</f>
        <v>0</v>
      </c>
      <c r="W425" s="101">
        <f>'01-Mapa de riesgo-UO'!K426</f>
        <v>0</v>
      </c>
      <c r="X425" s="105"/>
      <c r="Y425" s="106"/>
      <c r="Z425" s="107"/>
      <c r="AA425" s="107"/>
      <c r="AB425" s="365"/>
      <c r="AC425" s="110"/>
    </row>
    <row r="426" spans="1:29" ht="12.75" customHeight="1" x14ac:dyDescent="0.2">
      <c r="A426" s="369"/>
      <c r="B426" s="369"/>
      <c r="C426" s="369"/>
      <c r="D426" s="369"/>
      <c r="E426" s="369"/>
      <c r="F426" s="369"/>
      <c r="G426" s="96">
        <f>'01-Mapa de riesgo-UO'!I427</f>
        <v>0</v>
      </c>
      <c r="H426" s="369"/>
      <c r="I426" s="369"/>
      <c r="J426" s="369"/>
      <c r="K426" s="374"/>
      <c r="L426" s="374"/>
      <c r="M426" s="97">
        <f>'01-Mapa de riesgo-UO'!W427</f>
        <v>0</v>
      </c>
      <c r="N426" s="98">
        <f>'01-Mapa de riesgo-UO'!AB427</f>
        <v>0</v>
      </c>
      <c r="O426" s="98">
        <f>'01-Mapa de riesgo-UO'!AF427</f>
        <v>0</v>
      </c>
      <c r="P426" s="99">
        <f>'01-Mapa de riesgo-UO'!AK427</f>
        <v>0</v>
      </c>
      <c r="Q426" s="99">
        <f>'01-Mapa de riesgo-UO'!AP427</f>
        <v>0</v>
      </c>
      <c r="R426" s="369"/>
      <c r="S426" s="370"/>
      <c r="T426" s="371"/>
      <c r="U426" s="100">
        <f>'01-Mapa de riesgo-UO'!AW427</f>
        <v>0</v>
      </c>
      <c r="V426" s="100">
        <f>'01-Mapa de riesgo-UO'!AX427</f>
        <v>0</v>
      </c>
      <c r="W426" s="101">
        <f>'01-Mapa de riesgo-UO'!K427</f>
        <v>0</v>
      </c>
      <c r="X426" s="105"/>
      <c r="Y426" s="106"/>
      <c r="Z426" s="107"/>
      <c r="AA426" s="107"/>
      <c r="AB426" s="366"/>
      <c r="AC426" s="110"/>
    </row>
    <row r="427" spans="1:29" ht="12.75" customHeight="1" x14ac:dyDescent="0.2">
      <c r="A427" s="377">
        <v>140</v>
      </c>
      <c r="B427" s="377">
        <f>'01-Mapa de riesgo-UO'!D428</f>
        <v>0</v>
      </c>
      <c r="C427" s="376">
        <f>+'01-Mapa de riesgo-UO'!F428</f>
        <v>0</v>
      </c>
      <c r="D427" s="376">
        <f>'01-Mapa de riesgo-UO'!J428</f>
        <v>0</v>
      </c>
      <c r="E427" s="376">
        <f>'01-Mapa de riesgo-UO'!K428</f>
        <v>0</v>
      </c>
      <c r="F427" s="376">
        <f>'01-Mapa de riesgo-UO'!L428</f>
        <v>0</v>
      </c>
      <c r="G427" s="96">
        <f>'01-Mapa de riesgo-UO'!I428</f>
        <v>0</v>
      </c>
      <c r="H427" s="376">
        <f>'01-Mapa de riesgo-UO'!M428</f>
        <v>0</v>
      </c>
      <c r="I427" s="367" t="str">
        <f>'01-Mapa de riesgo-UO'!AT428</f>
        <v>LEVE</v>
      </c>
      <c r="J427" s="376">
        <f>'01-Mapa de riesgo-UO'!AU428</f>
        <v>0</v>
      </c>
      <c r="K427" s="372"/>
      <c r="L427" s="375"/>
      <c r="M427" s="97">
        <f>'01-Mapa de riesgo-UO'!W428</f>
        <v>0</v>
      </c>
      <c r="N427" s="98">
        <f>'01-Mapa de riesgo-UO'!AB428</f>
        <v>0</v>
      </c>
      <c r="O427" s="98">
        <f>'01-Mapa de riesgo-UO'!AF428</f>
        <v>0</v>
      </c>
      <c r="P427" s="99">
        <f>'01-Mapa de riesgo-UO'!AK428</f>
        <v>0</v>
      </c>
      <c r="Q427" s="99">
        <f>'01-Mapa de riesgo-UO'!AP428</f>
        <v>0</v>
      </c>
      <c r="R427" s="367" t="e">
        <f>'01-Mapa de riesgo-UO'!AR428</f>
        <v>#DIV/0!</v>
      </c>
      <c r="S427" s="370"/>
      <c r="T427" s="371"/>
      <c r="U427" s="100">
        <f>'01-Mapa de riesgo-UO'!AW428</f>
        <v>0</v>
      </c>
      <c r="V427" s="100">
        <f>'01-Mapa de riesgo-UO'!AX428</f>
        <v>0</v>
      </c>
      <c r="W427" s="101">
        <f>'01-Mapa de riesgo-UO'!K428</f>
        <v>0</v>
      </c>
      <c r="X427" s="105"/>
      <c r="Y427" s="106"/>
      <c r="Z427" s="107"/>
      <c r="AA427" s="107"/>
      <c r="AB427" s="364"/>
      <c r="AC427" s="110"/>
    </row>
    <row r="428" spans="1:29" ht="12.75" customHeight="1" x14ac:dyDescent="0.2">
      <c r="A428" s="368"/>
      <c r="B428" s="368"/>
      <c r="C428" s="368"/>
      <c r="D428" s="368"/>
      <c r="E428" s="368"/>
      <c r="F428" s="368"/>
      <c r="G428" s="96">
        <f>'01-Mapa de riesgo-UO'!I429</f>
        <v>0</v>
      </c>
      <c r="H428" s="368"/>
      <c r="I428" s="368"/>
      <c r="J428" s="368"/>
      <c r="K428" s="373"/>
      <c r="L428" s="373"/>
      <c r="M428" s="97">
        <f>'01-Mapa de riesgo-UO'!W429</f>
        <v>0</v>
      </c>
      <c r="N428" s="98">
        <f>'01-Mapa de riesgo-UO'!AB429</f>
        <v>0</v>
      </c>
      <c r="O428" s="98">
        <f>'01-Mapa de riesgo-UO'!AF429</f>
        <v>0</v>
      </c>
      <c r="P428" s="99">
        <f>'01-Mapa de riesgo-UO'!AK429</f>
        <v>0</v>
      </c>
      <c r="Q428" s="99">
        <f>'01-Mapa de riesgo-UO'!AP429</f>
        <v>0</v>
      </c>
      <c r="R428" s="368"/>
      <c r="S428" s="370"/>
      <c r="T428" s="371"/>
      <c r="U428" s="100">
        <f>'01-Mapa de riesgo-UO'!AW429</f>
        <v>0</v>
      </c>
      <c r="V428" s="100">
        <f>'01-Mapa de riesgo-UO'!AX429</f>
        <v>0</v>
      </c>
      <c r="W428" s="101">
        <f>'01-Mapa de riesgo-UO'!K429</f>
        <v>0</v>
      </c>
      <c r="X428" s="105"/>
      <c r="Y428" s="106"/>
      <c r="Z428" s="107"/>
      <c r="AA428" s="107"/>
      <c r="AB428" s="365"/>
      <c r="AC428" s="110"/>
    </row>
    <row r="429" spans="1:29" ht="12.75" customHeight="1" x14ac:dyDescent="0.2">
      <c r="A429" s="369"/>
      <c r="B429" s="369"/>
      <c r="C429" s="369"/>
      <c r="D429" s="369"/>
      <c r="E429" s="369"/>
      <c r="F429" s="369"/>
      <c r="G429" s="96">
        <f>'01-Mapa de riesgo-UO'!I430</f>
        <v>0</v>
      </c>
      <c r="H429" s="369"/>
      <c r="I429" s="369"/>
      <c r="J429" s="369"/>
      <c r="K429" s="374"/>
      <c r="L429" s="374"/>
      <c r="M429" s="97">
        <f>'01-Mapa de riesgo-UO'!W430</f>
        <v>0</v>
      </c>
      <c r="N429" s="98">
        <f>'01-Mapa de riesgo-UO'!AB430</f>
        <v>0</v>
      </c>
      <c r="O429" s="98">
        <f>'01-Mapa de riesgo-UO'!AF430</f>
        <v>0</v>
      </c>
      <c r="P429" s="99">
        <f>'01-Mapa de riesgo-UO'!AK430</f>
        <v>0</v>
      </c>
      <c r="Q429" s="99">
        <f>'01-Mapa de riesgo-UO'!AP430</f>
        <v>0</v>
      </c>
      <c r="R429" s="369"/>
      <c r="S429" s="370"/>
      <c r="T429" s="371"/>
      <c r="U429" s="100">
        <f>'01-Mapa de riesgo-UO'!AW430</f>
        <v>0</v>
      </c>
      <c r="V429" s="100">
        <f>'01-Mapa de riesgo-UO'!AX430</f>
        <v>0</v>
      </c>
      <c r="W429" s="101">
        <f>'01-Mapa de riesgo-UO'!K430</f>
        <v>0</v>
      </c>
      <c r="X429" s="105"/>
      <c r="Y429" s="106"/>
      <c r="Z429" s="107"/>
      <c r="AA429" s="107"/>
      <c r="AB429" s="366"/>
      <c r="AC429" s="110"/>
    </row>
    <row r="430" spans="1:29" ht="12.75" customHeight="1" x14ac:dyDescent="0.2">
      <c r="A430" s="377">
        <v>141</v>
      </c>
      <c r="B430" s="377">
        <f>'01-Mapa de riesgo-UO'!D431</f>
        <v>0</v>
      </c>
      <c r="C430" s="376">
        <f>+'01-Mapa de riesgo-UO'!F431</f>
        <v>0</v>
      </c>
      <c r="D430" s="376">
        <f>'01-Mapa de riesgo-UO'!J431</f>
        <v>0</v>
      </c>
      <c r="E430" s="376">
        <f>'01-Mapa de riesgo-UO'!K431</f>
        <v>0</v>
      </c>
      <c r="F430" s="376">
        <f>'01-Mapa de riesgo-UO'!L431</f>
        <v>0</v>
      </c>
      <c r="G430" s="96">
        <f>'01-Mapa de riesgo-UO'!I431</f>
        <v>0</v>
      </c>
      <c r="H430" s="376">
        <f>'01-Mapa de riesgo-UO'!M431</f>
        <v>0</v>
      </c>
      <c r="I430" s="367" t="str">
        <f>'01-Mapa de riesgo-UO'!AT431</f>
        <v>LEVE</v>
      </c>
      <c r="J430" s="376">
        <f>'01-Mapa de riesgo-UO'!AU431</f>
        <v>0</v>
      </c>
      <c r="K430" s="372"/>
      <c r="L430" s="375"/>
      <c r="M430" s="97">
        <f>'01-Mapa de riesgo-UO'!W431</f>
        <v>0</v>
      </c>
      <c r="N430" s="98">
        <f>'01-Mapa de riesgo-UO'!AB431</f>
        <v>0</v>
      </c>
      <c r="O430" s="98">
        <f>'01-Mapa de riesgo-UO'!AF431</f>
        <v>0</v>
      </c>
      <c r="P430" s="99">
        <f>'01-Mapa de riesgo-UO'!AK431</f>
        <v>0</v>
      </c>
      <c r="Q430" s="99">
        <f>'01-Mapa de riesgo-UO'!AP431</f>
        <v>0</v>
      </c>
      <c r="R430" s="367" t="e">
        <f>'01-Mapa de riesgo-UO'!AR431</f>
        <v>#DIV/0!</v>
      </c>
      <c r="S430" s="370"/>
      <c r="T430" s="371"/>
      <c r="U430" s="100">
        <f>'01-Mapa de riesgo-UO'!AW431</f>
        <v>0</v>
      </c>
      <c r="V430" s="100">
        <f>'01-Mapa de riesgo-UO'!AX431</f>
        <v>0</v>
      </c>
      <c r="W430" s="101">
        <f>'01-Mapa de riesgo-UO'!K431</f>
        <v>0</v>
      </c>
      <c r="X430" s="105"/>
      <c r="Y430" s="106"/>
      <c r="Z430" s="107"/>
      <c r="AA430" s="107"/>
      <c r="AB430" s="364"/>
      <c r="AC430" s="110"/>
    </row>
    <row r="431" spans="1:29" ht="12.75" customHeight="1" x14ac:dyDescent="0.2">
      <c r="A431" s="368"/>
      <c r="B431" s="368"/>
      <c r="C431" s="368"/>
      <c r="D431" s="368"/>
      <c r="E431" s="368"/>
      <c r="F431" s="368"/>
      <c r="G431" s="96">
        <f>'01-Mapa de riesgo-UO'!I432</f>
        <v>0</v>
      </c>
      <c r="H431" s="368"/>
      <c r="I431" s="368"/>
      <c r="J431" s="368"/>
      <c r="K431" s="373"/>
      <c r="L431" s="373"/>
      <c r="M431" s="97">
        <f>'01-Mapa de riesgo-UO'!W432</f>
        <v>0</v>
      </c>
      <c r="N431" s="98">
        <f>'01-Mapa de riesgo-UO'!AB432</f>
        <v>0</v>
      </c>
      <c r="O431" s="98">
        <f>'01-Mapa de riesgo-UO'!AF432</f>
        <v>0</v>
      </c>
      <c r="P431" s="99">
        <f>'01-Mapa de riesgo-UO'!AK432</f>
        <v>0</v>
      </c>
      <c r="Q431" s="99">
        <f>'01-Mapa de riesgo-UO'!AP432</f>
        <v>0</v>
      </c>
      <c r="R431" s="368"/>
      <c r="S431" s="370"/>
      <c r="T431" s="371"/>
      <c r="U431" s="100">
        <f>'01-Mapa de riesgo-UO'!AW432</f>
        <v>0</v>
      </c>
      <c r="V431" s="100">
        <f>'01-Mapa de riesgo-UO'!AX432</f>
        <v>0</v>
      </c>
      <c r="W431" s="101">
        <f>'01-Mapa de riesgo-UO'!K432</f>
        <v>0</v>
      </c>
      <c r="X431" s="105"/>
      <c r="Y431" s="106"/>
      <c r="Z431" s="107"/>
      <c r="AA431" s="107"/>
      <c r="AB431" s="365"/>
      <c r="AC431" s="110"/>
    </row>
    <row r="432" spans="1:29" ht="12.75" customHeight="1" x14ac:dyDescent="0.2">
      <c r="A432" s="369"/>
      <c r="B432" s="369"/>
      <c r="C432" s="369"/>
      <c r="D432" s="369"/>
      <c r="E432" s="369"/>
      <c r="F432" s="369"/>
      <c r="G432" s="96">
        <f>'01-Mapa de riesgo-UO'!I433</f>
        <v>0</v>
      </c>
      <c r="H432" s="369"/>
      <c r="I432" s="369"/>
      <c r="J432" s="369"/>
      <c r="K432" s="374"/>
      <c r="L432" s="374"/>
      <c r="M432" s="97">
        <f>'01-Mapa de riesgo-UO'!W433</f>
        <v>0</v>
      </c>
      <c r="N432" s="98">
        <f>'01-Mapa de riesgo-UO'!AB433</f>
        <v>0</v>
      </c>
      <c r="O432" s="98">
        <f>'01-Mapa de riesgo-UO'!AF433</f>
        <v>0</v>
      </c>
      <c r="P432" s="99">
        <f>'01-Mapa de riesgo-UO'!AK433</f>
        <v>0</v>
      </c>
      <c r="Q432" s="99">
        <f>'01-Mapa de riesgo-UO'!AP433</f>
        <v>0</v>
      </c>
      <c r="R432" s="369"/>
      <c r="S432" s="370"/>
      <c r="T432" s="371"/>
      <c r="U432" s="100">
        <f>'01-Mapa de riesgo-UO'!AW433</f>
        <v>0</v>
      </c>
      <c r="V432" s="100">
        <f>'01-Mapa de riesgo-UO'!AX433</f>
        <v>0</v>
      </c>
      <c r="W432" s="101">
        <f>'01-Mapa de riesgo-UO'!K433</f>
        <v>0</v>
      </c>
      <c r="X432" s="105"/>
      <c r="Y432" s="106"/>
      <c r="Z432" s="107"/>
      <c r="AA432" s="107"/>
      <c r="AB432" s="366"/>
      <c r="AC432" s="110"/>
    </row>
    <row r="433" spans="1:29" ht="12.75" customHeight="1" x14ac:dyDescent="0.2">
      <c r="A433" s="377">
        <v>142</v>
      </c>
      <c r="B433" s="377">
        <f>'01-Mapa de riesgo-UO'!D434</f>
        <v>0</v>
      </c>
      <c r="C433" s="376">
        <f>+'01-Mapa de riesgo-UO'!F434</f>
        <v>0</v>
      </c>
      <c r="D433" s="376">
        <f>'01-Mapa de riesgo-UO'!J434</f>
        <v>0</v>
      </c>
      <c r="E433" s="376">
        <f>'01-Mapa de riesgo-UO'!K434</f>
        <v>0</v>
      </c>
      <c r="F433" s="376">
        <f>'01-Mapa de riesgo-UO'!L434</f>
        <v>0</v>
      </c>
      <c r="G433" s="96">
        <f>'01-Mapa de riesgo-UO'!I434</f>
        <v>0</v>
      </c>
      <c r="H433" s="376">
        <f>'01-Mapa de riesgo-UO'!M434</f>
        <v>0</v>
      </c>
      <c r="I433" s="367" t="str">
        <f>'01-Mapa de riesgo-UO'!AT434</f>
        <v>LEVE</v>
      </c>
      <c r="J433" s="376">
        <f>'01-Mapa de riesgo-UO'!AU434</f>
        <v>0</v>
      </c>
      <c r="K433" s="372"/>
      <c r="L433" s="375"/>
      <c r="M433" s="97">
        <f>'01-Mapa de riesgo-UO'!W434</f>
        <v>0</v>
      </c>
      <c r="N433" s="98">
        <f>'01-Mapa de riesgo-UO'!AB434</f>
        <v>0</v>
      </c>
      <c r="O433" s="98">
        <f>'01-Mapa de riesgo-UO'!AF434</f>
        <v>0</v>
      </c>
      <c r="P433" s="99">
        <f>'01-Mapa de riesgo-UO'!AK434</f>
        <v>0</v>
      </c>
      <c r="Q433" s="99">
        <f>'01-Mapa de riesgo-UO'!AP434</f>
        <v>0</v>
      </c>
      <c r="R433" s="367" t="e">
        <f>'01-Mapa de riesgo-UO'!AR434</f>
        <v>#DIV/0!</v>
      </c>
      <c r="S433" s="370"/>
      <c r="T433" s="371"/>
      <c r="U433" s="100">
        <f>'01-Mapa de riesgo-UO'!AW434</f>
        <v>0</v>
      </c>
      <c r="V433" s="100">
        <f>'01-Mapa de riesgo-UO'!AX434</f>
        <v>0</v>
      </c>
      <c r="W433" s="101">
        <f>'01-Mapa de riesgo-UO'!K434</f>
        <v>0</v>
      </c>
      <c r="X433" s="105"/>
      <c r="Y433" s="106"/>
      <c r="Z433" s="107"/>
      <c r="AA433" s="107"/>
      <c r="AB433" s="364"/>
      <c r="AC433" s="110"/>
    </row>
    <row r="434" spans="1:29" ht="12.75" customHeight="1" x14ac:dyDescent="0.2">
      <c r="A434" s="368"/>
      <c r="B434" s="368"/>
      <c r="C434" s="368"/>
      <c r="D434" s="368"/>
      <c r="E434" s="368"/>
      <c r="F434" s="368"/>
      <c r="G434" s="96">
        <f>'01-Mapa de riesgo-UO'!I435</f>
        <v>0</v>
      </c>
      <c r="H434" s="368"/>
      <c r="I434" s="368"/>
      <c r="J434" s="368"/>
      <c r="K434" s="373"/>
      <c r="L434" s="373"/>
      <c r="M434" s="97">
        <f>'01-Mapa de riesgo-UO'!W435</f>
        <v>0</v>
      </c>
      <c r="N434" s="98">
        <f>'01-Mapa de riesgo-UO'!AB435</f>
        <v>0</v>
      </c>
      <c r="O434" s="98">
        <f>'01-Mapa de riesgo-UO'!AF435</f>
        <v>0</v>
      </c>
      <c r="P434" s="99">
        <f>'01-Mapa de riesgo-UO'!AK435</f>
        <v>0</v>
      </c>
      <c r="Q434" s="99">
        <f>'01-Mapa de riesgo-UO'!AP435</f>
        <v>0</v>
      </c>
      <c r="R434" s="368"/>
      <c r="S434" s="370"/>
      <c r="T434" s="371"/>
      <c r="U434" s="100">
        <f>'01-Mapa de riesgo-UO'!AW435</f>
        <v>0</v>
      </c>
      <c r="V434" s="100">
        <f>'01-Mapa de riesgo-UO'!AX435</f>
        <v>0</v>
      </c>
      <c r="W434" s="101">
        <f>'01-Mapa de riesgo-UO'!K435</f>
        <v>0</v>
      </c>
      <c r="X434" s="105"/>
      <c r="Y434" s="106"/>
      <c r="Z434" s="107"/>
      <c r="AA434" s="107"/>
      <c r="AB434" s="365"/>
      <c r="AC434" s="110"/>
    </row>
    <row r="435" spans="1:29" ht="12.75" customHeight="1" x14ac:dyDescent="0.2">
      <c r="A435" s="369"/>
      <c r="B435" s="369"/>
      <c r="C435" s="369"/>
      <c r="D435" s="369"/>
      <c r="E435" s="369"/>
      <c r="F435" s="369"/>
      <c r="G435" s="96">
        <f>'01-Mapa de riesgo-UO'!I436</f>
        <v>0</v>
      </c>
      <c r="H435" s="369"/>
      <c r="I435" s="369"/>
      <c r="J435" s="369"/>
      <c r="K435" s="374"/>
      <c r="L435" s="374"/>
      <c r="M435" s="97">
        <f>'01-Mapa de riesgo-UO'!W436</f>
        <v>0</v>
      </c>
      <c r="N435" s="98">
        <f>'01-Mapa de riesgo-UO'!AB436</f>
        <v>0</v>
      </c>
      <c r="O435" s="98">
        <f>'01-Mapa de riesgo-UO'!AF436</f>
        <v>0</v>
      </c>
      <c r="P435" s="99">
        <f>'01-Mapa de riesgo-UO'!AK436</f>
        <v>0</v>
      </c>
      <c r="Q435" s="99">
        <f>'01-Mapa de riesgo-UO'!AP436</f>
        <v>0</v>
      </c>
      <c r="R435" s="369"/>
      <c r="S435" s="370"/>
      <c r="T435" s="371"/>
      <c r="U435" s="100">
        <f>'01-Mapa de riesgo-UO'!AW436</f>
        <v>0</v>
      </c>
      <c r="V435" s="100">
        <f>'01-Mapa de riesgo-UO'!AX436</f>
        <v>0</v>
      </c>
      <c r="W435" s="101">
        <f>'01-Mapa de riesgo-UO'!K436</f>
        <v>0</v>
      </c>
      <c r="X435" s="105"/>
      <c r="Y435" s="106"/>
      <c r="Z435" s="107"/>
      <c r="AA435" s="107"/>
      <c r="AB435" s="366"/>
      <c r="AC435" s="110"/>
    </row>
    <row r="436" spans="1:29" ht="12.75" customHeight="1" x14ac:dyDescent="0.2">
      <c r="A436" s="377">
        <v>143</v>
      </c>
      <c r="B436" s="377">
        <f>'01-Mapa de riesgo-UO'!D437</f>
        <v>0</v>
      </c>
      <c r="C436" s="376">
        <f>+'01-Mapa de riesgo-UO'!F437</f>
        <v>0</v>
      </c>
      <c r="D436" s="376">
        <f>'01-Mapa de riesgo-UO'!J437</f>
        <v>0</v>
      </c>
      <c r="E436" s="376">
        <f>'01-Mapa de riesgo-UO'!K437</f>
        <v>0</v>
      </c>
      <c r="F436" s="376">
        <f>'01-Mapa de riesgo-UO'!L437</f>
        <v>0</v>
      </c>
      <c r="G436" s="96">
        <f>'01-Mapa de riesgo-UO'!I437</f>
        <v>0</v>
      </c>
      <c r="H436" s="376">
        <f>'01-Mapa de riesgo-UO'!M437</f>
        <v>0</v>
      </c>
      <c r="I436" s="367" t="str">
        <f>'01-Mapa de riesgo-UO'!AT437</f>
        <v>LEVE</v>
      </c>
      <c r="J436" s="376">
        <f>'01-Mapa de riesgo-UO'!AU437</f>
        <v>0</v>
      </c>
      <c r="K436" s="372"/>
      <c r="L436" s="375"/>
      <c r="M436" s="97">
        <f>'01-Mapa de riesgo-UO'!W437</f>
        <v>0</v>
      </c>
      <c r="N436" s="98">
        <f>'01-Mapa de riesgo-UO'!AB437</f>
        <v>0</v>
      </c>
      <c r="O436" s="98">
        <f>'01-Mapa de riesgo-UO'!AF437</f>
        <v>0</v>
      </c>
      <c r="P436" s="99">
        <f>'01-Mapa de riesgo-UO'!AK437</f>
        <v>0</v>
      </c>
      <c r="Q436" s="99">
        <f>'01-Mapa de riesgo-UO'!AP437</f>
        <v>0</v>
      </c>
      <c r="R436" s="367" t="e">
        <f>'01-Mapa de riesgo-UO'!AR437</f>
        <v>#DIV/0!</v>
      </c>
      <c r="S436" s="370"/>
      <c r="T436" s="371"/>
      <c r="U436" s="100">
        <f>'01-Mapa de riesgo-UO'!AW437</f>
        <v>0</v>
      </c>
      <c r="V436" s="100">
        <f>'01-Mapa de riesgo-UO'!AX437</f>
        <v>0</v>
      </c>
      <c r="W436" s="101">
        <f>'01-Mapa de riesgo-UO'!K437</f>
        <v>0</v>
      </c>
      <c r="X436" s="105"/>
      <c r="Y436" s="106"/>
      <c r="Z436" s="107"/>
      <c r="AA436" s="107"/>
      <c r="AB436" s="364"/>
      <c r="AC436" s="110"/>
    </row>
    <row r="437" spans="1:29" ht="12.75" customHeight="1" x14ac:dyDescent="0.2">
      <c r="A437" s="368"/>
      <c r="B437" s="368"/>
      <c r="C437" s="368"/>
      <c r="D437" s="368"/>
      <c r="E437" s="368"/>
      <c r="F437" s="368"/>
      <c r="G437" s="96">
        <f>'01-Mapa de riesgo-UO'!I438</f>
        <v>0</v>
      </c>
      <c r="H437" s="368"/>
      <c r="I437" s="368"/>
      <c r="J437" s="368"/>
      <c r="K437" s="373"/>
      <c r="L437" s="373"/>
      <c r="M437" s="97">
        <f>'01-Mapa de riesgo-UO'!W438</f>
        <v>0</v>
      </c>
      <c r="N437" s="98">
        <f>'01-Mapa de riesgo-UO'!AB438</f>
        <v>0</v>
      </c>
      <c r="O437" s="98">
        <f>'01-Mapa de riesgo-UO'!AF438</f>
        <v>0</v>
      </c>
      <c r="P437" s="99">
        <f>'01-Mapa de riesgo-UO'!AK438</f>
        <v>0</v>
      </c>
      <c r="Q437" s="99">
        <f>'01-Mapa de riesgo-UO'!AP438</f>
        <v>0</v>
      </c>
      <c r="R437" s="368"/>
      <c r="S437" s="370"/>
      <c r="T437" s="371"/>
      <c r="U437" s="100">
        <f>'01-Mapa de riesgo-UO'!AW438</f>
        <v>0</v>
      </c>
      <c r="V437" s="100">
        <f>'01-Mapa de riesgo-UO'!AX438</f>
        <v>0</v>
      </c>
      <c r="W437" s="101">
        <f>'01-Mapa de riesgo-UO'!K438</f>
        <v>0</v>
      </c>
      <c r="X437" s="105"/>
      <c r="Y437" s="106"/>
      <c r="Z437" s="107"/>
      <c r="AA437" s="107"/>
      <c r="AB437" s="365"/>
      <c r="AC437" s="110"/>
    </row>
    <row r="438" spans="1:29" ht="12.75" customHeight="1" x14ac:dyDescent="0.2">
      <c r="A438" s="369"/>
      <c r="B438" s="369"/>
      <c r="C438" s="369"/>
      <c r="D438" s="369"/>
      <c r="E438" s="369"/>
      <c r="F438" s="369"/>
      <c r="G438" s="96">
        <f>'01-Mapa de riesgo-UO'!I439</f>
        <v>0</v>
      </c>
      <c r="H438" s="369"/>
      <c r="I438" s="369"/>
      <c r="J438" s="369"/>
      <c r="K438" s="374"/>
      <c r="L438" s="374"/>
      <c r="M438" s="97">
        <f>'01-Mapa de riesgo-UO'!W439</f>
        <v>0</v>
      </c>
      <c r="N438" s="98">
        <f>'01-Mapa de riesgo-UO'!AB439</f>
        <v>0</v>
      </c>
      <c r="O438" s="98">
        <f>'01-Mapa de riesgo-UO'!AF439</f>
        <v>0</v>
      </c>
      <c r="P438" s="99">
        <f>'01-Mapa de riesgo-UO'!AK439</f>
        <v>0</v>
      </c>
      <c r="Q438" s="99">
        <f>'01-Mapa de riesgo-UO'!AP439</f>
        <v>0</v>
      </c>
      <c r="R438" s="369"/>
      <c r="S438" s="370"/>
      <c r="T438" s="371"/>
      <c r="U438" s="100">
        <f>'01-Mapa de riesgo-UO'!AW439</f>
        <v>0</v>
      </c>
      <c r="V438" s="100">
        <f>'01-Mapa de riesgo-UO'!AX439</f>
        <v>0</v>
      </c>
      <c r="W438" s="101">
        <f>'01-Mapa de riesgo-UO'!K439</f>
        <v>0</v>
      </c>
      <c r="X438" s="105"/>
      <c r="Y438" s="106"/>
      <c r="Z438" s="107"/>
      <c r="AA438" s="107"/>
      <c r="AB438" s="366"/>
      <c r="AC438" s="110"/>
    </row>
    <row r="439" spans="1:29" ht="12.75" customHeight="1" x14ac:dyDescent="0.2">
      <c r="A439" s="377">
        <v>144</v>
      </c>
      <c r="B439" s="377">
        <f>'01-Mapa de riesgo-UO'!D440</f>
        <v>0</v>
      </c>
      <c r="C439" s="376">
        <f>+'01-Mapa de riesgo-UO'!F440</f>
        <v>0</v>
      </c>
      <c r="D439" s="376">
        <f>'01-Mapa de riesgo-UO'!J440</f>
        <v>0</v>
      </c>
      <c r="E439" s="376">
        <f>'01-Mapa de riesgo-UO'!K440</f>
        <v>0</v>
      </c>
      <c r="F439" s="376">
        <f>'01-Mapa de riesgo-UO'!L440</f>
        <v>0</v>
      </c>
      <c r="G439" s="96">
        <f>'01-Mapa de riesgo-UO'!I440</f>
        <v>0</v>
      </c>
      <c r="H439" s="376">
        <f>'01-Mapa de riesgo-UO'!M440</f>
        <v>0</v>
      </c>
      <c r="I439" s="367" t="str">
        <f>'01-Mapa de riesgo-UO'!AT440</f>
        <v>LEVE</v>
      </c>
      <c r="J439" s="376">
        <f>'01-Mapa de riesgo-UO'!AU440</f>
        <v>0</v>
      </c>
      <c r="K439" s="372"/>
      <c r="L439" s="375"/>
      <c r="M439" s="97">
        <f>'01-Mapa de riesgo-UO'!W440</f>
        <v>0</v>
      </c>
      <c r="N439" s="98">
        <f>'01-Mapa de riesgo-UO'!AB440</f>
        <v>0</v>
      </c>
      <c r="O439" s="98">
        <f>'01-Mapa de riesgo-UO'!AF440</f>
        <v>0</v>
      </c>
      <c r="P439" s="99">
        <f>'01-Mapa de riesgo-UO'!AK440</f>
        <v>0</v>
      </c>
      <c r="Q439" s="99">
        <f>'01-Mapa de riesgo-UO'!AP440</f>
        <v>0</v>
      </c>
      <c r="R439" s="367" t="e">
        <f>'01-Mapa de riesgo-UO'!AR440</f>
        <v>#DIV/0!</v>
      </c>
      <c r="S439" s="370"/>
      <c r="T439" s="371"/>
      <c r="U439" s="100">
        <f>'01-Mapa de riesgo-UO'!AW440</f>
        <v>0</v>
      </c>
      <c r="V439" s="100">
        <f>'01-Mapa de riesgo-UO'!AX440</f>
        <v>0</v>
      </c>
      <c r="W439" s="101">
        <f>'01-Mapa de riesgo-UO'!K440</f>
        <v>0</v>
      </c>
      <c r="X439" s="105"/>
      <c r="Y439" s="106"/>
      <c r="Z439" s="107"/>
      <c r="AA439" s="107"/>
      <c r="AB439" s="364"/>
      <c r="AC439" s="110"/>
    </row>
    <row r="440" spans="1:29" ht="12.75" customHeight="1" x14ac:dyDescent="0.2">
      <c r="A440" s="368"/>
      <c r="B440" s="368"/>
      <c r="C440" s="368"/>
      <c r="D440" s="368"/>
      <c r="E440" s="368"/>
      <c r="F440" s="368"/>
      <c r="G440" s="96">
        <f>'01-Mapa de riesgo-UO'!I441</f>
        <v>0</v>
      </c>
      <c r="H440" s="368"/>
      <c r="I440" s="368"/>
      <c r="J440" s="368"/>
      <c r="K440" s="373"/>
      <c r="L440" s="373"/>
      <c r="M440" s="97">
        <f>'01-Mapa de riesgo-UO'!W441</f>
        <v>0</v>
      </c>
      <c r="N440" s="98">
        <f>'01-Mapa de riesgo-UO'!AB441</f>
        <v>0</v>
      </c>
      <c r="O440" s="98">
        <f>'01-Mapa de riesgo-UO'!AF441</f>
        <v>0</v>
      </c>
      <c r="P440" s="99">
        <f>'01-Mapa de riesgo-UO'!AK441</f>
        <v>0</v>
      </c>
      <c r="Q440" s="99">
        <f>'01-Mapa de riesgo-UO'!AP441</f>
        <v>0</v>
      </c>
      <c r="R440" s="368"/>
      <c r="S440" s="370"/>
      <c r="T440" s="371"/>
      <c r="U440" s="100">
        <f>'01-Mapa de riesgo-UO'!AW441</f>
        <v>0</v>
      </c>
      <c r="V440" s="100">
        <f>'01-Mapa de riesgo-UO'!AX441</f>
        <v>0</v>
      </c>
      <c r="W440" s="101">
        <f>'01-Mapa de riesgo-UO'!K441</f>
        <v>0</v>
      </c>
      <c r="X440" s="105"/>
      <c r="Y440" s="106"/>
      <c r="Z440" s="107"/>
      <c r="AA440" s="107"/>
      <c r="AB440" s="365"/>
      <c r="AC440" s="110"/>
    </row>
    <row r="441" spans="1:29" ht="12.75" customHeight="1" x14ac:dyDescent="0.2">
      <c r="A441" s="369"/>
      <c r="B441" s="369"/>
      <c r="C441" s="369"/>
      <c r="D441" s="369"/>
      <c r="E441" s="369"/>
      <c r="F441" s="369"/>
      <c r="G441" s="96">
        <f>'01-Mapa de riesgo-UO'!I442</f>
        <v>0</v>
      </c>
      <c r="H441" s="369"/>
      <c r="I441" s="369"/>
      <c r="J441" s="369"/>
      <c r="K441" s="374"/>
      <c r="L441" s="374"/>
      <c r="M441" s="97">
        <f>'01-Mapa de riesgo-UO'!W442</f>
        <v>0</v>
      </c>
      <c r="N441" s="98">
        <f>'01-Mapa de riesgo-UO'!AB442</f>
        <v>0</v>
      </c>
      <c r="O441" s="98">
        <f>'01-Mapa de riesgo-UO'!AF442</f>
        <v>0</v>
      </c>
      <c r="P441" s="99">
        <f>'01-Mapa de riesgo-UO'!AK442</f>
        <v>0</v>
      </c>
      <c r="Q441" s="99">
        <f>'01-Mapa de riesgo-UO'!AP442</f>
        <v>0</v>
      </c>
      <c r="R441" s="369"/>
      <c r="S441" s="370"/>
      <c r="T441" s="371"/>
      <c r="U441" s="100">
        <f>'01-Mapa de riesgo-UO'!AW442</f>
        <v>0</v>
      </c>
      <c r="V441" s="100">
        <f>'01-Mapa de riesgo-UO'!AX442</f>
        <v>0</v>
      </c>
      <c r="W441" s="101">
        <f>'01-Mapa de riesgo-UO'!K442</f>
        <v>0</v>
      </c>
      <c r="X441" s="105"/>
      <c r="Y441" s="106"/>
      <c r="Z441" s="107"/>
      <c r="AA441" s="107"/>
      <c r="AB441" s="366"/>
      <c r="AC441" s="110"/>
    </row>
    <row r="442" spans="1:29" ht="12.75" customHeight="1" x14ac:dyDescent="0.2">
      <c r="A442" s="377">
        <v>145</v>
      </c>
      <c r="B442" s="377">
        <f>'01-Mapa de riesgo-UO'!D443</f>
        <v>0</v>
      </c>
      <c r="C442" s="376">
        <f>+'01-Mapa de riesgo-UO'!F443</f>
        <v>0</v>
      </c>
      <c r="D442" s="376">
        <f>'01-Mapa de riesgo-UO'!J443</f>
        <v>0</v>
      </c>
      <c r="E442" s="376">
        <f>'01-Mapa de riesgo-UO'!K443</f>
        <v>0</v>
      </c>
      <c r="F442" s="376">
        <f>'01-Mapa de riesgo-UO'!L443</f>
        <v>0</v>
      </c>
      <c r="G442" s="96">
        <f>'01-Mapa de riesgo-UO'!I443</f>
        <v>0</v>
      </c>
      <c r="H442" s="376">
        <f>'01-Mapa de riesgo-UO'!M443</f>
        <v>0</v>
      </c>
      <c r="I442" s="367" t="str">
        <f>'01-Mapa de riesgo-UO'!AT443</f>
        <v>LEVE</v>
      </c>
      <c r="J442" s="376">
        <f>'01-Mapa de riesgo-UO'!AU443</f>
        <v>0</v>
      </c>
      <c r="K442" s="372"/>
      <c r="L442" s="375"/>
      <c r="M442" s="97">
        <f>'01-Mapa de riesgo-UO'!W443</f>
        <v>0</v>
      </c>
      <c r="N442" s="98">
        <f>'01-Mapa de riesgo-UO'!AB443</f>
        <v>0</v>
      </c>
      <c r="O442" s="98">
        <f>'01-Mapa de riesgo-UO'!AF443</f>
        <v>0</v>
      </c>
      <c r="P442" s="99">
        <f>'01-Mapa de riesgo-UO'!AK443</f>
        <v>0</v>
      </c>
      <c r="Q442" s="99">
        <f>'01-Mapa de riesgo-UO'!AP443</f>
        <v>0</v>
      </c>
      <c r="R442" s="367" t="e">
        <f>'01-Mapa de riesgo-UO'!AR443</f>
        <v>#DIV/0!</v>
      </c>
      <c r="S442" s="370"/>
      <c r="T442" s="371"/>
      <c r="U442" s="100">
        <f>'01-Mapa de riesgo-UO'!AW443</f>
        <v>0</v>
      </c>
      <c r="V442" s="100">
        <f>'01-Mapa de riesgo-UO'!AX443</f>
        <v>0</v>
      </c>
      <c r="W442" s="101">
        <f>'01-Mapa de riesgo-UO'!K443</f>
        <v>0</v>
      </c>
      <c r="X442" s="105"/>
      <c r="Y442" s="106"/>
      <c r="Z442" s="107"/>
      <c r="AA442" s="107"/>
      <c r="AB442" s="364"/>
      <c r="AC442" s="110"/>
    </row>
    <row r="443" spans="1:29" ht="12.75" customHeight="1" x14ac:dyDescent="0.2">
      <c r="A443" s="368"/>
      <c r="B443" s="368"/>
      <c r="C443" s="368"/>
      <c r="D443" s="368"/>
      <c r="E443" s="368"/>
      <c r="F443" s="368"/>
      <c r="G443" s="96">
        <f>'01-Mapa de riesgo-UO'!I444</f>
        <v>0</v>
      </c>
      <c r="H443" s="368"/>
      <c r="I443" s="368"/>
      <c r="J443" s="368"/>
      <c r="K443" s="373"/>
      <c r="L443" s="373"/>
      <c r="M443" s="97">
        <f>'01-Mapa de riesgo-UO'!W444</f>
        <v>0</v>
      </c>
      <c r="N443" s="98">
        <f>'01-Mapa de riesgo-UO'!AB444</f>
        <v>0</v>
      </c>
      <c r="O443" s="98">
        <f>'01-Mapa de riesgo-UO'!AF444</f>
        <v>0</v>
      </c>
      <c r="P443" s="99">
        <f>'01-Mapa de riesgo-UO'!AK444</f>
        <v>0</v>
      </c>
      <c r="Q443" s="99">
        <f>'01-Mapa de riesgo-UO'!AP444</f>
        <v>0</v>
      </c>
      <c r="R443" s="368"/>
      <c r="S443" s="370"/>
      <c r="T443" s="371"/>
      <c r="U443" s="100">
        <f>'01-Mapa de riesgo-UO'!AW444</f>
        <v>0</v>
      </c>
      <c r="V443" s="100">
        <f>'01-Mapa de riesgo-UO'!AX444</f>
        <v>0</v>
      </c>
      <c r="W443" s="101">
        <f>'01-Mapa de riesgo-UO'!K444</f>
        <v>0</v>
      </c>
      <c r="X443" s="105"/>
      <c r="Y443" s="106"/>
      <c r="Z443" s="107"/>
      <c r="AA443" s="107"/>
      <c r="AB443" s="365"/>
      <c r="AC443" s="110"/>
    </row>
    <row r="444" spans="1:29" ht="12.75" customHeight="1" x14ac:dyDescent="0.2">
      <c r="A444" s="369"/>
      <c r="B444" s="369"/>
      <c r="C444" s="369"/>
      <c r="D444" s="369"/>
      <c r="E444" s="369"/>
      <c r="F444" s="369"/>
      <c r="G444" s="96">
        <f>'01-Mapa de riesgo-UO'!I445</f>
        <v>0</v>
      </c>
      <c r="H444" s="369"/>
      <c r="I444" s="369"/>
      <c r="J444" s="369"/>
      <c r="K444" s="374"/>
      <c r="L444" s="374"/>
      <c r="M444" s="97">
        <f>'01-Mapa de riesgo-UO'!W445</f>
        <v>0</v>
      </c>
      <c r="N444" s="98">
        <f>'01-Mapa de riesgo-UO'!AB445</f>
        <v>0</v>
      </c>
      <c r="O444" s="98">
        <f>'01-Mapa de riesgo-UO'!AF445</f>
        <v>0</v>
      </c>
      <c r="P444" s="99">
        <f>'01-Mapa de riesgo-UO'!AK445</f>
        <v>0</v>
      </c>
      <c r="Q444" s="99">
        <f>'01-Mapa de riesgo-UO'!AP445</f>
        <v>0</v>
      </c>
      <c r="R444" s="369"/>
      <c r="S444" s="370"/>
      <c r="T444" s="371"/>
      <c r="U444" s="100">
        <f>'01-Mapa de riesgo-UO'!AW445</f>
        <v>0</v>
      </c>
      <c r="V444" s="100">
        <f>'01-Mapa de riesgo-UO'!AX445</f>
        <v>0</v>
      </c>
      <c r="W444" s="101">
        <f>'01-Mapa de riesgo-UO'!K445</f>
        <v>0</v>
      </c>
      <c r="X444" s="105"/>
      <c r="Y444" s="106"/>
      <c r="Z444" s="107"/>
      <c r="AA444" s="107"/>
      <c r="AB444" s="366"/>
      <c r="AC444" s="110"/>
    </row>
    <row r="445" spans="1:29" ht="12.75" customHeight="1" x14ac:dyDescent="0.2">
      <c r="A445" s="377">
        <v>146</v>
      </c>
      <c r="B445" s="377">
        <f>'01-Mapa de riesgo-UO'!D446</f>
        <v>0</v>
      </c>
      <c r="C445" s="376">
        <f>+'01-Mapa de riesgo-UO'!F446</f>
        <v>0</v>
      </c>
      <c r="D445" s="376">
        <f>'01-Mapa de riesgo-UO'!J446</f>
        <v>0</v>
      </c>
      <c r="E445" s="376">
        <f>'01-Mapa de riesgo-UO'!K446</f>
        <v>0</v>
      </c>
      <c r="F445" s="376">
        <f>'01-Mapa de riesgo-UO'!L446</f>
        <v>0</v>
      </c>
      <c r="G445" s="96">
        <f>'01-Mapa de riesgo-UO'!I446</f>
        <v>0</v>
      </c>
      <c r="H445" s="376">
        <f>'01-Mapa de riesgo-UO'!M446</f>
        <v>0</v>
      </c>
      <c r="I445" s="367" t="str">
        <f>'01-Mapa de riesgo-UO'!AT446</f>
        <v>LEVE</v>
      </c>
      <c r="J445" s="376">
        <f>'01-Mapa de riesgo-UO'!AU446</f>
        <v>0</v>
      </c>
      <c r="K445" s="372"/>
      <c r="L445" s="375"/>
      <c r="M445" s="97">
        <f>'01-Mapa de riesgo-UO'!W446</f>
        <v>0</v>
      </c>
      <c r="N445" s="98">
        <f>'01-Mapa de riesgo-UO'!AB446</f>
        <v>0</v>
      </c>
      <c r="O445" s="98">
        <f>'01-Mapa de riesgo-UO'!AF446</f>
        <v>0</v>
      </c>
      <c r="P445" s="99">
        <f>'01-Mapa de riesgo-UO'!AK446</f>
        <v>0</v>
      </c>
      <c r="Q445" s="99">
        <f>'01-Mapa de riesgo-UO'!AP446</f>
        <v>0</v>
      </c>
      <c r="R445" s="367" t="e">
        <f>'01-Mapa de riesgo-UO'!AR446</f>
        <v>#DIV/0!</v>
      </c>
      <c r="S445" s="370"/>
      <c r="T445" s="371"/>
      <c r="U445" s="100">
        <f>'01-Mapa de riesgo-UO'!AW446</f>
        <v>0</v>
      </c>
      <c r="V445" s="100">
        <f>'01-Mapa de riesgo-UO'!AX446</f>
        <v>0</v>
      </c>
      <c r="W445" s="101">
        <f>'01-Mapa de riesgo-UO'!K446</f>
        <v>0</v>
      </c>
      <c r="X445" s="105"/>
      <c r="Y445" s="106"/>
      <c r="Z445" s="107"/>
      <c r="AA445" s="107"/>
      <c r="AB445" s="364"/>
      <c r="AC445" s="110"/>
    </row>
    <row r="446" spans="1:29" ht="12.75" customHeight="1" x14ac:dyDescent="0.2">
      <c r="A446" s="368"/>
      <c r="B446" s="368"/>
      <c r="C446" s="368"/>
      <c r="D446" s="368"/>
      <c r="E446" s="368"/>
      <c r="F446" s="368"/>
      <c r="G446" s="96">
        <f>'01-Mapa de riesgo-UO'!I447</f>
        <v>0</v>
      </c>
      <c r="H446" s="368"/>
      <c r="I446" s="368"/>
      <c r="J446" s="368"/>
      <c r="K446" s="373"/>
      <c r="L446" s="373"/>
      <c r="M446" s="97">
        <f>'01-Mapa de riesgo-UO'!W447</f>
        <v>0</v>
      </c>
      <c r="N446" s="98">
        <f>'01-Mapa de riesgo-UO'!AB447</f>
        <v>0</v>
      </c>
      <c r="O446" s="98">
        <f>'01-Mapa de riesgo-UO'!AF447</f>
        <v>0</v>
      </c>
      <c r="P446" s="99">
        <f>'01-Mapa de riesgo-UO'!AK447</f>
        <v>0</v>
      </c>
      <c r="Q446" s="99">
        <f>'01-Mapa de riesgo-UO'!AP447</f>
        <v>0</v>
      </c>
      <c r="R446" s="368"/>
      <c r="S446" s="370"/>
      <c r="T446" s="371"/>
      <c r="U446" s="100">
        <f>'01-Mapa de riesgo-UO'!AW447</f>
        <v>0</v>
      </c>
      <c r="V446" s="100">
        <f>'01-Mapa de riesgo-UO'!AX447</f>
        <v>0</v>
      </c>
      <c r="W446" s="101">
        <f>'01-Mapa de riesgo-UO'!K447</f>
        <v>0</v>
      </c>
      <c r="X446" s="105"/>
      <c r="Y446" s="106"/>
      <c r="Z446" s="107"/>
      <c r="AA446" s="107"/>
      <c r="AB446" s="365"/>
      <c r="AC446" s="110"/>
    </row>
    <row r="447" spans="1:29" ht="12.75" customHeight="1" x14ac:dyDescent="0.2">
      <c r="A447" s="369"/>
      <c r="B447" s="369"/>
      <c r="C447" s="369"/>
      <c r="D447" s="369"/>
      <c r="E447" s="369"/>
      <c r="F447" s="369"/>
      <c r="G447" s="96">
        <f>'01-Mapa de riesgo-UO'!I448</f>
        <v>0</v>
      </c>
      <c r="H447" s="369"/>
      <c r="I447" s="369"/>
      <c r="J447" s="369"/>
      <c r="K447" s="374"/>
      <c r="L447" s="374"/>
      <c r="M447" s="97">
        <f>'01-Mapa de riesgo-UO'!W448</f>
        <v>0</v>
      </c>
      <c r="N447" s="98">
        <f>'01-Mapa de riesgo-UO'!AB448</f>
        <v>0</v>
      </c>
      <c r="O447" s="98">
        <f>'01-Mapa de riesgo-UO'!AF448</f>
        <v>0</v>
      </c>
      <c r="P447" s="99">
        <f>'01-Mapa de riesgo-UO'!AK448</f>
        <v>0</v>
      </c>
      <c r="Q447" s="99">
        <f>'01-Mapa de riesgo-UO'!AP448</f>
        <v>0</v>
      </c>
      <c r="R447" s="369"/>
      <c r="S447" s="370"/>
      <c r="T447" s="371"/>
      <c r="U447" s="100">
        <f>'01-Mapa de riesgo-UO'!AW448</f>
        <v>0</v>
      </c>
      <c r="V447" s="100">
        <f>'01-Mapa de riesgo-UO'!AX448</f>
        <v>0</v>
      </c>
      <c r="W447" s="101">
        <f>'01-Mapa de riesgo-UO'!K448</f>
        <v>0</v>
      </c>
      <c r="X447" s="105"/>
      <c r="Y447" s="106"/>
      <c r="Z447" s="107"/>
      <c r="AA447" s="107"/>
      <c r="AB447" s="366"/>
      <c r="AC447" s="110"/>
    </row>
    <row r="448" spans="1:29" ht="12.75" customHeight="1" x14ac:dyDescent="0.2">
      <c r="A448" s="377">
        <v>147</v>
      </c>
      <c r="B448" s="377">
        <f>'01-Mapa de riesgo-UO'!D449</f>
        <v>0</v>
      </c>
      <c r="C448" s="376">
        <f>+'01-Mapa de riesgo-UO'!F449</f>
        <v>0</v>
      </c>
      <c r="D448" s="376">
        <f>'01-Mapa de riesgo-UO'!J449</f>
        <v>0</v>
      </c>
      <c r="E448" s="376">
        <f>'01-Mapa de riesgo-UO'!K449</f>
        <v>0</v>
      </c>
      <c r="F448" s="376">
        <f>'01-Mapa de riesgo-UO'!L449</f>
        <v>0</v>
      </c>
      <c r="G448" s="96">
        <f>'01-Mapa de riesgo-UO'!I449</f>
        <v>0</v>
      </c>
      <c r="H448" s="376">
        <f>'01-Mapa de riesgo-UO'!M449</f>
        <v>0</v>
      </c>
      <c r="I448" s="367" t="str">
        <f>'01-Mapa de riesgo-UO'!AT449</f>
        <v>LEVE</v>
      </c>
      <c r="J448" s="376">
        <f>'01-Mapa de riesgo-UO'!AU449</f>
        <v>0</v>
      </c>
      <c r="K448" s="372"/>
      <c r="L448" s="375"/>
      <c r="M448" s="97">
        <f>'01-Mapa de riesgo-UO'!W449</f>
        <v>0</v>
      </c>
      <c r="N448" s="98">
        <f>'01-Mapa de riesgo-UO'!AB449</f>
        <v>0</v>
      </c>
      <c r="O448" s="98">
        <f>'01-Mapa de riesgo-UO'!AF449</f>
        <v>0</v>
      </c>
      <c r="P448" s="99">
        <f>'01-Mapa de riesgo-UO'!AK449</f>
        <v>0</v>
      </c>
      <c r="Q448" s="99">
        <f>'01-Mapa de riesgo-UO'!AP449</f>
        <v>0</v>
      </c>
      <c r="R448" s="367" t="e">
        <f>'01-Mapa de riesgo-UO'!AR449</f>
        <v>#DIV/0!</v>
      </c>
      <c r="S448" s="370"/>
      <c r="T448" s="371"/>
      <c r="U448" s="100">
        <f>'01-Mapa de riesgo-UO'!AW449</f>
        <v>0</v>
      </c>
      <c r="V448" s="100">
        <f>'01-Mapa de riesgo-UO'!AX449</f>
        <v>0</v>
      </c>
      <c r="W448" s="101">
        <f>'01-Mapa de riesgo-UO'!K449</f>
        <v>0</v>
      </c>
      <c r="X448" s="105"/>
      <c r="Y448" s="106"/>
      <c r="Z448" s="107"/>
      <c r="AA448" s="107"/>
      <c r="AB448" s="364"/>
      <c r="AC448" s="110"/>
    </row>
    <row r="449" spans="1:29" ht="12.75" customHeight="1" x14ac:dyDescent="0.2">
      <c r="A449" s="368"/>
      <c r="B449" s="368"/>
      <c r="C449" s="368"/>
      <c r="D449" s="368"/>
      <c r="E449" s="368"/>
      <c r="F449" s="368"/>
      <c r="G449" s="96">
        <f>'01-Mapa de riesgo-UO'!I450</f>
        <v>0</v>
      </c>
      <c r="H449" s="368"/>
      <c r="I449" s="368"/>
      <c r="J449" s="368"/>
      <c r="K449" s="373"/>
      <c r="L449" s="373"/>
      <c r="M449" s="97">
        <f>'01-Mapa de riesgo-UO'!W450</f>
        <v>0</v>
      </c>
      <c r="N449" s="98">
        <f>'01-Mapa de riesgo-UO'!AB450</f>
        <v>0</v>
      </c>
      <c r="O449" s="98">
        <f>'01-Mapa de riesgo-UO'!AF450</f>
        <v>0</v>
      </c>
      <c r="P449" s="99">
        <f>'01-Mapa de riesgo-UO'!AK450</f>
        <v>0</v>
      </c>
      <c r="Q449" s="99">
        <f>'01-Mapa de riesgo-UO'!AP450</f>
        <v>0</v>
      </c>
      <c r="R449" s="368"/>
      <c r="S449" s="370"/>
      <c r="T449" s="371"/>
      <c r="U449" s="100">
        <f>'01-Mapa de riesgo-UO'!AW450</f>
        <v>0</v>
      </c>
      <c r="V449" s="100">
        <f>'01-Mapa de riesgo-UO'!AX450</f>
        <v>0</v>
      </c>
      <c r="W449" s="101">
        <f>'01-Mapa de riesgo-UO'!K450</f>
        <v>0</v>
      </c>
      <c r="X449" s="105"/>
      <c r="Y449" s="106"/>
      <c r="Z449" s="107"/>
      <c r="AA449" s="107"/>
      <c r="AB449" s="365"/>
      <c r="AC449" s="110"/>
    </row>
    <row r="450" spans="1:29" ht="12.75" customHeight="1" x14ac:dyDescent="0.2">
      <c r="A450" s="369"/>
      <c r="B450" s="369"/>
      <c r="C450" s="369"/>
      <c r="D450" s="369"/>
      <c r="E450" s="369"/>
      <c r="F450" s="369"/>
      <c r="G450" s="96">
        <f>'01-Mapa de riesgo-UO'!I451</f>
        <v>0</v>
      </c>
      <c r="H450" s="369"/>
      <c r="I450" s="369"/>
      <c r="J450" s="369"/>
      <c r="K450" s="374"/>
      <c r="L450" s="374"/>
      <c r="M450" s="97">
        <f>'01-Mapa de riesgo-UO'!W451</f>
        <v>0</v>
      </c>
      <c r="N450" s="98">
        <f>'01-Mapa de riesgo-UO'!AB451</f>
        <v>0</v>
      </c>
      <c r="O450" s="98">
        <f>'01-Mapa de riesgo-UO'!AF451</f>
        <v>0</v>
      </c>
      <c r="P450" s="99">
        <f>'01-Mapa de riesgo-UO'!AK451</f>
        <v>0</v>
      </c>
      <c r="Q450" s="99">
        <f>'01-Mapa de riesgo-UO'!AP451</f>
        <v>0</v>
      </c>
      <c r="R450" s="369"/>
      <c r="S450" s="370"/>
      <c r="T450" s="371"/>
      <c r="U450" s="100">
        <f>'01-Mapa de riesgo-UO'!AW451</f>
        <v>0</v>
      </c>
      <c r="V450" s="100">
        <f>'01-Mapa de riesgo-UO'!AX451</f>
        <v>0</v>
      </c>
      <c r="W450" s="101">
        <f>'01-Mapa de riesgo-UO'!K451</f>
        <v>0</v>
      </c>
      <c r="X450" s="105"/>
      <c r="Y450" s="106"/>
      <c r="Z450" s="107"/>
      <c r="AA450" s="107"/>
      <c r="AB450" s="366"/>
      <c r="AC450" s="110"/>
    </row>
    <row r="451" spans="1:29" ht="12.75" customHeight="1" x14ac:dyDescent="0.2">
      <c r="A451" s="377">
        <v>148</v>
      </c>
      <c r="B451" s="377">
        <f>'01-Mapa de riesgo-UO'!D452</f>
        <v>0</v>
      </c>
      <c r="C451" s="376">
        <f>+'01-Mapa de riesgo-UO'!F452</f>
        <v>0</v>
      </c>
      <c r="D451" s="376">
        <f>'01-Mapa de riesgo-UO'!J452</f>
        <v>0</v>
      </c>
      <c r="E451" s="376">
        <f>'01-Mapa de riesgo-UO'!K452</f>
        <v>0</v>
      </c>
      <c r="F451" s="376">
        <f>'01-Mapa de riesgo-UO'!L452</f>
        <v>0</v>
      </c>
      <c r="G451" s="96">
        <f>'01-Mapa de riesgo-UO'!I452</f>
        <v>0</v>
      </c>
      <c r="H451" s="376">
        <f>'01-Mapa de riesgo-UO'!M452</f>
        <v>0</v>
      </c>
      <c r="I451" s="367" t="str">
        <f>'01-Mapa de riesgo-UO'!AT452</f>
        <v>LEVE</v>
      </c>
      <c r="J451" s="376">
        <f>'01-Mapa de riesgo-UO'!AU452</f>
        <v>0</v>
      </c>
      <c r="K451" s="372"/>
      <c r="L451" s="375"/>
      <c r="M451" s="97">
        <f>'01-Mapa de riesgo-UO'!W452</f>
        <v>0</v>
      </c>
      <c r="N451" s="98">
        <f>'01-Mapa de riesgo-UO'!AB452</f>
        <v>0</v>
      </c>
      <c r="O451" s="98">
        <f>'01-Mapa de riesgo-UO'!AF452</f>
        <v>0</v>
      </c>
      <c r="P451" s="99">
        <f>'01-Mapa de riesgo-UO'!AK452</f>
        <v>0</v>
      </c>
      <c r="Q451" s="99">
        <f>'01-Mapa de riesgo-UO'!AP452</f>
        <v>0</v>
      </c>
      <c r="R451" s="367" t="e">
        <f>'01-Mapa de riesgo-UO'!AR452</f>
        <v>#DIV/0!</v>
      </c>
      <c r="S451" s="370"/>
      <c r="T451" s="371"/>
      <c r="U451" s="100">
        <f>'01-Mapa de riesgo-UO'!AW452</f>
        <v>0</v>
      </c>
      <c r="V451" s="100">
        <f>'01-Mapa de riesgo-UO'!AX452</f>
        <v>0</v>
      </c>
      <c r="W451" s="101">
        <f>'01-Mapa de riesgo-UO'!K452</f>
        <v>0</v>
      </c>
      <c r="X451" s="105"/>
      <c r="Y451" s="106"/>
      <c r="Z451" s="107"/>
      <c r="AA451" s="107"/>
      <c r="AB451" s="364"/>
      <c r="AC451" s="110"/>
    </row>
    <row r="452" spans="1:29" ht="12.75" customHeight="1" x14ac:dyDescent="0.2">
      <c r="A452" s="368"/>
      <c r="B452" s="368"/>
      <c r="C452" s="368"/>
      <c r="D452" s="368"/>
      <c r="E452" s="368"/>
      <c r="F452" s="368"/>
      <c r="G452" s="96">
        <f>'01-Mapa de riesgo-UO'!I453</f>
        <v>0</v>
      </c>
      <c r="H452" s="368"/>
      <c r="I452" s="368"/>
      <c r="J452" s="368"/>
      <c r="K452" s="373"/>
      <c r="L452" s="373"/>
      <c r="M452" s="97">
        <f>'01-Mapa de riesgo-UO'!W453</f>
        <v>0</v>
      </c>
      <c r="N452" s="98">
        <f>'01-Mapa de riesgo-UO'!AB453</f>
        <v>0</v>
      </c>
      <c r="O452" s="98">
        <f>'01-Mapa de riesgo-UO'!AF453</f>
        <v>0</v>
      </c>
      <c r="P452" s="99">
        <f>'01-Mapa de riesgo-UO'!AK453</f>
        <v>0</v>
      </c>
      <c r="Q452" s="99">
        <f>'01-Mapa de riesgo-UO'!AP453</f>
        <v>0</v>
      </c>
      <c r="R452" s="368"/>
      <c r="S452" s="370"/>
      <c r="T452" s="371"/>
      <c r="U452" s="100">
        <f>'01-Mapa de riesgo-UO'!AW453</f>
        <v>0</v>
      </c>
      <c r="V452" s="100">
        <f>'01-Mapa de riesgo-UO'!AX453</f>
        <v>0</v>
      </c>
      <c r="W452" s="101">
        <f>'01-Mapa de riesgo-UO'!K453</f>
        <v>0</v>
      </c>
      <c r="X452" s="105"/>
      <c r="Y452" s="106"/>
      <c r="Z452" s="107"/>
      <c r="AA452" s="107"/>
      <c r="AB452" s="365"/>
      <c r="AC452" s="110"/>
    </row>
    <row r="453" spans="1:29" ht="12.75" customHeight="1" x14ac:dyDescent="0.2">
      <c r="A453" s="369"/>
      <c r="B453" s="369"/>
      <c r="C453" s="369"/>
      <c r="D453" s="369"/>
      <c r="E453" s="369"/>
      <c r="F453" s="369"/>
      <c r="G453" s="96">
        <f>'01-Mapa de riesgo-UO'!I454</f>
        <v>0</v>
      </c>
      <c r="H453" s="369"/>
      <c r="I453" s="369"/>
      <c r="J453" s="369"/>
      <c r="K453" s="374"/>
      <c r="L453" s="374"/>
      <c r="M453" s="97">
        <f>'01-Mapa de riesgo-UO'!W454</f>
        <v>0</v>
      </c>
      <c r="N453" s="98">
        <f>'01-Mapa de riesgo-UO'!AB454</f>
        <v>0</v>
      </c>
      <c r="O453" s="98">
        <f>'01-Mapa de riesgo-UO'!AF454</f>
        <v>0</v>
      </c>
      <c r="P453" s="99">
        <f>'01-Mapa de riesgo-UO'!AK454</f>
        <v>0</v>
      </c>
      <c r="Q453" s="99">
        <f>'01-Mapa de riesgo-UO'!AP454</f>
        <v>0</v>
      </c>
      <c r="R453" s="369"/>
      <c r="S453" s="370"/>
      <c r="T453" s="371"/>
      <c r="U453" s="100">
        <f>'01-Mapa de riesgo-UO'!AW454</f>
        <v>0</v>
      </c>
      <c r="V453" s="100">
        <f>'01-Mapa de riesgo-UO'!AX454</f>
        <v>0</v>
      </c>
      <c r="W453" s="101">
        <f>'01-Mapa de riesgo-UO'!K454</f>
        <v>0</v>
      </c>
      <c r="X453" s="105"/>
      <c r="Y453" s="106"/>
      <c r="Z453" s="107"/>
      <c r="AA453" s="107"/>
      <c r="AB453" s="366"/>
      <c r="AC453" s="110"/>
    </row>
    <row r="454" spans="1:29" ht="12.75" customHeight="1" x14ac:dyDescent="0.2">
      <c r="A454" s="377">
        <v>149</v>
      </c>
      <c r="B454" s="377">
        <f>'01-Mapa de riesgo-UO'!D455</f>
        <v>0</v>
      </c>
      <c r="C454" s="376">
        <f>+'01-Mapa de riesgo-UO'!F455</f>
        <v>0</v>
      </c>
      <c r="D454" s="376">
        <f>'01-Mapa de riesgo-UO'!J455</f>
        <v>0</v>
      </c>
      <c r="E454" s="376">
        <f>'01-Mapa de riesgo-UO'!K455</f>
        <v>0</v>
      </c>
      <c r="F454" s="376">
        <f>'01-Mapa de riesgo-UO'!L455</f>
        <v>0</v>
      </c>
      <c r="G454" s="96">
        <f>'01-Mapa de riesgo-UO'!I455</f>
        <v>0</v>
      </c>
      <c r="H454" s="376">
        <f>'01-Mapa de riesgo-UO'!M455</f>
        <v>0</v>
      </c>
      <c r="I454" s="367" t="str">
        <f>'01-Mapa de riesgo-UO'!AT455</f>
        <v>LEVE</v>
      </c>
      <c r="J454" s="376">
        <f>'01-Mapa de riesgo-UO'!AU455</f>
        <v>0</v>
      </c>
      <c r="K454" s="372"/>
      <c r="L454" s="375"/>
      <c r="M454" s="97">
        <f>'01-Mapa de riesgo-UO'!W455</f>
        <v>0</v>
      </c>
      <c r="N454" s="98">
        <f>'01-Mapa de riesgo-UO'!AB455</f>
        <v>0</v>
      </c>
      <c r="O454" s="98">
        <f>'01-Mapa de riesgo-UO'!AF455</f>
        <v>0</v>
      </c>
      <c r="P454" s="99">
        <f>'01-Mapa de riesgo-UO'!AK455</f>
        <v>0</v>
      </c>
      <c r="Q454" s="99">
        <f>'01-Mapa de riesgo-UO'!AP455</f>
        <v>0</v>
      </c>
      <c r="R454" s="367" t="e">
        <f>'01-Mapa de riesgo-UO'!AR455</f>
        <v>#DIV/0!</v>
      </c>
      <c r="S454" s="370"/>
      <c r="T454" s="371"/>
      <c r="U454" s="100">
        <f>'01-Mapa de riesgo-UO'!AW455</f>
        <v>0</v>
      </c>
      <c r="V454" s="100">
        <f>'01-Mapa de riesgo-UO'!AX455</f>
        <v>0</v>
      </c>
      <c r="W454" s="101">
        <f>'01-Mapa de riesgo-UO'!K455</f>
        <v>0</v>
      </c>
      <c r="X454" s="105"/>
      <c r="Y454" s="106"/>
      <c r="Z454" s="107"/>
      <c r="AA454" s="107"/>
      <c r="AB454" s="364"/>
      <c r="AC454" s="110"/>
    </row>
    <row r="455" spans="1:29" ht="12.75" customHeight="1" x14ac:dyDescent="0.2">
      <c r="A455" s="368"/>
      <c r="B455" s="368"/>
      <c r="C455" s="368"/>
      <c r="D455" s="368"/>
      <c r="E455" s="368"/>
      <c r="F455" s="368"/>
      <c r="G455" s="96">
        <f>'01-Mapa de riesgo-UO'!I456</f>
        <v>0</v>
      </c>
      <c r="H455" s="368"/>
      <c r="I455" s="368"/>
      <c r="J455" s="368"/>
      <c r="K455" s="373"/>
      <c r="L455" s="373"/>
      <c r="M455" s="97">
        <f>'01-Mapa de riesgo-UO'!W456</f>
        <v>0</v>
      </c>
      <c r="N455" s="98">
        <f>'01-Mapa de riesgo-UO'!AB456</f>
        <v>0</v>
      </c>
      <c r="O455" s="98">
        <f>'01-Mapa de riesgo-UO'!AF456</f>
        <v>0</v>
      </c>
      <c r="P455" s="99">
        <f>'01-Mapa de riesgo-UO'!AK456</f>
        <v>0</v>
      </c>
      <c r="Q455" s="99">
        <f>'01-Mapa de riesgo-UO'!AP456</f>
        <v>0</v>
      </c>
      <c r="R455" s="368"/>
      <c r="S455" s="370"/>
      <c r="T455" s="371"/>
      <c r="U455" s="100">
        <f>'01-Mapa de riesgo-UO'!AW456</f>
        <v>0</v>
      </c>
      <c r="V455" s="100">
        <f>'01-Mapa de riesgo-UO'!AX456</f>
        <v>0</v>
      </c>
      <c r="W455" s="101">
        <f>'01-Mapa de riesgo-UO'!K456</f>
        <v>0</v>
      </c>
      <c r="X455" s="105"/>
      <c r="Y455" s="106"/>
      <c r="Z455" s="107"/>
      <c r="AA455" s="107"/>
      <c r="AB455" s="365"/>
      <c r="AC455" s="110"/>
    </row>
    <row r="456" spans="1:29" ht="12.75" customHeight="1" x14ac:dyDescent="0.2">
      <c r="A456" s="369"/>
      <c r="B456" s="369"/>
      <c r="C456" s="369"/>
      <c r="D456" s="369"/>
      <c r="E456" s="369"/>
      <c r="F456" s="369"/>
      <c r="G456" s="96">
        <f>'01-Mapa de riesgo-UO'!I457</f>
        <v>0</v>
      </c>
      <c r="H456" s="369"/>
      <c r="I456" s="369"/>
      <c r="J456" s="369"/>
      <c r="K456" s="374"/>
      <c r="L456" s="374"/>
      <c r="M456" s="97">
        <f>'01-Mapa de riesgo-UO'!W457</f>
        <v>0</v>
      </c>
      <c r="N456" s="98">
        <f>'01-Mapa de riesgo-UO'!AB457</f>
        <v>0</v>
      </c>
      <c r="O456" s="98">
        <f>'01-Mapa de riesgo-UO'!AF457</f>
        <v>0</v>
      </c>
      <c r="P456" s="99">
        <f>'01-Mapa de riesgo-UO'!AK457</f>
        <v>0</v>
      </c>
      <c r="Q456" s="99">
        <f>'01-Mapa de riesgo-UO'!AP457</f>
        <v>0</v>
      </c>
      <c r="R456" s="369"/>
      <c r="S456" s="370"/>
      <c r="T456" s="371"/>
      <c r="U456" s="100">
        <f>'01-Mapa de riesgo-UO'!AW457</f>
        <v>0</v>
      </c>
      <c r="V456" s="100">
        <f>'01-Mapa de riesgo-UO'!AX457</f>
        <v>0</v>
      </c>
      <c r="W456" s="101">
        <f>'01-Mapa de riesgo-UO'!K457</f>
        <v>0</v>
      </c>
      <c r="X456" s="105"/>
      <c r="Y456" s="106"/>
      <c r="Z456" s="107"/>
      <c r="AA456" s="107"/>
      <c r="AB456" s="366"/>
      <c r="AC456" s="110"/>
    </row>
    <row r="457" spans="1:29" ht="12.75" customHeight="1" x14ac:dyDescent="0.2">
      <c r="A457" s="377">
        <v>150</v>
      </c>
      <c r="B457" s="377">
        <f>'01-Mapa de riesgo-UO'!D458</f>
        <v>0</v>
      </c>
      <c r="C457" s="376">
        <f>+'01-Mapa de riesgo-UO'!F458</f>
        <v>0</v>
      </c>
      <c r="D457" s="376">
        <f>'01-Mapa de riesgo-UO'!J458</f>
        <v>0</v>
      </c>
      <c r="E457" s="376">
        <f>'01-Mapa de riesgo-UO'!K458</f>
        <v>0</v>
      </c>
      <c r="F457" s="376">
        <f>'01-Mapa de riesgo-UO'!L458</f>
        <v>0</v>
      </c>
      <c r="G457" s="96">
        <f>'01-Mapa de riesgo-UO'!I458</f>
        <v>0</v>
      </c>
      <c r="H457" s="376">
        <f>'01-Mapa de riesgo-UO'!M458</f>
        <v>0</v>
      </c>
      <c r="I457" s="367" t="str">
        <f>'01-Mapa de riesgo-UO'!AT458</f>
        <v>LEVE</v>
      </c>
      <c r="J457" s="376">
        <f>'01-Mapa de riesgo-UO'!AU458</f>
        <v>0</v>
      </c>
      <c r="K457" s="372"/>
      <c r="L457" s="375"/>
      <c r="M457" s="97">
        <f>'01-Mapa de riesgo-UO'!W458</f>
        <v>0</v>
      </c>
      <c r="N457" s="98">
        <f>'01-Mapa de riesgo-UO'!AB458</f>
        <v>0</v>
      </c>
      <c r="O457" s="98">
        <f>'01-Mapa de riesgo-UO'!AF458</f>
        <v>0</v>
      </c>
      <c r="P457" s="99">
        <f>'01-Mapa de riesgo-UO'!AK458</f>
        <v>0</v>
      </c>
      <c r="Q457" s="99">
        <f>'01-Mapa de riesgo-UO'!AP458</f>
        <v>0</v>
      </c>
      <c r="R457" s="367" t="e">
        <f>'01-Mapa de riesgo-UO'!AR458</f>
        <v>#DIV/0!</v>
      </c>
      <c r="S457" s="370"/>
      <c r="T457" s="371"/>
      <c r="U457" s="100">
        <f>'01-Mapa de riesgo-UO'!AW458</f>
        <v>0</v>
      </c>
      <c r="V457" s="100">
        <f>'01-Mapa de riesgo-UO'!AX458</f>
        <v>0</v>
      </c>
      <c r="W457" s="101">
        <f>'01-Mapa de riesgo-UO'!K458</f>
        <v>0</v>
      </c>
      <c r="X457" s="105"/>
      <c r="Y457" s="106"/>
      <c r="Z457" s="107"/>
      <c r="AA457" s="107"/>
      <c r="AB457" s="364"/>
      <c r="AC457" s="110"/>
    </row>
    <row r="458" spans="1:29" ht="12.75" customHeight="1" x14ac:dyDescent="0.2">
      <c r="A458" s="368"/>
      <c r="B458" s="368"/>
      <c r="C458" s="368"/>
      <c r="D458" s="368"/>
      <c r="E458" s="368"/>
      <c r="F458" s="368"/>
      <c r="G458" s="96">
        <f>'01-Mapa de riesgo-UO'!I459</f>
        <v>0</v>
      </c>
      <c r="H458" s="368"/>
      <c r="I458" s="368"/>
      <c r="J458" s="368"/>
      <c r="K458" s="373"/>
      <c r="L458" s="373"/>
      <c r="M458" s="97">
        <f>'01-Mapa de riesgo-UO'!W459</f>
        <v>0</v>
      </c>
      <c r="N458" s="98">
        <f>'01-Mapa de riesgo-UO'!AB459</f>
        <v>0</v>
      </c>
      <c r="O458" s="98">
        <f>'01-Mapa de riesgo-UO'!AF459</f>
        <v>0</v>
      </c>
      <c r="P458" s="99">
        <f>'01-Mapa de riesgo-UO'!AK459</f>
        <v>0</v>
      </c>
      <c r="Q458" s="99">
        <f>'01-Mapa de riesgo-UO'!AP459</f>
        <v>0</v>
      </c>
      <c r="R458" s="368"/>
      <c r="S458" s="370"/>
      <c r="T458" s="371"/>
      <c r="U458" s="100">
        <f>'01-Mapa de riesgo-UO'!AW459</f>
        <v>0</v>
      </c>
      <c r="V458" s="100">
        <f>'01-Mapa de riesgo-UO'!AX459</f>
        <v>0</v>
      </c>
      <c r="W458" s="101">
        <f>'01-Mapa de riesgo-UO'!K459</f>
        <v>0</v>
      </c>
      <c r="X458" s="105"/>
      <c r="Y458" s="106"/>
      <c r="Z458" s="107"/>
      <c r="AA458" s="107"/>
      <c r="AB458" s="365"/>
      <c r="AC458" s="110"/>
    </row>
    <row r="459" spans="1:29" ht="12.75" customHeight="1" x14ac:dyDescent="0.2">
      <c r="A459" s="369"/>
      <c r="B459" s="369"/>
      <c r="C459" s="369"/>
      <c r="D459" s="369"/>
      <c r="E459" s="369"/>
      <c r="F459" s="369"/>
      <c r="G459" s="96">
        <f>'01-Mapa de riesgo-UO'!I460</f>
        <v>0</v>
      </c>
      <c r="H459" s="369"/>
      <c r="I459" s="369"/>
      <c r="J459" s="369"/>
      <c r="K459" s="374"/>
      <c r="L459" s="374"/>
      <c r="M459" s="97">
        <f>'01-Mapa de riesgo-UO'!W460</f>
        <v>0</v>
      </c>
      <c r="N459" s="98">
        <f>'01-Mapa de riesgo-UO'!AB460</f>
        <v>0</v>
      </c>
      <c r="O459" s="98">
        <f>'01-Mapa de riesgo-UO'!AF460</f>
        <v>0</v>
      </c>
      <c r="P459" s="99">
        <f>'01-Mapa de riesgo-UO'!AK460</f>
        <v>0</v>
      </c>
      <c r="Q459" s="99">
        <f>'01-Mapa de riesgo-UO'!AP460</f>
        <v>0</v>
      </c>
      <c r="R459" s="369"/>
      <c r="S459" s="370"/>
      <c r="T459" s="371"/>
      <c r="U459" s="100">
        <f>'01-Mapa de riesgo-UO'!AW460</f>
        <v>0</v>
      </c>
      <c r="V459" s="100">
        <f>'01-Mapa de riesgo-UO'!AX460</f>
        <v>0</v>
      </c>
      <c r="W459" s="101">
        <f>'01-Mapa de riesgo-UO'!K460</f>
        <v>0</v>
      </c>
      <c r="X459" s="105"/>
      <c r="Y459" s="106"/>
      <c r="Z459" s="107"/>
      <c r="AA459" s="107"/>
      <c r="AB459" s="366"/>
      <c r="AC459" s="110"/>
    </row>
    <row r="460" spans="1:29" ht="12.75" customHeight="1" x14ac:dyDescent="0.2">
      <c r="A460" s="377">
        <v>151</v>
      </c>
      <c r="B460" s="377">
        <f>'01-Mapa de riesgo-UO'!D461</f>
        <v>0</v>
      </c>
      <c r="C460" s="376">
        <f>+'01-Mapa de riesgo-UO'!F461</f>
        <v>0</v>
      </c>
      <c r="D460" s="376">
        <f>'01-Mapa de riesgo-UO'!J461</f>
        <v>0</v>
      </c>
      <c r="E460" s="376">
        <f>'01-Mapa de riesgo-UO'!K461</f>
        <v>0</v>
      </c>
      <c r="F460" s="376">
        <f>'01-Mapa de riesgo-UO'!L461</f>
        <v>0</v>
      </c>
      <c r="G460" s="96">
        <f>'01-Mapa de riesgo-UO'!I461</f>
        <v>0</v>
      </c>
      <c r="H460" s="376">
        <f>'01-Mapa de riesgo-UO'!M461</f>
        <v>0</v>
      </c>
      <c r="I460" s="367" t="str">
        <f>'01-Mapa de riesgo-UO'!AT461</f>
        <v>LEVE</v>
      </c>
      <c r="J460" s="376">
        <f>'01-Mapa de riesgo-UO'!AU461</f>
        <v>0</v>
      </c>
      <c r="K460" s="372"/>
      <c r="L460" s="375"/>
      <c r="M460" s="97">
        <f>'01-Mapa de riesgo-UO'!W461</f>
        <v>0</v>
      </c>
      <c r="N460" s="98">
        <f>'01-Mapa de riesgo-UO'!AB461</f>
        <v>0</v>
      </c>
      <c r="O460" s="98">
        <f>'01-Mapa de riesgo-UO'!AF461</f>
        <v>0</v>
      </c>
      <c r="P460" s="99">
        <f>'01-Mapa de riesgo-UO'!AK461</f>
        <v>0</v>
      </c>
      <c r="Q460" s="99">
        <f>'01-Mapa de riesgo-UO'!AP461</f>
        <v>0</v>
      </c>
      <c r="R460" s="367" t="e">
        <f>'01-Mapa de riesgo-UO'!AR461</f>
        <v>#DIV/0!</v>
      </c>
      <c r="S460" s="370"/>
      <c r="T460" s="371"/>
      <c r="U460" s="100">
        <f>'01-Mapa de riesgo-UO'!AW461</f>
        <v>0</v>
      </c>
      <c r="V460" s="100">
        <f>'01-Mapa de riesgo-UO'!AX461</f>
        <v>0</v>
      </c>
      <c r="W460" s="101">
        <f>'01-Mapa de riesgo-UO'!K461</f>
        <v>0</v>
      </c>
      <c r="X460" s="105"/>
      <c r="Y460" s="106"/>
      <c r="Z460" s="107"/>
      <c r="AA460" s="107"/>
      <c r="AB460" s="364"/>
      <c r="AC460" s="110"/>
    </row>
    <row r="461" spans="1:29" ht="12.75" customHeight="1" x14ac:dyDescent="0.2">
      <c r="A461" s="368"/>
      <c r="B461" s="368"/>
      <c r="C461" s="368"/>
      <c r="D461" s="368"/>
      <c r="E461" s="368"/>
      <c r="F461" s="368"/>
      <c r="G461" s="96">
        <f>'01-Mapa de riesgo-UO'!I462</f>
        <v>0</v>
      </c>
      <c r="H461" s="368"/>
      <c r="I461" s="368"/>
      <c r="J461" s="368"/>
      <c r="K461" s="373"/>
      <c r="L461" s="373"/>
      <c r="M461" s="97">
        <f>'01-Mapa de riesgo-UO'!W462</f>
        <v>0</v>
      </c>
      <c r="N461" s="98">
        <f>'01-Mapa de riesgo-UO'!AB462</f>
        <v>0</v>
      </c>
      <c r="O461" s="98">
        <f>'01-Mapa de riesgo-UO'!AF462</f>
        <v>0</v>
      </c>
      <c r="P461" s="99">
        <f>'01-Mapa de riesgo-UO'!AK462</f>
        <v>0</v>
      </c>
      <c r="Q461" s="99">
        <f>'01-Mapa de riesgo-UO'!AP462</f>
        <v>0</v>
      </c>
      <c r="R461" s="368"/>
      <c r="S461" s="370"/>
      <c r="T461" s="371"/>
      <c r="U461" s="100">
        <f>'01-Mapa de riesgo-UO'!AW462</f>
        <v>0</v>
      </c>
      <c r="V461" s="100">
        <f>'01-Mapa de riesgo-UO'!AX462</f>
        <v>0</v>
      </c>
      <c r="W461" s="101">
        <f>'01-Mapa de riesgo-UO'!K462</f>
        <v>0</v>
      </c>
      <c r="X461" s="105"/>
      <c r="Y461" s="106"/>
      <c r="Z461" s="107"/>
      <c r="AA461" s="107"/>
      <c r="AB461" s="365"/>
      <c r="AC461" s="110"/>
    </row>
    <row r="462" spans="1:29" ht="12.75" customHeight="1" x14ac:dyDescent="0.2">
      <c r="A462" s="369"/>
      <c r="B462" s="369"/>
      <c r="C462" s="369"/>
      <c r="D462" s="369"/>
      <c r="E462" s="369"/>
      <c r="F462" s="369"/>
      <c r="G462" s="96">
        <f>'01-Mapa de riesgo-UO'!I463</f>
        <v>0</v>
      </c>
      <c r="H462" s="369"/>
      <c r="I462" s="369"/>
      <c r="J462" s="369"/>
      <c r="K462" s="374"/>
      <c r="L462" s="374"/>
      <c r="M462" s="97">
        <f>'01-Mapa de riesgo-UO'!W463</f>
        <v>0</v>
      </c>
      <c r="N462" s="98">
        <f>'01-Mapa de riesgo-UO'!AB463</f>
        <v>0</v>
      </c>
      <c r="O462" s="98">
        <f>'01-Mapa de riesgo-UO'!AF463</f>
        <v>0</v>
      </c>
      <c r="P462" s="99">
        <f>'01-Mapa de riesgo-UO'!AK463</f>
        <v>0</v>
      </c>
      <c r="Q462" s="99">
        <f>'01-Mapa de riesgo-UO'!AP463</f>
        <v>0</v>
      </c>
      <c r="R462" s="369"/>
      <c r="S462" s="370"/>
      <c r="T462" s="371"/>
      <c r="U462" s="100">
        <f>'01-Mapa de riesgo-UO'!AW463</f>
        <v>0</v>
      </c>
      <c r="V462" s="100">
        <f>'01-Mapa de riesgo-UO'!AX463</f>
        <v>0</v>
      </c>
      <c r="W462" s="101">
        <f>'01-Mapa de riesgo-UO'!K463</f>
        <v>0</v>
      </c>
      <c r="X462" s="105"/>
      <c r="Y462" s="106"/>
      <c r="Z462" s="107"/>
      <c r="AA462" s="107"/>
      <c r="AB462" s="366"/>
      <c r="AC462" s="110"/>
    </row>
    <row r="463" spans="1:29" ht="12.75" customHeight="1" x14ac:dyDescent="0.2">
      <c r="A463" s="377">
        <v>152</v>
      </c>
      <c r="B463" s="377">
        <f>'01-Mapa de riesgo-UO'!D464</f>
        <v>0</v>
      </c>
      <c r="C463" s="376">
        <f>+'01-Mapa de riesgo-UO'!F464</f>
        <v>0</v>
      </c>
      <c r="D463" s="376">
        <f>'01-Mapa de riesgo-UO'!J464</f>
        <v>0</v>
      </c>
      <c r="E463" s="376">
        <f>'01-Mapa de riesgo-UO'!K464</f>
        <v>0</v>
      </c>
      <c r="F463" s="376">
        <f>'01-Mapa de riesgo-UO'!L464</f>
        <v>0</v>
      </c>
      <c r="G463" s="96">
        <f>'01-Mapa de riesgo-UO'!I464</f>
        <v>0</v>
      </c>
      <c r="H463" s="376">
        <f>'01-Mapa de riesgo-UO'!M464</f>
        <v>0</v>
      </c>
      <c r="I463" s="367" t="str">
        <f>'01-Mapa de riesgo-UO'!AT464</f>
        <v>LEVE</v>
      </c>
      <c r="J463" s="376">
        <f>'01-Mapa de riesgo-UO'!AU464</f>
        <v>0</v>
      </c>
      <c r="K463" s="372"/>
      <c r="L463" s="375"/>
      <c r="M463" s="97">
        <f>'01-Mapa de riesgo-UO'!W464</f>
        <v>0</v>
      </c>
      <c r="N463" s="98">
        <f>'01-Mapa de riesgo-UO'!AB464</f>
        <v>0</v>
      </c>
      <c r="O463" s="98">
        <f>'01-Mapa de riesgo-UO'!AF464</f>
        <v>0</v>
      </c>
      <c r="P463" s="99">
        <f>'01-Mapa de riesgo-UO'!AK464</f>
        <v>0</v>
      </c>
      <c r="Q463" s="99">
        <f>'01-Mapa de riesgo-UO'!AP464</f>
        <v>0</v>
      </c>
      <c r="R463" s="367" t="e">
        <f>'01-Mapa de riesgo-UO'!AR464</f>
        <v>#DIV/0!</v>
      </c>
      <c r="S463" s="370"/>
      <c r="T463" s="371"/>
      <c r="U463" s="100">
        <f>'01-Mapa de riesgo-UO'!AW464</f>
        <v>0</v>
      </c>
      <c r="V463" s="100">
        <f>'01-Mapa de riesgo-UO'!AX464</f>
        <v>0</v>
      </c>
      <c r="W463" s="101">
        <f>'01-Mapa de riesgo-UO'!K464</f>
        <v>0</v>
      </c>
      <c r="X463" s="105"/>
      <c r="Y463" s="106"/>
      <c r="Z463" s="107"/>
      <c r="AA463" s="107"/>
      <c r="AB463" s="364"/>
      <c r="AC463" s="110"/>
    </row>
    <row r="464" spans="1:29" ht="12.75" customHeight="1" x14ac:dyDescent="0.2">
      <c r="A464" s="368"/>
      <c r="B464" s="368"/>
      <c r="C464" s="368"/>
      <c r="D464" s="368"/>
      <c r="E464" s="368"/>
      <c r="F464" s="368"/>
      <c r="G464" s="96">
        <f>'01-Mapa de riesgo-UO'!I465</f>
        <v>0</v>
      </c>
      <c r="H464" s="368"/>
      <c r="I464" s="368"/>
      <c r="J464" s="368"/>
      <c r="K464" s="373"/>
      <c r="L464" s="373"/>
      <c r="M464" s="97">
        <f>'01-Mapa de riesgo-UO'!W465</f>
        <v>0</v>
      </c>
      <c r="N464" s="98">
        <f>'01-Mapa de riesgo-UO'!AB465</f>
        <v>0</v>
      </c>
      <c r="O464" s="98">
        <f>'01-Mapa de riesgo-UO'!AF465</f>
        <v>0</v>
      </c>
      <c r="P464" s="99">
        <f>'01-Mapa de riesgo-UO'!AK465</f>
        <v>0</v>
      </c>
      <c r="Q464" s="99">
        <f>'01-Mapa de riesgo-UO'!AP465</f>
        <v>0</v>
      </c>
      <c r="R464" s="368"/>
      <c r="S464" s="370"/>
      <c r="T464" s="371"/>
      <c r="U464" s="100">
        <f>'01-Mapa de riesgo-UO'!AW465</f>
        <v>0</v>
      </c>
      <c r="V464" s="100">
        <f>'01-Mapa de riesgo-UO'!AX465</f>
        <v>0</v>
      </c>
      <c r="W464" s="101">
        <f>'01-Mapa de riesgo-UO'!K465</f>
        <v>0</v>
      </c>
      <c r="X464" s="105"/>
      <c r="Y464" s="106"/>
      <c r="Z464" s="107"/>
      <c r="AA464" s="107"/>
      <c r="AB464" s="365"/>
      <c r="AC464" s="110"/>
    </row>
    <row r="465" spans="1:29" ht="12.75" customHeight="1" x14ac:dyDescent="0.2">
      <c r="A465" s="369"/>
      <c r="B465" s="369"/>
      <c r="C465" s="369"/>
      <c r="D465" s="369"/>
      <c r="E465" s="369"/>
      <c r="F465" s="369"/>
      <c r="G465" s="96">
        <f>'01-Mapa de riesgo-UO'!I466</f>
        <v>0</v>
      </c>
      <c r="H465" s="369"/>
      <c r="I465" s="369"/>
      <c r="J465" s="369"/>
      <c r="K465" s="374"/>
      <c r="L465" s="374"/>
      <c r="M465" s="97">
        <f>'01-Mapa de riesgo-UO'!W466</f>
        <v>0</v>
      </c>
      <c r="N465" s="98">
        <f>'01-Mapa de riesgo-UO'!AB466</f>
        <v>0</v>
      </c>
      <c r="O465" s="98">
        <f>'01-Mapa de riesgo-UO'!AF466</f>
        <v>0</v>
      </c>
      <c r="P465" s="99">
        <f>'01-Mapa de riesgo-UO'!AK466</f>
        <v>0</v>
      </c>
      <c r="Q465" s="99">
        <f>'01-Mapa de riesgo-UO'!AP466</f>
        <v>0</v>
      </c>
      <c r="R465" s="369"/>
      <c r="S465" s="370"/>
      <c r="T465" s="371"/>
      <c r="U465" s="100">
        <f>'01-Mapa de riesgo-UO'!AW466</f>
        <v>0</v>
      </c>
      <c r="V465" s="100">
        <f>'01-Mapa de riesgo-UO'!AX466</f>
        <v>0</v>
      </c>
      <c r="W465" s="101">
        <f>'01-Mapa de riesgo-UO'!K466</f>
        <v>0</v>
      </c>
      <c r="X465" s="105"/>
      <c r="Y465" s="106"/>
      <c r="Z465" s="107"/>
      <c r="AA465" s="107"/>
      <c r="AB465" s="366"/>
      <c r="AC465" s="110"/>
    </row>
    <row r="466" spans="1:29" ht="12.75" customHeight="1" x14ac:dyDescent="0.2">
      <c r="A466" s="377">
        <v>153</v>
      </c>
      <c r="B466" s="377">
        <f>'01-Mapa de riesgo-UO'!D467</f>
        <v>0</v>
      </c>
      <c r="C466" s="376">
        <f>+'01-Mapa de riesgo-UO'!F467</f>
        <v>0</v>
      </c>
      <c r="D466" s="376">
        <f>'01-Mapa de riesgo-UO'!J467</f>
        <v>0</v>
      </c>
      <c r="E466" s="376">
        <f>'01-Mapa de riesgo-UO'!K467</f>
        <v>0</v>
      </c>
      <c r="F466" s="376">
        <f>'01-Mapa de riesgo-UO'!L467</f>
        <v>0</v>
      </c>
      <c r="G466" s="96">
        <f>'01-Mapa de riesgo-UO'!I467</f>
        <v>0</v>
      </c>
      <c r="H466" s="376">
        <f>'01-Mapa de riesgo-UO'!M467</f>
        <v>0</v>
      </c>
      <c r="I466" s="367" t="str">
        <f>'01-Mapa de riesgo-UO'!AT467</f>
        <v>LEVE</v>
      </c>
      <c r="J466" s="376">
        <f>'01-Mapa de riesgo-UO'!AU467</f>
        <v>0</v>
      </c>
      <c r="K466" s="372"/>
      <c r="L466" s="375"/>
      <c r="M466" s="97">
        <f>'01-Mapa de riesgo-UO'!W467</f>
        <v>0</v>
      </c>
      <c r="N466" s="98">
        <f>'01-Mapa de riesgo-UO'!AB467</f>
        <v>0</v>
      </c>
      <c r="O466" s="98">
        <f>'01-Mapa de riesgo-UO'!AF467</f>
        <v>0</v>
      </c>
      <c r="P466" s="99">
        <f>'01-Mapa de riesgo-UO'!AK467</f>
        <v>0</v>
      </c>
      <c r="Q466" s="99">
        <f>'01-Mapa de riesgo-UO'!AP467</f>
        <v>0</v>
      </c>
      <c r="R466" s="367" t="e">
        <f>'01-Mapa de riesgo-UO'!AR467</f>
        <v>#DIV/0!</v>
      </c>
      <c r="S466" s="370"/>
      <c r="T466" s="371"/>
      <c r="U466" s="100">
        <f>'01-Mapa de riesgo-UO'!AW467</f>
        <v>0</v>
      </c>
      <c r="V466" s="100">
        <f>'01-Mapa de riesgo-UO'!AX467</f>
        <v>0</v>
      </c>
      <c r="W466" s="101">
        <f>'01-Mapa de riesgo-UO'!K467</f>
        <v>0</v>
      </c>
      <c r="X466" s="105"/>
      <c r="Y466" s="106"/>
      <c r="Z466" s="107"/>
      <c r="AA466" s="107"/>
      <c r="AB466" s="364"/>
      <c r="AC466" s="110"/>
    </row>
    <row r="467" spans="1:29" ht="12.75" customHeight="1" x14ac:dyDescent="0.2">
      <c r="A467" s="368"/>
      <c r="B467" s="368"/>
      <c r="C467" s="368"/>
      <c r="D467" s="368"/>
      <c r="E467" s="368"/>
      <c r="F467" s="368"/>
      <c r="G467" s="96">
        <f>'01-Mapa de riesgo-UO'!I468</f>
        <v>0</v>
      </c>
      <c r="H467" s="368"/>
      <c r="I467" s="368"/>
      <c r="J467" s="368"/>
      <c r="K467" s="373"/>
      <c r="L467" s="373"/>
      <c r="M467" s="97">
        <f>'01-Mapa de riesgo-UO'!W468</f>
        <v>0</v>
      </c>
      <c r="N467" s="98">
        <f>'01-Mapa de riesgo-UO'!AB468</f>
        <v>0</v>
      </c>
      <c r="O467" s="98">
        <f>'01-Mapa de riesgo-UO'!AF468</f>
        <v>0</v>
      </c>
      <c r="P467" s="99">
        <f>'01-Mapa de riesgo-UO'!AK468</f>
        <v>0</v>
      </c>
      <c r="Q467" s="99">
        <f>'01-Mapa de riesgo-UO'!AP468</f>
        <v>0</v>
      </c>
      <c r="R467" s="368"/>
      <c r="S467" s="370"/>
      <c r="T467" s="371"/>
      <c r="U467" s="100">
        <f>'01-Mapa de riesgo-UO'!AW468</f>
        <v>0</v>
      </c>
      <c r="V467" s="100">
        <f>'01-Mapa de riesgo-UO'!AX468</f>
        <v>0</v>
      </c>
      <c r="W467" s="101">
        <f>'01-Mapa de riesgo-UO'!K468</f>
        <v>0</v>
      </c>
      <c r="X467" s="105"/>
      <c r="Y467" s="106"/>
      <c r="Z467" s="107"/>
      <c r="AA467" s="107"/>
      <c r="AB467" s="365"/>
      <c r="AC467" s="110"/>
    </row>
    <row r="468" spans="1:29" ht="12.75" customHeight="1" x14ac:dyDescent="0.2">
      <c r="A468" s="369"/>
      <c r="B468" s="369"/>
      <c r="C468" s="369"/>
      <c r="D468" s="369"/>
      <c r="E468" s="369"/>
      <c r="F468" s="369"/>
      <c r="G468" s="96">
        <f>'01-Mapa de riesgo-UO'!I469</f>
        <v>0</v>
      </c>
      <c r="H468" s="369"/>
      <c r="I468" s="369"/>
      <c r="J468" s="369"/>
      <c r="K468" s="374"/>
      <c r="L468" s="374"/>
      <c r="M468" s="97">
        <f>'01-Mapa de riesgo-UO'!W469</f>
        <v>0</v>
      </c>
      <c r="N468" s="98">
        <f>'01-Mapa de riesgo-UO'!AB469</f>
        <v>0</v>
      </c>
      <c r="O468" s="98">
        <f>'01-Mapa de riesgo-UO'!AF469</f>
        <v>0</v>
      </c>
      <c r="P468" s="99">
        <f>'01-Mapa de riesgo-UO'!AK469</f>
        <v>0</v>
      </c>
      <c r="Q468" s="99">
        <f>'01-Mapa de riesgo-UO'!AP469</f>
        <v>0</v>
      </c>
      <c r="R468" s="369"/>
      <c r="S468" s="370"/>
      <c r="T468" s="371"/>
      <c r="U468" s="100">
        <f>'01-Mapa de riesgo-UO'!AW469</f>
        <v>0</v>
      </c>
      <c r="V468" s="100">
        <f>'01-Mapa de riesgo-UO'!AX469</f>
        <v>0</v>
      </c>
      <c r="W468" s="101">
        <f>'01-Mapa de riesgo-UO'!K469</f>
        <v>0</v>
      </c>
      <c r="X468" s="105"/>
      <c r="Y468" s="106"/>
      <c r="Z468" s="107"/>
      <c r="AA468" s="107"/>
      <c r="AB468" s="366"/>
      <c r="AC468" s="110"/>
    </row>
    <row r="469" spans="1:29" ht="12.75" customHeight="1" x14ac:dyDescent="0.2">
      <c r="A469" s="377">
        <v>154</v>
      </c>
      <c r="B469" s="377">
        <f>'01-Mapa de riesgo-UO'!D470</f>
        <v>0</v>
      </c>
      <c r="C469" s="376">
        <f>+'01-Mapa de riesgo-UO'!F470</f>
        <v>0</v>
      </c>
      <c r="D469" s="376">
        <f>'01-Mapa de riesgo-UO'!J470</f>
        <v>0</v>
      </c>
      <c r="E469" s="376">
        <f>'01-Mapa de riesgo-UO'!K470</f>
        <v>0</v>
      </c>
      <c r="F469" s="376">
        <f>'01-Mapa de riesgo-UO'!L470</f>
        <v>0</v>
      </c>
      <c r="G469" s="96">
        <f>'01-Mapa de riesgo-UO'!I470</f>
        <v>0</v>
      </c>
      <c r="H469" s="376">
        <f>'01-Mapa de riesgo-UO'!M470</f>
        <v>0</v>
      </c>
      <c r="I469" s="367" t="str">
        <f>'01-Mapa de riesgo-UO'!AT470</f>
        <v>LEVE</v>
      </c>
      <c r="J469" s="376">
        <f>'01-Mapa de riesgo-UO'!AU470</f>
        <v>0</v>
      </c>
      <c r="K469" s="372"/>
      <c r="L469" s="375"/>
      <c r="M469" s="97">
        <f>'01-Mapa de riesgo-UO'!W470</f>
        <v>0</v>
      </c>
      <c r="N469" s="98">
        <f>'01-Mapa de riesgo-UO'!AB470</f>
        <v>0</v>
      </c>
      <c r="O469" s="98">
        <f>'01-Mapa de riesgo-UO'!AF470</f>
        <v>0</v>
      </c>
      <c r="P469" s="99">
        <f>'01-Mapa de riesgo-UO'!AK470</f>
        <v>0</v>
      </c>
      <c r="Q469" s="99">
        <f>'01-Mapa de riesgo-UO'!AP470</f>
        <v>0</v>
      </c>
      <c r="R469" s="367" t="e">
        <f>'01-Mapa de riesgo-UO'!AR470</f>
        <v>#DIV/0!</v>
      </c>
      <c r="S469" s="370"/>
      <c r="T469" s="371"/>
      <c r="U469" s="100">
        <f>'01-Mapa de riesgo-UO'!AW470</f>
        <v>0</v>
      </c>
      <c r="V469" s="100">
        <f>'01-Mapa de riesgo-UO'!AX470</f>
        <v>0</v>
      </c>
      <c r="W469" s="101">
        <f>'01-Mapa de riesgo-UO'!K470</f>
        <v>0</v>
      </c>
      <c r="X469" s="105"/>
      <c r="Y469" s="106"/>
      <c r="Z469" s="107"/>
      <c r="AA469" s="107"/>
      <c r="AB469" s="364"/>
      <c r="AC469" s="110"/>
    </row>
    <row r="470" spans="1:29" ht="12.75" customHeight="1" x14ac:dyDescent="0.2">
      <c r="A470" s="368"/>
      <c r="B470" s="368"/>
      <c r="C470" s="368"/>
      <c r="D470" s="368"/>
      <c r="E470" s="368"/>
      <c r="F470" s="368"/>
      <c r="G470" s="96">
        <f>'01-Mapa de riesgo-UO'!I471</f>
        <v>0</v>
      </c>
      <c r="H470" s="368"/>
      <c r="I470" s="368"/>
      <c r="J470" s="368"/>
      <c r="K470" s="373"/>
      <c r="L470" s="373"/>
      <c r="M470" s="97">
        <f>'01-Mapa de riesgo-UO'!W471</f>
        <v>0</v>
      </c>
      <c r="N470" s="98">
        <f>'01-Mapa de riesgo-UO'!AB471</f>
        <v>0</v>
      </c>
      <c r="O470" s="98">
        <f>'01-Mapa de riesgo-UO'!AF471</f>
        <v>0</v>
      </c>
      <c r="P470" s="99">
        <f>'01-Mapa de riesgo-UO'!AK471</f>
        <v>0</v>
      </c>
      <c r="Q470" s="99">
        <f>'01-Mapa de riesgo-UO'!AP471</f>
        <v>0</v>
      </c>
      <c r="R470" s="368"/>
      <c r="S470" s="370"/>
      <c r="T470" s="371"/>
      <c r="U470" s="100">
        <f>'01-Mapa de riesgo-UO'!AW471</f>
        <v>0</v>
      </c>
      <c r="V470" s="100">
        <f>'01-Mapa de riesgo-UO'!AX471</f>
        <v>0</v>
      </c>
      <c r="W470" s="101">
        <f>'01-Mapa de riesgo-UO'!K471</f>
        <v>0</v>
      </c>
      <c r="X470" s="105"/>
      <c r="Y470" s="106"/>
      <c r="Z470" s="107"/>
      <c r="AA470" s="107"/>
      <c r="AB470" s="365"/>
      <c r="AC470" s="110"/>
    </row>
    <row r="471" spans="1:29" ht="12.75" customHeight="1" x14ac:dyDescent="0.2">
      <c r="A471" s="369"/>
      <c r="B471" s="369"/>
      <c r="C471" s="369"/>
      <c r="D471" s="369"/>
      <c r="E471" s="369"/>
      <c r="F471" s="369"/>
      <c r="G471" s="96">
        <f>'01-Mapa de riesgo-UO'!I472</f>
        <v>0</v>
      </c>
      <c r="H471" s="369"/>
      <c r="I471" s="369"/>
      <c r="J471" s="369"/>
      <c r="K471" s="374"/>
      <c r="L471" s="374"/>
      <c r="M471" s="97">
        <f>'01-Mapa de riesgo-UO'!W472</f>
        <v>0</v>
      </c>
      <c r="N471" s="98">
        <f>'01-Mapa de riesgo-UO'!AB472</f>
        <v>0</v>
      </c>
      <c r="O471" s="98">
        <f>'01-Mapa de riesgo-UO'!AF472</f>
        <v>0</v>
      </c>
      <c r="P471" s="99">
        <f>'01-Mapa de riesgo-UO'!AK472</f>
        <v>0</v>
      </c>
      <c r="Q471" s="99">
        <f>'01-Mapa de riesgo-UO'!AP472</f>
        <v>0</v>
      </c>
      <c r="R471" s="369"/>
      <c r="S471" s="370"/>
      <c r="T471" s="371"/>
      <c r="U471" s="100">
        <f>'01-Mapa de riesgo-UO'!AW472</f>
        <v>0</v>
      </c>
      <c r="V471" s="100">
        <f>'01-Mapa de riesgo-UO'!AX472</f>
        <v>0</v>
      </c>
      <c r="W471" s="101">
        <f>'01-Mapa de riesgo-UO'!K472</f>
        <v>0</v>
      </c>
      <c r="X471" s="105"/>
      <c r="Y471" s="106"/>
      <c r="Z471" s="107"/>
      <c r="AA471" s="107"/>
      <c r="AB471" s="366"/>
      <c r="AC471" s="110"/>
    </row>
    <row r="472" spans="1:29" ht="12.75" customHeight="1" x14ac:dyDescent="0.2">
      <c r="A472" s="377">
        <v>155</v>
      </c>
      <c r="B472" s="377">
        <f>'01-Mapa de riesgo-UO'!D473</f>
        <v>0</v>
      </c>
      <c r="C472" s="376">
        <f>+'01-Mapa de riesgo-UO'!F473</f>
        <v>0</v>
      </c>
      <c r="D472" s="376">
        <f>'01-Mapa de riesgo-UO'!J473</f>
        <v>0</v>
      </c>
      <c r="E472" s="376">
        <f>'01-Mapa de riesgo-UO'!K473</f>
        <v>0</v>
      </c>
      <c r="F472" s="376">
        <f>'01-Mapa de riesgo-UO'!L473</f>
        <v>0</v>
      </c>
      <c r="G472" s="96">
        <f>'01-Mapa de riesgo-UO'!I473</f>
        <v>0</v>
      </c>
      <c r="H472" s="376">
        <f>'01-Mapa de riesgo-UO'!M473</f>
        <v>0</v>
      </c>
      <c r="I472" s="367" t="str">
        <f>'01-Mapa de riesgo-UO'!AT473</f>
        <v>LEVE</v>
      </c>
      <c r="J472" s="376">
        <f>'01-Mapa de riesgo-UO'!AU473</f>
        <v>0</v>
      </c>
      <c r="K472" s="372"/>
      <c r="L472" s="375"/>
      <c r="M472" s="97">
        <f>'01-Mapa de riesgo-UO'!W473</f>
        <v>0</v>
      </c>
      <c r="N472" s="98">
        <f>'01-Mapa de riesgo-UO'!AB473</f>
        <v>0</v>
      </c>
      <c r="O472" s="98">
        <f>'01-Mapa de riesgo-UO'!AF473</f>
        <v>0</v>
      </c>
      <c r="P472" s="99">
        <f>'01-Mapa de riesgo-UO'!AK473</f>
        <v>0</v>
      </c>
      <c r="Q472" s="99">
        <f>'01-Mapa de riesgo-UO'!AP473</f>
        <v>0</v>
      </c>
      <c r="R472" s="367" t="e">
        <f>'01-Mapa de riesgo-UO'!AR473</f>
        <v>#DIV/0!</v>
      </c>
      <c r="S472" s="370"/>
      <c r="T472" s="371"/>
      <c r="U472" s="100">
        <f>'01-Mapa de riesgo-UO'!AW473</f>
        <v>0</v>
      </c>
      <c r="V472" s="100">
        <f>'01-Mapa de riesgo-UO'!AX473</f>
        <v>0</v>
      </c>
      <c r="W472" s="101">
        <f>'01-Mapa de riesgo-UO'!K473</f>
        <v>0</v>
      </c>
      <c r="X472" s="105"/>
      <c r="Y472" s="106"/>
      <c r="Z472" s="107"/>
      <c r="AA472" s="107"/>
      <c r="AB472" s="364"/>
      <c r="AC472" s="110"/>
    </row>
    <row r="473" spans="1:29" ht="12.75" customHeight="1" x14ac:dyDescent="0.2">
      <c r="A473" s="368"/>
      <c r="B473" s="368"/>
      <c r="C473" s="368"/>
      <c r="D473" s="368"/>
      <c r="E473" s="368"/>
      <c r="F473" s="368"/>
      <c r="G473" s="96">
        <f>'01-Mapa de riesgo-UO'!I474</f>
        <v>0</v>
      </c>
      <c r="H473" s="368"/>
      <c r="I473" s="368"/>
      <c r="J473" s="368"/>
      <c r="K473" s="373"/>
      <c r="L473" s="373"/>
      <c r="M473" s="97">
        <f>'01-Mapa de riesgo-UO'!W474</f>
        <v>0</v>
      </c>
      <c r="N473" s="98">
        <f>'01-Mapa de riesgo-UO'!AB474</f>
        <v>0</v>
      </c>
      <c r="O473" s="98">
        <f>'01-Mapa de riesgo-UO'!AF474</f>
        <v>0</v>
      </c>
      <c r="P473" s="99">
        <f>'01-Mapa de riesgo-UO'!AK474</f>
        <v>0</v>
      </c>
      <c r="Q473" s="99">
        <f>'01-Mapa de riesgo-UO'!AP474</f>
        <v>0</v>
      </c>
      <c r="R473" s="368"/>
      <c r="S473" s="370"/>
      <c r="T473" s="371"/>
      <c r="U473" s="100">
        <f>'01-Mapa de riesgo-UO'!AW474</f>
        <v>0</v>
      </c>
      <c r="V473" s="100">
        <f>'01-Mapa de riesgo-UO'!AX474</f>
        <v>0</v>
      </c>
      <c r="W473" s="101">
        <f>'01-Mapa de riesgo-UO'!K474</f>
        <v>0</v>
      </c>
      <c r="X473" s="105"/>
      <c r="Y473" s="106"/>
      <c r="Z473" s="107"/>
      <c r="AA473" s="107"/>
      <c r="AB473" s="365"/>
      <c r="AC473" s="110"/>
    </row>
    <row r="474" spans="1:29" ht="12.75" customHeight="1" x14ac:dyDescent="0.2">
      <c r="A474" s="369"/>
      <c r="B474" s="369"/>
      <c r="C474" s="369"/>
      <c r="D474" s="369"/>
      <c r="E474" s="369"/>
      <c r="F474" s="369"/>
      <c r="G474" s="96">
        <f>'01-Mapa de riesgo-UO'!I475</f>
        <v>0</v>
      </c>
      <c r="H474" s="369"/>
      <c r="I474" s="369"/>
      <c r="J474" s="369"/>
      <c r="K474" s="374"/>
      <c r="L474" s="374"/>
      <c r="M474" s="97">
        <f>'01-Mapa de riesgo-UO'!W475</f>
        <v>0</v>
      </c>
      <c r="N474" s="98">
        <f>'01-Mapa de riesgo-UO'!AB475</f>
        <v>0</v>
      </c>
      <c r="O474" s="98">
        <f>'01-Mapa de riesgo-UO'!AF475</f>
        <v>0</v>
      </c>
      <c r="P474" s="99">
        <f>'01-Mapa de riesgo-UO'!AK475</f>
        <v>0</v>
      </c>
      <c r="Q474" s="99">
        <f>'01-Mapa de riesgo-UO'!AP475</f>
        <v>0</v>
      </c>
      <c r="R474" s="369"/>
      <c r="S474" s="370"/>
      <c r="T474" s="371"/>
      <c r="U474" s="100">
        <f>'01-Mapa de riesgo-UO'!AW475</f>
        <v>0</v>
      </c>
      <c r="V474" s="100">
        <f>'01-Mapa de riesgo-UO'!AX475</f>
        <v>0</v>
      </c>
      <c r="W474" s="101">
        <f>'01-Mapa de riesgo-UO'!K475</f>
        <v>0</v>
      </c>
      <c r="X474" s="105"/>
      <c r="Y474" s="106"/>
      <c r="Z474" s="107"/>
      <c r="AA474" s="107"/>
      <c r="AB474" s="366"/>
      <c r="AC474" s="110"/>
    </row>
    <row r="475" spans="1:29" ht="12.75" customHeight="1" x14ac:dyDescent="0.2">
      <c r="A475" s="377">
        <v>156</v>
      </c>
      <c r="B475" s="377">
        <f>'01-Mapa de riesgo-UO'!D476</f>
        <v>0</v>
      </c>
      <c r="C475" s="376">
        <f>+'01-Mapa de riesgo-UO'!F476</f>
        <v>0</v>
      </c>
      <c r="D475" s="376">
        <f>'01-Mapa de riesgo-UO'!J476</f>
        <v>0</v>
      </c>
      <c r="E475" s="376">
        <f>'01-Mapa de riesgo-UO'!K476</f>
        <v>0</v>
      </c>
      <c r="F475" s="376">
        <f>'01-Mapa de riesgo-UO'!L476</f>
        <v>0</v>
      </c>
      <c r="G475" s="96">
        <f>'01-Mapa de riesgo-UO'!I476</f>
        <v>0</v>
      </c>
      <c r="H475" s="376">
        <f>'01-Mapa de riesgo-UO'!M476</f>
        <v>0</v>
      </c>
      <c r="I475" s="367" t="str">
        <f>'01-Mapa de riesgo-UO'!AT476</f>
        <v>LEVE</v>
      </c>
      <c r="J475" s="376">
        <f>'01-Mapa de riesgo-UO'!AU476</f>
        <v>0</v>
      </c>
      <c r="K475" s="372"/>
      <c r="L475" s="375"/>
      <c r="M475" s="97">
        <f>'01-Mapa de riesgo-UO'!W476</f>
        <v>0</v>
      </c>
      <c r="N475" s="98">
        <f>'01-Mapa de riesgo-UO'!AB476</f>
        <v>0</v>
      </c>
      <c r="O475" s="98">
        <f>'01-Mapa de riesgo-UO'!AF476</f>
        <v>0</v>
      </c>
      <c r="P475" s="99">
        <f>'01-Mapa de riesgo-UO'!AK476</f>
        <v>0</v>
      </c>
      <c r="Q475" s="99">
        <f>'01-Mapa de riesgo-UO'!AP476</f>
        <v>0</v>
      </c>
      <c r="R475" s="367" t="e">
        <f>'01-Mapa de riesgo-UO'!AR476</f>
        <v>#DIV/0!</v>
      </c>
      <c r="S475" s="370"/>
      <c r="T475" s="371"/>
      <c r="U475" s="100">
        <f>'01-Mapa de riesgo-UO'!AW476</f>
        <v>0</v>
      </c>
      <c r="V475" s="100">
        <f>'01-Mapa de riesgo-UO'!AX476</f>
        <v>0</v>
      </c>
      <c r="W475" s="101">
        <f>'01-Mapa de riesgo-UO'!K476</f>
        <v>0</v>
      </c>
      <c r="X475" s="105"/>
      <c r="Y475" s="106"/>
      <c r="Z475" s="107"/>
      <c r="AA475" s="107"/>
      <c r="AB475" s="364"/>
      <c r="AC475" s="110"/>
    </row>
    <row r="476" spans="1:29" ht="12.75" customHeight="1" x14ac:dyDescent="0.2">
      <c r="A476" s="368"/>
      <c r="B476" s="368"/>
      <c r="C476" s="368"/>
      <c r="D476" s="368"/>
      <c r="E476" s="368"/>
      <c r="F476" s="368"/>
      <c r="G476" s="96">
        <f>'01-Mapa de riesgo-UO'!I477</f>
        <v>0</v>
      </c>
      <c r="H476" s="368"/>
      <c r="I476" s="368"/>
      <c r="J476" s="368"/>
      <c r="K476" s="373"/>
      <c r="L476" s="373"/>
      <c r="M476" s="97">
        <f>'01-Mapa de riesgo-UO'!W477</f>
        <v>0</v>
      </c>
      <c r="N476" s="98">
        <f>'01-Mapa de riesgo-UO'!AB477</f>
        <v>0</v>
      </c>
      <c r="O476" s="98">
        <f>'01-Mapa de riesgo-UO'!AF477</f>
        <v>0</v>
      </c>
      <c r="P476" s="99">
        <f>'01-Mapa de riesgo-UO'!AK477</f>
        <v>0</v>
      </c>
      <c r="Q476" s="99">
        <f>'01-Mapa de riesgo-UO'!AP477</f>
        <v>0</v>
      </c>
      <c r="R476" s="368"/>
      <c r="S476" s="370"/>
      <c r="T476" s="371"/>
      <c r="U476" s="100">
        <f>'01-Mapa de riesgo-UO'!AW477</f>
        <v>0</v>
      </c>
      <c r="V476" s="100">
        <f>'01-Mapa de riesgo-UO'!AX477</f>
        <v>0</v>
      </c>
      <c r="W476" s="101">
        <f>'01-Mapa de riesgo-UO'!K477</f>
        <v>0</v>
      </c>
      <c r="X476" s="105"/>
      <c r="Y476" s="106"/>
      <c r="Z476" s="107"/>
      <c r="AA476" s="107"/>
      <c r="AB476" s="365"/>
      <c r="AC476" s="110"/>
    </row>
    <row r="477" spans="1:29" ht="12.75" customHeight="1" x14ac:dyDescent="0.2">
      <c r="A477" s="369"/>
      <c r="B477" s="369"/>
      <c r="C477" s="369"/>
      <c r="D477" s="369"/>
      <c r="E477" s="369"/>
      <c r="F477" s="369"/>
      <c r="G477" s="96">
        <f>'01-Mapa de riesgo-UO'!I478</f>
        <v>0</v>
      </c>
      <c r="H477" s="369"/>
      <c r="I477" s="369"/>
      <c r="J477" s="369"/>
      <c r="K477" s="374"/>
      <c r="L477" s="374"/>
      <c r="M477" s="97">
        <f>'01-Mapa de riesgo-UO'!W478</f>
        <v>0</v>
      </c>
      <c r="N477" s="98">
        <f>'01-Mapa de riesgo-UO'!AB478</f>
        <v>0</v>
      </c>
      <c r="O477" s="98">
        <f>'01-Mapa de riesgo-UO'!AF478</f>
        <v>0</v>
      </c>
      <c r="P477" s="99">
        <f>'01-Mapa de riesgo-UO'!AK478</f>
        <v>0</v>
      </c>
      <c r="Q477" s="99">
        <f>'01-Mapa de riesgo-UO'!AP478</f>
        <v>0</v>
      </c>
      <c r="R477" s="369"/>
      <c r="S477" s="370"/>
      <c r="T477" s="371"/>
      <c r="U477" s="100">
        <f>'01-Mapa de riesgo-UO'!AW478</f>
        <v>0</v>
      </c>
      <c r="V477" s="100">
        <f>'01-Mapa de riesgo-UO'!AX478</f>
        <v>0</v>
      </c>
      <c r="W477" s="101">
        <f>'01-Mapa de riesgo-UO'!K478</f>
        <v>0</v>
      </c>
      <c r="X477" s="105"/>
      <c r="Y477" s="106"/>
      <c r="Z477" s="107"/>
      <c r="AA477" s="107"/>
      <c r="AB477" s="366"/>
      <c r="AC477" s="110"/>
    </row>
    <row r="478" spans="1:29" ht="12.75" customHeight="1" x14ac:dyDescent="0.2">
      <c r="A478" s="377">
        <v>157</v>
      </c>
      <c r="B478" s="377">
        <f>'01-Mapa de riesgo-UO'!D479</f>
        <v>0</v>
      </c>
      <c r="C478" s="376">
        <f>+'01-Mapa de riesgo-UO'!F479</f>
        <v>0</v>
      </c>
      <c r="D478" s="376">
        <f>'01-Mapa de riesgo-UO'!J479</f>
        <v>0</v>
      </c>
      <c r="E478" s="376">
        <f>'01-Mapa de riesgo-UO'!K479</f>
        <v>0</v>
      </c>
      <c r="F478" s="376">
        <f>'01-Mapa de riesgo-UO'!L479</f>
        <v>0</v>
      </c>
      <c r="G478" s="96">
        <f>'01-Mapa de riesgo-UO'!I479</f>
        <v>0</v>
      </c>
      <c r="H478" s="376">
        <f>'01-Mapa de riesgo-UO'!M479</f>
        <v>0</v>
      </c>
      <c r="I478" s="367" t="str">
        <f>'01-Mapa de riesgo-UO'!AT479</f>
        <v>LEVE</v>
      </c>
      <c r="J478" s="376">
        <f>'01-Mapa de riesgo-UO'!AU479</f>
        <v>0</v>
      </c>
      <c r="K478" s="372"/>
      <c r="L478" s="375"/>
      <c r="M478" s="97">
        <f>'01-Mapa de riesgo-UO'!W479</f>
        <v>0</v>
      </c>
      <c r="N478" s="98">
        <f>'01-Mapa de riesgo-UO'!AB479</f>
        <v>0</v>
      </c>
      <c r="O478" s="98">
        <f>'01-Mapa de riesgo-UO'!AF479</f>
        <v>0</v>
      </c>
      <c r="P478" s="99">
        <f>'01-Mapa de riesgo-UO'!AK479</f>
        <v>0</v>
      </c>
      <c r="Q478" s="99">
        <f>'01-Mapa de riesgo-UO'!AP479</f>
        <v>0</v>
      </c>
      <c r="R478" s="367" t="e">
        <f>'01-Mapa de riesgo-UO'!AR479</f>
        <v>#DIV/0!</v>
      </c>
      <c r="S478" s="370"/>
      <c r="T478" s="371"/>
      <c r="U478" s="100">
        <f>'01-Mapa de riesgo-UO'!AW479</f>
        <v>0</v>
      </c>
      <c r="V478" s="100">
        <f>'01-Mapa de riesgo-UO'!AX479</f>
        <v>0</v>
      </c>
      <c r="W478" s="101">
        <f>'01-Mapa de riesgo-UO'!K479</f>
        <v>0</v>
      </c>
      <c r="X478" s="105"/>
      <c r="Y478" s="106"/>
      <c r="Z478" s="107"/>
      <c r="AA478" s="107"/>
      <c r="AB478" s="364"/>
      <c r="AC478" s="110"/>
    </row>
    <row r="479" spans="1:29" ht="12.75" customHeight="1" x14ac:dyDescent="0.2">
      <c r="A479" s="368"/>
      <c r="B479" s="368"/>
      <c r="C479" s="368"/>
      <c r="D479" s="368"/>
      <c r="E479" s="368"/>
      <c r="F479" s="368"/>
      <c r="G479" s="96">
        <f>'01-Mapa de riesgo-UO'!I480</f>
        <v>0</v>
      </c>
      <c r="H479" s="368"/>
      <c r="I479" s="368"/>
      <c r="J479" s="368"/>
      <c r="K479" s="373"/>
      <c r="L479" s="373"/>
      <c r="M479" s="97">
        <f>'01-Mapa de riesgo-UO'!W480</f>
        <v>0</v>
      </c>
      <c r="N479" s="98">
        <f>'01-Mapa de riesgo-UO'!AB480</f>
        <v>0</v>
      </c>
      <c r="O479" s="98">
        <f>'01-Mapa de riesgo-UO'!AF480</f>
        <v>0</v>
      </c>
      <c r="P479" s="99">
        <f>'01-Mapa de riesgo-UO'!AK480</f>
        <v>0</v>
      </c>
      <c r="Q479" s="99">
        <f>'01-Mapa de riesgo-UO'!AP480</f>
        <v>0</v>
      </c>
      <c r="R479" s="368"/>
      <c r="S479" s="370"/>
      <c r="T479" s="371"/>
      <c r="U479" s="100">
        <f>'01-Mapa de riesgo-UO'!AW480</f>
        <v>0</v>
      </c>
      <c r="V479" s="100">
        <f>'01-Mapa de riesgo-UO'!AX480</f>
        <v>0</v>
      </c>
      <c r="W479" s="101">
        <f>'01-Mapa de riesgo-UO'!K480</f>
        <v>0</v>
      </c>
      <c r="X479" s="105"/>
      <c r="Y479" s="106"/>
      <c r="Z479" s="107"/>
      <c r="AA479" s="107"/>
      <c r="AB479" s="365"/>
      <c r="AC479" s="110"/>
    </row>
    <row r="480" spans="1:29" ht="12.75" customHeight="1" x14ac:dyDescent="0.2">
      <c r="A480" s="369"/>
      <c r="B480" s="369"/>
      <c r="C480" s="369"/>
      <c r="D480" s="369"/>
      <c r="E480" s="369"/>
      <c r="F480" s="369"/>
      <c r="G480" s="96">
        <f>'01-Mapa de riesgo-UO'!I481</f>
        <v>0</v>
      </c>
      <c r="H480" s="369"/>
      <c r="I480" s="369"/>
      <c r="J480" s="369"/>
      <c r="K480" s="374"/>
      <c r="L480" s="374"/>
      <c r="M480" s="97">
        <f>'01-Mapa de riesgo-UO'!W481</f>
        <v>0</v>
      </c>
      <c r="N480" s="98">
        <f>'01-Mapa de riesgo-UO'!AB481</f>
        <v>0</v>
      </c>
      <c r="O480" s="98">
        <f>'01-Mapa de riesgo-UO'!AF481</f>
        <v>0</v>
      </c>
      <c r="P480" s="99">
        <f>'01-Mapa de riesgo-UO'!AK481</f>
        <v>0</v>
      </c>
      <c r="Q480" s="99">
        <f>'01-Mapa de riesgo-UO'!AP481</f>
        <v>0</v>
      </c>
      <c r="R480" s="369"/>
      <c r="S480" s="370"/>
      <c r="T480" s="371"/>
      <c r="U480" s="100">
        <f>'01-Mapa de riesgo-UO'!AW481</f>
        <v>0</v>
      </c>
      <c r="V480" s="100">
        <f>'01-Mapa de riesgo-UO'!AX481</f>
        <v>0</v>
      </c>
      <c r="W480" s="101">
        <f>'01-Mapa de riesgo-UO'!K481</f>
        <v>0</v>
      </c>
      <c r="X480" s="105"/>
      <c r="Y480" s="106"/>
      <c r="Z480" s="107"/>
      <c r="AA480" s="107"/>
      <c r="AB480" s="366"/>
      <c r="AC480" s="110"/>
    </row>
    <row r="481" spans="1:29" ht="12.75" customHeight="1" x14ac:dyDescent="0.2">
      <c r="A481" s="377">
        <v>158</v>
      </c>
      <c r="B481" s="377">
        <f>'01-Mapa de riesgo-UO'!D482</f>
        <v>0</v>
      </c>
      <c r="C481" s="376">
        <f>+'01-Mapa de riesgo-UO'!F482</f>
        <v>0</v>
      </c>
      <c r="D481" s="376">
        <f>'01-Mapa de riesgo-UO'!J482</f>
        <v>0</v>
      </c>
      <c r="E481" s="376">
        <f>'01-Mapa de riesgo-UO'!K482</f>
        <v>0</v>
      </c>
      <c r="F481" s="376">
        <f>'01-Mapa de riesgo-UO'!L482</f>
        <v>0</v>
      </c>
      <c r="G481" s="96">
        <f>'01-Mapa de riesgo-UO'!I482</f>
        <v>0</v>
      </c>
      <c r="H481" s="376">
        <f>'01-Mapa de riesgo-UO'!M482</f>
        <v>0</v>
      </c>
      <c r="I481" s="367" t="str">
        <f>'01-Mapa de riesgo-UO'!AT482</f>
        <v>LEVE</v>
      </c>
      <c r="J481" s="376">
        <f>'01-Mapa de riesgo-UO'!AU482</f>
        <v>0</v>
      </c>
      <c r="K481" s="372"/>
      <c r="L481" s="375"/>
      <c r="M481" s="97">
        <f>'01-Mapa de riesgo-UO'!W482</f>
        <v>0</v>
      </c>
      <c r="N481" s="98">
        <f>'01-Mapa de riesgo-UO'!AB482</f>
        <v>0</v>
      </c>
      <c r="O481" s="98">
        <f>'01-Mapa de riesgo-UO'!AF482</f>
        <v>0</v>
      </c>
      <c r="P481" s="99">
        <f>'01-Mapa de riesgo-UO'!AK482</f>
        <v>0</v>
      </c>
      <c r="Q481" s="99">
        <f>'01-Mapa de riesgo-UO'!AP482</f>
        <v>0</v>
      </c>
      <c r="R481" s="367" t="e">
        <f>'01-Mapa de riesgo-UO'!AR482</f>
        <v>#DIV/0!</v>
      </c>
      <c r="S481" s="370"/>
      <c r="T481" s="371"/>
      <c r="U481" s="100">
        <f>'01-Mapa de riesgo-UO'!AW482</f>
        <v>0</v>
      </c>
      <c r="V481" s="100">
        <f>'01-Mapa de riesgo-UO'!AX482</f>
        <v>0</v>
      </c>
      <c r="W481" s="101">
        <f>'01-Mapa de riesgo-UO'!K482</f>
        <v>0</v>
      </c>
      <c r="X481" s="105"/>
      <c r="Y481" s="106"/>
      <c r="Z481" s="107"/>
      <c r="AA481" s="107"/>
      <c r="AB481" s="364"/>
      <c r="AC481" s="110"/>
    </row>
    <row r="482" spans="1:29" ht="12.75" customHeight="1" x14ac:dyDescent="0.2">
      <c r="A482" s="368"/>
      <c r="B482" s="368"/>
      <c r="C482" s="368"/>
      <c r="D482" s="368"/>
      <c r="E482" s="368"/>
      <c r="F482" s="368"/>
      <c r="G482" s="96">
        <f>'01-Mapa de riesgo-UO'!I483</f>
        <v>0</v>
      </c>
      <c r="H482" s="368"/>
      <c r="I482" s="368"/>
      <c r="J482" s="368"/>
      <c r="K482" s="373"/>
      <c r="L482" s="373"/>
      <c r="M482" s="97">
        <f>'01-Mapa de riesgo-UO'!W483</f>
        <v>0</v>
      </c>
      <c r="N482" s="98">
        <f>'01-Mapa de riesgo-UO'!AB483</f>
        <v>0</v>
      </c>
      <c r="O482" s="98">
        <f>'01-Mapa de riesgo-UO'!AF483</f>
        <v>0</v>
      </c>
      <c r="P482" s="99">
        <f>'01-Mapa de riesgo-UO'!AK483</f>
        <v>0</v>
      </c>
      <c r="Q482" s="99">
        <f>'01-Mapa de riesgo-UO'!AP483</f>
        <v>0</v>
      </c>
      <c r="R482" s="368"/>
      <c r="S482" s="370"/>
      <c r="T482" s="371"/>
      <c r="U482" s="100">
        <f>'01-Mapa de riesgo-UO'!AW483</f>
        <v>0</v>
      </c>
      <c r="V482" s="100">
        <f>'01-Mapa de riesgo-UO'!AX483</f>
        <v>0</v>
      </c>
      <c r="W482" s="101">
        <f>'01-Mapa de riesgo-UO'!K483</f>
        <v>0</v>
      </c>
      <c r="X482" s="105"/>
      <c r="Y482" s="106"/>
      <c r="Z482" s="107"/>
      <c r="AA482" s="107"/>
      <c r="AB482" s="365"/>
      <c r="AC482" s="110"/>
    </row>
    <row r="483" spans="1:29" ht="12.75" customHeight="1" x14ac:dyDescent="0.2">
      <c r="A483" s="369"/>
      <c r="B483" s="369"/>
      <c r="C483" s="369"/>
      <c r="D483" s="369"/>
      <c r="E483" s="369"/>
      <c r="F483" s="369"/>
      <c r="G483" s="96">
        <f>'01-Mapa de riesgo-UO'!I484</f>
        <v>0</v>
      </c>
      <c r="H483" s="369"/>
      <c r="I483" s="369"/>
      <c r="J483" s="369"/>
      <c r="K483" s="374"/>
      <c r="L483" s="374"/>
      <c r="M483" s="97">
        <f>'01-Mapa de riesgo-UO'!W484</f>
        <v>0</v>
      </c>
      <c r="N483" s="98">
        <f>'01-Mapa de riesgo-UO'!AB484</f>
        <v>0</v>
      </c>
      <c r="O483" s="98">
        <f>'01-Mapa de riesgo-UO'!AF484</f>
        <v>0</v>
      </c>
      <c r="P483" s="99">
        <f>'01-Mapa de riesgo-UO'!AK484</f>
        <v>0</v>
      </c>
      <c r="Q483" s="99">
        <f>'01-Mapa de riesgo-UO'!AP484</f>
        <v>0</v>
      </c>
      <c r="R483" s="369"/>
      <c r="S483" s="370"/>
      <c r="T483" s="371"/>
      <c r="U483" s="100">
        <f>'01-Mapa de riesgo-UO'!AW484</f>
        <v>0</v>
      </c>
      <c r="V483" s="100">
        <f>'01-Mapa de riesgo-UO'!AX484</f>
        <v>0</v>
      </c>
      <c r="W483" s="101">
        <f>'01-Mapa de riesgo-UO'!K484</f>
        <v>0</v>
      </c>
      <c r="X483" s="105"/>
      <c r="Y483" s="106"/>
      <c r="Z483" s="107"/>
      <c r="AA483" s="107"/>
      <c r="AB483" s="366"/>
      <c r="AC483" s="110"/>
    </row>
    <row r="484" spans="1:29" ht="12.75" customHeight="1" x14ac:dyDescent="0.2">
      <c r="A484" s="377">
        <v>159</v>
      </c>
      <c r="B484" s="377">
        <f>'01-Mapa de riesgo-UO'!D485</f>
        <v>0</v>
      </c>
      <c r="C484" s="376">
        <f>+'01-Mapa de riesgo-UO'!F485</f>
        <v>0</v>
      </c>
      <c r="D484" s="376">
        <f>'01-Mapa de riesgo-UO'!J485</f>
        <v>0</v>
      </c>
      <c r="E484" s="376">
        <f>'01-Mapa de riesgo-UO'!K485</f>
        <v>0</v>
      </c>
      <c r="F484" s="376">
        <f>'01-Mapa de riesgo-UO'!L485</f>
        <v>0</v>
      </c>
      <c r="G484" s="96">
        <f>'01-Mapa de riesgo-UO'!I485</f>
        <v>0</v>
      </c>
      <c r="H484" s="376">
        <f>'01-Mapa de riesgo-UO'!M485</f>
        <v>0</v>
      </c>
      <c r="I484" s="367" t="str">
        <f>'01-Mapa de riesgo-UO'!AT485</f>
        <v>LEVE</v>
      </c>
      <c r="J484" s="376">
        <f>'01-Mapa de riesgo-UO'!AU485</f>
        <v>0</v>
      </c>
      <c r="K484" s="372"/>
      <c r="L484" s="375"/>
      <c r="M484" s="97">
        <f>'01-Mapa de riesgo-UO'!W485</f>
        <v>0</v>
      </c>
      <c r="N484" s="98">
        <f>'01-Mapa de riesgo-UO'!AB485</f>
        <v>0</v>
      </c>
      <c r="O484" s="98">
        <f>'01-Mapa de riesgo-UO'!AF485</f>
        <v>0</v>
      </c>
      <c r="P484" s="99">
        <f>'01-Mapa de riesgo-UO'!AK485</f>
        <v>0</v>
      </c>
      <c r="Q484" s="99">
        <f>'01-Mapa de riesgo-UO'!AP485</f>
        <v>0</v>
      </c>
      <c r="R484" s="367" t="e">
        <f>'01-Mapa de riesgo-UO'!AR485</f>
        <v>#DIV/0!</v>
      </c>
      <c r="S484" s="370"/>
      <c r="T484" s="371"/>
      <c r="U484" s="100">
        <f>'01-Mapa de riesgo-UO'!AW485</f>
        <v>0</v>
      </c>
      <c r="V484" s="100">
        <f>'01-Mapa de riesgo-UO'!AX485</f>
        <v>0</v>
      </c>
      <c r="W484" s="101">
        <f>'01-Mapa de riesgo-UO'!K485</f>
        <v>0</v>
      </c>
      <c r="X484" s="105"/>
      <c r="Y484" s="106"/>
      <c r="Z484" s="107"/>
      <c r="AA484" s="107"/>
      <c r="AB484" s="364"/>
      <c r="AC484" s="110"/>
    </row>
    <row r="485" spans="1:29" ht="12.75" customHeight="1" x14ac:dyDescent="0.2">
      <c r="A485" s="368"/>
      <c r="B485" s="368"/>
      <c r="C485" s="368"/>
      <c r="D485" s="368"/>
      <c r="E485" s="368"/>
      <c r="F485" s="368"/>
      <c r="G485" s="96">
        <f>'01-Mapa de riesgo-UO'!I486</f>
        <v>0</v>
      </c>
      <c r="H485" s="368"/>
      <c r="I485" s="368"/>
      <c r="J485" s="368"/>
      <c r="K485" s="373"/>
      <c r="L485" s="373"/>
      <c r="M485" s="97">
        <f>'01-Mapa de riesgo-UO'!W486</f>
        <v>0</v>
      </c>
      <c r="N485" s="98">
        <f>'01-Mapa de riesgo-UO'!AB486</f>
        <v>0</v>
      </c>
      <c r="O485" s="98">
        <f>'01-Mapa de riesgo-UO'!AF486</f>
        <v>0</v>
      </c>
      <c r="P485" s="99">
        <f>'01-Mapa de riesgo-UO'!AK486</f>
        <v>0</v>
      </c>
      <c r="Q485" s="99">
        <f>'01-Mapa de riesgo-UO'!AP486</f>
        <v>0</v>
      </c>
      <c r="R485" s="368"/>
      <c r="S485" s="370"/>
      <c r="T485" s="371"/>
      <c r="U485" s="100">
        <f>'01-Mapa de riesgo-UO'!AW486</f>
        <v>0</v>
      </c>
      <c r="V485" s="100">
        <f>'01-Mapa de riesgo-UO'!AX486</f>
        <v>0</v>
      </c>
      <c r="W485" s="101">
        <f>'01-Mapa de riesgo-UO'!K486</f>
        <v>0</v>
      </c>
      <c r="X485" s="105"/>
      <c r="Y485" s="106"/>
      <c r="Z485" s="107"/>
      <c r="AA485" s="107"/>
      <c r="AB485" s="365"/>
      <c r="AC485" s="110"/>
    </row>
    <row r="486" spans="1:29" ht="12.75" customHeight="1" x14ac:dyDescent="0.2">
      <c r="A486" s="369"/>
      <c r="B486" s="369"/>
      <c r="C486" s="369"/>
      <c r="D486" s="369"/>
      <c r="E486" s="369"/>
      <c r="F486" s="369"/>
      <c r="G486" s="96">
        <f>'01-Mapa de riesgo-UO'!I487</f>
        <v>0</v>
      </c>
      <c r="H486" s="369"/>
      <c r="I486" s="369"/>
      <c r="J486" s="369"/>
      <c r="K486" s="374"/>
      <c r="L486" s="374"/>
      <c r="M486" s="97">
        <f>'01-Mapa de riesgo-UO'!W487</f>
        <v>0</v>
      </c>
      <c r="N486" s="98">
        <f>'01-Mapa de riesgo-UO'!AB487</f>
        <v>0</v>
      </c>
      <c r="O486" s="98">
        <f>'01-Mapa de riesgo-UO'!AF487</f>
        <v>0</v>
      </c>
      <c r="P486" s="99">
        <f>'01-Mapa de riesgo-UO'!AK487</f>
        <v>0</v>
      </c>
      <c r="Q486" s="99">
        <f>'01-Mapa de riesgo-UO'!AP487</f>
        <v>0</v>
      </c>
      <c r="R486" s="369"/>
      <c r="S486" s="370"/>
      <c r="T486" s="371"/>
      <c r="U486" s="100">
        <f>'01-Mapa de riesgo-UO'!AW487</f>
        <v>0</v>
      </c>
      <c r="V486" s="100">
        <f>'01-Mapa de riesgo-UO'!AX487</f>
        <v>0</v>
      </c>
      <c r="W486" s="101">
        <f>'01-Mapa de riesgo-UO'!K487</f>
        <v>0</v>
      </c>
      <c r="X486" s="105"/>
      <c r="Y486" s="106"/>
      <c r="Z486" s="107"/>
      <c r="AA486" s="107"/>
      <c r="AB486" s="366"/>
      <c r="AC486" s="110"/>
    </row>
    <row r="487" spans="1:29" ht="12.75" customHeight="1" x14ac:dyDescent="0.2">
      <c r="A487" s="377">
        <v>160</v>
      </c>
      <c r="B487" s="377">
        <f>'01-Mapa de riesgo-UO'!D488</f>
        <v>0</v>
      </c>
      <c r="C487" s="376">
        <f>+'01-Mapa de riesgo-UO'!F488</f>
        <v>0</v>
      </c>
      <c r="D487" s="376">
        <f>'01-Mapa de riesgo-UO'!J488</f>
        <v>0</v>
      </c>
      <c r="E487" s="376">
        <f>'01-Mapa de riesgo-UO'!K488</f>
        <v>0</v>
      </c>
      <c r="F487" s="376">
        <f>'01-Mapa de riesgo-UO'!L488</f>
        <v>0</v>
      </c>
      <c r="G487" s="96">
        <f>'01-Mapa de riesgo-UO'!I488</f>
        <v>0</v>
      </c>
      <c r="H487" s="376">
        <f>'01-Mapa de riesgo-UO'!M488</f>
        <v>0</v>
      </c>
      <c r="I487" s="367" t="str">
        <f>'01-Mapa de riesgo-UO'!AT488</f>
        <v>LEVE</v>
      </c>
      <c r="J487" s="376">
        <f>'01-Mapa de riesgo-UO'!AU488</f>
        <v>0</v>
      </c>
      <c r="K487" s="372"/>
      <c r="L487" s="375"/>
      <c r="M487" s="97">
        <f>'01-Mapa de riesgo-UO'!W488</f>
        <v>0</v>
      </c>
      <c r="N487" s="98">
        <f>'01-Mapa de riesgo-UO'!AB488</f>
        <v>0</v>
      </c>
      <c r="O487" s="98">
        <f>'01-Mapa de riesgo-UO'!AF488</f>
        <v>0</v>
      </c>
      <c r="P487" s="99">
        <f>'01-Mapa de riesgo-UO'!AK488</f>
        <v>0</v>
      </c>
      <c r="Q487" s="99">
        <f>'01-Mapa de riesgo-UO'!AP488</f>
        <v>0</v>
      </c>
      <c r="R487" s="367" t="e">
        <f>'01-Mapa de riesgo-UO'!AR488</f>
        <v>#DIV/0!</v>
      </c>
      <c r="S487" s="370"/>
      <c r="T487" s="371"/>
      <c r="U487" s="100">
        <f>'01-Mapa de riesgo-UO'!AW488</f>
        <v>0</v>
      </c>
      <c r="V487" s="100">
        <f>'01-Mapa de riesgo-UO'!AX488</f>
        <v>0</v>
      </c>
      <c r="W487" s="101">
        <f>'01-Mapa de riesgo-UO'!K488</f>
        <v>0</v>
      </c>
      <c r="X487" s="105"/>
      <c r="Y487" s="106"/>
      <c r="Z487" s="107"/>
      <c r="AA487" s="107"/>
      <c r="AB487" s="364"/>
      <c r="AC487" s="110"/>
    </row>
    <row r="488" spans="1:29" ht="12.75" customHeight="1" x14ac:dyDescent="0.2">
      <c r="A488" s="368"/>
      <c r="B488" s="368"/>
      <c r="C488" s="368"/>
      <c r="D488" s="368"/>
      <c r="E488" s="368"/>
      <c r="F488" s="368"/>
      <c r="G488" s="96">
        <f>'01-Mapa de riesgo-UO'!I489</f>
        <v>0</v>
      </c>
      <c r="H488" s="368"/>
      <c r="I488" s="368"/>
      <c r="J488" s="368"/>
      <c r="K488" s="373"/>
      <c r="L488" s="373"/>
      <c r="M488" s="97">
        <f>'01-Mapa de riesgo-UO'!W489</f>
        <v>0</v>
      </c>
      <c r="N488" s="98">
        <f>'01-Mapa de riesgo-UO'!AB489</f>
        <v>0</v>
      </c>
      <c r="O488" s="98">
        <f>'01-Mapa de riesgo-UO'!AF489</f>
        <v>0</v>
      </c>
      <c r="P488" s="99">
        <f>'01-Mapa de riesgo-UO'!AK489</f>
        <v>0</v>
      </c>
      <c r="Q488" s="99">
        <f>'01-Mapa de riesgo-UO'!AP489</f>
        <v>0</v>
      </c>
      <c r="R488" s="368"/>
      <c r="S488" s="370"/>
      <c r="T488" s="371"/>
      <c r="U488" s="100">
        <f>'01-Mapa de riesgo-UO'!AW489</f>
        <v>0</v>
      </c>
      <c r="V488" s="100">
        <f>'01-Mapa de riesgo-UO'!AX489</f>
        <v>0</v>
      </c>
      <c r="W488" s="101">
        <f>'01-Mapa de riesgo-UO'!K489</f>
        <v>0</v>
      </c>
      <c r="X488" s="105"/>
      <c r="Y488" s="106"/>
      <c r="Z488" s="107"/>
      <c r="AA488" s="107"/>
      <c r="AB488" s="365"/>
      <c r="AC488" s="110"/>
    </row>
    <row r="489" spans="1:29" ht="12.75" customHeight="1" x14ac:dyDescent="0.2">
      <c r="A489" s="369"/>
      <c r="B489" s="369"/>
      <c r="C489" s="369"/>
      <c r="D489" s="369"/>
      <c r="E489" s="369"/>
      <c r="F489" s="369"/>
      <c r="G489" s="96">
        <f>'01-Mapa de riesgo-UO'!I490</f>
        <v>0</v>
      </c>
      <c r="H489" s="369"/>
      <c r="I489" s="369"/>
      <c r="J489" s="369"/>
      <c r="K489" s="374"/>
      <c r="L489" s="374"/>
      <c r="M489" s="97">
        <f>'01-Mapa de riesgo-UO'!W490</f>
        <v>0</v>
      </c>
      <c r="N489" s="98">
        <f>'01-Mapa de riesgo-UO'!AB490</f>
        <v>0</v>
      </c>
      <c r="O489" s="98">
        <f>'01-Mapa de riesgo-UO'!AF490</f>
        <v>0</v>
      </c>
      <c r="P489" s="99">
        <f>'01-Mapa de riesgo-UO'!AK490</f>
        <v>0</v>
      </c>
      <c r="Q489" s="99">
        <f>'01-Mapa de riesgo-UO'!AP490</f>
        <v>0</v>
      </c>
      <c r="R489" s="369"/>
      <c r="S489" s="370"/>
      <c r="T489" s="371"/>
      <c r="U489" s="100">
        <f>'01-Mapa de riesgo-UO'!AW490</f>
        <v>0</v>
      </c>
      <c r="V489" s="100">
        <f>'01-Mapa de riesgo-UO'!AX490</f>
        <v>0</v>
      </c>
      <c r="W489" s="101">
        <f>'01-Mapa de riesgo-UO'!K490</f>
        <v>0</v>
      </c>
      <c r="X489" s="105"/>
      <c r="Y489" s="106"/>
      <c r="Z489" s="107"/>
      <c r="AA489" s="107"/>
      <c r="AB489" s="366"/>
      <c r="AC489" s="110"/>
    </row>
    <row r="490" spans="1:29" ht="12.75" customHeight="1" x14ac:dyDescent="0.2">
      <c r="A490" s="377">
        <v>161</v>
      </c>
      <c r="B490" s="377">
        <f>'01-Mapa de riesgo-UO'!D491</f>
        <v>0</v>
      </c>
      <c r="C490" s="376">
        <f>+'01-Mapa de riesgo-UO'!F491</f>
        <v>0</v>
      </c>
      <c r="D490" s="376">
        <f>'01-Mapa de riesgo-UO'!J491</f>
        <v>0</v>
      </c>
      <c r="E490" s="376">
        <f>'01-Mapa de riesgo-UO'!K491</f>
        <v>0</v>
      </c>
      <c r="F490" s="376">
        <f>'01-Mapa de riesgo-UO'!L491</f>
        <v>0</v>
      </c>
      <c r="G490" s="96">
        <f>'01-Mapa de riesgo-UO'!I491</f>
        <v>0</v>
      </c>
      <c r="H490" s="376">
        <f>'01-Mapa de riesgo-UO'!M491</f>
        <v>0</v>
      </c>
      <c r="I490" s="367" t="str">
        <f>'01-Mapa de riesgo-UO'!AT491</f>
        <v>LEVE</v>
      </c>
      <c r="J490" s="376">
        <f>'01-Mapa de riesgo-UO'!AU491</f>
        <v>0</v>
      </c>
      <c r="K490" s="372"/>
      <c r="L490" s="375"/>
      <c r="M490" s="97">
        <f>'01-Mapa de riesgo-UO'!W491</f>
        <v>0</v>
      </c>
      <c r="N490" s="98">
        <f>'01-Mapa de riesgo-UO'!AB491</f>
        <v>0</v>
      </c>
      <c r="O490" s="98">
        <f>'01-Mapa de riesgo-UO'!AF491</f>
        <v>0</v>
      </c>
      <c r="P490" s="99">
        <f>'01-Mapa de riesgo-UO'!AK491</f>
        <v>0</v>
      </c>
      <c r="Q490" s="99">
        <f>'01-Mapa de riesgo-UO'!AP491</f>
        <v>0</v>
      </c>
      <c r="R490" s="367" t="e">
        <f>'01-Mapa de riesgo-UO'!AR491</f>
        <v>#DIV/0!</v>
      </c>
      <c r="S490" s="370"/>
      <c r="T490" s="371"/>
      <c r="U490" s="100">
        <f>'01-Mapa de riesgo-UO'!AW491</f>
        <v>0</v>
      </c>
      <c r="V490" s="100">
        <f>'01-Mapa de riesgo-UO'!AX491</f>
        <v>0</v>
      </c>
      <c r="W490" s="101">
        <f>'01-Mapa de riesgo-UO'!K491</f>
        <v>0</v>
      </c>
      <c r="X490" s="105"/>
      <c r="Y490" s="106"/>
      <c r="Z490" s="107"/>
      <c r="AA490" s="107"/>
      <c r="AB490" s="364"/>
      <c r="AC490" s="110"/>
    </row>
    <row r="491" spans="1:29" ht="12.75" customHeight="1" x14ac:dyDescent="0.2">
      <c r="A491" s="368"/>
      <c r="B491" s="368"/>
      <c r="C491" s="368"/>
      <c r="D491" s="368"/>
      <c r="E491" s="368"/>
      <c r="F491" s="368"/>
      <c r="G491" s="96">
        <f>'01-Mapa de riesgo-UO'!I492</f>
        <v>0</v>
      </c>
      <c r="H491" s="368"/>
      <c r="I491" s="368"/>
      <c r="J491" s="368"/>
      <c r="K491" s="373"/>
      <c r="L491" s="373"/>
      <c r="M491" s="97">
        <f>'01-Mapa de riesgo-UO'!W492</f>
        <v>0</v>
      </c>
      <c r="N491" s="98">
        <f>'01-Mapa de riesgo-UO'!AB492</f>
        <v>0</v>
      </c>
      <c r="O491" s="98">
        <f>'01-Mapa de riesgo-UO'!AF492</f>
        <v>0</v>
      </c>
      <c r="P491" s="99">
        <f>'01-Mapa de riesgo-UO'!AK492</f>
        <v>0</v>
      </c>
      <c r="Q491" s="99">
        <f>'01-Mapa de riesgo-UO'!AP492</f>
        <v>0</v>
      </c>
      <c r="R491" s="368"/>
      <c r="S491" s="370"/>
      <c r="T491" s="371"/>
      <c r="U491" s="100">
        <f>'01-Mapa de riesgo-UO'!AW492</f>
        <v>0</v>
      </c>
      <c r="V491" s="100">
        <f>'01-Mapa de riesgo-UO'!AX492</f>
        <v>0</v>
      </c>
      <c r="W491" s="101">
        <f>'01-Mapa de riesgo-UO'!K492</f>
        <v>0</v>
      </c>
      <c r="X491" s="105"/>
      <c r="Y491" s="106"/>
      <c r="Z491" s="107"/>
      <c r="AA491" s="107"/>
      <c r="AB491" s="365"/>
      <c r="AC491" s="110"/>
    </row>
    <row r="492" spans="1:29" ht="12.75" customHeight="1" x14ac:dyDescent="0.2">
      <c r="A492" s="369"/>
      <c r="B492" s="369"/>
      <c r="C492" s="369"/>
      <c r="D492" s="369"/>
      <c r="E492" s="369"/>
      <c r="F492" s="369"/>
      <c r="G492" s="96">
        <f>'01-Mapa de riesgo-UO'!I493</f>
        <v>0</v>
      </c>
      <c r="H492" s="369"/>
      <c r="I492" s="369"/>
      <c r="J492" s="369"/>
      <c r="K492" s="374"/>
      <c r="L492" s="374"/>
      <c r="M492" s="97">
        <f>'01-Mapa de riesgo-UO'!W493</f>
        <v>0</v>
      </c>
      <c r="N492" s="98">
        <f>'01-Mapa de riesgo-UO'!AB493</f>
        <v>0</v>
      </c>
      <c r="O492" s="98">
        <f>'01-Mapa de riesgo-UO'!AF493</f>
        <v>0</v>
      </c>
      <c r="P492" s="99">
        <f>'01-Mapa de riesgo-UO'!AK493</f>
        <v>0</v>
      </c>
      <c r="Q492" s="99">
        <f>'01-Mapa de riesgo-UO'!AP493</f>
        <v>0</v>
      </c>
      <c r="R492" s="369"/>
      <c r="S492" s="370"/>
      <c r="T492" s="371"/>
      <c r="U492" s="100">
        <f>'01-Mapa de riesgo-UO'!AW493</f>
        <v>0</v>
      </c>
      <c r="V492" s="100">
        <f>'01-Mapa de riesgo-UO'!AX493</f>
        <v>0</v>
      </c>
      <c r="W492" s="101">
        <f>'01-Mapa de riesgo-UO'!K493</f>
        <v>0</v>
      </c>
      <c r="X492" s="105"/>
      <c r="Y492" s="106"/>
      <c r="Z492" s="107"/>
      <c r="AA492" s="107"/>
      <c r="AB492" s="366"/>
      <c r="AC492" s="110"/>
    </row>
    <row r="493" spans="1:29" ht="12.75" customHeight="1" x14ac:dyDescent="0.2">
      <c r="A493" s="377">
        <v>162</v>
      </c>
      <c r="B493" s="377">
        <f>'01-Mapa de riesgo-UO'!D494</f>
        <v>0</v>
      </c>
      <c r="C493" s="376">
        <f>+'01-Mapa de riesgo-UO'!F494</f>
        <v>0</v>
      </c>
      <c r="D493" s="376">
        <f>'01-Mapa de riesgo-UO'!J494</f>
        <v>0</v>
      </c>
      <c r="E493" s="376">
        <f>'01-Mapa de riesgo-UO'!K494</f>
        <v>0</v>
      </c>
      <c r="F493" s="376">
        <f>'01-Mapa de riesgo-UO'!L494</f>
        <v>0</v>
      </c>
      <c r="G493" s="96">
        <f>'01-Mapa de riesgo-UO'!I494</f>
        <v>0</v>
      </c>
      <c r="H493" s="376">
        <f>'01-Mapa de riesgo-UO'!M494</f>
        <v>0</v>
      </c>
      <c r="I493" s="367" t="str">
        <f>'01-Mapa de riesgo-UO'!AT494</f>
        <v>LEVE</v>
      </c>
      <c r="J493" s="376">
        <f>'01-Mapa de riesgo-UO'!AU494</f>
        <v>0</v>
      </c>
      <c r="K493" s="372"/>
      <c r="L493" s="375"/>
      <c r="M493" s="97">
        <f>'01-Mapa de riesgo-UO'!W494</f>
        <v>0</v>
      </c>
      <c r="N493" s="98">
        <f>'01-Mapa de riesgo-UO'!AB494</f>
        <v>0</v>
      </c>
      <c r="O493" s="98">
        <f>'01-Mapa de riesgo-UO'!AF494</f>
        <v>0</v>
      </c>
      <c r="P493" s="99">
        <f>'01-Mapa de riesgo-UO'!AK494</f>
        <v>0</v>
      </c>
      <c r="Q493" s="99">
        <f>'01-Mapa de riesgo-UO'!AP494</f>
        <v>0</v>
      </c>
      <c r="R493" s="367" t="e">
        <f>'01-Mapa de riesgo-UO'!AR494</f>
        <v>#DIV/0!</v>
      </c>
      <c r="S493" s="370"/>
      <c r="T493" s="371"/>
      <c r="U493" s="100">
        <f>'01-Mapa de riesgo-UO'!AW494</f>
        <v>0</v>
      </c>
      <c r="V493" s="100">
        <f>'01-Mapa de riesgo-UO'!AX494</f>
        <v>0</v>
      </c>
      <c r="W493" s="101">
        <f>'01-Mapa de riesgo-UO'!K494</f>
        <v>0</v>
      </c>
      <c r="X493" s="105"/>
      <c r="Y493" s="106"/>
      <c r="Z493" s="107"/>
      <c r="AA493" s="107"/>
      <c r="AB493" s="364"/>
      <c r="AC493" s="110"/>
    </row>
    <row r="494" spans="1:29" ht="12.75" customHeight="1" x14ac:dyDescent="0.2">
      <c r="A494" s="368"/>
      <c r="B494" s="368"/>
      <c r="C494" s="368"/>
      <c r="D494" s="368"/>
      <c r="E494" s="368"/>
      <c r="F494" s="368"/>
      <c r="G494" s="96">
        <f>'01-Mapa de riesgo-UO'!I495</f>
        <v>0</v>
      </c>
      <c r="H494" s="368"/>
      <c r="I494" s="368"/>
      <c r="J494" s="368"/>
      <c r="K494" s="373"/>
      <c r="L494" s="373"/>
      <c r="M494" s="97">
        <f>'01-Mapa de riesgo-UO'!W495</f>
        <v>0</v>
      </c>
      <c r="N494" s="98">
        <f>'01-Mapa de riesgo-UO'!AB495</f>
        <v>0</v>
      </c>
      <c r="O494" s="98">
        <f>'01-Mapa de riesgo-UO'!AF495</f>
        <v>0</v>
      </c>
      <c r="P494" s="99">
        <f>'01-Mapa de riesgo-UO'!AK495</f>
        <v>0</v>
      </c>
      <c r="Q494" s="99">
        <f>'01-Mapa de riesgo-UO'!AP495</f>
        <v>0</v>
      </c>
      <c r="R494" s="368"/>
      <c r="S494" s="370"/>
      <c r="T494" s="371"/>
      <c r="U494" s="100">
        <f>'01-Mapa de riesgo-UO'!AW495</f>
        <v>0</v>
      </c>
      <c r="V494" s="100">
        <f>'01-Mapa de riesgo-UO'!AX495</f>
        <v>0</v>
      </c>
      <c r="W494" s="101">
        <f>'01-Mapa de riesgo-UO'!K495</f>
        <v>0</v>
      </c>
      <c r="X494" s="105"/>
      <c r="Y494" s="106"/>
      <c r="Z494" s="107"/>
      <c r="AA494" s="107"/>
      <c r="AB494" s="365"/>
      <c r="AC494" s="110"/>
    </row>
    <row r="495" spans="1:29" ht="12.75" customHeight="1" x14ac:dyDescent="0.2">
      <c r="A495" s="369"/>
      <c r="B495" s="369"/>
      <c r="C495" s="369"/>
      <c r="D495" s="369"/>
      <c r="E495" s="369"/>
      <c r="F495" s="369"/>
      <c r="G495" s="96">
        <f>'01-Mapa de riesgo-UO'!I496</f>
        <v>0</v>
      </c>
      <c r="H495" s="369"/>
      <c r="I495" s="369"/>
      <c r="J495" s="369"/>
      <c r="K495" s="374"/>
      <c r="L495" s="374"/>
      <c r="M495" s="97">
        <f>'01-Mapa de riesgo-UO'!W496</f>
        <v>0</v>
      </c>
      <c r="N495" s="98">
        <f>'01-Mapa de riesgo-UO'!AB496</f>
        <v>0</v>
      </c>
      <c r="O495" s="98">
        <f>'01-Mapa de riesgo-UO'!AF496</f>
        <v>0</v>
      </c>
      <c r="P495" s="99">
        <f>'01-Mapa de riesgo-UO'!AK496</f>
        <v>0</v>
      </c>
      <c r="Q495" s="99">
        <f>'01-Mapa de riesgo-UO'!AP496</f>
        <v>0</v>
      </c>
      <c r="R495" s="369"/>
      <c r="S495" s="370"/>
      <c r="T495" s="371"/>
      <c r="U495" s="100">
        <f>'01-Mapa de riesgo-UO'!AW496</f>
        <v>0</v>
      </c>
      <c r="V495" s="100">
        <f>'01-Mapa de riesgo-UO'!AX496</f>
        <v>0</v>
      </c>
      <c r="W495" s="101">
        <f>'01-Mapa de riesgo-UO'!K496</f>
        <v>0</v>
      </c>
      <c r="X495" s="105"/>
      <c r="Y495" s="106"/>
      <c r="Z495" s="107"/>
      <c r="AA495" s="107"/>
      <c r="AB495" s="366"/>
      <c r="AC495" s="110"/>
    </row>
    <row r="496" spans="1:29" ht="12.75" customHeight="1" x14ac:dyDescent="0.2">
      <c r="A496" s="377">
        <v>163</v>
      </c>
      <c r="B496" s="377">
        <f>'01-Mapa de riesgo-UO'!D497</f>
        <v>0</v>
      </c>
      <c r="C496" s="376">
        <f>+'01-Mapa de riesgo-UO'!F497</f>
        <v>0</v>
      </c>
      <c r="D496" s="376">
        <f>'01-Mapa de riesgo-UO'!J497</f>
        <v>0</v>
      </c>
      <c r="E496" s="376">
        <f>'01-Mapa de riesgo-UO'!K497</f>
        <v>0</v>
      </c>
      <c r="F496" s="376">
        <f>'01-Mapa de riesgo-UO'!L497</f>
        <v>0</v>
      </c>
      <c r="G496" s="96">
        <f>'01-Mapa de riesgo-UO'!I497</f>
        <v>0</v>
      </c>
      <c r="H496" s="376">
        <f>'01-Mapa de riesgo-UO'!M497</f>
        <v>0</v>
      </c>
      <c r="I496" s="367" t="str">
        <f>'01-Mapa de riesgo-UO'!AT497</f>
        <v>LEVE</v>
      </c>
      <c r="J496" s="376">
        <f>'01-Mapa de riesgo-UO'!AU497</f>
        <v>0</v>
      </c>
      <c r="K496" s="372"/>
      <c r="L496" s="375"/>
      <c r="M496" s="97">
        <f>'01-Mapa de riesgo-UO'!W497</f>
        <v>0</v>
      </c>
      <c r="N496" s="98">
        <f>'01-Mapa de riesgo-UO'!AB497</f>
        <v>0</v>
      </c>
      <c r="O496" s="98">
        <f>'01-Mapa de riesgo-UO'!AF497</f>
        <v>0</v>
      </c>
      <c r="P496" s="99">
        <f>'01-Mapa de riesgo-UO'!AK497</f>
        <v>0</v>
      </c>
      <c r="Q496" s="99">
        <f>'01-Mapa de riesgo-UO'!AP497</f>
        <v>0</v>
      </c>
      <c r="R496" s="367" t="e">
        <f>'01-Mapa de riesgo-UO'!AR497</f>
        <v>#DIV/0!</v>
      </c>
      <c r="S496" s="370"/>
      <c r="T496" s="371"/>
      <c r="U496" s="100">
        <f>'01-Mapa de riesgo-UO'!AW497</f>
        <v>0</v>
      </c>
      <c r="V496" s="100">
        <f>'01-Mapa de riesgo-UO'!AX497</f>
        <v>0</v>
      </c>
      <c r="W496" s="101">
        <f>'01-Mapa de riesgo-UO'!K497</f>
        <v>0</v>
      </c>
      <c r="X496" s="105"/>
      <c r="Y496" s="106"/>
      <c r="Z496" s="107"/>
      <c r="AA496" s="107"/>
      <c r="AB496" s="364"/>
      <c r="AC496" s="110"/>
    </row>
    <row r="497" spans="1:29" ht="12.75" customHeight="1" x14ac:dyDescent="0.2">
      <c r="A497" s="368"/>
      <c r="B497" s="368"/>
      <c r="C497" s="368"/>
      <c r="D497" s="368"/>
      <c r="E497" s="368"/>
      <c r="F497" s="368"/>
      <c r="G497" s="96">
        <f>'01-Mapa de riesgo-UO'!I498</f>
        <v>0</v>
      </c>
      <c r="H497" s="368"/>
      <c r="I497" s="368"/>
      <c r="J497" s="368"/>
      <c r="K497" s="373"/>
      <c r="L497" s="373"/>
      <c r="M497" s="97">
        <f>'01-Mapa de riesgo-UO'!W498</f>
        <v>0</v>
      </c>
      <c r="N497" s="98">
        <f>'01-Mapa de riesgo-UO'!AB498</f>
        <v>0</v>
      </c>
      <c r="O497" s="98">
        <f>'01-Mapa de riesgo-UO'!AF498</f>
        <v>0</v>
      </c>
      <c r="P497" s="99">
        <f>'01-Mapa de riesgo-UO'!AK498</f>
        <v>0</v>
      </c>
      <c r="Q497" s="99">
        <f>'01-Mapa de riesgo-UO'!AP498</f>
        <v>0</v>
      </c>
      <c r="R497" s="368"/>
      <c r="S497" s="370"/>
      <c r="T497" s="371"/>
      <c r="U497" s="100">
        <f>'01-Mapa de riesgo-UO'!AW498</f>
        <v>0</v>
      </c>
      <c r="V497" s="100">
        <f>'01-Mapa de riesgo-UO'!AX498</f>
        <v>0</v>
      </c>
      <c r="W497" s="101">
        <f>'01-Mapa de riesgo-UO'!K498</f>
        <v>0</v>
      </c>
      <c r="X497" s="105"/>
      <c r="Y497" s="106"/>
      <c r="Z497" s="107"/>
      <c r="AA497" s="107"/>
      <c r="AB497" s="365"/>
      <c r="AC497" s="110"/>
    </row>
    <row r="498" spans="1:29" ht="12.75" customHeight="1" x14ac:dyDescent="0.2">
      <c r="A498" s="369"/>
      <c r="B498" s="369"/>
      <c r="C498" s="369"/>
      <c r="D498" s="369"/>
      <c r="E498" s="369"/>
      <c r="F498" s="369"/>
      <c r="G498" s="96">
        <f>'01-Mapa de riesgo-UO'!I499</f>
        <v>0</v>
      </c>
      <c r="H498" s="369"/>
      <c r="I498" s="369"/>
      <c r="J498" s="369"/>
      <c r="K498" s="374"/>
      <c r="L498" s="374"/>
      <c r="M498" s="97">
        <f>'01-Mapa de riesgo-UO'!W499</f>
        <v>0</v>
      </c>
      <c r="N498" s="98">
        <f>'01-Mapa de riesgo-UO'!AB499</f>
        <v>0</v>
      </c>
      <c r="O498" s="98">
        <f>'01-Mapa de riesgo-UO'!AF499</f>
        <v>0</v>
      </c>
      <c r="P498" s="99">
        <f>'01-Mapa de riesgo-UO'!AK499</f>
        <v>0</v>
      </c>
      <c r="Q498" s="99">
        <f>'01-Mapa de riesgo-UO'!AP499</f>
        <v>0</v>
      </c>
      <c r="R498" s="369"/>
      <c r="S498" s="370"/>
      <c r="T498" s="371"/>
      <c r="U498" s="100">
        <f>'01-Mapa de riesgo-UO'!AW499</f>
        <v>0</v>
      </c>
      <c r="V498" s="100">
        <f>'01-Mapa de riesgo-UO'!AX499</f>
        <v>0</v>
      </c>
      <c r="W498" s="101">
        <f>'01-Mapa de riesgo-UO'!K499</f>
        <v>0</v>
      </c>
      <c r="X498" s="105"/>
      <c r="Y498" s="106"/>
      <c r="Z498" s="107"/>
      <c r="AA498" s="107"/>
      <c r="AB498" s="366"/>
      <c r="AC498" s="110"/>
    </row>
    <row r="499" spans="1:29" ht="12.75" customHeight="1" x14ac:dyDescent="0.2">
      <c r="A499" s="377">
        <v>164</v>
      </c>
      <c r="B499" s="377">
        <f>'01-Mapa de riesgo-UO'!D500</f>
        <v>0</v>
      </c>
      <c r="C499" s="376">
        <f>+'01-Mapa de riesgo-UO'!F500</f>
        <v>0</v>
      </c>
      <c r="D499" s="376">
        <f>'01-Mapa de riesgo-UO'!J500</f>
        <v>0</v>
      </c>
      <c r="E499" s="376">
        <f>'01-Mapa de riesgo-UO'!K500</f>
        <v>0</v>
      </c>
      <c r="F499" s="376">
        <f>'01-Mapa de riesgo-UO'!L500</f>
        <v>0</v>
      </c>
      <c r="G499" s="96">
        <f>'01-Mapa de riesgo-UO'!I500</f>
        <v>0</v>
      </c>
      <c r="H499" s="376">
        <f>'01-Mapa de riesgo-UO'!M500</f>
        <v>0</v>
      </c>
      <c r="I499" s="367" t="str">
        <f>'01-Mapa de riesgo-UO'!AT500</f>
        <v>LEVE</v>
      </c>
      <c r="J499" s="376">
        <f>'01-Mapa de riesgo-UO'!AU500</f>
        <v>0</v>
      </c>
      <c r="K499" s="372"/>
      <c r="L499" s="375"/>
      <c r="M499" s="97">
        <f>'01-Mapa de riesgo-UO'!W500</f>
        <v>0</v>
      </c>
      <c r="N499" s="98">
        <f>'01-Mapa de riesgo-UO'!AB500</f>
        <v>0</v>
      </c>
      <c r="O499" s="98">
        <f>'01-Mapa de riesgo-UO'!AF500</f>
        <v>0</v>
      </c>
      <c r="P499" s="99">
        <f>'01-Mapa de riesgo-UO'!AK500</f>
        <v>0</v>
      </c>
      <c r="Q499" s="99">
        <f>'01-Mapa de riesgo-UO'!AP500</f>
        <v>0</v>
      </c>
      <c r="R499" s="367" t="e">
        <f>'01-Mapa de riesgo-UO'!AR500</f>
        <v>#DIV/0!</v>
      </c>
      <c r="S499" s="370"/>
      <c r="T499" s="371"/>
      <c r="U499" s="100">
        <f>'01-Mapa de riesgo-UO'!AW500</f>
        <v>0</v>
      </c>
      <c r="V499" s="100">
        <f>'01-Mapa de riesgo-UO'!AX500</f>
        <v>0</v>
      </c>
      <c r="W499" s="101">
        <f>'01-Mapa de riesgo-UO'!K500</f>
        <v>0</v>
      </c>
      <c r="X499" s="105"/>
      <c r="Y499" s="106"/>
      <c r="Z499" s="107"/>
      <c r="AA499" s="107"/>
      <c r="AB499" s="364"/>
      <c r="AC499" s="110"/>
    </row>
    <row r="500" spans="1:29" ht="12.75" customHeight="1" x14ac:dyDescent="0.2">
      <c r="A500" s="368"/>
      <c r="B500" s="368"/>
      <c r="C500" s="368"/>
      <c r="D500" s="368"/>
      <c r="E500" s="368"/>
      <c r="F500" s="368"/>
      <c r="G500" s="96">
        <f>'01-Mapa de riesgo-UO'!I501</f>
        <v>0</v>
      </c>
      <c r="H500" s="368"/>
      <c r="I500" s="368"/>
      <c r="J500" s="368"/>
      <c r="K500" s="373"/>
      <c r="L500" s="373"/>
      <c r="M500" s="97">
        <f>'01-Mapa de riesgo-UO'!W501</f>
        <v>0</v>
      </c>
      <c r="N500" s="98">
        <f>'01-Mapa de riesgo-UO'!AB501</f>
        <v>0</v>
      </c>
      <c r="O500" s="98">
        <f>'01-Mapa de riesgo-UO'!AF501</f>
        <v>0</v>
      </c>
      <c r="P500" s="99">
        <f>'01-Mapa de riesgo-UO'!AK501</f>
        <v>0</v>
      </c>
      <c r="Q500" s="99">
        <f>'01-Mapa de riesgo-UO'!AP501</f>
        <v>0</v>
      </c>
      <c r="R500" s="368"/>
      <c r="S500" s="370"/>
      <c r="T500" s="371"/>
      <c r="U500" s="100">
        <f>'01-Mapa de riesgo-UO'!AW501</f>
        <v>0</v>
      </c>
      <c r="V500" s="100">
        <f>'01-Mapa de riesgo-UO'!AX501</f>
        <v>0</v>
      </c>
      <c r="W500" s="101">
        <f>'01-Mapa de riesgo-UO'!K501</f>
        <v>0</v>
      </c>
      <c r="X500" s="105"/>
      <c r="Y500" s="106"/>
      <c r="Z500" s="107"/>
      <c r="AA500" s="107"/>
      <c r="AB500" s="365"/>
      <c r="AC500" s="110"/>
    </row>
    <row r="501" spans="1:29" ht="12.75" customHeight="1" x14ac:dyDescent="0.2">
      <c r="A501" s="369"/>
      <c r="B501" s="369"/>
      <c r="C501" s="369"/>
      <c r="D501" s="369"/>
      <c r="E501" s="369"/>
      <c r="F501" s="369"/>
      <c r="G501" s="96">
        <f>'01-Mapa de riesgo-UO'!I502</f>
        <v>0</v>
      </c>
      <c r="H501" s="369"/>
      <c r="I501" s="369"/>
      <c r="J501" s="369"/>
      <c r="K501" s="374"/>
      <c r="L501" s="374"/>
      <c r="M501" s="97">
        <f>'01-Mapa de riesgo-UO'!W502</f>
        <v>0</v>
      </c>
      <c r="N501" s="98">
        <f>'01-Mapa de riesgo-UO'!AB502</f>
        <v>0</v>
      </c>
      <c r="O501" s="98">
        <f>'01-Mapa de riesgo-UO'!AF502</f>
        <v>0</v>
      </c>
      <c r="P501" s="99">
        <f>'01-Mapa de riesgo-UO'!AK502</f>
        <v>0</v>
      </c>
      <c r="Q501" s="99">
        <f>'01-Mapa de riesgo-UO'!AP502</f>
        <v>0</v>
      </c>
      <c r="R501" s="369"/>
      <c r="S501" s="370"/>
      <c r="T501" s="371"/>
      <c r="U501" s="100">
        <f>'01-Mapa de riesgo-UO'!AW502</f>
        <v>0</v>
      </c>
      <c r="V501" s="100">
        <f>'01-Mapa de riesgo-UO'!AX502</f>
        <v>0</v>
      </c>
      <c r="W501" s="101">
        <f>'01-Mapa de riesgo-UO'!K502</f>
        <v>0</v>
      </c>
      <c r="X501" s="105"/>
      <c r="Y501" s="106"/>
      <c r="Z501" s="107"/>
      <c r="AA501" s="107"/>
      <c r="AB501" s="366"/>
      <c r="AC501" s="110"/>
    </row>
    <row r="502" spans="1:29" ht="12.75" customHeight="1" x14ac:dyDescent="0.2">
      <c r="A502" s="377">
        <v>165</v>
      </c>
      <c r="B502" s="377">
        <f>'01-Mapa de riesgo-UO'!D503</f>
        <v>0</v>
      </c>
      <c r="C502" s="376">
        <f>+'01-Mapa de riesgo-UO'!F503</f>
        <v>0</v>
      </c>
      <c r="D502" s="376">
        <f>'01-Mapa de riesgo-UO'!J503</f>
        <v>0</v>
      </c>
      <c r="E502" s="376">
        <f>'01-Mapa de riesgo-UO'!K503</f>
        <v>0</v>
      </c>
      <c r="F502" s="376">
        <f>'01-Mapa de riesgo-UO'!L503</f>
        <v>0</v>
      </c>
      <c r="G502" s="96">
        <f>'01-Mapa de riesgo-UO'!I503</f>
        <v>0</v>
      </c>
      <c r="H502" s="376">
        <f>'01-Mapa de riesgo-UO'!M503</f>
        <v>0</v>
      </c>
      <c r="I502" s="367" t="str">
        <f>'01-Mapa de riesgo-UO'!AT503</f>
        <v>LEVE</v>
      </c>
      <c r="J502" s="376">
        <f>'01-Mapa de riesgo-UO'!AU503</f>
        <v>0</v>
      </c>
      <c r="K502" s="372"/>
      <c r="L502" s="375"/>
      <c r="M502" s="97">
        <f>'01-Mapa de riesgo-UO'!W503</f>
        <v>0</v>
      </c>
      <c r="N502" s="98">
        <f>'01-Mapa de riesgo-UO'!AB503</f>
        <v>0</v>
      </c>
      <c r="O502" s="98">
        <f>'01-Mapa de riesgo-UO'!AF503</f>
        <v>0</v>
      </c>
      <c r="P502" s="99">
        <f>'01-Mapa de riesgo-UO'!AK503</f>
        <v>0</v>
      </c>
      <c r="Q502" s="99">
        <f>'01-Mapa de riesgo-UO'!AP503</f>
        <v>0</v>
      </c>
      <c r="R502" s="367" t="e">
        <f>'01-Mapa de riesgo-UO'!AR503</f>
        <v>#DIV/0!</v>
      </c>
      <c r="S502" s="370"/>
      <c r="T502" s="371"/>
      <c r="U502" s="100">
        <f>'01-Mapa de riesgo-UO'!AW503</f>
        <v>0</v>
      </c>
      <c r="V502" s="100">
        <f>'01-Mapa de riesgo-UO'!AX503</f>
        <v>0</v>
      </c>
      <c r="W502" s="101">
        <f>'01-Mapa de riesgo-UO'!K503</f>
        <v>0</v>
      </c>
      <c r="X502" s="105"/>
      <c r="Y502" s="106"/>
      <c r="Z502" s="107"/>
      <c r="AA502" s="107"/>
      <c r="AB502" s="364"/>
      <c r="AC502" s="110"/>
    </row>
    <row r="503" spans="1:29" ht="12.75" customHeight="1" x14ac:dyDescent="0.2">
      <c r="A503" s="368"/>
      <c r="B503" s="368"/>
      <c r="C503" s="368"/>
      <c r="D503" s="368"/>
      <c r="E503" s="368"/>
      <c r="F503" s="368"/>
      <c r="G503" s="96">
        <f>'01-Mapa de riesgo-UO'!I504</f>
        <v>0</v>
      </c>
      <c r="H503" s="368"/>
      <c r="I503" s="368"/>
      <c r="J503" s="368"/>
      <c r="K503" s="373"/>
      <c r="L503" s="373"/>
      <c r="M503" s="97">
        <f>'01-Mapa de riesgo-UO'!W504</f>
        <v>0</v>
      </c>
      <c r="N503" s="98">
        <f>'01-Mapa de riesgo-UO'!AB504</f>
        <v>0</v>
      </c>
      <c r="O503" s="98">
        <f>'01-Mapa de riesgo-UO'!AF504</f>
        <v>0</v>
      </c>
      <c r="P503" s="99">
        <f>'01-Mapa de riesgo-UO'!AK504</f>
        <v>0</v>
      </c>
      <c r="Q503" s="99">
        <f>'01-Mapa de riesgo-UO'!AP504</f>
        <v>0</v>
      </c>
      <c r="R503" s="368"/>
      <c r="S503" s="370"/>
      <c r="T503" s="371"/>
      <c r="U503" s="100">
        <f>'01-Mapa de riesgo-UO'!AW504</f>
        <v>0</v>
      </c>
      <c r="V503" s="100">
        <f>'01-Mapa de riesgo-UO'!AX504</f>
        <v>0</v>
      </c>
      <c r="W503" s="101">
        <f>'01-Mapa de riesgo-UO'!K504</f>
        <v>0</v>
      </c>
      <c r="X503" s="105"/>
      <c r="Y503" s="106"/>
      <c r="Z503" s="107"/>
      <c r="AA503" s="107"/>
      <c r="AB503" s="365"/>
      <c r="AC503" s="110"/>
    </row>
    <row r="504" spans="1:29" ht="12.75" customHeight="1" x14ac:dyDescent="0.2">
      <c r="A504" s="369"/>
      <c r="B504" s="369"/>
      <c r="C504" s="369"/>
      <c r="D504" s="369"/>
      <c r="E504" s="369"/>
      <c r="F504" s="369"/>
      <c r="G504" s="96">
        <f>'01-Mapa de riesgo-UO'!I505</f>
        <v>0</v>
      </c>
      <c r="H504" s="369"/>
      <c r="I504" s="369"/>
      <c r="J504" s="369"/>
      <c r="K504" s="374"/>
      <c r="L504" s="374"/>
      <c r="M504" s="97">
        <f>'01-Mapa de riesgo-UO'!W505</f>
        <v>0</v>
      </c>
      <c r="N504" s="98">
        <f>'01-Mapa de riesgo-UO'!AB505</f>
        <v>0</v>
      </c>
      <c r="O504" s="98">
        <f>'01-Mapa de riesgo-UO'!AF505</f>
        <v>0</v>
      </c>
      <c r="P504" s="99">
        <f>'01-Mapa de riesgo-UO'!AK505</f>
        <v>0</v>
      </c>
      <c r="Q504" s="99">
        <f>'01-Mapa de riesgo-UO'!AP505</f>
        <v>0</v>
      </c>
      <c r="R504" s="369"/>
      <c r="S504" s="370"/>
      <c r="T504" s="371"/>
      <c r="U504" s="100">
        <f>'01-Mapa de riesgo-UO'!AW505</f>
        <v>0</v>
      </c>
      <c r="V504" s="100">
        <f>'01-Mapa de riesgo-UO'!AX505</f>
        <v>0</v>
      </c>
      <c r="W504" s="101">
        <f>'01-Mapa de riesgo-UO'!K505</f>
        <v>0</v>
      </c>
      <c r="X504" s="105"/>
      <c r="Y504" s="106"/>
      <c r="Z504" s="107"/>
      <c r="AA504" s="107"/>
      <c r="AB504" s="366"/>
      <c r="AC504" s="110"/>
    </row>
    <row r="505" spans="1:29" ht="12.75" customHeight="1" x14ac:dyDescent="0.2">
      <c r="A505" s="377">
        <v>166</v>
      </c>
      <c r="B505" s="377">
        <f>'01-Mapa de riesgo-UO'!D506</f>
        <v>0</v>
      </c>
      <c r="C505" s="376">
        <f>+'01-Mapa de riesgo-UO'!F506</f>
        <v>0</v>
      </c>
      <c r="D505" s="376">
        <f>'01-Mapa de riesgo-UO'!J506</f>
        <v>0</v>
      </c>
      <c r="E505" s="376">
        <f>'01-Mapa de riesgo-UO'!K506</f>
        <v>0</v>
      </c>
      <c r="F505" s="376">
        <f>'01-Mapa de riesgo-UO'!L506</f>
        <v>0</v>
      </c>
      <c r="G505" s="96">
        <f>'01-Mapa de riesgo-UO'!I506</f>
        <v>0</v>
      </c>
      <c r="H505" s="376">
        <f>'01-Mapa de riesgo-UO'!M506</f>
        <v>0</v>
      </c>
      <c r="I505" s="367" t="str">
        <f>'01-Mapa de riesgo-UO'!AT506</f>
        <v>LEVE</v>
      </c>
      <c r="J505" s="376">
        <f>'01-Mapa de riesgo-UO'!AU506</f>
        <v>0</v>
      </c>
      <c r="K505" s="372"/>
      <c r="L505" s="375"/>
      <c r="M505" s="97">
        <f>'01-Mapa de riesgo-UO'!W506</f>
        <v>0</v>
      </c>
      <c r="N505" s="98">
        <f>'01-Mapa de riesgo-UO'!AB506</f>
        <v>0</v>
      </c>
      <c r="O505" s="98">
        <f>'01-Mapa de riesgo-UO'!AF506</f>
        <v>0</v>
      </c>
      <c r="P505" s="99">
        <f>'01-Mapa de riesgo-UO'!AK506</f>
        <v>0</v>
      </c>
      <c r="Q505" s="99">
        <f>'01-Mapa de riesgo-UO'!AP506</f>
        <v>0</v>
      </c>
      <c r="R505" s="367" t="e">
        <f>'01-Mapa de riesgo-UO'!AR506</f>
        <v>#DIV/0!</v>
      </c>
      <c r="S505" s="370"/>
      <c r="T505" s="371"/>
      <c r="U505" s="100">
        <f>'01-Mapa de riesgo-UO'!AW506</f>
        <v>0</v>
      </c>
      <c r="V505" s="100">
        <f>'01-Mapa de riesgo-UO'!AX506</f>
        <v>0</v>
      </c>
      <c r="W505" s="101">
        <f>'01-Mapa de riesgo-UO'!K506</f>
        <v>0</v>
      </c>
      <c r="X505" s="105"/>
      <c r="Y505" s="106"/>
      <c r="Z505" s="107"/>
      <c r="AA505" s="107"/>
      <c r="AB505" s="364"/>
      <c r="AC505" s="110"/>
    </row>
    <row r="506" spans="1:29" ht="12.75" customHeight="1" x14ac:dyDescent="0.2">
      <c r="A506" s="368"/>
      <c r="B506" s="368"/>
      <c r="C506" s="368"/>
      <c r="D506" s="368"/>
      <c r="E506" s="368"/>
      <c r="F506" s="368"/>
      <c r="G506" s="96">
        <f>'01-Mapa de riesgo-UO'!I507</f>
        <v>0</v>
      </c>
      <c r="H506" s="368"/>
      <c r="I506" s="368"/>
      <c r="J506" s="368"/>
      <c r="K506" s="373"/>
      <c r="L506" s="373"/>
      <c r="M506" s="97">
        <f>'01-Mapa de riesgo-UO'!W507</f>
        <v>0</v>
      </c>
      <c r="N506" s="98">
        <f>'01-Mapa de riesgo-UO'!AB507</f>
        <v>0</v>
      </c>
      <c r="O506" s="98">
        <f>'01-Mapa de riesgo-UO'!AF507</f>
        <v>0</v>
      </c>
      <c r="P506" s="99">
        <f>'01-Mapa de riesgo-UO'!AK507</f>
        <v>0</v>
      </c>
      <c r="Q506" s="99">
        <f>'01-Mapa de riesgo-UO'!AP507</f>
        <v>0</v>
      </c>
      <c r="R506" s="368"/>
      <c r="S506" s="370"/>
      <c r="T506" s="371"/>
      <c r="U506" s="100">
        <f>'01-Mapa de riesgo-UO'!AW507</f>
        <v>0</v>
      </c>
      <c r="V506" s="100">
        <f>'01-Mapa de riesgo-UO'!AX507</f>
        <v>0</v>
      </c>
      <c r="W506" s="101">
        <f>'01-Mapa de riesgo-UO'!K507</f>
        <v>0</v>
      </c>
      <c r="X506" s="105"/>
      <c r="Y506" s="106"/>
      <c r="Z506" s="107"/>
      <c r="AA506" s="107"/>
      <c r="AB506" s="365"/>
      <c r="AC506" s="110"/>
    </row>
    <row r="507" spans="1:29" ht="12.75" customHeight="1" x14ac:dyDescent="0.2">
      <c r="A507" s="369"/>
      <c r="B507" s="369"/>
      <c r="C507" s="369"/>
      <c r="D507" s="369"/>
      <c r="E507" s="369"/>
      <c r="F507" s="369"/>
      <c r="G507" s="96">
        <f>'01-Mapa de riesgo-UO'!I508</f>
        <v>0</v>
      </c>
      <c r="H507" s="369"/>
      <c r="I507" s="369"/>
      <c r="J507" s="369"/>
      <c r="K507" s="374"/>
      <c r="L507" s="374"/>
      <c r="M507" s="97">
        <f>'01-Mapa de riesgo-UO'!W508</f>
        <v>0</v>
      </c>
      <c r="N507" s="98">
        <f>'01-Mapa de riesgo-UO'!AB508</f>
        <v>0</v>
      </c>
      <c r="O507" s="98">
        <f>'01-Mapa de riesgo-UO'!AF508</f>
        <v>0</v>
      </c>
      <c r="P507" s="99">
        <f>'01-Mapa de riesgo-UO'!AK508</f>
        <v>0</v>
      </c>
      <c r="Q507" s="99">
        <f>'01-Mapa de riesgo-UO'!AP508</f>
        <v>0</v>
      </c>
      <c r="R507" s="369"/>
      <c r="S507" s="370"/>
      <c r="T507" s="371"/>
      <c r="U507" s="100">
        <f>'01-Mapa de riesgo-UO'!AW508</f>
        <v>0</v>
      </c>
      <c r="V507" s="100">
        <f>'01-Mapa de riesgo-UO'!AX508</f>
        <v>0</v>
      </c>
      <c r="W507" s="101">
        <f>'01-Mapa de riesgo-UO'!K508</f>
        <v>0</v>
      </c>
      <c r="X507" s="105"/>
      <c r="Y507" s="106"/>
      <c r="Z507" s="107"/>
      <c r="AA507" s="107"/>
      <c r="AB507" s="366"/>
      <c r="AC507" s="110"/>
    </row>
    <row r="508" spans="1:29" ht="12.75" customHeight="1" x14ac:dyDescent="0.2">
      <c r="A508" s="377">
        <v>167</v>
      </c>
      <c r="B508" s="377">
        <f>'01-Mapa de riesgo-UO'!D509</f>
        <v>0</v>
      </c>
      <c r="C508" s="376">
        <f>+'01-Mapa de riesgo-UO'!F509</f>
        <v>0</v>
      </c>
      <c r="D508" s="376">
        <f>'01-Mapa de riesgo-UO'!J509</f>
        <v>0</v>
      </c>
      <c r="E508" s="376">
        <f>'01-Mapa de riesgo-UO'!K509</f>
        <v>0</v>
      </c>
      <c r="F508" s="376">
        <f>'01-Mapa de riesgo-UO'!L509</f>
        <v>0</v>
      </c>
      <c r="G508" s="96">
        <f>'01-Mapa de riesgo-UO'!I509</f>
        <v>0</v>
      </c>
      <c r="H508" s="376">
        <f>'01-Mapa de riesgo-UO'!M509</f>
        <v>0</v>
      </c>
      <c r="I508" s="367" t="str">
        <f>'01-Mapa de riesgo-UO'!AT509</f>
        <v>LEVE</v>
      </c>
      <c r="J508" s="376">
        <f>'01-Mapa de riesgo-UO'!AU509</f>
        <v>0</v>
      </c>
      <c r="K508" s="372"/>
      <c r="L508" s="375"/>
      <c r="M508" s="97">
        <f>'01-Mapa de riesgo-UO'!W509</f>
        <v>0</v>
      </c>
      <c r="N508" s="98">
        <f>'01-Mapa de riesgo-UO'!AB509</f>
        <v>0</v>
      </c>
      <c r="O508" s="98">
        <f>'01-Mapa de riesgo-UO'!AF509</f>
        <v>0</v>
      </c>
      <c r="P508" s="99">
        <f>'01-Mapa de riesgo-UO'!AK509</f>
        <v>0</v>
      </c>
      <c r="Q508" s="99">
        <f>'01-Mapa de riesgo-UO'!AP509</f>
        <v>0</v>
      </c>
      <c r="R508" s="367" t="e">
        <f>'01-Mapa de riesgo-UO'!AR509</f>
        <v>#DIV/0!</v>
      </c>
      <c r="S508" s="370"/>
      <c r="T508" s="371"/>
      <c r="U508" s="100">
        <f>'01-Mapa de riesgo-UO'!AW509</f>
        <v>0</v>
      </c>
      <c r="V508" s="100">
        <f>'01-Mapa de riesgo-UO'!AX509</f>
        <v>0</v>
      </c>
      <c r="W508" s="101">
        <f>'01-Mapa de riesgo-UO'!K509</f>
        <v>0</v>
      </c>
      <c r="X508" s="105"/>
      <c r="Y508" s="106"/>
      <c r="Z508" s="107"/>
      <c r="AA508" s="107"/>
      <c r="AB508" s="364"/>
      <c r="AC508" s="110"/>
    </row>
    <row r="509" spans="1:29" ht="12.75" customHeight="1" x14ac:dyDescent="0.2">
      <c r="A509" s="368"/>
      <c r="B509" s="368"/>
      <c r="C509" s="368"/>
      <c r="D509" s="368"/>
      <c r="E509" s="368"/>
      <c r="F509" s="368"/>
      <c r="G509" s="96">
        <f>'01-Mapa de riesgo-UO'!I510</f>
        <v>0</v>
      </c>
      <c r="H509" s="368"/>
      <c r="I509" s="368"/>
      <c r="J509" s="368"/>
      <c r="K509" s="373"/>
      <c r="L509" s="373"/>
      <c r="M509" s="97">
        <f>'01-Mapa de riesgo-UO'!W510</f>
        <v>0</v>
      </c>
      <c r="N509" s="98">
        <f>'01-Mapa de riesgo-UO'!AB510</f>
        <v>0</v>
      </c>
      <c r="O509" s="98">
        <f>'01-Mapa de riesgo-UO'!AF510</f>
        <v>0</v>
      </c>
      <c r="P509" s="99">
        <f>'01-Mapa de riesgo-UO'!AK510</f>
        <v>0</v>
      </c>
      <c r="Q509" s="99">
        <f>'01-Mapa de riesgo-UO'!AP510</f>
        <v>0</v>
      </c>
      <c r="R509" s="368"/>
      <c r="S509" s="370"/>
      <c r="T509" s="371"/>
      <c r="U509" s="100">
        <f>'01-Mapa de riesgo-UO'!AW510</f>
        <v>0</v>
      </c>
      <c r="V509" s="100">
        <f>'01-Mapa de riesgo-UO'!AX510</f>
        <v>0</v>
      </c>
      <c r="W509" s="101">
        <f>'01-Mapa de riesgo-UO'!K510</f>
        <v>0</v>
      </c>
      <c r="X509" s="105"/>
      <c r="Y509" s="106"/>
      <c r="Z509" s="107"/>
      <c r="AA509" s="107"/>
      <c r="AB509" s="365"/>
      <c r="AC509" s="110"/>
    </row>
    <row r="510" spans="1:29" ht="12.75" customHeight="1" x14ac:dyDescent="0.2">
      <c r="A510" s="369"/>
      <c r="B510" s="369"/>
      <c r="C510" s="369"/>
      <c r="D510" s="369"/>
      <c r="E510" s="369"/>
      <c r="F510" s="369"/>
      <c r="G510" s="96">
        <f>'01-Mapa de riesgo-UO'!I511</f>
        <v>0</v>
      </c>
      <c r="H510" s="369"/>
      <c r="I510" s="369"/>
      <c r="J510" s="369"/>
      <c r="K510" s="374"/>
      <c r="L510" s="374"/>
      <c r="M510" s="97">
        <f>'01-Mapa de riesgo-UO'!W511</f>
        <v>0</v>
      </c>
      <c r="N510" s="98">
        <f>'01-Mapa de riesgo-UO'!AB511</f>
        <v>0</v>
      </c>
      <c r="O510" s="98">
        <f>'01-Mapa de riesgo-UO'!AF511</f>
        <v>0</v>
      </c>
      <c r="P510" s="99">
        <f>'01-Mapa de riesgo-UO'!AK511</f>
        <v>0</v>
      </c>
      <c r="Q510" s="99">
        <f>'01-Mapa de riesgo-UO'!AP511</f>
        <v>0</v>
      </c>
      <c r="R510" s="369"/>
      <c r="S510" s="370"/>
      <c r="T510" s="371"/>
      <c r="U510" s="100">
        <f>'01-Mapa de riesgo-UO'!AW511</f>
        <v>0</v>
      </c>
      <c r="V510" s="100">
        <f>'01-Mapa de riesgo-UO'!AX511</f>
        <v>0</v>
      </c>
      <c r="W510" s="101">
        <f>'01-Mapa de riesgo-UO'!K511</f>
        <v>0</v>
      </c>
      <c r="X510" s="105"/>
      <c r="Y510" s="106"/>
      <c r="Z510" s="107"/>
      <c r="AA510" s="107"/>
      <c r="AB510" s="366"/>
      <c r="AC510" s="110"/>
    </row>
    <row r="511" spans="1:29" ht="12.75" customHeight="1" x14ac:dyDescent="0.2">
      <c r="A511" s="377">
        <v>168</v>
      </c>
      <c r="B511" s="377">
        <f>'01-Mapa de riesgo-UO'!D512</f>
        <v>0</v>
      </c>
      <c r="C511" s="376">
        <f>+'01-Mapa de riesgo-UO'!F512</f>
        <v>0</v>
      </c>
      <c r="D511" s="376">
        <f>'01-Mapa de riesgo-UO'!J512</f>
        <v>0</v>
      </c>
      <c r="E511" s="376">
        <f>'01-Mapa de riesgo-UO'!K512</f>
        <v>0</v>
      </c>
      <c r="F511" s="376">
        <f>'01-Mapa de riesgo-UO'!L512</f>
        <v>0</v>
      </c>
      <c r="G511" s="96">
        <f>'01-Mapa de riesgo-UO'!I512</f>
        <v>0</v>
      </c>
      <c r="H511" s="376">
        <f>'01-Mapa de riesgo-UO'!M512</f>
        <v>0</v>
      </c>
      <c r="I511" s="367" t="str">
        <f>'01-Mapa de riesgo-UO'!AT512</f>
        <v>LEVE</v>
      </c>
      <c r="J511" s="376">
        <f>'01-Mapa de riesgo-UO'!AU512</f>
        <v>0</v>
      </c>
      <c r="K511" s="372"/>
      <c r="L511" s="375"/>
      <c r="M511" s="97">
        <f>'01-Mapa de riesgo-UO'!W512</f>
        <v>0</v>
      </c>
      <c r="N511" s="98">
        <f>'01-Mapa de riesgo-UO'!AB512</f>
        <v>0</v>
      </c>
      <c r="O511" s="98">
        <f>'01-Mapa de riesgo-UO'!AF512</f>
        <v>0</v>
      </c>
      <c r="P511" s="99">
        <f>'01-Mapa de riesgo-UO'!AK512</f>
        <v>0</v>
      </c>
      <c r="Q511" s="99">
        <f>'01-Mapa de riesgo-UO'!AP512</f>
        <v>0</v>
      </c>
      <c r="R511" s="367" t="e">
        <f>'01-Mapa de riesgo-UO'!AR512</f>
        <v>#DIV/0!</v>
      </c>
      <c r="S511" s="370"/>
      <c r="T511" s="371"/>
      <c r="U511" s="100">
        <f>'01-Mapa de riesgo-UO'!AW512</f>
        <v>0</v>
      </c>
      <c r="V511" s="100">
        <f>'01-Mapa de riesgo-UO'!AX512</f>
        <v>0</v>
      </c>
      <c r="W511" s="101">
        <f>'01-Mapa de riesgo-UO'!K512</f>
        <v>0</v>
      </c>
      <c r="X511" s="105"/>
      <c r="Y511" s="106"/>
      <c r="Z511" s="107"/>
      <c r="AA511" s="107"/>
      <c r="AB511" s="364"/>
      <c r="AC511" s="110"/>
    </row>
    <row r="512" spans="1:29" ht="12.75" customHeight="1" x14ac:dyDescent="0.2">
      <c r="A512" s="368"/>
      <c r="B512" s="368"/>
      <c r="C512" s="368"/>
      <c r="D512" s="368"/>
      <c r="E512" s="368"/>
      <c r="F512" s="368"/>
      <c r="G512" s="96">
        <f>'01-Mapa de riesgo-UO'!I513</f>
        <v>0</v>
      </c>
      <c r="H512" s="368"/>
      <c r="I512" s="368"/>
      <c r="J512" s="368"/>
      <c r="K512" s="373"/>
      <c r="L512" s="373"/>
      <c r="M512" s="97">
        <f>'01-Mapa de riesgo-UO'!W513</f>
        <v>0</v>
      </c>
      <c r="N512" s="98">
        <f>'01-Mapa de riesgo-UO'!AB513</f>
        <v>0</v>
      </c>
      <c r="O512" s="98">
        <f>'01-Mapa de riesgo-UO'!AF513</f>
        <v>0</v>
      </c>
      <c r="P512" s="99">
        <f>'01-Mapa de riesgo-UO'!AK513</f>
        <v>0</v>
      </c>
      <c r="Q512" s="99">
        <f>'01-Mapa de riesgo-UO'!AP513</f>
        <v>0</v>
      </c>
      <c r="R512" s="368"/>
      <c r="S512" s="370"/>
      <c r="T512" s="371"/>
      <c r="U512" s="100">
        <f>'01-Mapa de riesgo-UO'!AW513</f>
        <v>0</v>
      </c>
      <c r="V512" s="100">
        <f>'01-Mapa de riesgo-UO'!AX513</f>
        <v>0</v>
      </c>
      <c r="W512" s="101">
        <f>'01-Mapa de riesgo-UO'!K513</f>
        <v>0</v>
      </c>
      <c r="X512" s="105"/>
      <c r="Y512" s="106"/>
      <c r="Z512" s="107"/>
      <c r="AA512" s="107"/>
      <c r="AB512" s="365"/>
      <c r="AC512" s="110"/>
    </row>
    <row r="513" spans="1:29" ht="12.75" customHeight="1" x14ac:dyDescent="0.2">
      <c r="A513" s="369"/>
      <c r="B513" s="369"/>
      <c r="C513" s="369"/>
      <c r="D513" s="369"/>
      <c r="E513" s="369"/>
      <c r="F513" s="369"/>
      <c r="G513" s="96">
        <f>'01-Mapa de riesgo-UO'!I514</f>
        <v>0</v>
      </c>
      <c r="H513" s="369"/>
      <c r="I513" s="369"/>
      <c r="J513" s="369"/>
      <c r="K513" s="374"/>
      <c r="L513" s="374"/>
      <c r="M513" s="97">
        <f>'01-Mapa de riesgo-UO'!W514</f>
        <v>0</v>
      </c>
      <c r="N513" s="98">
        <f>'01-Mapa de riesgo-UO'!AB514</f>
        <v>0</v>
      </c>
      <c r="O513" s="98">
        <f>'01-Mapa de riesgo-UO'!AF514</f>
        <v>0</v>
      </c>
      <c r="P513" s="99">
        <f>'01-Mapa de riesgo-UO'!AK514</f>
        <v>0</v>
      </c>
      <c r="Q513" s="99">
        <f>'01-Mapa de riesgo-UO'!AP514</f>
        <v>0</v>
      </c>
      <c r="R513" s="369"/>
      <c r="S513" s="370"/>
      <c r="T513" s="371"/>
      <c r="U513" s="100">
        <f>'01-Mapa de riesgo-UO'!AW514</f>
        <v>0</v>
      </c>
      <c r="V513" s="100">
        <f>'01-Mapa de riesgo-UO'!AX514</f>
        <v>0</v>
      </c>
      <c r="W513" s="101">
        <f>'01-Mapa de riesgo-UO'!K514</f>
        <v>0</v>
      </c>
      <c r="X513" s="105"/>
      <c r="Y513" s="106"/>
      <c r="Z513" s="107"/>
      <c r="AA513" s="107"/>
      <c r="AB513" s="366"/>
      <c r="AC513" s="110"/>
    </row>
    <row r="514" spans="1:29" ht="12.75" customHeight="1" x14ac:dyDescent="0.2">
      <c r="A514" s="377">
        <v>169</v>
      </c>
      <c r="B514" s="377">
        <f>'01-Mapa de riesgo-UO'!D515</f>
        <v>0</v>
      </c>
      <c r="C514" s="376">
        <f>+'01-Mapa de riesgo-UO'!F515</f>
        <v>0</v>
      </c>
      <c r="D514" s="376">
        <f>'01-Mapa de riesgo-UO'!J515</f>
        <v>0</v>
      </c>
      <c r="E514" s="376">
        <f>'01-Mapa de riesgo-UO'!K515</f>
        <v>0</v>
      </c>
      <c r="F514" s="376">
        <f>'01-Mapa de riesgo-UO'!L515</f>
        <v>0</v>
      </c>
      <c r="G514" s="96">
        <f>'01-Mapa de riesgo-UO'!I515</f>
        <v>0</v>
      </c>
      <c r="H514" s="376">
        <f>'01-Mapa de riesgo-UO'!M515</f>
        <v>0</v>
      </c>
      <c r="I514" s="367" t="str">
        <f>'01-Mapa de riesgo-UO'!AT515</f>
        <v>LEVE</v>
      </c>
      <c r="J514" s="376">
        <f>'01-Mapa de riesgo-UO'!AU515</f>
        <v>0</v>
      </c>
      <c r="K514" s="372"/>
      <c r="L514" s="375"/>
      <c r="M514" s="97">
        <f>'01-Mapa de riesgo-UO'!W515</f>
        <v>0</v>
      </c>
      <c r="N514" s="98">
        <f>'01-Mapa de riesgo-UO'!AB515</f>
        <v>0</v>
      </c>
      <c r="O514" s="98">
        <f>'01-Mapa de riesgo-UO'!AF515</f>
        <v>0</v>
      </c>
      <c r="P514" s="99">
        <f>'01-Mapa de riesgo-UO'!AK515</f>
        <v>0</v>
      </c>
      <c r="Q514" s="99">
        <f>'01-Mapa de riesgo-UO'!AP515</f>
        <v>0</v>
      </c>
      <c r="R514" s="367" t="e">
        <f>'01-Mapa de riesgo-UO'!AR515</f>
        <v>#DIV/0!</v>
      </c>
      <c r="S514" s="370"/>
      <c r="T514" s="371"/>
      <c r="U514" s="100">
        <f>'01-Mapa de riesgo-UO'!AW515</f>
        <v>0</v>
      </c>
      <c r="V514" s="100">
        <f>'01-Mapa de riesgo-UO'!AX515</f>
        <v>0</v>
      </c>
      <c r="W514" s="101">
        <f>'01-Mapa de riesgo-UO'!K515</f>
        <v>0</v>
      </c>
      <c r="X514" s="105"/>
      <c r="Y514" s="106"/>
      <c r="Z514" s="107"/>
      <c r="AA514" s="107"/>
      <c r="AB514" s="364"/>
      <c r="AC514" s="110"/>
    </row>
    <row r="515" spans="1:29" ht="12.75" customHeight="1" x14ac:dyDescent="0.2">
      <c r="A515" s="368"/>
      <c r="B515" s="368"/>
      <c r="C515" s="368"/>
      <c r="D515" s="368"/>
      <c r="E515" s="368"/>
      <c r="F515" s="368"/>
      <c r="G515" s="96">
        <f>'01-Mapa de riesgo-UO'!I516</f>
        <v>0</v>
      </c>
      <c r="H515" s="368"/>
      <c r="I515" s="368"/>
      <c r="J515" s="368"/>
      <c r="K515" s="373"/>
      <c r="L515" s="373"/>
      <c r="M515" s="97">
        <f>'01-Mapa de riesgo-UO'!W516</f>
        <v>0</v>
      </c>
      <c r="N515" s="98">
        <f>'01-Mapa de riesgo-UO'!AB516</f>
        <v>0</v>
      </c>
      <c r="O515" s="98">
        <f>'01-Mapa de riesgo-UO'!AF516</f>
        <v>0</v>
      </c>
      <c r="P515" s="99">
        <f>'01-Mapa de riesgo-UO'!AK516</f>
        <v>0</v>
      </c>
      <c r="Q515" s="99">
        <f>'01-Mapa de riesgo-UO'!AP516</f>
        <v>0</v>
      </c>
      <c r="R515" s="368"/>
      <c r="S515" s="370"/>
      <c r="T515" s="371"/>
      <c r="U515" s="100">
        <f>'01-Mapa de riesgo-UO'!AW516</f>
        <v>0</v>
      </c>
      <c r="V515" s="100">
        <f>'01-Mapa de riesgo-UO'!AX516</f>
        <v>0</v>
      </c>
      <c r="W515" s="101">
        <f>'01-Mapa de riesgo-UO'!K516</f>
        <v>0</v>
      </c>
      <c r="X515" s="105"/>
      <c r="Y515" s="106"/>
      <c r="Z515" s="107"/>
      <c r="AA515" s="107"/>
      <c r="AB515" s="365"/>
      <c r="AC515" s="110"/>
    </row>
    <row r="516" spans="1:29" ht="12.75" customHeight="1" x14ac:dyDescent="0.2">
      <c r="A516" s="369"/>
      <c r="B516" s="369"/>
      <c r="C516" s="369"/>
      <c r="D516" s="369"/>
      <c r="E516" s="369"/>
      <c r="F516" s="369"/>
      <c r="G516" s="96">
        <f>'01-Mapa de riesgo-UO'!I517</f>
        <v>0</v>
      </c>
      <c r="H516" s="369"/>
      <c r="I516" s="369"/>
      <c r="J516" s="369"/>
      <c r="K516" s="374"/>
      <c r="L516" s="374"/>
      <c r="M516" s="97">
        <f>'01-Mapa de riesgo-UO'!W517</f>
        <v>0</v>
      </c>
      <c r="N516" s="98">
        <f>'01-Mapa de riesgo-UO'!AB517</f>
        <v>0</v>
      </c>
      <c r="O516" s="98">
        <f>'01-Mapa de riesgo-UO'!AF517</f>
        <v>0</v>
      </c>
      <c r="P516" s="99">
        <f>'01-Mapa de riesgo-UO'!AK517</f>
        <v>0</v>
      </c>
      <c r="Q516" s="99">
        <f>'01-Mapa de riesgo-UO'!AP517</f>
        <v>0</v>
      </c>
      <c r="R516" s="369"/>
      <c r="S516" s="370"/>
      <c r="T516" s="371"/>
      <c r="U516" s="100">
        <f>'01-Mapa de riesgo-UO'!AW517</f>
        <v>0</v>
      </c>
      <c r="V516" s="100">
        <f>'01-Mapa de riesgo-UO'!AX517</f>
        <v>0</v>
      </c>
      <c r="W516" s="101">
        <f>'01-Mapa de riesgo-UO'!K517</f>
        <v>0</v>
      </c>
      <c r="X516" s="105"/>
      <c r="Y516" s="106"/>
      <c r="Z516" s="107"/>
      <c r="AA516" s="107"/>
      <c r="AB516" s="366"/>
      <c r="AC516" s="110"/>
    </row>
    <row r="517" spans="1:29" ht="12.75" customHeight="1" x14ac:dyDescent="0.2">
      <c r="A517" s="377">
        <v>170</v>
      </c>
      <c r="B517" s="377">
        <f>'01-Mapa de riesgo-UO'!D518</f>
        <v>0</v>
      </c>
      <c r="C517" s="376">
        <f>+'01-Mapa de riesgo-UO'!F518</f>
        <v>0</v>
      </c>
      <c r="D517" s="376">
        <f>'01-Mapa de riesgo-UO'!J518</f>
        <v>0</v>
      </c>
      <c r="E517" s="376">
        <f>'01-Mapa de riesgo-UO'!K518</f>
        <v>0</v>
      </c>
      <c r="F517" s="376">
        <f>'01-Mapa de riesgo-UO'!L518</f>
        <v>0</v>
      </c>
      <c r="G517" s="96">
        <f>'01-Mapa de riesgo-UO'!I518</f>
        <v>0</v>
      </c>
      <c r="H517" s="376">
        <f>'01-Mapa de riesgo-UO'!M518</f>
        <v>0</v>
      </c>
      <c r="I517" s="367" t="str">
        <f>'01-Mapa de riesgo-UO'!AT518</f>
        <v>LEVE</v>
      </c>
      <c r="J517" s="376">
        <f>'01-Mapa de riesgo-UO'!AU518</f>
        <v>0</v>
      </c>
      <c r="K517" s="372"/>
      <c r="L517" s="375"/>
      <c r="M517" s="97">
        <f>'01-Mapa de riesgo-UO'!W518</f>
        <v>0</v>
      </c>
      <c r="N517" s="98">
        <f>'01-Mapa de riesgo-UO'!AB518</f>
        <v>0</v>
      </c>
      <c r="O517" s="98">
        <f>'01-Mapa de riesgo-UO'!AF518</f>
        <v>0</v>
      </c>
      <c r="P517" s="99">
        <f>'01-Mapa de riesgo-UO'!AK518</f>
        <v>0</v>
      </c>
      <c r="Q517" s="99">
        <f>'01-Mapa de riesgo-UO'!AP518</f>
        <v>0</v>
      </c>
      <c r="R517" s="367" t="e">
        <f>'01-Mapa de riesgo-UO'!AR518</f>
        <v>#DIV/0!</v>
      </c>
      <c r="S517" s="370"/>
      <c r="T517" s="371"/>
      <c r="U517" s="100">
        <f>'01-Mapa de riesgo-UO'!AW518</f>
        <v>0</v>
      </c>
      <c r="V517" s="100">
        <f>'01-Mapa de riesgo-UO'!AX518</f>
        <v>0</v>
      </c>
      <c r="W517" s="101">
        <f>'01-Mapa de riesgo-UO'!K518</f>
        <v>0</v>
      </c>
      <c r="X517" s="105"/>
      <c r="Y517" s="106"/>
      <c r="Z517" s="107"/>
      <c r="AA517" s="107"/>
      <c r="AB517" s="364"/>
      <c r="AC517" s="110"/>
    </row>
    <row r="518" spans="1:29" ht="12.75" customHeight="1" x14ac:dyDescent="0.2">
      <c r="A518" s="368"/>
      <c r="B518" s="368"/>
      <c r="C518" s="368"/>
      <c r="D518" s="368"/>
      <c r="E518" s="368"/>
      <c r="F518" s="368"/>
      <c r="G518" s="96">
        <f>'01-Mapa de riesgo-UO'!I519</f>
        <v>0</v>
      </c>
      <c r="H518" s="368"/>
      <c r="I518" s="368"/>
      <c r="J518" s="368"/>
      <c r="K518" s="373"/>
      <c r="L518" s="373"/>
      <c r="M518" s="97">
        <f>'01-Mapa de riesgo-UO'!W519</f>
        <v>0</v>
      </c>
      <c r="N518" s="98">
        <f>'01-Mapa de riesgo-UO'!AB519</f>
        <v>0</v>
      </c>
      <c r="O518" s="98">
        <f>'01-Mapa de riesgo-UO'!AF519</f>
        <v>0</v>
      </c>
      <c r="P518" s="99">
        <f>'01-Mapa de riesgo-UO'!AK519</f>
        <v>0</v>
      </c>
      <c r="Q518" s="99">
        <f>'01-Mapa de riesgo-UO'!AP519</f>
        <v>0</v>
      </c>
      <c r="R518" s="368"/>
      <c r="S518" s="370"/>
      <c r="T518" s="371"/>
      <c r="U518" s="100">
        <f>'01-Mapa de riesgo-UO'!AW519</f>
        <v>0</v>
      </c>
      <c r="V518" s="100">
        <f>'01-Mapa de riesgo-UO'!AX519</f>
        <v>0</v>
      </c>
      <c r="W518" s="101">
        <f>'01-Mapa de riesgo-UO'!K519</f>
        <v>0</v>
      </c>
      <c r="X518" s="105"/>
      <c r="Y518" s="106"/>
      <c r="Z518" s="107"/>
      <c r="AA518" s="107"/>
      <c r="AB518" s="365"/>
      <c r="AC518" s="110"/>
    </row>
    <row r="519" spans="1:29" ht="12.75" customHeight="1" x14ac:dyDescent="0.2">
      <c r="A519" s="369"/>
      <c r="B519" s="369"/>
      <c r="C519" s="369"/>
      <c r="D519" s="369"/>
      <c r="E519" s="369"/>
      <c r="F519" s="369"/>
      <c r="G519" s="96">
        <f>'01-Mapa de riesgo-UO'!I520</f>
        <v>0</v>
      </c>
      <c r="H519" s="369"/>
      <c r="I519" s="369"/>
      <c r="J519" s="369"/>
      <c r="K519" s="374"/>
      <c r="L519" s="374"/>
      <c r="M519" s="97">
        <f>'01-Mapa de riesgo-UO'!W520</f>
        <v>0</v>
      </c>
      <c r="N519" s="98">
        <f>'01-Mapa de riesgo-UO'!AB520</f>
        <v>0</v>
      </c>
      <c r="O519" s="98">
        <f>'01-Mapa de riesgo-UO'!AF520</f>
        <v>0</v>
      </c>
      <c r="P519" s="99">
        <f>'01-Mapa de riesgo-UO'!AK520</f>
        <v>0</v>
      </c>
      <c r="Q519" s="99">
        <f>'01-Mapa de riesgo-UO'!AP520</f>
        <v>0</v>
      </c>
      <c r="R519" s="369"/>
      <c r="S519" s="370"/>
      <c r="T519" s="371"/>
      <c r="U519" s="100">
        <f>'01-Mapa de riesgo-UO'!AW520</f>
        <v>0</v>
      </c>
      <c r="V519" s="100">
        <f>'01-Mapa de riesgo-UO'!AX520</f>
        <v>0</v>
      </c>
      <c r="W519" s="101">
        <f>'01-Mapa de riesgo-UO'!K520</f>
        <v>0</v>
      </c>
      <c r="X519" s="105"/>
      <c r="Y519" s="106"/>
      <c r="Z519" s="107"/>
      <c r="AA519" s="107"/>
      <c r="AB519" s="366"/>
      <c r="AC519" s="110"/>
    </row>
    <row r="520" spans="1:29" ht="12.75" customHeight="1" x14ac:dyDescent="0.2">
      <c r="A520" s="377">
        <v>171</v>
      </c>
      <c r="B520" s="377">
        <f>'01-Mapa de riesgo-UO'!D521</f>
        <v>0</v>
      </c>
      <c r="C520" s="376">
        <f>+'01-Mapa de riesgo-UO'!F521</f>
        <v>0</v>
      </c>
      <c r="D520" s="376">
        <f>'01-Mapa de riesgo-UO'!J521</f>
        <v>0</v>
      </c>
      <c r="E520" s="376">
        <f>'01-Mapa de riesgo-UO'!K521</f>
        <v>0</v>
      </c>
      <c r="F520" s="376">
        <f>'01-Mapa de riesgo-UO'!L521</f>
        <v>0</v>
      </c>
      <c r="G520" s="96">
        <f>'01-Mapa de riesgo-UO'!I521</f>
        <v>0</v>
      </c>
      <c r="H520" s="376">
        <f>'01-Mapa de riesgo-UO'!M521</f>
        <v>0</v>
      </c>
      <c r="I520" s="367" t="str">
        <f>'01-Mapa de riesgo-UO'!AT521</f>
        <v>LEVE</v>
      </c>
      <c r="J520" s="376">
        <f>'01-Mapa de riesgo-UO'!AU521</f>
        <v>0</v>
      </c>
      <c r="K520" s="372"/>
      <c r="L520" s="375"/>
      <c r="M520" s="97">
        <f>'01-Mapa de riesgo-UO'!W521</f>
        <v>0</v>
      </c>
      <c r="N520" s="98">
        <f>'01-Mapa de riesgo-UO'!AB521</f>
        <v>0</v>
      </c>
      <c r="O520" s="98">
        <f>'01-Mapa de riesgo-UO'!AF521</f>
        <v>0</v>
      </c>
      <c r="P520" s="99">
        <f>'01-Mapa de riesgo-UO'!AK521</f>
        <v>0</v>
      </c>
      <c r="Q520" s="99">
        <f>'01-Mapa de riesgo-UO'!AP521</f>
        <v>0</v>
      </c>
      <c r="R520" s="367" t="e">
        <f>'01-Mapa de riesgo-UO'!AR521</f>
        <v>#DIV/0!</v>
      </c>
      <c r="S520" s="370"/>
      <c r="T520" s="371"/>
      <c r="U520" s="100">
        <f>'01-Mapa de riesgo-UO'!AW521</f>
        <v>0</v>
      </c>
      <c r="V520" s="100">
        <f>'01-Mapa de riesgo-UO'!AX521</f>
        <v>0</v>
      </c>
      <c r="W520" s="101">
        <f>'01-Mapa de riesgo-UO'!K521</f>
        <v>0</v>
      </c>
      <c r="X520" s="105"/>
      <c r="Y520" s="106"/>
      <c r="Z520" s="107"/>
      <c r="AA520" s="107"/>
      <c r="AB520" s="364"/>
      <c r="AC520" s="110"/>
    </row>
    <row r="521" spans="1:29" ht="12.75" customHeight="1" x14ac:dyDescent="0.2">
      <c r="A521" s="368"/>
      <c r="B521" s="368"/>
      <c r="C521" s="368"/>
      <c r="D521" s="368"/>
      <c r="E521" s="368"/>
      <c r="F521" s="368"/>
      <c r="G521" s="96">
        <f>'01-Mapa de riesgo-UO'!I522</f>
        <v>0</v>
      </c>
      <c r="H521" s="368"/>
      <c r="I521" s="368"/>
      <c r="J521" s="368"/>
      <c r="K521" s="373"/>
      <c r="L521" s="373"/>
      <c r="M521" s="97">
        <f>'01-Mapa de riesgo-UO'!W522</f>
        <v>0</v>
      </c>
      <c r="N521" s="98">
        <f>'01-Mapa de riesgo-UO'!AB522</f>
        <v>0</v>
      </c>
      <c r="O521" s="98">
        <f>'01-Mapa de riesgo-UO'!AF522</f>
        <v>0</v>
      </c>
      <c r="P521" s="99">
        <f>'01-Mapa de riesgo-UO'!AK522</f>
        <v>0</v>
      </c>
      <c r="Q521" s="99">
        <f>'01-Mapa de riesgo-UO'!AP522</f>
        <v>0</v>
      </c>
      <c r="R521" s="368"/>
      <c r="S521" s="370"/>
      <c r="T521" s="371"/>
      <c r="U521" s="100">
        <f>'01-Mapa de riesgo-UO'!AW522</f>
        <v>0</v>
      </c>
      <c r="V521" s="100">
        <f>'01-Mapa de riesgo-UO'!AX522</f>
        <v>0</v>
      </c>
      <c r="W521" s="101">
        <f>'01-Mapa de riesgo-UO'!K522</f>
        <v>0</v>
      </c>
      <c r="X521" s="105"/>
      <c r="Y521" s="106"/>
      <c r="Z521" s="107"/>
      <c r="AA521" s="107"/>
      <c r="AB521" s="365"/>
      <c r="AC521" s="110"/>
    </row>
    <row r="522" spans="1:29" ht="12.75" customHeight="1" x14ac:dyDescent="0.2">
      <c r="A522" s="369"/>
      <c r="B522" s="369"/>
      <c r="C522" s="369"/>
      <c r="D522" s="369"/>
      <c r="E522" s="369"/>
      <c r="F522" s="369"/>
      <c r="G522" s="96">
        <f>'01-Mapa de riesgo-UO'!I523</f>
        <v>0</v>
      </c>
      <c r="H522" s="369"/>
      <c r="I522" s="369"/>
      <c r="J522" s="369"/>
      <c r="K522" s="374"/>
      <c r="L522" s="374"/>
      <c r="M522" s="97">
        <f>'01-Mapa de riesgo-UO'!W523</f>
        <v>0</v>
      </c>
      <c r="N522" s="98">
        <f>'01-Mapa de riesgo-UO'!AB523</f>
        <v>0</v>
      </c>
      <c r="O522" s="98">
        <f>'01-Mapa de riesgo-UO'!AF523</f>
        <v>0</v>
      </c>
      <c r="P522" s="99">
        <f>'01-Mapa de riesgo-UO'!AK523</f>
        <v>0</v>
      </c>
      <c r="Q522" s="99">
        <f>'01-Mapa de riesgo-UO'!AP523</f>
        <v>0</v>
      </c>
      <c r="R522" s="369"/>
      <c r="S522" s="370"/>
      <c r="T522" s="371"/>
      <c r="U522" s="100">
        <f>'01-Mapa de riesgo-UO'!AW523</f>
        <v>0</v>
      </c>
      <c r="V522" s="100">
        <f>'01-Mapa de riesgo-UO'!AX523</f>
        <v>0</v>
      </c>
      <c r="W522" s="101">
        <f>'01-Mapa de riesgo-UO'!K523</f>
        <v>0</v>
      </c>
      <c r="X522" s="105"/>
      <c r="Y522" s="106"/>
      <c r="Z522" s="107"/>
      <c r="AA522" s="107"/>
      <c r="AB522" s="366"/>
      <c r="AC522" s="110"/>
    </row>
    <row r="523" spans="1:29" ht="12.75" customHeight="1" x14ac:dyDescent="0.2">
      <c r="A523" s="377">
        <v>172</v>
      </c>
      <c r="B523" s="377">
        <f>'01-Mapa de riesgo-UO'!D524</f>
        <v>0</v>
      </c>
      <c r="C523" s="376">
        <f>+'01-Mapa de riesgo-UO'!F524</f>
        <v>0</v>
      </c>
      <c r="D523" s="376">
        <f>'01-Mapa de riesgo-UO'!J524</f>
        <v>0</v>
      </c>
      <c r="E523" s="376">
        <f>'01-Mapa de riesgo-UO'!K524</f>
        <v>0</v>
      </c>
      <c r="F523" s="376">
        <f>'01-Mapa de riesgo-UO'!L524</f>
        <v>0</v>
      </c>
      <c r="G523" s="96">
        <f>'01-Mapa de riesgo-UO'!I524</f>
        <v>0</v>
      </c>
      <c r="H523" s="376">
        <f>'01-Mapa de riesgo-UO'!M524</f>
        <v>0</v>
      </c>
      <c r="I523" s="367" t="str">
        <f>'01-Mapa de riesgo-UO'!AT524</f>
        <v>LEVE</v>
      </c>
      <c r="J523" s="376">
        <f>'01-Mapa de riesgo-UO'!AU524</f>
        <v>0</v>
      </c>
      <c r="K523" s="372"/>
      <c r="L523" s="375"/>
      <c r="M523" s="97">
        <f>'01-Mapa de riesgo-UO'!W524</f>
        <v>0</v>
      </c>
      <c r="N523" s="98">
        <f>'01-Mapa de riesgo-UO'!AB524</f>
        <v>0</v>
      </c>
      <c r="O523" s="98">
        <f>'01-Mapa de riesgo-UO'!AF524</f>
        <v>0</v>
      </c>
      <c r="P523" s="99">
        <f>'01-Mapa de riesgo-UO'!AK524</f>
        <v>0</v>
      </c>
      <c r="Q523" s="99">
        <f>'01-Mapa de riesgo-UO'!AP524</f>
        <v>0</v>
      </c>
      <c r="R523" s="367" t="e">
        <f>'01-Mapa de riesgo-UO'!AR524</f>
        <v>#DIV/0!</v>
      </c>
      <c r="S523" s="370"/>
      <c r="T523" s="371"/>
      <c r="U523" s="100">
        <f>'01-Mapa de riesgo-UO'!AW524</f>
        <v>0</v>
      </c>
      <c r="V523" s="100">
        <f>'01-Mapa de riesgo-UO'!AX524</f>
        <v>0</v>
      </c>
      <c r="W523" s="101">
        <f>'01-Mapa de riesgo-UO'!K524</f>
        <v>0</v>
      </c>
      <c r="X523" s="105"/>
      <c r="Y523" s="106"/>
      <c r="Z523" s="107"/>
      <c r="AA523" s="107"/>
      <c r="AB523" s="364"/>
      <c r="AC523" s="110"/>
    </row>
    <row r="524" spans="1:29" ht="12.75" customHeight="1" x14ac:dyDescent="0.2">
      <c r="A524" s="368"/>
      <c r="B524" s="368"/>
      <c r="C524" s="368"/>
      <c r="D524" s="368"/>
      <c r="E524" s="368"/>
      <c r="F524" s="368"/>
      <c r="G524" s="96">
        <f>'01-Mapa de riesgo-UO'!I525</f>
        <v>0</v>
      </c>
      <c r="H524" s="368"/>
      <c r="I524" s="368"/>
      <c r="J524" s="368"/>
      <c r="K524" s="373"/>
      <c r="L524" s="373"/>
      <c r="M524" s="97">
        <f>'01-Mapa de riesgo-UO'!W525</f>
        <v>0</v>
      </c>
      <c r="N524" s="98">
        <f>'01-Mapa de riesgo-UO'!AB525</f>
        <v>0</v>
      </c>
      <c r="O524" s="98">
        <f>'01-Mapa de riesgo-UO'!AF525</f>
        <v>0</v>
      </c>
      <c r="P524" s="99">
        <f>'01-Mapa de riesgo-UO'!AK525</f>
        <v>0</v>
      </c>
      <c r="Q524" s="99">
        <f>'01-Mapa de riesgo-UO'!AP525</f>
        <v>0</v>
      </c>
      <c r="R524" s="368"/>
      <c r="S524" s="370"/>
      <c r="T524" s="371"/>
      <c r="U524" s="100">
        <f>'01-Mapa de riesgo-UO'!AW525</f>
        <v>0</v>
      </c>
      <c r="V524" s="100">
        <f>'01-Mapa de riesgo-UO'!AX525</f>
        <v>0</v>
      </c>
      <c r="W524" s="101">
        <f>'01-Mapa de riesgo-UO'!K525</f>
        <v>0</v>
      </c>
      <c r="X524" s="105"/>
      <c r="Y524" s="106"/>
      <c r="Z524" s="107"/>
      <c r="AA524" s="107"/>
      <c r="AB524" s="365"/>
      <c r="AC524" s="110"/>
    </row>
    <row r="525" spans="1:29" ht="12.75" customHeight="1" x14ac:dyDescent="0.2">
      <c r="A525" s="369"/>
      <c r="B525" s="369"/>
      <c r="C525" s="369"/>
      <c r="D525" s="369"/>
      <c r="E525" s="369"/>
      <c r="F525" s="369"/>
      <c r="G525" s="96">
        <f>'01-Mapa de riesgo-UO'!I526</f>
        <v>0</v>
      </c>
      <c r="H525" s="369"/>
      <c r="I525" s="369"/>
      <c r="J525" s="369"/>
      <c r="K525" s="374"/>
      <c r="L525" s="374"/>
      <c r="M525" s="97">
        <f>'01-Mapa de riesgo-UO'!W526</f>
        <v>0</v>
      </c>
      <c r="N525" s="98">
        <f>'01-Mapa de riesgo-UO'!AB526</f>
        <v>0</v>
      </c>
      <c r="O525" s="98">
        <f>'01-Mapa de riesgo-UO'!AF526</f>
        <v>0</v>
      </c>
      <c r="P525" s="99">
        <f>'01-Mapa de riesgo-UO'!AK526</f>
        <v>0</v>
      </c>
      <c r="Q525" s="99">
        <f>'01-Mapa de riesgo-UO'!AP526</f>
        <v>0</v>
      </c>
      <c r="R525" s="369"/>
      <c r="S525" s="370"/>
      <c r="T525" s="371"/>
      <c r="U525" s="100">
        <f>'01-Mapa de riesgo-UO'!AW526</f>
        <v>0</v>
      </c>
      <c r="V525" s="100">
        <f>'01-Mapa de riesgo-UO'!AX526</f>
        <v>0</v>
      </c>
      <c r="W525" s="101">
        <f>'01-Mapa de riesgo-UO'!K526</f>
        <v>0</v>
      </c>
      <c r="X525" s="105"/>
      <c r="Y525" s="106"/>
      <c r="Z525" s="107"/>
      <c r="AA525" s="107"/>
      <c r="AB525" s="366"/>
      <c r="AC525" s="110"/>
    </row>
    <row r="526" spans="1:29" ht="12.75" customHeight="1" x14ac:dyDescent="0.2">
      <c r="A526" s="377">
        <v>173</v>
      </c>
      <c r="B526" s="377">
        <f>'01-Mapa de riesgo-UO'!D527</f>
        <v>0</v>
      </c>
      <c r="C526" s="376">
        <f>+'01-Mapa de riesgo-UO'!F527</f>
        <v>0</v>
      </c>
      <c r="D526" s="376">
        <f>'01-Mapa de riesgo-UO'!J527</f>
        <v>0</v>
      </c>
      <c r="E526" s="376">
        <f>'01-Mapa de riesgo-UO'!K527</f>
        <v>0</v>
      </c>
      <c r="F526" s="376">
        <f>'01-Mapa de riesgo-UO'!L527</f>
        <v>0</v>
      </c>
      <c r="G526" s="96">
        <f>'01-Mapa de riesgo-UO'!I527</f>
        <v>0</v>
      </c>
      <c r="H526" s="376">
        <f>'01-Mapa de riesgo-UO'!M527</f>
        <v>0</v>
      </c>
      <c r="I526" s="367" t="str">
        <f>'01-Mapa de riesgo-UO'!AT527</f>
        <v>LEVE</v>
      </c>
      <c r="J526" s="376">
        <f>'01-Mapa de riesgo-UO'!AU527</f>
        <v>0</v>
      </c>
      <c r="K526" s="372"/>
      <c r="L526" s="375"/>
      <c r="M526" s="97">
        <f>'01-Mapa de riesgo-UO'!W527</f>
        <v>0</v>
      </c>
      <c r="N526" s="98">
        <f>'01-Mapa de riesgo-UO'!AB527</f>
        <v>0</v>
      </c>
      <c r="O526" s="98">
        <f>'01-Mapa de riesgo-UO'!AF527</f>
        <v>0</v>
      </c>
      <c r="P526" s="99">
        <f>'01-Mapa de riesgo-UO'!AK527</f>
        <v>0</v>
      </c>
      <c r="Q526" s="99">
        <f>'01-Mapa de riesgo-UO'!AP527</f>
        <v>0</v>
      </c>
      <c r="R526" s="367" t="e">
        <f>'01-Mapa de riesgo-UO'!AR527</f>
        <v>#DIV/0!</v>
      </c>
      <c r="S526" s="370"/>
      <c r="T526" s="371"/>
      <c r="U526" s="100">
        <f>'01-Mapa de riesgo-UO'!AW527</f>
        <v>0</v>
      </c>
      <c r="V526" s="100">
        <f>'01-Mapa de riesgo-UO'!AX527</f>
        <v>0</v>
      </c>
      <c r="W526" s="101">
        <f>'01-Mapa de riesgo-UO'!K527</f>
        <v>0</v>
      </c>
      <c r="X526" s="105"/>
      <c r="Y526" s="106"/>
      <c r="Z526" s="107"/>
      <c r="AA526" s="107"/>
      <c r="AB526" s="364"/>
      <c r="AC526" s="110"/>
    </row>
    <row r="527" spans="1:29" ht="12.75" customHeight="1" x14ac:dyDescent="0.2">
      <c r="A527" s="368"/>
      <c r="B527" s="368"/>
      <c r="C527" s="368"/>
      <c r="D527" s="368"/>
      <c r="E527" s="368"/>
      <c r="F527" s="368"/>
      <c r="G527" s="96">
        <f>'01-Mapa de riesgo-UO'!I528</f>
        <v>0</v>
      </c>
      <c r="H527" s="368"/>
      <c r="I527" s="368"/>
      <c r="J527" s="368"/>
      <c r="K527" s="373"/>
      <c r="L527" s="373"/>
      <c r="M527" s="97">
        <f>'01-Mapa de riesgo-UO'!W528</f>
        <v>0</v>
      </c>
      <c r="N527" s="98">
        <f>'01-Mapa de riesgo-UO'!AB528</f>
        <v>0</v>
      </c>
      <c r="O527" s="98">
        <f>'01-Mapa de riesgo-UO'!AF528</f>
        <v>0</v>
      </c>
      <c r="P527" s="99">
        <f>'01-Mapa de riesgo-UO'!AK528</f>
        <v>0</v>
      </c>
      <c r="Q527" s="99">
        <f>'01-Mapa de riesgo-UO'!AP528</f>
        <v>0</v>
      </c>
      <c r="R527" s="368"/>
      <c r="S527" s="370"/>
      <c r="T527" s="371"/>
      <c r="U527" s="100">
        <f>'01-Mapa de riesgo-UO'!AW528</f>
        <v>0</v>
      </c>
      <c r="V527" s="100">
        <f>'01-Mapa de riesgo-UO'!AX528</f>
        <v>0</v>
      </c>
      <c r="W527" s="101">
        <f>'01-Mapa de riesgo-UO'!K528</f>
        <v>0</v>
      </c>
      <c r="X527" s="105"/>
      <c r="Y527" s="106"/>
      <c r="Z527" s="107"/>
      <c r="AA527" s="107"/>
      <c r="AB527" s="365"/>
      <c r="AC527" s="110"/>
    </row>
    <row r="528" spans="1:29" ht="12.75" customHeight="1" x14ac:dyDescent="0.2">
      <c r="A528" s="369"/>
      <c r="B528" s="369"/>
      <c r="C528" s="369"/>
      <c r="D528" s="369"/>
      <c r="E528" s="369"/>
      <c r="F528" s="369"/>
      <c r="G528" s="96">
        <f>'01-Mapa de riesgo-UO'!I529</f>
        <v>0</v>
      </c>
      <c r="H528" s="369"/>
      <c r="I528" s="369"/>
      <c r="J528" s="369"/>
      <c r="K528" s="374"/>
      <c r="L528" s="374"/>
      <c r="M528" s="97">
        <f>'01-Mapa de riesgo-UO'!W529</f>
        <v>0</v>
      </c>
      <c r="N528" s="98">
        <f>'01-Mapa de riesgo-UO'!AB529</f>
        <v>0</v>
      </c>
      <c r="O528" s="98">
        <f>'01-Mapa de riesgo-UO'!AF529</f>
        <v>0</v>
      </c>
      <c r="P528" s="99">
        <f>'01-Mapa de riesgo-UO'!AK529</f>
        <v>0</v>
      </c>
      <c r="Q528" s="99">
        <f>'01-Mapa de riesgo-UO'!AP529</f>
        <v>0</v>
      </c>
      <c r="R528" s="369"/>
      <c r="S528" s="370"/>
      <c r="T528" s="371"/>
      <c r="U528" s="100">
        <f>'01-Mapa de riesgo-UO'!AW529</f>
        <v>0</v>
      </c>
      <c r="V528" s="100">
        <f>'01-Mapa de riesgo-UO'!AX529</f>
        <v>0</v>
      </c>
      <c r="W528" s="101">
        <f>'01-Mapa de riesgo-UO'!K529</f>
        <v>0</v>
      </c>
      <c r="X528" s="105"/>
      <c r="Y528" s="106"/>
      <c r="Z528" s="107"/>
      <c r="AA528" s="107"/>
      <c r="AB528" s="366"/>
      <c r="AC528" s="110"/>
    </row>
    <row r="529" spans="1:29" ht="12.75" customHeight="1" x14ac:dyDescent="0.2">
      <c r="A529" s="377">
        <v>174</v>
      </c>
      <c r="B529" s="377">
        <f>'01-Mapa de riesgo-UO'!D530</f>
        <v>0</v>
      </c>
      <c r="C529" s="376">
        <f>+'01-Mapa de riesgo-UO'!F530</f>
        <v>0</v>
      </c>
      <c r="D529" s="376">
        <f>'01-Mapa de riesgo-UO'!J530</f>
        <v>0</v>
      </c>
      <c r="E529" s="376">
        <f>'01-Mapa de riesgo-UO'!K530</f>
        <v>0</v>
      </c>
      <c r="F529" s="376">
        <f>'01-Mapa de riesgo-UO'!L530</f>
        <v>0</v>
      </c>
      <c r="G529" s="96">
        <f>'01-Mapa de riesgo-UO'!I530</f>
        <v>0</v>
      </c>
      <c r="H529" s="376">
        <f>'01-Mapa de riesgo-UO'!M530</f>
        <v>0</v>
      </c>
      <c r="I529" s="367" t="str">
        <f>'01-Mapa de riesgo-UO'!AT530</f>
        <v>LEVE</v>
      </c>
      <c r="J529" s="376">
        <f>'01-Mapa de riesgo-UO'!AU530</f>
        <v>0</v>
      </c>
      <c r="K529" s="372"/>
      <c r="L529" s="375"/>
      <c r="M529" s="97">
        <f>'01-Mapa de riesgo-UO'!W530</f>
        <v>0</v>
      </c>
      <c r="N529" s="98">
        <f>'01-Mapa de riesgo-UO'!AB530</f>
        <v>0</v>
      </c>
      <c r="O529" s="98">
        <f>'01-Mapa de riesgo-UO'!AF530</f>
        <v>0</v>
      </c>
      <c r="P529" s="99">
        <f>'01-Mapa de riesgo-UO'!AK530</f>
        <v>0</v>
      </c>
      <c r="Q529" s="99">
        <f>'01-Mapa de riesgo-UO'!AP530</f>
        <v>0</v>
      </c>
      <c r="R529" s="367" t="e">
        <f>'01-Mapa de riesgo-UO'!AR530</f>
        <v>#DIV/0!</v>
      </c>
      <c r="S529" s="370"/>
      <c r="T529" s="371"/>
      <c r="U529" s="100">
        <f>'01-Mapa de riesgo-UO'!AW530</f>
        <v>0</v>
      </c>
      <c r="V529" s="100">
        <f>'01-Mapa de riesgo-UO'!AX530</f>
        <v>0</v>
      </c>
      <c r="W529" s="101">
        <f>'01-Mapa de riesgo-UO'!K530</f>
        <v>0</v>
      </c>
      <c r="X529" s="105"/>
      <c r="Y529" s="106"/>
      <c r="Z529" s="107"/>
      <c r="AA529" s="107"/>
      <c r="AB529" s="364"/>
      <c r="AC529" s="110"/>
    </row>
    <row r="530" spans="1:29" ht="12.75" customHeight="1" x14ac:dyDescent="0.2">
      <c r="A530" s="368"/>
      <c r="B530" s="368"/>
      <c r="C530" s="368"/>
      <c r="D530" s="368"/>
      <c r="E530" s="368"/>
      <c r="F530" s="368"/>
      <c r="G530" s="96">
        <f>'01-Mapa de riesgo-UO'!I531</f>
        <v>0</v>
      </c>
      <c r="H530" s="368"/>
      <c r="I530" s="368"/>
      <c r="J530" s="368"/>
      <c r="K530" s="373"/>
      <c r="L530" s="373"/>
      <c r="M530" s="97">
        <f>'01-Mapa de riesgo-UO'!W531</f>
        <v>0</v>
      </c>
      <c r="N530" s="98">
        <f>'01-Mapa de riesgo-UO'!AB531</f>
        <v>0</v>
      </c>
      <c r="O530" s="98">
        <f>'01-Mapa de riesgo-UO'!AF531</f>
        <v>0</v>
      </c>
      <c r="P530" s="99">
        <f>'01-Mapa de riesgo-UO'!AK531</f>
        <v>0</v>
      </c>
      <c r="Q530" s="99">
        <f>'01-Mapa de riesgo-UO'!AP531</f>
        <v>0</v>
      </c>
      <c r="R530" s="368"/>
      <c r="S530" s="370"/>
      <c r="T530" s="371"/>
      <c r="U530" s="100">
        <f>'01-Mapa de riesgo-UO'!AW531</f>
        <v>0</v>
      </c>
      <c r="V530" s="100">
        <f>'01-Mapa de riesgo-UO'!AX531</f>
        <v>0</v>
      </c>
      <c r="W530" s="101">
        <f>'01-Mapa de riesgo-UO'!K531</f>
        <v>0</v>
      </c>
      <c r="X530" s="105"/>
      <c r="Y530" s="106"/>
      <c r="Z530" s="107"/>
      <c r="AA530" s="107"/>
      <c r="AB530" s="365"/>
      <c r="AC530" s="110"/>
    </row>
    <row r="531" spans="1:29" ht="12.75" customHeight="1" x14ac:dyDescent="0.2">
      <c r="A531" s="369"/>
      <c r="B531" s="369"/>
      <c r="C531" s="369"/>
      <c r="D531" s="369"/>
      <c r="E531" s="369"/>
      <c r="F531" s="369"/>
      <c r="G531" s="96">
        <f>'01-Mapa de riesgo-UO'!I532</f>
        <v>0</v>
      </c>
      <c r="H531" s="369"/>
      <c r="I531" s="369"/>
      <c r="J531" s="369"/>
      <c r="K531" s="374"/>
      <c r="L531" s="374"/>
      <c r="M531" s="97">
        <f>'01-Mapa de riesgo-UO'!W532</f>
        <v>0</v>
      </c>
      <c r="N531" s="98">
        <f>'01-Mapa de riesgo-UO'!AB532</f>
        <v>0</v>
      </c>
      <c r="O531" s="98">
        <f>'01-Mapa de riesgo-UO'!AF532</f>
        <v>0</v>
      </c>
      <c r="P531" s="99">
        <f>'01-Mapa de riesgo-UO'!AK532</f>
        <v>0</v>
      </c>
      <c r="Q531" s="99">
        <f>'01-Mapa de riesgo-UO'!AP532</f>
        <v>0</v>
      </c>
      <c r="R531" s="369"/>
      <c r="S531" s="370"/>
      <c r="T531" s="371"/>
      <c r="U531" s="100">
        <f>'01-Mapa de riesgo-UO'!AW532</f>
        <v>0</v>
      </c>
      <c r="V531" s="100">
        <f>'01-Mapa de riesgo-UO'!AX532</f>
        <v>0</v>
      </c>
      <c r="W531" s="101">
        <f>'01-Mapa de riesgo-UO'!K532</f>
        <v>0</v>
      </c>
      <c r="X531" s="105"/>
      <c r="Y531" s="106"/>
      <c r="Z531" s="107"/>
      <c r="AA531" s="107"/>
      <c r="AB531" s="366"/>
      <c r="AC531" s="110"/>
    </row>
    <row r="532" spans="1:29" ht="12.75" customHeight="1" x14ac:dyDescent="0.2">
      <c r="A532" s="377">
        <v>175</v>
      </c>
      <c r="B532" s="377">
        <f>'01-Mapa de riesgo-UO'!D533</f>
        <v>0</v>
      </c>
      <c r="C532" s="376">
        <f>+'01-Mapa de riesgo-UO'!F533</f>
        <v>0</v>
      </c>
      <c r="D532" s="376">
        <f>'01-Mapa de riesgo-UO'!J533</f>
        <v>0</v>
      </c>
      <c r="E532" s="376">
        <f>'01-Mapa de riesgo-UO'!K533</f>
        <v>0</v>
      </c>
      <c r="F532" s="376">
        <f>'01-Mapa de riesgo-UO'!L533</f>
        <v>0</v>
      </c>
      <c r="G532" s="96">
        <f>'01-Mapa de riesgo-UO'!I533</f>
        <v>0</v>
      </c>
      <c r="H532" s="376">
        <f>'01-Mapa de riesgo-UO'!M533</f>
        <v>0</v>
      </c>
      <c r="I532" s="367" t="str">
        <f>'01-Mapa de riesgo-UO'!AT533</f>
        <v>LEVE</v>
      </c>
      <c r="J532" s="376">
        <f>'01-Mapa de riesgo-UO'!AU533</f>
        <v>0</v>
      </c>
      <c r="K532" s="372"/>
      <c r="L532" s="375"/>
      <c r="M532" s="97">
        <f>'01-Mapa de riesgo-UO'!W533</f>
        <v>0</v>
      </c>
      <c r="N532" s="98">
        <f>'01-Mapa de riesgo-UO'!AB533</f>
        <v>0</v>
      </c>
      <c r="O532" s="98">
        <f>'01-Mapa de riesgo-UO'!AF533</f>
        <v>0</v>
      </c>
      <c r="P532" s="99">
        <f>'01-Mapa de riesgo-UO'!AK533</f>
        <v>0</v>
      </c>
      <c r="Q532" s="99">
        <f>'01-Mapa de riesgo-UO'!AP533</f>
        <v>0</v>
      </c>
      <c r="R532" s="367" t="e">
        <f>'01-Mapa de riesgo-UO'!AR533</f>
        <v>#DIV/0!</v>
      </c>
      <c r="S532" s="370"/>
      <c r="T532" s="371"/>
      <c r="U532" s="100">
        <f>'01-Mapa de riesgo-UO'!AW533</f>
        <v>0</v>
      </c>
      <c r="V532" s="100">
        <f>'01-Mapa de riesgo-UO'!AX533</f>
        <v>0</v>
      </c>
      <c r="W532" s="101">
        <f>'01-Mapa de riesgo-UO'!K533</f>
        <v>0</v>
      </c>
      <c r="X532" s="105"/>
      <c r="Y532" s="106"/>
      <c r="Z532" s="107"/>
      <c r="AA532" s="107"/>
      <c r="AB532" s="364"/>
      <c r="AC532" s="110"/>
    </row>
    <row r="533" spans="1:29" ht="12.75" customHeight="1" x14ac:dyDescent="0.2">
      <c r="A533" s="368"/>
      <c r="B533" s="368"/>
      <c r="C533" s="368"/>
      <c r="D533" s="368"/>
      <c r="E533" s="368"/>
      <c r="F533" s="368"/>
      <c r="G533" s="96">
        <f>'01-Mapa de riesgo-UO'!I534</f>
        <v>0</v>
      </c>
      <c r="H533" s="368"/>
      <c r="I533" s="368"/>
      <c r="J533" s="368"/>
      <c r="K533" s="373"/>
      <c r="L533" s="373"/>
      <c r="M533" s="97">
        <f>'01-Mapa de riesgo-UO'!W534</f>
        <v>0</v>
      </c>
      <c r="N533" s="98">
        <f>'01-Mapa de riesgo-UO'!AB534</f>
        <v>0</v>
      </c>
      <c r="O533" s="98">
        <f>'01-Mapa de riesgo-UO'!AF534</f>
        <v>0</v>
      </c>
      <c r="P533" s="99">
        <f>'01-Mapa de riesgo-UO'!AK534</f>
        <v>0</v>
      </c>
      <c r="Q533" s="99">
        <f>'01-Mapa de riesgo-UO'!AP534</f>
        <v>0</v>
      </c>
      <c r="R533" s="368"/>
      <c r="S533" s="370"/>
      <c r="T533" s="371"/>
      <c r="U533" s="100">
        <f>'01-Mapa de riesgo-UO'!AW534</f>
        <v>0</v>
      </c>
      <c r="V533" s="100">
        <f>'01-Mapa de riesgo-UO'!AX534</f>
        <v>0</v>
      </c>
      <c r="W533" s="101">
        <f>'01-Mapa de riesgo-UO'!K534</f>
        <v>0</v>
      </c>
      <c r="X533" s="105"/>
      <c r="Y533" s="106"/>
      <c r="Z533" s="107"/>
      <c r="AA533" s="107"/>
      <c r="AB533" s="365"/>
      <c r="AC533" s="110"/>
    </row>
    <row r="534" spans="1:29" ht="12.75" customHeight="1" x14ac:dyDescent="0.2">
      <c r="A534" s="369"/>
      <c r="B534" s="369"/>
      <c r="C534" s="369"/>
      <c r="D534" s="369"/>
      <c r="E534" s="369"/>
      <c r="F534" s="369"/>
      <c r="G534" s="96">
        <f>'01-Mapa de riesgo-UO'!I535</f>
        <v>0</v>
      </c>
      <c r="H534" s="369"/>
      <c r="I534" s="369"/>
      <c r="J534" s="369"/>
      <c r="K534" s="374"/>
      <c r="L534" s="374"/>
      <c r="M534" s="97">
        <f>'01-Mapa de riesgo-UO'!W535</f>
        <v>0</v>
      </c>
      <c r="N534" s="98">
        <f>'01-Mapa de riesgo-UO'!AB535</f>
        <v>0</v>
      </c>
      <c r="O534" s="98">
        <f>'01-Mapa de riesgo-UO'!AF535</f>
        <v>0</v>
      </c>
      <c r="P534" s="99">
        <f>'01-Mapa de riesgo-UO'!AK535</f>
        <v>0</v>
      </c>
      <c r="Q534" s="99">
        <f>'01-Mapa de riesgo-UO'!AP535</f>
        <v>0</v>
      </c>
      <c r="R534" s="369"/>
      <c r="S534" s="370"/>
      <c r="T534" s="371"/>
      <c r="U534" s="100">
        <f>'01-Mapa de riesgo-UO'!AW535</f>
        <v>0</v>
      </c>
      <c r="V534" s="100">
        <f>'01-Mapa de riesgo-UO'!AX535</f>
        <v>0</v>
      </c>
      <c r="W534" s="101">
        <f>'01-Mapa de riesgo-UO'!K535</f>
        <v>0</v>
      </c>
      <c r="X534" s="105"/>
      <c r="Y534" s="106"/>
      <c r="Z534" s="107"/>
      <c r="AA534" s="107"/>
      <c r="AB534" s="366"/>
      <c r="AC534" s="110"/>
    </row>
    <row r="535" spans="1:29" ht="12.75" customHeight="1" x14ac:dyDescent="0.2">
      <c r="A535" s="377">
        <v>176</v>
      </c>
      <c r="B535" s="377">
        <f>'01-Mapa de riesgo-UO'!D536</f>
        <v>0</v>
      </c>
      <c r="C535" s="376">
        <f>+'01-Mapa de riesgo-UO'!F536</f>
        <v>0</v>
      </c>
      <c r="D535" s="376">
        <f>'01-Mapa de riesgo-UO'!J536</f>
        <v>0</v>
      </c>
      <c r="E535" s="376">
        <f>'01-Mapa de riesgo-UO'!K536</f>
        <v>0</v>
      </c>
      <c r="F535" s="376">
        <f>'01-Mapa de riesgo-UO'!L536</f>
        <v>0</v>
      </c>
      <c r="G535" s="96">
        <f>'01-Mapa de riesgo-UO'!I536</f>
        <v>0</v>
      </c>
      <c r="H535" s="376">
        <f>'01-Mapa de riesgo-UO'!M536</f>
        <v>0</v>
      </c>
      <c r="I535" s="367" t="str">
        <f>'01-Mapa de riesgo-UO'!AT536</f>
        <v>LEVE</v>
      </c>
      <c r="J535" s="376">
        <f>'01-Mapa de riesgo-UO'!AU536</f>
        <v>0</v>
      </c>
      <c r="K535" s="372"/>
      <c r="L535" s="375"/>
      <c r="M535" s="97">
        <f>'01-Mapa de riesgo-UO'!W536</f>
        <v>0</v>
      </c>
      <c r="N535" s="98">
        <f>'01-Mapa de riesgo-UO'!AB536</f>
        <v>0</v>
      </c>
      <c r="O535" s="98">
        <f>'01-Mapa de riesgo-UO'!AF536</f>
        <v>0</v>
      </c>
      <c r="P535" s="99">
        <f>'01-Mapa de riesgo-UO'!AK536</f>
        <v>0</v>
      </c>
      <c r="Q535" s="99">
        <f>'01-Mapa de riesgo-UO'!AP536</f>
        <v>0</v>
      </c>
      <c r="R535" s="367" t="e">
        <f>'01-Mapa de riesgo-UO'!AR536</f>
        <v>#DIV/0!</v>
      </c>
      <c r="S535" s="370"/>
      <c r="T535" s="371"/>
      <c r="U535" s="100">
        <f>'01-Mapa de riesgo-UO'!AW536</f>
        <v>0</v>
      </c>
      <c r="V535" s="100">
        <f>'01-Mapa de riesgo-UO'!AX536</f>
        <v>0</v>
      </c>
      <c r="W535" s="101">
        <f>'01-Mapa de riesgo-UO'!K536</f>
        <v>0</v>
      </c>
      <c r="X535" s="105"/>
      <c r="Y535" s="106"/>
      <c r="Z535" s="107"/>
      <c r="AA535" s="107"/>
      <c r="AB535" s="364"/>
      <c r="AC535" s="110"/>
    </row>
    <row r="536" spans="1:29" ht="12.75" customHeight="1" x14ac:dyDescent="0.2">
      <c r="A536" s="368"/>
      <c r="B536" s="368"/>
      <c r="C536" s="368"/>
      <c r="D536" s="368"/>
      <c r="E536" s="368"/>
      <c r="F536" s="368"/>
      <c r="G536" s="96">
        <f>'01-Mapa de riesgo-UO'!I537</f>
        <v>0</v>
      </c>
      <c r="H536" s="368"/>
      <c r="I536" s="368"/>
      <c r="J536" s="368"/>
      <c r="K536" s="373"/>
      <c r="L536" s="373"/>
      <c r="M536" s="97">
        <f>'01-Mapa de riesgo-UO'!W537</f>
        <v>0</v>
      </c>
      <c r="N536" s="98">
        <f>'01-Mapa de riesgo-UO'!AB537</f>
        <v>0</v>
      </c>
      <c r="O536" s="98">
        <f>'01-Mapa de riesgo-UO'!AF537</f>
        <v>0</v>
      </c>
      <c r="P536" s="99">
        <f>'01-Mapa de riesgo-UO'!AK537</f>
        <v>0</v>
      </c>
      <c r="Q536" s="99">
        <f>'01-Mapa de riesgo-UO'!AP537</f>
        <v>0</v>
      </c>
      <c r="R536" s="368"/>
      <c r="S536" s="370"/>
      <c r="T536" s="371"/>
      <c r="U536" s="100">
        <f>'01-Mapa de riesgo-UO'!AW537</f>
        <v>0</v>
      </c>
      <c r="V536" s="100">
        <f>'01-Mapa de riesgo-UO'!AX537</f>
        <v>0</v>
      </c>
      <c r="W536" s="101">
        <f>'01-Mapa de riesgo-UO'!K537</f>
        <v>0</v>
      </c>
      <c r="X536" s="105"/>
      <c r="Y536" s="106"/>
      <c r="Z536" s="107"/>
      <c r="AA536" s="107"/>
      <c r="AB536" s="365"/>
      <c r="AC536" s="110"/>
    </row>
    <row r="537" spans="1:29" ht="12.75" customHeight="1" x14ac:dyDescent="0.2">
      <c r="A537" s="369"/>
      <c r="B537" s="369"/>
      <c r="C537" s="369"/>
      <c r="D537" s="369"/>
      <c r="E537" s="369"/>
      <c r="F537" s="369"/>
      <c r="G537" s="96">
        <f>'01-Mapa de riesgo-UO'!I538</f>
        <v>0</v>
      </c>
      <c r="H537" s="369"/>
      <c r="I537" s="369"/>
      <c r="J537" s="369"/>
      <c r="K537" s="374"/>
      <c r="L537" s="374"/>
      <c r="M537" s="97">
        <f>'01-Mapa de riesgo-UO'!W538</f>
        <v>0</v>
      </c>
      <c r="N537" s="98">
        <f>'01-Mapa de riesgo-UO'!AB538</f>
        <v>0</v>
      </c>
      <c r="O537" s="98">
        <f>'01-Mapa de riesgo-UO'!AF538</f>
        <v>0</v>
      </c>
      <c r="P537" s="99">
        <f>'01-Mapa de riesgo-UO'!AK538</f>
        <v>0</v>
      </c>
      <c r="Q537" s="99">
        <f>'01-Mapa de riesgo-UO'!AP538</f>
        <v>0</v>
      </c>
      <c r="R537" s="369"/>
      <c r="S537" s="370"/>
      <c r="T537" s="371"/>
      <c r="U537" s="100">
        <f>'01-Mapa de riesgo-UO'!AW538</f>
        <v>0</v>
      </c>
      <c r="V537" s="100">
        <f>'01-Mapa de riesgo-UO'!AX538</f>
        <v>0</v>
      </c>
      <c r="W537" s="101">
        <f>'01-Mapa de riesgo-UO'!K538</f>
        <v>0</v>
      </c>
      <c r="X537" s="105"/>
      <c r="Y537" s="106"/>
      <c r="Z537" s="107"/>
      <c r="AA537" s="107"/>
      <c r="AB537" s="366"/>
      <c r="AC537" s="110"/>
    </row>
    <row r="538" spans="1:29" ht="12.75" customHeight="1" x14ac:dyDescent="0.2">
      <c r="A538" s="377">
        <v>177</v>
      </c>
      <c r="B538" s="377">
        <f>'01-Mapa de riesgo-UO'!D539</f>
        <v>0</v>
      </c>
      <c r="C538" s="376">
        <f>+'01-Mapa de riesgo-UO'!F539</f>
        <v>0</v>
      </c>
      <c r="D538" s="376">
        <f>'01-Mapa de riesgo-UO'!J539</f>
        <v>0</v>
      </c>
      <c r="E538" s="376">
        <f>'01-Mapa de riesgo-UO'!K539</f>
        <v>0</v>
      </c>
      <c r="F538" s="376">
        <f>'01-Mapa de riesgo-UO'!L539</f>
        <v>0</v>
      </c>
      <c r="G538" s="96">
        <f>'01-Mapa de riesgo-UO'!I539</f>
        <v>0</v>
      </c>
      <c r="H538" s="376">
        <f>'01-Mapa de riesgo-UO'!M539</f>
        <v>0</v>
      </c>
      <c r="I538" s="367" t="str">
        <f>'01-Mapa de riesgo-UO'!AT539</f>
        <v>LEVE</v>
      </c>
      <c r="J538" s="376">
        <f>'01-Mapa de riesgo-UO'!AU539</f>
        <v>0</v>
      </c>
      <c r="K538" s="372"/>
      <c r="L538" s="375"/>
      <c r="M538" s="97">
        <f>'01-Mapa de riesgo-UO'!W539</f>
        <v>0</v>
      </c>
      <c r="N538" s="98">
        <f>'01-Mapa de riesgo-UO'!AB539</f>
        <v>0</v>
      </c>
      <c r="O538" s="98">
        <f>'01-Mapa de riesgo-UO'!AF539</f>
        <v>0</v>
      </c>
      <c r="P538" s="99">
        <f>'01-Mapa de riesgo-UO'!AK539</f>
        <v>0</v>
      </c>
      <c r="Q538" s="99">
        <f>'01-Mapa de riesgo-UO'!AP539</f>
        <v>0</v>
      </c>
      <c r="R538" s="367" t="e">
        <f>'01-Mapa de riesgo-UO'!AR539</f>
        <v>#DIV/0!</v>
      </c>
      <c r="S538" s="370"/>
      <c r="T538" s="371"/>
      <c r="U538" s="100">
        <f>'01-Mapa de riesgo-UO'!AW539</f>
        <v>0</v>
      </c>
      <c r="V538" s="100">
        <f>'01-Mapa de riesgo-UO'!AX539</f>
        <v>0</v>
      </c>
      <c r="W538" s="101">
        <f>'01-Mapa de riesgo-UO'!K539</f>
        <v>0</v>
      </c>
      <c r="X538" s="105"/>
      <c r="Y538" s="106"/>
      <c r="Z538" s="107"/>
      <c r="AA538" s="107"/>
      <c r="AB538" s="364"/>
      <c r="AC538" s="110"/>
    </row>
    <row r="539" spans="1:29" ht="12.75" customHeight="1" x14ac:dyDescent="0.2">
      <c r="A539" s="368"/>
      <c r="B539" s="368"/>
      <c r="C539" s="368"/>
      <c r="D539" s="368"/>
      <c r="E539" s="368"/>
      <c r="F539" s="368"/>
      <c r="G539" s="96">
        <f>'01-Mapa de riesgo-UO'!I540</f>
        <v>0</v>
      </c>
      <c r="H539" s="368"/>
      <c r="I539" s="368"/>
      <c r="J539" s="368"/>
      <c r="K539" s="373"/>
      <c r="L539" s="373"/>
      <c r="M539" s="97">
        <f>'01-Mapa de riesgo-UO'!W540</f>
        <v>0</v>
      </c>
      <c r="N539" s="98">
        <f>'01-Mapa de riesgo-UO'!AB540</f>
        <v>0</v>
      </c>
      <c r="O539" s="98">
        <f>'01-Mapa de riesgo-UO'!AF540</f>
        <v>0</v>
      </c>
      <c r="P539" s="99">
        <f>'01-Mapa de riesgo-UO'!AK540</f>
        <v>0</v>
      </c>
      <c r="Q539" s="99">
        <f>'01-Mapa de riesgo-UO'!AP540</f>
        <v>0</v>
      </c>
      <c r="R539" s="368"/>
      <c r="S539" s="370"/>
      <c r="T539" s="371"/>
      <c r="U539" s="100">
        <f>'01-Mapa de riesgo-UO'!AW540</f>
        <v>0</v>
      </c>
      <c r="V539" s="100">
        <f>'01-Mapa de riesgo-UO'!AX540</f>
        <v>0</v>
      </c>
      <c r="W539" s="101">
        <f>'01-Mapa de riesgo-UO'!K540</f>
        <v>0</v>
      </c>
      <c r="X539" s="105"/>
      <c r="Y539" s="106"/>
      <c r="Z539" s="107"/>
      <c r="AA539" s="107"/>
      <c r="AB539" s="365"/>
      <c r="AC539" s="110"/>
    </row>
    <row r="540" spans="1:29" ht="12.75" customHeight="1" x14ac:dyDescent="0.2">
      <c r="A540" s="369"/>
      <c r="B540" s="369"/>
      <c r="C540" s="369"/>
      <c r="D540" s="369"/>
      <c r="E540" s="369"/>
      <c r="F540" s="369"/>
      <c r="G540" s="96">
        <f>'01-Mapa de riesgo-UO'!I541</f>
        <v>0</v>
      </c>
      <c r="H540" s="369"/>
      <c r="I540" s="369"/>
      <c r="J540" s="369"/>
      <c r="K540" s="374"/>
      <c r="L540" s="374"/>
      <c r="M540" s="97">
        <f>'01-Mapa de riesgo-UO'!W541</f>
        <v>0</v>
      </c>
      <c r="N540" s="98">
        <f>'01-Mapa de riesgo-UO'!AB541</f>
        <v>0</v>
      </c>
      <c r="O540" s="98">
        <f>'01-Mapa de riesgo-UO'!AF541</f>
        <v>0</v>
      </c>
      <c r="P540" s="99">
        <f>'01-Mapa de riesgo-UO'!AK541</f>
        <v>0</v>
      </c>
      <c r="Q540" s="99">
        <f>'01-Mapa de riesgo-UO'!AP541</f>
        <v>0</v>
      </c>
      <c r="R540" s="369"/>
      <c r="S540" s="370"/>
      <c r="T540" s="371"/>
      <c r="U540" s="100">
        <f>'01-Mapa de riesgo-UO'!AW541</f>
        <v>0</v>
      </c>
      <c r="V540" s="100">
        <f>'01-Mapa de riesgo-UO'!AX541</f>
        <v>0</v>
      </c>
      <c r="W540" s="101">
        <f>'01-Mapa de riesgo-UO'!K541</f>
        <v>0</v>
      </c>
      <c r="X540" s="105"/>
      <c r="Y540" s="106"/>
      <c r="Z540" s="107"/>
      <c r="AA540" s="107"/>
      <c r="AB540" s="366"/>
      <c r="AC540" s="110"/>
    </row>
    <row r="541" spans="1:29" ht="12.75" customHeight="1" x14ac:dyDescent="0.2">
      <c r="A541" s="377">
        <v>178</v>
      </c>
      <c r="B541" s="377">
        <f>'01-Mapa de riesgo-UO'!D542</f>
        <v>0</v>
      </c>
      <c r="C541" s="376">
        <f>+'01-Mapa de riesgo-UO'!F542</f>
        <v>0</v>
      </c>
      <c r="D541" s="376">
        <f>'01-Mapa de riesgo-UO'!J542</f>
        <v>0</v>
      </c>
      <c r="E541" s="376">
        <f>'01-Mapa de riesgo-UO'!K542</f>
        <v>0</v>
      </c>
      <c r="F541" s="376">
        <f>'01-Mapa de riesgo-UO'!L542</f>
        <v>0</v>
      </c>
      <c r="G541" s="96">
        <f>'01-Mapa de riesgo-UO'!I542</f>
        <v>0</v>
      </c>
      <c r="H541" s="376">
        <f>'01-Mapa de riesgo-UO'!M542</f>
        <v>0</v>
      </c>
      <c r="I541" s="367" t="str">
        <f>'01-Mapa de riesgo-UO'!AT542</f>
        <v>LEVE</v>
      </c>
      <c r="J541" s="376">
        <f>'01-Mapa de riesgo-UO'!AU542</f>
        <v>0</v>
      </c>
      <c r="K541" s="372"/>
      <c r="L541" s="375"/>
      <c r="M541" s="97">
        <f>'01-Mapa de riesgo-UO'!W542</f>
        <v>0</v>
      </c>
      <c r="N541" s="98">
        <f>'01-Mapa de riesgo-UO'!AB542</f>
        <v>0</v>
      </c>
      <c r="O541" s="98">
        <f>'01-Mapa de riesgo-UO'!AF542</f>
        <v>0</v>
      </c>
      <c r="P541" s="99">
        <f>'01-Mapa de riesgo-UO'!AK542</f>
        <v>0</v>
      </c>
      <c r="Q541" s="99">
        <f>'01-Mapa de riesgo-UO'!AP542</f>
        <v>0</v>
      </c>
      <c r="R541" s="367" t="e">
        <f>'01-Mapa de riesgo-UO'!AR542</f>
        <v>#DIV/0!</v>
      </c>
      <c r="S541" s="370"/>
      <c r="T541" s="371"/>
      <c r="U541" s="100">
        <f>'01-Mapa de riesgo-UO'!AW542</f>
        <v>0</v>
      </c>
      <c r="V541" s="100">
        <f>'01-Mapa de riesgo-UO'!AX542</f>
        <v>0</v>
      </c>
      <c r="W541" s="101">
        <f>'01-Mapa de riesgo-UO'!K542</f>
        <v>0</v>
      </c>
      <c r="X541" s="105"/>
      <c r="Y541" s="106"/>
      <c r="Z541" s="107"/>
      <c r="AA541" s="107"/>
      <c r="AB541" s="364"/>
      <c r="AC541" s="110"/>
    </row>
    <row r="542" spans="1:29" ht="12.75" customHeight="1" x14ac:dyDescent="0.2">
      <c r="A542" s="368"/>
      <c r="B542" s="368"/>
      <c r="C542" s="368"/>
      <c r="D542" s="368"/>
      <c r="E542" s="368"/>
      <c r="F542" s="368"/>
      <c r="G542" s="96">
        <f>'01-Mapa de riesgo-UO'!I543</f>
        <v>0</v>
      </c>
      <c r="H542" s="368"/>
      <c r="I542" s="368"/>
      <c r="J542" s="368"/>
      <c r="K542" s="373"/>
      <c r="L542" s="373"/>
      <c r="M542" s="97">
        <f>'01-Mapa de riesgo-UO'!W543</f>
        <v>0</v>
      </c>
      <c r="N542" s="98">
        <f>'01-Mapa de riesgo-UO'!AB543</f>
        <v>0</v>
      </c>
      <c r="O542" s="98">
        <f>'01-Mapa de riesgo-UO'!AF543</f>
        <v>0</v>
      </c>
      <c r="P542" s="99">
        <f>'01-Mapa de riesgo-UO'!AK543</f>
        <v>0</v>
      </c>
      <c r="Q542" s="99">
        <f>'01-Mapa de riesgo-UO'!AP543</f>
        <v>0</v>
      </c>
      <c r="R542" s="368"/>
      <c r="S542" s="370"/>
      <c r="T542" s="371"/>
      <c r="U542" s="100">
        <f>'01-Mapa de riesgo-UO'!AW543</f>
        <v>0</v>
      </c>
      <c r="V542" s="100">
        <f>'01-Mapa de riesgo-UO'!AX543</f>
        <v>0</v>
      </c>
      <c r="W542" s="101">
        <f>'01-Mapa de riesgo-UO'!K543</f>
        <v>0</v>
      </c>
      <c r="X542" s="105"/>
      <c r="Y542" s="106"/>
      <c r="Z542" s="107"/>
      <c r="AA542" s="107"/>
      <c r="AB542" s="365"/>
      <c r="AC542" s="110"/>
    </row>
    <row r="543" spans="1:29" ht="12.75" customHeight="1" x14ac:dyDescent="0.2">
      <c r="A543" s="369"/>
      <c r="B543" s="369"/>
      <c r="C543" s="369"/>
      <c r="D543" s="369"/>
      <c r="E543" s="369"/>
      <c r="F543" s="369"/>
      <c r="G543" s="96">
        <f>'01-Mapa de riesgo-UO'!I544</f>
        <v>0</v>
      </c>
      <c r="H543" s="369"/>
      <c r="I543" s="369"/>
      <c r="J543" s="369"/>
      <c r="K543" s="374"/>
      <c r="L543" s="374"/>
      <c r="M543" s="97">
        <f>'01-Mapa de riesgo-UO'!W544</f>
        <v>0</v>
      </c>
      <c r="N543" s="98">
        <f>'01-Mapa de riesgo-UO'!AB544</f>
        <v>0</v>
      </c>
      <c r="O543" s="98">
        <f>'01-Mapa de riesgo-UO'!AF544</f>
        <v>0</v>
      </c>
      <c r="P543" s="99">
        <f>'01-Mapa de riesgo-UO'!AK544</f>
        <v>0</v>
      </c>
      <c r="Q543" s="99">
        <f>'01-Mapa de riesgo-UO'!AP544</f>
        <v>0</v>
      </c>
      <c r="R543" s="369"/>
      <c r="S543" s="370"/>
      <c r="T543" s="371"/>
      <c r="U543" s="100">
        <f>'01-Mapa de riesgo-UO'!AW544</f>
        <v>0</v>
      </c>
      <c r="V543" s="100">
        <f>'01-Mapa de riesgo-UO'!AX544</f>
        <v>0</v>
      </c>
      <c r="W543" s="101">
        <f>'01-Mapa de riesgo-UO'!K544</f>
        <v>0</v>
      </c>
      <c r="X543" s="105"/>
      <c r="Y543" s="106"/>
      <c r="Z543" s="107"/>
      <c r="AA543" s="107"/>
      <c r="AB543" s="366"/>
      <c r="AC543" s="110"/>
    </row>
    <row r="544" spans="1:29" ht="12.75" customHeight="1" x14ac:dyDescent="0.2">
      <c r="A544" s="377">
        <v>179</v>
      </c>
      <c r="B544" s="377">
        <f>'01-Mapa de riesgo-UO'!D545</f>
        <v>0</v>
      </c>
      <c r="C544" s="376">
        <f>+'01-Mapa de riesgo-UO'!F545</f>
        <v>0</v>
      </c>
      <c r="D544" s="376">
        <f>'01-Mapa de riesgo-UO'!J545</f>
        <v>0</v>
      </c>
      <c r="E544" s="376">
        <f>'01-Mapa de riesgo-UO'!K545</f>
        <v>0</v>
      </c>
      <c r="F544" s="376">
        <f>'01-Mapa de riesgo-UO'!L545</f>
        <v>0</v>
      </c>
      <c r="G544" s="96">
        <f>'01-Mapa de riesgo-UO'!I545</f>
        <v>0</v>
      </c>
      <c r="H544" s="376">
        <f>'01-Mapa de riesgo-UO'!M545</f>
        <v>0</v>
      </c>
      <c r="I544" s="367" t="str">
        <f>'01-Mapa de riesgo-UO'!AT545</f>
        <v>LEVE</v>
      </c>
      <c r="J544" s="376">
        <f>'01-Mapa de riesgo-UO'!AU545</f>
        <v>0</v>
      </c>
      <c r="K544" s="372"/>
      <c r="L544" s="375"/>
      <c r="M544" s="97">
        <f>'01-Mapa de riesgo-UO'!W545</f>
        <v>0</v>
      </c>
      <c r="N544" s="98">
        <f>'01-Mapa de riesgo-UO'!AB545</f>
        <v>0</v>
      </c>
      <c r="O544" s="98">
        <f>'01-Mapa de riesgo-UO'!AF545</f>
        <v>0</v>
      </c>
      <c r="P544" s="99">
        <f>'01-Mapa de riesgo-UO'!AK545</f>
        <v>0</v>
      </c>
      <c r="Q544" s="99">
        <f>'01-Mapa de riesgo-UO'!AP545</f>
        <v>0</v>
      </c>
      <c r="R544" s="367" t="e">
        <f>'01-Mapa de riesgo-UO'!AR545</f>
        <v>#DIV/0!</v>
      </c>
      <c r="S544" s="370"/>
      <c r="T544" s="371"/>
      <c r="U544" s="100">
        <f>'01-Mapa de riesgo-UO'!AW545</f>
        <v>0</v>
      </c>
      <c r="V544" s="100">
        <f>'01-Mapa de riesgo-UO'!AX545</f>
        <v>0</v>
      </c>
      <c r="W544" s="101">
        <f>'01-Mapa de riesgo-UO'!K545</f>
        <v>0</v>
      </c>
      <c r="X544" s="105"/>
      <c r="Y544" s="106"/>
      <c r="Z544" s="107"/>
      <c r="AA544" s="107"/>
      <c r="AB544" s="364"/>
      <c r="AC544" s="110"/>
    </row>
    <row r="545" spans="1:29" ht="12.75" customHeight="1" x14ac:dyDescent="0.2">
      <c r="A545" s="368"/>
      <c r="B545" s="368"/>
      <c r="C545" s="368"/>
      <c r="D545" s="368"/>
      <c r="E545" s="368"/>
      <c r="F545" s="368"/>
      <c r="G545" s="96">
        <f>'01-Mapa de riesgo-UO'!I546</f>
        <v>0</v>
      </c>
      <c r="H545" s="368"/>
      <c r="I545" s="368"/>
      <c r="J545" s="368"/>
      <c r="K545" s="373"/>
      <c r="L545" s="373"/>
      <c r="M545" s="97">
        <f>'01-Mapa de riesgo-UO'!W546</f>
        <v>0</v>
      </c>
      <c r="N545" s="98">
        <f>'01-Mapa de riesgo-UO'!AB546</f>
        <v>0</v>
      </c>
      <c r="O545" s="98">
        <f>'01-Mapa de riesgo-UO'!AF546</f>
        <v>0</v>
      </c>
      <c r="P545" s="99">
        <f>'01-Mapa de riesgo-UO'!AK546</f>
        <v>0</v>
      </c>
      <c r="Q545" s="99">
        <f>'01-Mapa de riesgo-UO'!AP546</f>
        <v>0</v>
      </c>
      <c r="R545" s="368"/>
      <c r="S545" s="370"/>
      <c r="T545" s="371"/>
      <c r="U545" s="100">
        <f>'01-Mapa de riesgo-UO'!AW546</f>
        <v>0</v>
      </c>
      <c r="V545" s="100">
        <f>'01-Mapa de riesgo-UO'!AX546</f>
        <v>0</v>
      </c>
      <c r="W545" s="101">
        <f>'01-Mapa de riesgo-UO'!K546</f>
        <v>0</v>
      </c>
      <c r="X545" s="105"/>
      <c r="Y545" s="106"/>
      <c r="Z545" s="107"/>
      <c r="AA545" s="107"/>
      <c r="AB545" s="365"/>
      <c r="AC545" s="110"/>
    </row>
    <row r="546" spans="1:29" ht="12.75" customHeight="1" x14ac:dyDescent="0.2">
      <c r="A546" s="369"/>
      <c r="B546" s="369"/>
      <c r="C546" s="369"/>
      <c r="D546" s="369"/>
      <c r="E546" s="369"/>
      <c r="F546" s="369"/>
      <c r="G546" s="96">
        <f>'01-Mapa de riesgo-UO'!I547</f>
        <v>0</v>
      </c>
      <c r="H546" s="369"/>
      <c r="I546" s="369"/>
      <c r="J546" s="369"/>
      <c r="K546" s="374"/>
      <c r="L546" s="374"/>
      <c r="M546" s="97">
        <f>'01-Mapa de riesgo-UO'!W547</f>
        <v>0</v>
      </c>
      <c r="N546" s="98">
        <f>'01-Mapa de riesgo-UO'!AB547</f>
        <v>0</v>
      </c>
      <c r="O546" s="98">
        <f>'01-Mapa de riesgo-UO'!AF547</f>
        <v>0</v>
      </c>
      <c r="P546" s="99">
        <f>'01-Mapa de riesgo-UO'!AK547</f>
        <v>0</v>
      </c>
      <c r="Q546" s="99">
        <f>'01-Mapa de riesgo-UO'!AP547</f>
        <v>0</v>
      </c>
      <c r="R546" s="369"/>
      <c r="S546" s="370"/>
      <c r="T546" s="371"/>
      <c r="U546" s="100">
        <f>'01-Mapa de riesgo-UO'!AW547</f>
        <v>0</v>
      </c>
      <c r="V546" s="100">
        <f>'01-Mapa de riesgo-UO'!AX547</f>
        <v>0</v>
      </c>
      <c r="W546" s="101">
        <f>'01-Mapa de riesgo-UO'!K547</f>
        <v>0</v>
      </c>
      <c r="X546" s="105"/>
      <c r="Y546" s="106"/>
      <c r="Z546" s="107"/>
      <c r="AA546" s="107"/>
      <c r="AB546" s="366"/>
      <c r="AC546" s="110"/>
    </row>
    <row r="547" spans="1:29" ht="12.75" customHeight="1" x14ac:dyDescent="0.2">
      <c r="A547" s="377">
        <v>180</v>
      </c>
      <c r="B547" s="377">
        <f>'01-Mapa de riesgo-UO'!D548</f>
        <v>0</v>
      </c>
      <c r="C547" s="376">
        <f>+'01-Mapa de riesgo-UO'!F548</f>
        <v>0</v>
      </c>
      <c r="D547" s="376">
        <f>'01-Mapa de riesgo-UO'!J548</f>
        <v>0</v>
      </c>
      <c r="E547" s="376">
        <f>'01-Mapa de riesgo-UO'!K548</f>
        <v>0</v>
      </c>
      <c r="F547" s="376">
        <f>'01-Mapa de riesgo-UO'!L548</f>
        <v>0</v>
      </c>
      <c r="G547" s="96">
        <f>'01-Mapa de riesgo-UO'!I548</f>
        <v>0</v>
      </c>
      <c r="H547" s="376">
        <f>'01-Mapa de riesgo-UO'!M548</f>
        <v>0</v>
      </c>
      <c r="I547" s="367" t="str">
        <f>'01-Mapa de riesgo-UO'!AT548</f>
        <v>LEVE</v>
      </c>
      <c r="J547" s="376">
        <f>'01-Mapa de riesgo-UO'!AU548</f>
        <v>0</v>
      </c>
      <c r="K547" s="372"/>
      <c r="L547" s="375"/>
      <c r="M547" s="97">
        <f>'01-Mapa de riesgo-UO'!W548</f>
        <v>0</v>
      </c>
      <c r="N547" s="98">
        <f>'01-Mapa de riesgo-UO'!AB548</f>
        <v>0</v>
      </c>
      <c r="O547" s="98">
        <f>'01-Mapa de riesgo-UO'!AF548</f>
        <v>0</v>
      </c>
      <c r="P547" s="99">
        <f>'01-Mapa de riesgo-UO'!AK548</f>
        <v>0</v>
      </c>
      <c r="Q547" s="99">
        <f>'01-Mapa de riesgo-UO'!AP548</f>
        <v>0</v>
      </c>
      <c r="R547" s="367" t="e">
        <f>'01-Mapa de riesgo-UO'!AR548</f>
        <v>#DIV/0!</v>
      </c>
      <c r="S547" s="370"/>
      <c r="T547" s="371"/>
      <c r="U547" s="100">
        <f>'01-Mapa de riesgo-UO'!AW548</f>
        <v>0</v>
      </c>
      <c r="V547" s="100">
        <f>'01-Mapa de riesgo-UO'!AX548</f>
        <v>0</v>
      </c>
      <c r="W547" s="101">
        <f>'01-Mapa de riesgo-UO'!K548</f>
        <v>0</v>
      </c>
      <c r="X547" s="105"/>
      <c r="Y547" s="106"/>
      <c r="Z547" s="107"/>
      <c r="AA547" s="107"/>
      <c r="AB547" s="364"/>
      <c r="AC547" s="110"/>
    </row>
    <row r="548" spans="1:29" ht="12.75" customHeight="1" x14ac:dyDescent="0.2">
      <c r="A548" s="368"/>
      <c r="B548" s="368"/>
      <c r="C548" s="368"/>
      <c r="D548" s="368"/>
      <c r="E548" s="368"/>
      <c r="F548" s="368"/>
      <c r="G548" s="96">
        <f>'01-Mapa de riesgo-UO'!I549</f>
        <v>0</v>
      </c>
      <c r="H548" s="368"/>
      <c r="I548" s="368"/>
      <c r="J548" s="368"/>
      <c r="K548" s="373"/>
      <c r="L548" s="373"/>
      <c r="M548" s="97">
        <f>'01-Mapa de riesgo-UO'!W549</f>
        <v>0</v>
      </c>
      <c r="N548" s="98">
        <f>'01-Mapa de riesgo-UO'!AB549</f>
        <v>0</v>
      </c>
      <c r="O548" s="98">
        <f>'01-Mapa de riesgo-UO'!AF549</f>
        <v>0</v>
      </c>
      <c r="P548" s="99">
        <f>'01-Mapa de riesgo-UO'!AK549</f>
        <v>0</v>
      </c>
      <c r="Q548" s="99">
        <f>'01-Mapa de riesgo-UO'!AP549</f>
        <v>0</v>
      </c>
      <c r="R548" s="368"/>
      <c r="S548" s="370"/>
      <c r="T548" s="371"/>
      <c r="U548" s="100">
        <f>'01-Mapa de riesgo-UO'!AW549</f>
        <v>0</v>
      </c>
      <c r="V548" s="100">
        <f>'01-Mapa de riesgo-UO'!AX549</f>
        <v>0</v>
      </c>
      <c r="W548" s="101">
        <f>'01-Mapa de riesgo-UO'!K549</f>
        <v>0</v>
      </c>
      <c r="X548" s="105"/>
      <c r="Y548" s="106"/>
      <c r="Z548" s="107"/>
      <c r="AA548" s="107"/>
      <c r="AB548" s="365"/>
      <c r="AC548" s="110"/>
    </row>
    <row r="549" spans="1:29" ht="12.75" customHeight="1" x14ac:dyDescent="0.2">
      <c r="A549" s="369"/>
      <c r="B549" s="369"/>
      <c r="C549" s="369"/>
      <c r="D549" s="369"/>
      <c r="E549" s="369"/>
      <c r="F549" s="369"/>
      <c r="G549" s="96">
        <f>'01-Mapa de riesgo-UO'!I550</f>
        <v>0</v>
      </c>
      <c r="H549" s="369"/>
      <c r="I549" s="369"/>
      <c r="J549" s="369"/>
      <c r="K549" s="374"/>
      <c r="L549" s="374"/>
      <c r="M549" s="97">
        <f>'01-Mapa de riesgo-UO'!W550</f>
        <v>0</v>
      </c>
      <c r="N549" s="98">
        <f>'01-Mapa de riesgo-UO'!AB550</f>
        <v>0</v>
      </c>
      <c r="O549" s="98">
        <f>'01-Mapa de riesgo-UO'!AF550</f>
        <v>0</v>
      </c>
      <c r="P549" s="99">
        <f>'01-Mapa de riesgo-UO'!AK550</f>
        <v>0</v>
      </c>
      <c r="Q549" s="99">
        <f>'01-Mapa de riesgo-UO'!AP550</f>
        <v>0</v>
      </c>
      <c r="R549" s="369"/>
      <c r="S549" s="370"/>
      <c r="T549" s="371"/>
      <c r="U549" s="100">
        <f>'01-Mapa de riesgo-UO'!AW550</f>
        <v>0</v>
      </c>
      <c r="V549" s="100">
        <f>'01-Mapa de riesgo-UO'!AX550</f>
        <v>0</v>
      </c>
      <c r="W549" s="101">
        <f>'01-Mapa de riesgo-UO'!K550</f>
        <v>0</v>
      </c>
      <c r="X549" s="105"/>
      <c r="Y549" s="106"/>
      <c r="Z549" s="107"/>
      <c r="AA549" s="107"/>
      <c r="AB549" s="366"/>
      <c r="AC549" s="110"/>
    </row>
    <row r="550" spans="1:29" ht="12.75" customHeight="1" x14ac:dyDescent="0.2">
      <c r="A550" s="377">
        <v>181</v>
      </c>
      <c r="B550" s="377">
        <f>'01-Mapa de riesgo-UO'!D551</f>
        <v>0</v>
      </c>
      <c r="C550" s="376">
        <f>+'01-Mapa de riesgo-UO'!F551</f>
        <v>0</v>
      </c>
      <c r="D550" s="376">
        <f>'01-Mapa de riesgo-UO'!J551</f>
        <v>0</v>
      </c>
      <c r="E550" s="376">
        <f>'01-Mapa de riesgo-UO'!K551</f>
        <v>0</v>
      </c>
      <c r="F550" s="376">
        <f>'01-Mapa de riesgo-UO'!L551</f>
        <v>0</v>
      </c>
      <c r="G550" s="96">
        <f>'01-Mapa de riesgo-UO'!I551</f>
        <v>0</v>
      </c>
      <c r="H550" s="376">
        <f>'01-Mapa de riesgo-UO'!M551</f>
        <v>0</v>
      </c>
      <c r="I550" s="367" t="str">
        <f>'01-Mapa de riesgo-UO'!AT551</f>
        <v>LEVE</v>
      </c>
      <c r="J550" s="376">
        <f>'01-Mapa de riesgo-UO'!AU551</f>
        <v>0</v>
      </c>
      <c r="K550" s="372"/>
      <c r="L550" s="375"/>
      <c r="M550" s="97">
        <f>'01-Mapa de riesgo-UO'!W551</f>
        <v>0</v>
      </c>
      <c r="N550" s="98">
        <f>'01-Mapa de riesgo-UO'!AB551</f>
        <v>0</v>
      </c>
      <c r="O550" s="98">
        <f>'01-Mapa de riesgo-UO'!AF551</f>
        <v>0</v>
      </c>
      <c r="P550" s="99">
        <f>'01-Mapa de riesgo-UO'!AK551</f>
        <v>0</v>
      </c>
      <c r="Q550" s="99">
        <f>'01-Mapa de riesgo-UO'!AP551</f>
        <v>0</v>
      </c>
      <c r="R550" s="367" t="e">
        <f>'01-Mapa de riesgo-UO'!AR551</f>
        <v>#DIV/0!</v>
      </c>
      <c r="S550" s="370"/>
      <c r="T550" s="371"/>
      <c r="U550" s="100">
        <f>'01-Mapa de riesgo-UO'!AW551</f>
        <v>0</v>
      </c>
      <c r="V550" s="100">
        <f>'01-Mapa de riesgo-UO'!AX551</f>
        <v>0</v>
      </c>
      <c r="W550" s="101">
        <f>'01-Mapa de riesgo-UO'!K551</f>
        <v>0</v>
      </c>
      <c r="X550" s="105"/>
      <c r="Y550" s="106"/>
      <c r="Z550" s="107"/>
      <c r="AA550" s="107"/>
      <c r="AB550" s="364"/>
      <c r="AC550" s="110"/>
    </row>
    <row r="551" spans="1:29" ht="12.75" customHeight="1" x14ac:dyDescent="0.2">
      <c r="A551" s="368"/>
      <c r="B551" s="368"/>
      <c r="C551" s="368"/>
      <c r="D551" s="368"/>
      <c r="E551" s="368"/>
      <c r="F551" s="368"/>
      <c r="G551" s="96">
        <f>'01-Mapa de riesgo-UO'!I552</f>
        <v>0</v>
      </c>
      <c r="H551" s="368"/>
      <c r="I551" s="368"/>
      <c r="J551" s="368"/>
      <c r="K551" s="373"/>
      <c r="L551" s="373"/>
      <c r="M551" s="97">
        <f>'01-Mapa de riesgo-UO'!W552</f>
        <v>0</v>
      </c>
      <c r="N551" s="98">
        <f>'01-Mapa de riesgo-UO'!AB552</f>
        <v>0</v>
      </c>
      <c r="O551" s="98">
        <f>'01-Mapa de riesgo-UO'!AF552</f>
        <v>0</v>
      </c>
      <c r="P551" s="99">
        <f>'01-Mapa de riesgo-UO'!AK552</f>
        <v>0</v>
      </c>
      <c r="Q551" s="99">
        <f>'01-Mapa de riesgo-UO'!AP552</f>
        <v>0</v>
      </c>
      <c r="R551" s="368"/>
      <c r="S551" s="370"/>
      <c r="T551" s="371"/>
      <c r="U551" s="100">
        <f>'01-Mapa de riesgo-UO'!AW552</f>
        <v>0</v>
      </c>
      <c r="V551" s="100">
        <f>'01-Mapa de riesgo-UO'!AX552</f>
        <v>0</v>
      </c>
      <c r="W551" s="101">
        <f>'01-Mapa de riesgo-UO'!K552</f>
        <v>0</v>
      </c>
      <c r="X551" s="105"/>
      <c r="Y551" s="106"/>
      <c r="Z551" s="107"/>
      <c r="AA551" s="107"/>
      <c r="AB551" s="365"/>
      <c r="AC551" s="110"/>
    </row>
    <row r="552" spans="1:29" ht="12.75" customHeight="1" x14ac:dyDescent="0.2">
      <c r="A552" s="369"/>
      <c r="B552" s="369"/>
      <c r="C552" s="369"/>
      <c r="D552" s="369"/>
      <c r="E552" s="369"/>
      <c r="F552" s="369"/>
      <c r="G552" s="96">
        <f>'01-Mapa de riesgo-UO'!I553</f>
        <v>0</v>
      </c>
      <c r="H552" s="369"/>
      <c r="I552" s="369"/>
      <c r="J552" s="369"/>
      <c r="K552" s="374"/>
      <c r="L552" s="374"/>
      <c r="M552" s="97">
        <f>'01-Mapa de riesgo-UO'!W553</f>
        <v>0</v>
      </c>
      <c r="N552" s="98">
        <f>'01-Mapa de riesgo-UO'!AB553</f>
        <v>0</v>
      </c>
      <c r="O552" s="98">
        <f>'01-Mapa de riesgo-UO'!AF553</f>
        <v>0</v>
      </c>
      <c r="P552" s="99">
        <f>'01-Mapa de riesgo-UO'!AK553</f>
        <v>0</v>
      </c>
      <c r="Q552" s="99">
        <f>'01-Mapa de riesgo-UO'!AP553</f>
        <v>0</v>
      </c>
      <c r="R552" s="369"/>
      <c r="S552" s="370"/>
      <c r="T552" s="371"/>
      <c r="U552" s="100">
        <f>'01-Mapa de riesgo-UO'!AW553</f>
        <v>0</v>
      </c>
      <c r="V552" s="100">
        <f>'01-Mapa de riesgo-UO'!AX553</f>
        <v>0</v>
      </c>
      <c r="W552" s="101">
        <f>'01-Mapa de riesgo-UO'!K553</f>
        <v>0</v>
      </c>
      <c r="X552" s="105"/>
      <c r="Y552" s="106"/>
      <c r="Z552" s="107"/>
      <c r="AA552" s="107"/>
      <c r="AB552" s="366"/>
      <c r="AC552" s="110"/>
    </row>
    <row r="553" spans="1:29" ht="12.75" customHeight="1" x14ac:dyDescent="0.2">
      <c r="A553" s="377">
        <v>182</v>
      </c>
      <c r="B553" s="377">
        <f>'01-Mapa de riesgo-UO'!D554</f>
        <v>0</v>
      </c>
      <c r="C553" s="376">
        <f>+'01-Mapa de riesgo-UO'!F554</f>
        <v>0</v>
      </c>
      <c r="D553" s="376">
        <f>'01-Mapa de riesgo-UO'!J554</f>
        <v>0</v>
      </c>
      <c r="E553" s="376">
        <f>'01-Mapa de riesgo-UO'!K554</f>
        <v>0</v>
      </c>
      <c r="F553" s="376">
        <f>'01-Mapa de riesgo-UO'!L554</f>
        <v>0</v>
      </c>
      <c r="G553" s="96">
        <f>'01-Mapa de riesgo-UO'!I554</f>
        <v>0</v>
      </c>
      <c r="H553" s="376">
        <f>'01-Mapa de riesgo-UO'!M554</f>
        <v>0</v>
      </c>
      <c r="I553" s="367" t="str">
        <f>'01-Mapa de riesgo-UO'!AT554</f>
        <v>LEVE</v>
      </c>
      <c r="J553" s="376">
        <f>'01-Mapa de riesgo-UO'!AU554</f>
        <v>0</v>
      </c>
      <c r="K553" s="372"/>
      <c r="L553" s="375"/>
      <c r="M553" s="97">
        <f>'01-Mapa de riesgo-UO'!W554</f>
        <v>0</v>
      </c>
      <c r="N553" s="98">
        <f>'01-Mapa de riesgo-UO'!AB554</f>
        <v>0</v>
      </c>
      <c r="O553" s="98">
        <f>'01-Mapa de riesgo-UO'!AF554</f>
        <v>0</v>
      </c>
      <c r="P553" s="99">
        <f>'01-Mapa de riesgo-UO'!AK554</f>
        <v>0</v>
      </c>
      <c r="Q553" s="99">
        <f>'01-Mapa de riesgo-UO'!AP554</f>
        <v>0</v>
      </c>
      <c r="R553" s="367" t="e">
        <f>'01-Mapa de riesgo-UO'!AR554</f>
        <v>#DIV/0!</v>
      </c>
      <c r="S553" s="370"/>
      <c r="T553" s="371"/>
      <c r="U553" s="100">
        <f>'01-Mapa de riesgo-UO'!AW554</f>
        <v>0</v>
      </c>
      <c r="V553" s="100">
        <f>'01-Mapa de riesgo-UO'!AX554</f>
        <v>0</v>
      </c>
      <c r="W553" s="101">
        <f>'01-Mapa de riesgo-UO'!K554</f>
        <v>0</v>
      </c>
      <c r="X553" s="105"/>
      <c r="Y553" s="106"/>
      <c r="Z553" s="107"/>
      <c r="AA553" s="107"/>
      <c r="AB553" s="364"/>
      <c r="AC553" s="110"/>
    </row>
    <row r="554" spans="1:29" ht="12.75" customHeight="1" x14ac:dyDescent="0.2">
      <c r="A554" s="368"/>
      <c r="B554" s="368"/>
      <c r="C554" s="368"/>
      <c r="D554" s="368"/>
      <c r="E554" s="368"/>
      <c r="F554" s="368"/>
      <c r="G554" s="96">
        <f>'01-Mapa de riesgo-UO'!I555</f>
        <v>0</v>
      </c>
      <c r="H554" s="368"/>
      <c r="I554" s="368"/>
      <c r="J554" s="368"/>
      <c r="K554" s="373"/>
      <c r="L554" s="373"/>
      <c r="M554" s="97">
        <f>'01-Mapa de riesgo-UO'!W555</f>
        <v>0</v>
      </c>
      <c r="N554" s="98">
        <f>'01-Mapa de riesgo-UO'!AB555</f>
        <v>0</v>
      </c>
      <c r="O554" s="98">
        <f>'01-Mapa de riesgo-UO'!AF555</f>
        <v>0</v>
      </c>
      <c r="P554" s="99">
        <f>'01-Mapa de riesgo-UO'!AK555</f>
        <v>0</v>
      </c>
      <c r="Q554" s="99">
        <f>'01-Mapa de riesgo-UO'!AP555</f>
        <v>0</v>
      </c>
      <c r="R554" s="368"/>
      <c r="S554" s="370"/>
      <c r="T554" s="371"/>
      <c r="U554" s="100">
        <f>'01-Mapa de riesgo-UO'!AW555</f>
        <v>0</v>
      </c>
      <c r="V554" s="100">
        <f>'01-Mapa de riesgo-UO'!AX555</f>
        <v>0</v>
      </c>
      <c r="W554" s="101">
        <f>'01-Mapa de riesgo-UO'!K555</f>
        <v>0</v>
      </c>
      <c r="X554" s="105"/>
      <c r="Y554" s="106"/>
      <c r="Z554" s="107"/>
      <c r="AA554" s="107"/>
      <c r="AB554" s="365"/>
      <c r="AC554" s="110"/>
    </row>
    <row r="555" spans="1:29" ht="12.75" customHeight="1" x14ac:dyDescent="0.2">
      <c r="A555" s="369"/>
      <c r="B555" s="369"/>
      <c r="C555" s="369"/>
      <c r="D555" s="369"/>
      <c r="E555" s="369"/>
      <c r="F555" s="369"/>
      <c r="G555" s="96">
        <f>'01-Mapa de riesgo-UO'!I556</f>
        <v>0</v>
      </c>
      <c r="H555" s="369"/>
      <c r="I555" s="369"/>
      <c r="J555" s="369"/>
      <c r="K555" s="374"/>
      <c r="L555" s="374"/>
      <c r="M555" s="97">
        <f>'01-Mapa de riesgo-UO'!W556</f>
        <v>0</v>
      </c>
      <c r="N555" s="98">
        <f>'01-Mapa de riesgo-UO'!AB556</f>
        <v>0</v>
      </c>
      <c r="O555" s="98">
        <f>'01-Mapa de riesgo-UO'!AF556</f>
        <v>0</v>
      </c>
      <c r="P555" s="99">
        <f>'01-Mapa de riesgo-UO'!AK556</f>
        <v>0</v>
      </c>
      <c r="Q555" s="99">
        <f>'01-Mapa de riesgo-UO'!AP556</f>
        <v>0</v>
      </c>
      <c r="R555" s="369"/>
      <c r="S555" s="370"/>
      <c r="T555" s="371"/>
      <c r="U555" s="100">
        <f>'01-Mapa de riesgo-UO'!AW556</f>
        <v>0</v>
      </c>
      <c r="V555" s="100">
        <f>'01-Mapa de riesgo-UO'!AX556</f>
        <v>0</v>
      </c>
      <c r="W555" s="101">
        <f>'01-Mapa de riesgo-UO'!K556</f>
        <v>0</v>
      </c>
      <c r="X555" s="105"/>
      <c r="Y555" s="106"/>
      <c r="Z555" s="107"/>
      <c r="AA555" s="107"/>
      <c r="AB555" s="366"/>
      <c r="AC555" s="110"/>
    </row>
    <row r="556" spans="1:29" ht="12.75" customHeight="1" x14ac:dyDescent="0.2">
      <c r="A556" s="377">
        <v>183</v>
      </c>
      <c r="B556" s="377">
        <f>'01-Mapa de riesgo-UO'!D557</f>
        <v>0</v>
      </c>
      <c r="C556" s="376">
        <f>+'01-Mapa de riesgo-UO'!F557</f>
        <v>0</v>
      </c>
      <c r="D556" s="376">
        <f>'01-Mapa de riesgo-UO'!J557</f>
        <v>0</v>
      </c>
      <c r="E556" s="376">
        <f>'01-Mapa de riesgo-UO'!K557</f>
        <v>0</v>
      </c>
      <c r="F556" s="376">
        <f>'01-Mapa de riesgo-UO'!L557</f>
        <v>0</v>
      </c>
      <c r="G556" s="96">
        <f>'01-Mapa de riesgo-UO'!I557</f>
        <v>0</v>
      </c>
      <c r="H556" s="376">
        <f>'01-Mapa de riesgo-UO'!M557</f>
        <v>0</v>
      </c>
      <c r="I556" s="367" t="str">
        <f>'01-Mapa de riesgo-UO'!AT557</f>
        <v>LEVE</v>
      </c>
      <c r="J556" s="376">
        <f>'01-Mapa de riesgo-UO'!AU557</f>
        <v>0</v>
      </c>
      <c r="K556" s="372"/>
      <c r="L556" s="375"/>
      <c r="M556" s="97">
        <f>'01-Mapa de riesgo-UO'!W557</f>
        <v>0</v>
      </c>
      <c r="N556" s="98">
        <f>'01-Mapa de riesgo-UO'!AB557</f>
        <v>0</v>
      </c>
      <c r="O556" s="98">
        <f>'01-Mapa de riesgo-UO'!AF557</f>
        <v>0</v>
      </c>
      <c r="P556" s="99">
        <f>'01-Mapa de riesgo-UO'!AK557</f>
        <v>0</v>
      </c>
      <c r="Q556" s="99">
        <f>'01-Mapa de riesgo-UO'!AP557</f>
        <v>0</v>
      </c>
      <c r="R556" s="367" t="e">
        <f>'01-Mapa de riesgo-UO'!AR557</f>
        <v>#DIV/0!</v>
      </c>
      <c r="S556" s="370"/>
      <c r="T556" s="371"/>
      <c r="U556" s="100">
        <f>'01-Mapa de riesgo-UO'!AW557</f>
        <v>0</v>
      </c>
      <c r="V556" s="100">
        <f>'01-Mapa de riesgo-UO'!AX557</f>
        <v>0</v>
      </c>
      <c r="W556" s="101">
        <f>'01-Mapa de riesgo-UO'!K557</f>
        <v>0</v>
      </c>
      <c r="X556" s="105"/>
      <c r="Y556" s="106"/>
      <c r="Z556" s="107"/>
      <c r="AA556" s="107"/>
      <c r="AB556" s="364"/>
      <c r="AC556" s="110"/>
    </row>
    <row r="557" spans="1:29" ht="12.75" customHeight="1" x14ac:dyDescent="0.2">
      <c r="A557" s="368"/>
      <c r="B557" s="368"/>
      <c r="C557" s="368"/>
      <c r="D557" s="368"/>
      <c r="E557" s="368"/>
      <c r="F557" s="368"/>
      <c r="G557" s="96">
        <f>'01-Mapa de riesgo-UO'!I558</f>
        <v>0</v>
      </c>
      <c r="H557" s="368"/>
      <c r="I557" s="368"/>
      <c r="J557" s="368"/>
      <c r="K557" s="373"/>
      <c r="L557" s="373"/>
      <c r="M557" s="97">
        <f>'01-Mapa de riesgo-UO'!W558</f>
        <v>0</v>
      </c>
      <c r="N557" s="98">
        <f>'01-Mapa de riesgo-UO'!AB558</f>
        <v>0</v>
      </c>
      <c r="O557" s="98">
        <f>'01-Mapa de riesgo-UO'!AF558</f>
        <v>0</v>
      </c>
      <c r="P557" s="99">
        <f>'01-Mapa de riesgo-UO'!AK558</f>
        <v>0</v>
      </c>
      <c r="Q557" s="99">
        <f>'01-Mapa de riesgo-UO'!AP558</f>
        <v>0</v>
      </c>
      <c r="R557" s="368"/>
      <c r="S557" s="370"/>
      <c r="T557" s="371"/>
      <c r="U557" s="100">
        <f>'01-Mapa de riesgo-UO'!AW558</f>
        <v>0</v>
      </c>
      <c r="V557" s="100">
        <f>'01-Mapa de riesgo-UO'!AX558</f>
        <v>0</v>
      </c>
      <c r="W557" s="101">
        <f>'01-Mapa de riesgo-UO'!K558</f>
        <v>0</v>
      </c>
      <c r="X557" s="105"/>
      <c r="Y557" s="106"/>
      <c r="Z557" s="107"/>
      <c r="AA557" s="107"/>
      <c r="AB557" s="365"/>
      <c r="AC557" s="110"/>
    </row>
    <row r="558" spans="1:29" ht="12.75" customHeight="1" x14ac:dyDescent="0.2">
      <c r="A558" s="369"/>
      <c r="B558" s="369"/>
      <c r="C558" s="369"/>
      <c r="D558" s="369"/>
      <c r="E558" s="369"/>
      <c r="F558" s="369"/>
      <c r="G558" s="96">
        <f>'01-Mapa de riesgo-UO'!I559</f>
        <v>0</v>
      </c>
      <c r="H558" s="369"/>
      <c r="I558" s="369"/>
      <c r="J558" s="369"/>
      <c r="K558" s="374"/>
      <c r="L558" s="374"/>
      <c r="M558" s="97">
        <f>'01-Mapa de riesgo-UO'!W559</f>
        <v>0</v>
      </c>
      <c r="N558" s="98">
        <f>'01-Mapa de riesgo-UO'!AB559</f>
        <v>0</v>
      </c>
      <c r="O558" s="98">
        <f>'01-Mapa de riesgo-UO'!AF559</f>
        <v>0</v>
      </c>
      <c r="P558" s="99">
        <f>'01-Mapa de riesgo-UO'!AK559</f>
        <v>0</v>
      </c>
      <c r="Q558" s="99">
        <f>'01-Mapa de riesgo-UO'!AP559</f>
        <v>0</v>
      </c>
      <c r="R558" s="369"/>
      <c r="S558" s="370"/>
      <c r="T558" s="371"/>
      <c r="U558" s="100">
        <f>'01-Mapa de riesgo-UO'!AW559</f>
        <v>0</v>
      </c>
      <c r="V558" s="100">
        <f>'01-Mapa de riesgo-UO'!AX559</f>
        <v>0</v>
      </c>
      <c r="W558" s="101">
        <f>'01-Mapa de riesgo-UO'!K559</f>
        <v>0</v>
      </c>
      <c r="X558" s="105"/>
      <c r="Y558" s="106"/>
      <c r="Z558" s="107"/>
      <c r="AA558" s="107"/>
      <c r="AB558" s="366"/>
      <c r="AC558" s="110"/>
    </row>
    <row r="559" spans="1:29" ht="12.75" customHeight="1" x14ac:dyDescent="0.2">
      <c r="A559" s="377">
        <v>184</v>
      </c>
      <c r="B559" s="377">
        <f>'01-Mapa de riesgo-UO'!D560</f>
        <v>0</v>
      </c>
      <c r="C559" s="376">
        <f>+'01-Mapa de riesgo-UO'!F560</f>
        <v>0</v>
      </c>
      <c r="D559" s="376">
        <f>'01-Mapa de riesgo-UO'!J560</f>
        <v>0</v>
      </c>
      <c r="E559" s="376">
        <f>'01-Mapa de riesgo-UO'!K560</f>
        <v>0</v>
      </c>
      <c r="F559" s="376">
        <f>'01-Mapa de riesgo-UO'!L560</f>
        <v>0</v>
      </c>
      <c r="G559" s="96">
        <f>'01-Mapa de riesgo-UO'!I560</f>
        <v>0</v>
      </c>
      <c r="H559" s="376">
        <f>'01-Mapa de riesgo-UO'!M560</f>
        <v>0</v>
      </c>
      <c r="I559" s="367" t="str">
        <f>'01-Mapa de riesgo-UO'!AT560</f>
        <v>LEVE</v>
      </c>
      <c r="J559" s="376">
        <f>'01-Mapa de riesgo-UO'!AU560</f>
        <v>0</v>
      </c>
      <c r="K559" s="372"/>
      <c r="L559" s="375"/>
      <c r="M559" s="97">
        <f>'01-Mapa de riesgo-UO'!W560</f>
        <v>0</v>
      </c>
      <c r="N559" s="98">
        <f>'01-Mapa de riesgo-UO'!AB560</f>
        <v>0</v>
      </c>
      <c r="O559" s="98">
        <f>'01-Mapa de riesgo-UO'!AF560</f>
        <v>0</v>
      </c>
      <c r="P559" s="99">
        <f>'01-Mapa de riesgo-UO'!AK560</f>
        <v>0</v>
      </c>
      <c r="Q559" s="99">
        <f>'01-Mapa de riesgo-UO'!AP560</f>
        <v>0</v>
      </c>
      <c r="R559" s="367" t="e">
        <f>'01-Mapa de riesgo-UO'!AR560</f>
        <v>#DIV/0!</v>
      </c>
      <c r="S559" s="370"/>
      <c r="T559" s="371"/>
      <c r="U559" s="100">
        <f>'01-Mapa de riesgo-UO'!AW560</f>
        <v>0</v>
      </c>
      <c r="V559" s="100">
        <f>'01-Mapa de riesgo-UO'!AX560</f>
        <v>0</v>
      </c>
      <c r="W559" s="101">
        <f>'01-Mapa de riesgo-UO'!K560</f>
        <v>0</v>
      </c>
      <c r="X559" s="105"/>
      <c r="Y559" s="106"/>
      <c r="Z559" s="107"/>
      <c r="AA559" s="107"/>
      <c r="AB559" s="364"/>
      <c r="AC559" s="110"/>
    </row>
    <row r="560" spans="1:29" ht="12.75" customHeight="1" x14ac:dyDescent="0.2">
      <c r="A560" s="368"/>
      <c r="B560" s="368"/>
      <c r="C560" s="368"/>
      <c r="D560" s="368"/>
      <c r="E560" s="368"/>
      <c r="F560" s="368"/>
      <c r="G560" s="96">
        <f>'01-Mapa de riesgo-UO'!I561</f>
        <v>0</v>
      </c>
      <c r="H560" s="368"/>
      <c r="I560" s="368"/>
      <c r="J560" s="368"/>
      <c r="K560" s="373"/>
      <c r="L560" s="373"/>
      <c r="M560" s="97">
        <f>'01-Mapa de riesgo-UO'!W561</f>
        <v>0</v>
      </c>
      <c r="N560" s="98">
        <f>'01-Mapa de riesgo-UO'!AB561</f>
        <v>0</v>
      </c>
      <c r="O560" s="98">
        <f>'01-Mapa de riesgo-UO'!AF561</f>
        <v>0</v>
      </c>
      <c r="P560" s="99">
        <f>'01-Mapa de riesgo-UO'!AK561</f>
        <v>0</v>
      </c>
      <c r="Q560" s="99">
        <f>'01-Mapa de riesgo-UO'!AP561</f>
        <v>0</v>
      </c>
      <c r="R560" s="368"/>
      <c r="S560" s="370"/>
      <c r="T560" s="371"/>
      <c r="U560" s="100">
        <f>'01-Mapa de riesgo-UO'!AW561</f>
        <v>0</v>
      </c>
      <c r="V560" s="100">
        <f>'01-Mapa de riesgo-UO'!AX561</f>
        <v>0</v>
      </c>
      <c r="W560" s="101">
        <f>'01-Mapa de riesgo-UO'!K561</f>
        <v>0</v>
      </c>
      <c r="X560" s="105"/>
      <c r="Y560" s="106"/>
      <c r="Z560" s="107"/>
      <c r="AA560" s="107"/>
      <c r="AB560" s="365"/>
      <c r="AC560" s="110"/>
    </row>
    <row r="561" spans="1:29" ht="12.75" customHeight="1" x14ac:dyDescent="0.2">
      <c r="A561" s="369"/>
      <c r="B561" s="369"/>
      <c r="C561" s="369"/>
      <c r="D561" s="369"/>
      <c r="E561" s="369"/>
      <c r="F561" s="369"/>
      <c r="G561" s="96">
        <f>'01-Mapa de riesgo-UO'!I562</f>
        <v>0</v>
      </c>
      <c r="H561" s="369"/>
      <c r="I561" s="369"/>
      <c r="J561" s="369"/>
      <c r="K561" s="374"/>
      <c r="L561" s="374"/>
      <c r="M561" s="97">
        <f>'01-Mapa de riesgo-UO'!W562</f>
        <v>0</v>
      </c>
      <c r="N561" s="98">
        <f>'01-Mapa de riesgo-UO'!AB562</f>
        <v>0</v>
      </c>
      <c r="O561" s="98">
        <f>'01-Mapa de riesgo-UO'!AF562</f>
        <v>0</v>
      </c>
      <c r="P561" s="99">
        <f>'01-Mapa de riesgo-UO'!AK562</f>
        <v>0</v>
      </c>
      <c r="Q561" s="99">
        <f>'01-Mapa de riesgo-UO'!AP562</f>
        <v>0</v>
      </c>
      <c r="R561" s="369"/>
      <c r="S561" s="370"/>
      <c r="T561" s="371"/>
      <c r="U561" s="100">
        <f>'01-Mapa de riesgo-UO'!AW562</f>
        <v>0</v>
      </c>
      <c r="V561" s="100">
        <f>'01-Mapa de riesgo-UO'!AX562</f>
        <v>0</v>
      </c>
      <c r="W561" s="101">
        <f>'01-Mapa de riesgo-UO'!K562</f>
        <v>0</v>
      </c>
      <c r="X561" s="105"/>
      <c r="Y561" s="106"/>
      <c r="Z561" s="107"/>
      <c r="AA561" s="107"/>
      <c r="AB561" s="366"/>
      <c r="AC561" s="110"/>
    </row>
    <row r="562" spans="1:29" ht="12.75" customHeight="1" x14ac:dyDescent="0.2">
      <c r="A562" s="377">
        <v>185</v>
      </c>
      <c r="B562" s="377">
        <f>'01-Mapa de riesgo-UO'!D563</f>
        <v>0</v>
      </c>
      <c r="C562" s="376">
        <f>+'01-Mapa de riesgo-UO'!F563</f>
        <v>0</v>
      </c>
      <c r="D562" s="376">
        <f>'01-Mapa de riesgo-UO'!J563</f>
        <v>0</v>
      </c>
      <c r="E562" s="376">
        <f>'01-Mapa de riesgo-UO'!K563</f>
        <v>0</v>
      </c>
      <c r="F562" s="376">
        <f>'01-Mapa de riesgo-UO'!L563</f>
        <v>0</v>
      </c>
      <c r="G562" s="96">
        <f>'01-Mapa de riesgo-UO'!I563</f>
        <v>0</v>
      </c>
      <c r="H562" s="376">
        <f>'01-Mapa de riesgo-UO'!M563</f>
        <v>0</v>
      </c>
      <c r="I562" s="367" t="str">
        <f>'01-Mapa de riesgo-UO'!AT563</f>
        <v>LEVE</v>
      </c>
      <c r="J562" s="376">
        <f>'01-Mapa de riesgo-UO'!AU563</f>
        <v>0</v>
      </c>
      <c r="K562" s="372"/>
      <c r="L562" s="375"/>
      <c r="M562" s="97">
        <f>'01-Mapa de riesgo-UO'!W563</f>
        <v>0</v>
      </c>
      <c r="N562" s="98">
        <f>'01-Mapa de riesgo-UO'!AB563</f>
        <v>0</v>
      </c>
      <c r="O562" s="98">
        <f>'01-Mapa de riesgo-UO'!AF563</f>
        <v>0</v>
      </c>
      <c r="P562" s="99">
        <f>'01-Mapa de riesgo-UO'!AK563</f>
        <v>0</v>
      </c>
      <c r="Q562" s="99">
        <f>'01-Mapa de riesgo-UO'!AP563</f>
        <v>0</v>
      </c>
      <c r="R562" s="367" t="e">
        <f>'01-Mapa de riesgo-UO'!AR563</f>
        <v>#DIV/0!</v>
      </c>
      <c r="S562" s="370"/>
      <c r="T562" s="371"/>
      <c r="U562" s="100">
        <f>'01-Mapa de riesgo-UO'!AW563</f>
        <v>0</v>
      </c>
      <c r="V562" s="100">
        <f>'01-Mapa de riesgo-UO'!AX563</f>
        <v>0</v>
      </c>
      <c r="W562" s="101">
        <f>'01-Mapa de riesgo-UO'!K563</f>
        <v>0</v>
      </c>
      <c r="X562" s="105"/>
      <c r="Y562" s="106"/>
      <c r="Z562" s="107"/>
      <c r="AA562" s="107"/>
      <c r="AB562" s="364"/>
      <c r="AC562" s="110"/>
    </row>
    <row r="563" spans="1:29" ht="12.75" customHeight="1" x14ac:dyDescent="0.2">
      <c r="A563" s="368"/>
      <c r="B563" s="368"/>
      <c r="C563" s="368"/>
      <c r="D563" s="368"/>
      <c r="E563" s="368"/>
      <c r="F563" s="368"/>
      <c r="G563" s="96">
        <f>'01-Mapa de riesgo-UO'!I564</f>
        <v>0</v>
      </c>
      <c r="H563" s="368"/>
      <c r="I563" s="368"/>
      <c r="J563" s="368"/>
      <c r="K563" s="373"/>
      <c r="L563" s="373"/>
      <c r="M563" s="97">
        <f>'01-Mapa de riesgo-UO'!W564</f>
        <v>0</v>
      </c>
      <c r="N563" s="98">
        <f>'01-Mapa de riesgo-UO'!AB564</f>
        <v>0</v>
      </c>
      <c r="O563" s="98">
        <f>'01-Mapa de riesgo-UO'!AF564</f>
        <v>0</v>
      </c>
      <c r="P563" s="99">
        <f>'01-Mapa de riesgo-UO'!AK564</f>
        <v>0</v>
      </c>
      <c r="Q563" s="99">
        <f>'01-Mapa de riesgo-UO'!AP564</f>
        <v>0</v>
      </c>
      <c r="R563" s="368"/>
      <c r="S563" s="370"/>
      <c r="T563" s="371"/>
      <c r="U563" s="100">
        <f>'01-Mapa de riesgo-UO'!AW564</f>
        <v>0</v>
      </c>
      <c r="V563" s="100">
        <f>'01-Mapa de riesgo-UO'!AX564</f>
        <v>0</v>
      </c>
      <c r="W563" s="101">
        <f>'01-Mapa de riesgo-UO'!K564</f>
        <v>0</v>
      </c>
      <c r="X563" s="105"/>
      <c r="Y563" s="106"/>
      <c r="Z563" s="107"/>
      <c r="AA563" s="107"/>
      <c r="AB563" s="365"/>
      <c r="AC563" s="110"/>
    </row>
    <row r="564" spans="1:29" ht="12.75" customHeight="1" x14ac:dyDescent="0.2">
      <c r="A564" s="369"/>
      <c r="B564" s="369"/>
      <c r="C564" s="369"/>
      <c r="D564" s="369"/>
      <c r="E564" s="369"/>
      <c r="F564" s="369"/>
      <c r="G564" s="96">
        <f>'01-Mapa de riesgo-UO'!I565</f>
        <v>0</v>
      </c>
      <c r="H564" s="369"/>
      <c r="I564" s="369"/>
      <c r="J564" s="369"/>
      <c r="K564" s="374"/>
      <c r="L564" s="374"/>
      <c r="M564" s="97">
        <f>'01-Mapa de riesgo-UO'!W565</f>
        <v>0</v>
      </c>
      <c r="N564" s="98">
        <f>'01-Mapa de riesgo-UO'!AB565</f>
        <v>0</v>
      </c>
      <c r="O564" s="98">
        <f>'01-Mapa de riesgo-UO'!AF565</f>
        <v>0</v>
      </c>
      <c r="P564" s="99">
        <f>'01-Mapa de riesgo-UO'!AK565</f>
        <v>0</v>
      </c>
      <c r="Q564" s="99">
        <f>'01-Mapa de riesgo-UO'!AP565</f>
        <v>0</v>
      </c>
      <c r="R564" s="369"/>
      <c r="S564" s="370"/>
      <c r="T564" s="371"/>
      <c r="U564" s="100">
        <f>'01-Mapa de riesgo-UO'!AW565</f>
        <v>0</v>
      </c>
      <c r="V564" s="100">
        <f>'01-Mapa de riesgo-UO'!AX565</f>
        <v>0</v>
      </c>
      <c r="W564" s="101">
        <f>'01-Mapa de riesgo-UO'!K565</f>
        <v>0</v>
      </c>
      <c r="X564" s="105"/>
      <c r="Y564" s="106"/>
      <c r="Z564" s="107"/>
      <c r="AA564" s="107"/>
      <c r="AB564" s="366"/>
      <c r="AC564" s="110"/>
    </row>
    <row r="565" spans="1:29" ht="12.75" customHeight="1" x14ac:dyDescent="0.2">
      <c r="A565" s="377">
        <v>186</v>
      </c>
      <c r="B565" s="377">
        <f>'01-Mapa de riesgo-UO'!D566</f>
        <v>0</v>
      </c>
      <c r="C565" s="376">
        <f>+'01-Mapa de riesgo-UO'!F566</f>
        <v>0</v>
      </c>
      <c r="D565" s="376">
        <f>'01-Mapa de riesgo-UO'!J566</f>
        <v>0</v>
      </c>
      <c r="E565" s="376">
        <f>'01-Mapa de riesgo-UO'!K566</f>
        <v>0</v>
      </c>
      <c r="F565" s="376">
        <f>'01-Mapa de riesgo-UO'!L566</f>
        <v>0</v>
      </c>
      <c r="G565" s="96">
        <f>'01-Mapa de riesgo-UO'!I566</f>
        <v>0</v>
      </c>
      <c r="H565" s="376">
        <f>'01-Mapa de riesgo-UO'!M566</f>
        <v>0</v>
      </c>
      <c r="I565" s="367" t="str">
        <f>'01-Mapa de riesgo-UO'!AT566</f>
        <v>LEVE</v>
      </c>
      <c r="J565" s="376">
        <f>'01-Mapa de riesgo-UO'!AU566</f>
        <v>0</v>
      </c>
      <c r="K565" s="372"/>
      <c r="L565" s="375"/>
      <c r="M565" s="97">
        <f>'01-Mapa de riesgo-UO'!W566</f>
        <v>0</v>
      </c>
      <c r="N565" s="98">
        <f>'01-Mapa de riesgo-UO'!AB566</f>
        <v>0</v>
      </c>
      <c r="O565" s="98">
        <f>'01-Mapa de riesgo-UO'!AF566</f>
        <v>0</v>
      </c>
      <c r="P565" s="99">
        <f>'01-Mapa de riesgo-UO'!AK566</f>
        <v>0</v>
      </c>
      <c r="Q565" s="99">
        <f>'01-Mapa de riesgo-UO'!AP566</f>
        <v>0</v>
      </c>
      <c r="R565" s="367" t="e">
        <f>'01-Mapa de riesgo-UO'!AR566</f>
        <v>#DIV/0!</v>
      </c>
      <c r="S565" s="370"/>
      <c r="T565" s="371"/>
      <c r="U565" s="100">
        <f>'01-Mapa de riesgo-UO'!AW566</f>
        <v>0</v>
      </c>
      <c r="V565" s="100">
        <f>'01-Mapa de riesgo-UO'!AX566</f>
        <v>0</v>
      </c>
      <c r="W565" s="101">
        <f>'01-Mapa de riesgo-UO'!K566</f>
        <v>0</v>
      </c>
      <c r="X565" s="105"/>
      <c r="Y565" s="106"/>
      <c r="Z565" s="107"/>
      <c r="AA565" s="107"/>
      <c r="AB565" s="364"/>
      <c r="AC565" s="110"/>
    </row>
    <row r="566" spans="1:29" ht="12.75" customHeight="1" x14ac:dyDescent="0.2">
      <c r="A566" s="368"/>
      <c r="B566" s="368"/>
      <c r="C566" s="368"/>
      <c r="D566" s="368"/>
      <c r="E566" s="368"/>
      <c r="F566" s="368"/>
      <c r="G566" s="96">
        <f>'01-Mapa de riesgo-UO'!I567</f>
        <v>0</v>
      </c>
      <c r="H566" s="368"/>
      <c r="I566" s="368"/>
      <c r="J566" s="368"/>
      <c r="K566" s="373"/>
      <c r="L566" s="373"/>
      <c r="M566" s="97">
        <f>'01-Mapa de riesgo-UO'!W567</f>
        <v>0</v>
      </c>
      <c r="N566" s="98">
        <f>'01-Mapa de riesgo-UO'!AB567</f>
        <v>0</v>
      </c>
      <c r="O566" s="98">
        <f>'01-Mapa de riesgo-UO'!AF567</f>
        <v>0</v>
      </c>
      <c r="P566" s="99">
        <f>'01-Mapa de riesgo-UO'!AK567</f>
        <v>0</v>
      </c>
      <c r="Q566" s="99">
        <f>'01-Mapa de riesgo-UO'!AP567</f>
        <v>0</v>
      </c>
      <c r="R566" s="368"/>
      <c r="S566" s="370"/>
      <c r="T566" s="371"/>
      <c r="U566" s="100">
        <f>'01-Mapa de riesgo-UO'!AW567</f>
        <v>0</v>
      </c>
      <c r="V566" s="100">
        <f>'01-Mapa de riesgo-UO'!AX567</f>
        <v>0</v>
      </c>
      <c r="W566" s="101">
        <f>'01-Mapa de riesgo-UO'!K567</f>
        <v>0</v>
      </c>
      <c r="X566" s="105"/>
      <c r="Y566" s="106"/>
      <c r="Z566" s="107"/>
      <c r="AA566" s="107"/>
      <c r="AB566" s="365"/>
      <c r="AC566" s="110"/>
    </row>
    <row r="567" spans="1:29" ht="12.75" customHeight="1" x14ac:dyDescent="0.2">
      <c r="A567" s="369"/>
      <c r="B567" s="369"/>
      <c r="C567" s="369"/>
      <c r="D567" s="369"/>
      <c r="E567" s="369"/>
      <c r="F567" s="369"/>
      <c r="G567" s="96">
        <f>'01-Mapa de riesgo-UO'!I568</f>
        <v>0</v>
      </c>
      <c r="H567" s="369"/>
      <c r="I567" s="369"/>
      <c r="J567" s="369"/>
      <c r="K567" s="374"/>
      <c r="L567" s="374"/>
      <c r="M567" s="97">
        <f>'01-Mapa de riesgo-UO'!W568</f>
        <v>0</v>
      </c>
      <c r="N567" s="98">
        <f>'01-Mapa de riesgo-UO'!AB568</f>
        <v>0</v>
      </c>
      <c r="O567" s="98">
        <f>'01-Mapa de riesgo-UO'!AF568</f>
        <v>0</v>
      </c>
      <c r="P567" s="99">
        <f>'01-Mapa de riesgo-UO'!AK568</f>
        <v>0</v>
      </c>
      <c r="Q567" s="99">
        <f>'01-Mapa de riesgo-UO'!AP568</f>
        <v>0</v>
      </c>
      <c r="R567" s="369"/>
      <c r="S567" s="370"/>
      <c r="T567" s="371"/>
      <c r="U567" s="100">
        <f>'01-Mapa de riesgo-UO'!AW568</f>
        <v>0</v>
      </c>
      <c r="V567" s="100">
        <f>'01-Mapa de riesgo-UO'!AX568</f>
        <v>0</v>
      </c>
      <c r="W567" s="101">
        <f>'01-Mapa de riesgo-UO'!K568</f>
        <v>0</v>
      </c>
      <c r="X567" s="105"/>
      <c r="Y567" s="106"/>
      <c r="Z567" s="107"/>
      <c r="AA567" s="107"/>
      <c r="AB567" s="366"/>
      <c r="AC567" s="110"/>
    </row>
    <row r="568" spans="1:29" ht="12.75" customHeight="1" x14ac:dyDescent="0.2">
      <c r="A568" s="110"/>
      <c r="B568" s="110"/>
      <c r="C568" s="110"/>
      <c r="D568" s="110"/>
      <c r="E568" s="110"/>
      <c r="F568" s="110"/>
      <c r="G568" s="110"/>
      <c r="H568" s="110"/>
      <c r="I568" s="110"/>
      <c r="J568" s="110"/>
      <c r="K568" s="110"/>
      <c r="L568" s="110"/>
      <c r="M568" s="110"/>
      <c r="N568" s="110"/>
      <c r="O568" s="110"/>
      <c r="P568" s="110"/>
      <c r="Q568" s="110"/>
      <c r="S568" s="110"/>
      <c r="T568" s="110"/>
      <c r="U568" s="110"/>
      <c r="V568" s="110"/>
      <c r="W568" s="110"/>
      <c r="X568" s="110"/>
      <c r="Y568" s="110"/>
      <c r="Z568" s="110"/>
      <c r="AA568" s="110"/>
      <c r="AB568" s="110"/>
      <c r="AC568" s="110"/>
    </row>
    <row r="569" spans="1:29" ht="12.75" hidden="1" customHeight="1" x14ac:dyDescent="0.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2" t="s">
        <v>87</v>
      </c>
      <c r="X569" s="111" t="s">
        <v>90</v>
      </c>
      <c r="Y569" s="111" t="s">
        <v>88</v>
      </c>
      <c r="Z569" s="111" t="s">
        <v>91</v>
      </c>
      <c r="AA569" s="111" t="s">
        <v>89</v>
      </c>
      <c r="AB569" s="111"/>
      <c r="AC569" s="111"/>
    </row>
    <row r="570" spans="1:29" ht="12.75" hidden="1"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3"/>
      <c r="X570" s="110" t="s">
        <v>540</v>
      </c>
      <c r="Y570" s="110" t="s">
        <v>540</v>
      </c>
      <c r="Z570" s="110" t="s">
        <v>540</v>
      </c>
      <c r="AA570" s="110" t="s">
        <v>540</v>
      </c>
      <c r="AB570" s="110"/>
      <c r="AC570" s="110"/>
    </row>
    <row r="571" spans="1:29" ht="12.75" hidden="1"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3"/>
      <c r="X571" s="110" t="s">
        <v>264</v>
      </c>
      <c r="Y571" s="110" t="s">
        <v>264</v>
      </c>
      <c r="Z571" s="110" t="s">
        <v>264</v>
      </c>
      <c r="AA571" s="110" t="s">
        <v>264</v>
      </c>
      <c r="AB571" s="110"/>
      <c r="AC571" s="110"/>
    </row>
    <row r="572" spans="1:29" ht="12.75" hidden="1" customHeight="1" x14ac:dyDescent="0.2">
      <c r="A572" s="110"/>
      <c r="B572" s="110"/>
      <c r="C572" s="110"/>
      <c r="D572" s="110"/>
      <c r="E572" s="110"/>
      <c r="F572" s="110"/>
      <c r="G572" s="110" t="s">
        <v>86</v>
      </c>
      <c r="H572" s="110" t="s">
        <v>85</v>
      </c>
      <c r="I572" s="110" t="s">
        <v>84</v>
      </c>
      <c r="J572" s="110"/>
      <c r="K572" s="110"/>
      <c r="L572" s="110"/>
      <c r="M572" s="110"/>
      <c r="N572" s="110"/>
      <c r="O572" s="110"/>
      <c r="P572" s="110"/>
      <c r="Q572" s="110"/>
      <c r="R572" s="110"/>
      <c r="S572" s="110"/>
      <c r="T572" s="110"/>
      <c r="U572" s="110"/>
      <c r="V572" s="110"/>
      <c r="W572" s="113"/>
      <c r="X572" s="110" t="s">
        <v>265</v>
      </c>
      <c r="Y572" s="110" t="s">
        <v>265</v>
      </c>
      <c r="Z572" s="110" t="s">
        <v>265</v>
      </c>
      <c r="AA572" s="110" t="s">
        <v>265</v>
      </c>
      <c r="AB572" s="110"/>
      <c r="AC572" s="110"/>
    </row>
    <row r="573" spans="1:29" ht="12.75" hidden="1" customHeight="1" x14ac:dyDescent="0.2">
      <c r="A573" s="110"/>
      <c r="B573" s="110"/>
      <c r="C573" s="110"/>
      <c r="D573" s="110"/>
      <c r="E573" s="110"/>
      <c r="F573" s="110"/>
      <c r="G573" s="110" t="s">
        <v>257</v>
      </c>
      <c r="H573" s="110" t="s">
        <v>257</v>
      </c>
      <c r="I573" s="110" t="s">
        <v>259</v>
      </c>
      <c r="J573" s="110"/>
      <c r="K573" s="110"/>
      <c r="L573" s="110"/>
      <c r="M573" s="110"/>
      <c r="N573" s="110"/>
      <c r="O573" s="110"/>
      <c r="P573" s="110"/>
      <c r="Q573" s="110"/>
      <c r="R573" s="110"/>
      <c r="S573" s="110"/>
      <c r="T573" s="110"/>
      <c r="U573" s="110"/>
      <c r="V573" s="110"/>
      <c r="W573" s="113"/>
      <c r="X573" s="110"/>
      <c r="Y573" s="110"/>
      <c r="Z573" s="110"/>
      <c r="AA573" s="110"/>
      <c r="AB573" s="110"/>
      <c r="AC573" s="110"/>
    </row>
    <row r="574" spans="1:29" ht="12.75" hidden="1" customHeight="1" x14ac:dyDescent="0.2">
      <c r="A574" s="110"/>
      <c r="B574" s="110"/>
      <c r="C574" s="110"/>
      <c r="D574" s="110"/>
      <c r="E574" s="110"/>
      <c r="F574" s="110"/>
      <c r="G574" s="110"/>
      <c r="H574" s="110" t="s">
        <v>258</v>
      </c>
      <c r="I574" s="110" t="s">
        <v>260</v>
      </c>
      <c r="J574" s="110"/>
      <c r="K574" s="110"/>
      <c r="L574" s="110"/>
      <c r="M574" s="110"/>
      <c r="N574" s="110"/>
      <c r="O574" s="110"/>
      <c r="P574" s="110"/>
      <c r="Q574" s="110"/>
      <c r="R574" s="110"/>
      <c r="S574" s="110"/>
      <c r="T574" s="110"/>
      <c r="U574" s="110"/>
      <c r="V574" s="110"/>
      <c r="W574" s="113"/>
      <c r="X574" s="110"/>
      <c r="Y574" s="110"/>
      <c r="Z574" s="110"/>
      <c r="AA574" s="110"/>
      <c r="AB574" s="110"/>
      <c r="AC574" s="110"/>
    </row>
    <row r="575" spans="1:29" ht="12.75" hidden="1"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3"/>
      <c r="X575" s="110"/>
      <c r="Y575" s="110"/>
      <c r="Z575" s="110"/>
      <c r="AA575" s="110"/>
      <c r="AB575" s="110"/>
      <c r="AC575" s="110"/>
    </row>
    <row r="576" spans="1:29" ht="12.75" hidden="1"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3"/>
      <c r="X576" s="110"/>
      <c r="Y576" s="110"/>
      <c r="Z576" s="110"/>
      <c r="AA576" s="110"/>
      <c r="AB576" s="110"/>
      <c r="AC576" s="110"/>
    </row>
    <row r="577" spans="1:29" ht="12.75" hidden="1"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4" t="s">
        <v>264</v>
      </c>
      <c r="X577" s="115" t="s">
        <v>265</v>
      </c>
      <c r="Y577" s="115" t="s">
        <v>540</v>
      </c>
      <c r="Z577" s="110"/>
      <c r="AA577" s="110"/>
      <c r="AB577" s="110"/>
      <c r="AC577" s="110"/>
    </row>
    <row r="578" spans="1:29" ht="12.75" hidden="1"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3" t="s">
        <v>541</v>
      </c>
      <c r="X578" s="110" t="s">
        <v>542</v>
      </c>
      <c r="Y578" s="110" t="s">
        <v>543</v>
      </c>
      <c r="Z578" s="110"/>
      <c r="AA578" s="110"/>
      <c r="AB578" s="110"/>
      <c r="AC578" s="110"/>
    </row>
    <row r="579" spans="1:29" ht="12.75" hidden="1"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3"/>
      <c r="X579" s="110"/>
      <c r="Y579" s="110" t="s">
        <v>544</v>
      </c>
      <c r="Z579" s="110"/>
      <c r="AA579" s="110"/>
      <c r="AB579" s="110"/>
      <c r="AC579" s="110"/>
    </row>
    <row r="580" spans="1:29" ht="12.75" hidden="1"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row>
    <row r="581" spans="1:29" ht="12.75" hidden="1"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row>
    <row r="582" spans="1:29" ht="12.75" hidden="1"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row>
    <row r="583" spans="1:29" ht="12.75" hidden="1"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row>
    <row r="584" spans="1:29" ht="12.75" hidden="1"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row>
    <row r="585" spans="1:29" ht="12.75" hidden="1"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row>
    <row r="586" spans="1:29" ht="12.75" hidden="1"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row>
    <row r="587" spans="1:29" ht="12.7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row>
    <row r="588" spans="1:29" ht="12.7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row>
    <row r="589" spans="1:29" ht="12.7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row>
    <row r="590" spans="1:29" ht="12.7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row>
    <row r="591" spans="1:29" ht="12.7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row>
    <row r="592" spans="1:29" ht="12.7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row>
    <row r="593" spans="1:29" ht="12.7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row>
    <row r="594" spans="1:29" ht="12.7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row>
    <row r="595" spans="1:29" ht="12.7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row>
    <row r="596" spans="1:29" ht="12.7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row>
    <row r="597" spans="1:29" ht="12.7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row>
    <row r="598" spans="1:29" ht="12.7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row>
    <row r="599" spans="1:29" ht="12.7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row>
    <row r="600" spans="1:29" ht="12.7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row>
    <row r="601" spans="1:29" ht="12.7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row>
    <row r="602" spans="1:29" ht="12.7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row>
    <row r="603" spans="1:29" ht="12.7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row>
    <row r="604" spans="1:29" ht="12.7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row>
    <row r="605" spans="1:29" ht="12.7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row>
    <row r="606" spans="1:29" ht="12.7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row>
    <row r="607" spans="1:29" ht="12.7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row>
    <row r="608" spans="1:29" ht="12.7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row>
    <row r="609" spans="1:29" ht="12.7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row>
    <row r="610" spans="1:29" ht="12.7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row>
    <row r="611" spans="1:29" ht="12.7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row>
    <row r="612" spans="1:29" ht="12.7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row>
    <row r="613" spans="1:29" ht="12.7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row>
    <row r="614" spans="1:29" ht="12.7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row>
    <row r="615" spans="1:29" ht="12.7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row>
    <row r="616" spans="1:29" ht="12.7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row>
    <row r="617" spans="1:29" ht="12.7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row>
    <row r="618" spans="1:29" ht="12.7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row>
    <row r="619" spans="1:29" ht="12.7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row>
    <row r="620" spans="1:29" ht="12.7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row>
    <row r="621" spans="1:29" ht="12.7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row>
    <row r="622" spans="1:29" ht="12.7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row>
    <row r="623" spans="1:29" ht="12.7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row>
    <row r="624" spans="1:29" ht="12.7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row>
    <row r="625" spans="1:29" ht="12.7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row>
    <row r="626" spans="1:29" ht="12.7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row>
    <row r="627" spans="1:29" ht="12.7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row>
    <row r="628" spans="1:29" ht="12.7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row>
    <row r="629" spans="1:29" ht="12.7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row>
    <row r="630" spans="1:29" ht="12.7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row>
    <row r="631" spans="1:29" ht="12.7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row>
    <row r="632" spans="1:29" ht="12.7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row>
    <row r="633" spans="1:29" ht="12.7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row>
    <row r="634" spans="1:29" ht="12.7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row>
    <row r="635" spans="1:29" ht="12.7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row>
    <row r="636" spans="1:29" ht="12.7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row>
    <row r="637" spans="1:29" ht="12.7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row>
    <row r="638" spans="1:29" ht="12.7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row>
    <row r="639" spans="1:29" ht="12.7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row>
    <row r="640" spans="1:29" ht="12.7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row>
    <row r="641" spans="1:29" ht="12.7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row>
    <row r="642" spans="1:29" ht="12.7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row>
    <row r="643" spans="1:29" ht="12.7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row>
    <row r="644" spans="1:29" ht="12.7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row>
    <row r="645" spans="1:29" ht="12.7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row>
    <row r="646" spans="1:29" ht="12.7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row>
    <row r="647" spans="1:29" ht="12.7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row>
    <row r="648" spans="1:29" ht="12.7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row>
    <row r="649" spans="1:29" ht="12.7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row>
    <row r="650" spans="1:29" ht="12.7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row>
    <row r="651" spans="1:29" ht="12.7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row>
    <row r="652" spans="1:29" ht="12.7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row>
    <row r="653" spans="1:29" ht="12.7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row>
    <row r="654" spans="1:29" ht="12.7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row>
    <row r="655" spans="1:29" ht="12.7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row>
    <row r="656" spans="1:29" ht="12.7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row>
    <row r="657" spans="1:29" ht="12.7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row>
    <row r="658" spans="1:29" ht="12.7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row>
    <row r="659" spans="1:29" ht="12.7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row>
    <row r="660" spans="1:29" ht="12.7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row>
    <row r="661" spans="1:29" ht="12.7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row>
    <row r="662" spans="1:29" ht="12.7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row>
    <row r="663" spans="1:29" ht="12.7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row>
    <row r="664" spans="1:29" ht="12.7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row>
    <row r="665" spans="1:29" ht="12.7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row>
    <row r="666" spans="1:29" ht="12.7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row>
    <row r="667" spans="1:29" ht="12.7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row>
    <row r="668" spans="1:29" ht="12.7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row>
    <row r="669" spans="1:29" ht="12.7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row>
    <row r="670" spans="1:29" ht="12.7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row>
    <row r="671" spans="1:29" ht="12.7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row>
    <row r="672" spans="1:29" ht="12.7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row>
    <row r="673" spans="1:29" ht="12.7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row>
    <row r="674" spans="1:29" ht="12.7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row>
    <row r="675" spans="1:29" ht="12.7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row>
    <row r="676" spans="1:29" ht="12.7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row>
    <row r="677" spans="1:29" ht="12.7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row>
    <row r="678" spans="1:29" ht="12.7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row>
    <row r="679" spans="1:29" ht="12.7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row>
    <row r="680" spans="1:29" ht="12.7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row>
    <row r="681" spans="1:29" ht="12.7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row>
    <row r="682" spans="1:29" ht="12.7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row>
    <row r="683" spans="1:29" ht="12.7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row>
    <row r="684" spans="1:29" ht="12.7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row>
    <row r="685" spans="1:29" ht="12.7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row>
    <row r="686" spans="1:29" ht="12.7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row>
    <row r="687" spans="1:29" ht="12.7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row>
    <row r="688" spans="1:29" ht="12.7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row>
    <row r="689" spans="1:29" ht="12.7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row>
    <row r="690" spans="1:29" ht="12.7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row>
    <row r="691" spans="1:29" ht="12.7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row>
    <row r="692" spans="1:29" ht="12.7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row>
    <row r="693" spans="1:29" ht="12.7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row>
    <row r="694" spans="1:29" ht="12.7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row>
    <row r="695" spans="1:29" ht="12.7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row>
    <row r="696" spans="1:29" ht="12.7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row>
    <row r="697" spans="1:29" ht="12.7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row>
    <row r="698" spans="1:29" ht="12.7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row>
    <row r="699" spans="1:29" ht="12.7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row>
    <row r="700" spans="1:29" ht="12.7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row>
    <row r="701" spans="1:29" ht="12.7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row>
    <row r="702" spans="1:29" ht="12.7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row>
    <row r="703" spans="1:29" ht="12.7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row>
    <row r="704" spans="1:29" ht="12.7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row>
    <row r="705" spans="1:29" ht="12.7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row>
    <row r="706" spans="1:29" ht="12.7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row>
    <row r="707" spans="1:29" ht="12.7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row>
    <row r="708" spans="1:29" ht="12.7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row>
    <row r="709" spans="1:29" ht="12.7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row>
    <row r="710" spans="1:29" ht="12.7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row>
    <row r="711" spans="1:29" ht="12.7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row>
    <row r="712" spans="1:29" ht="12.7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row>
    <row r="713" spans="1:29" ht="12.7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row>
    <row r="714" spans="1:29" ht="12.7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row>
    <row r="715" spans="1:29" ht="12.7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row>
    <row r="716" spans="1:29" ht="12.7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row>
    <row r="717" spans="1:29" ht="12.7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row>
    <row r="718" spans="1:29" ht="12.7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row>
    <row r="719" spans="1:29" ht="12.7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row>
    <row r="720" spans="1:29" ht="12.7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row>
    <row r="721" spans="1:29" ht="12.7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row>
    <row r="722" spans="1:29" ht="12.7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row>
    <row r="723" spans="1:29" ht="12.7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row>
    <row r="724" spans="1:29" ht="12.7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row>
    <row r="725" spans="1:29" ht="12.7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row>
    <row r="726" spans="1:29" ht="12.7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row>
    <row r="727" spans="1:29" ht="12.7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row>
    <row r="728" spans="1:29" ht="12.7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row>
    <row r="729" spans="1:29" ht="12.7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row>
    <row r="730" spans="1:29" ht="12.7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row>
    <row r="731" spans="1:29" ht="12.7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row>
    <row r="732" spans="1:29" ht="12.7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row>
    <row r="733" spans="1:29" ht="12.7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row>
    <row r="734" spans="1:29" ht="12.7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row>
    <row r="735" spans="1:29" ht="12.7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row>
    <row r="736" spans="1:29" ht="12.7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row>
    <row r="737" spans="1:29" ht="12.7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row>
    <row r="738" spans="1:29" ht="12.7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row>
    <row r="739" spans="1:29" ht="12.7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row>
    <row r="740" spans="1:29" ht="12.7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row>
    <row r="741" spans="1:29" ht="12.7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row>
    <row r="742" spans="1:29" ht="12.7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row>
    <row r="743" spans="1:29" ht="12.7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row>
    <row r="744" spans="1:29" ht="12.7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row>
    <row r="745" spans="1:29" ht="12.7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row>
    <row r="746" spans="1:29" ht="12.7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row>
    <row r="747" spans="1:29" ht="12.7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row>
    <row r="748" spans="1:29" ht="12.7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row>
    <row r="749" spans="1:29" ht="12.7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row>
    <row r="750" spans="1:29" ht="12.7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row>
    <row r="751" spans="1:29" ht="12.7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row>
    <row r="752" spans="1:29" ht="12.7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row>
    <row r="753" spans="1:29" ht="12.7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row>
    <row r="754" spans="1:29" ht="12.7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row>
    <row r="755" spans="1:29" ht="12.7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row>
    <row r="756" spans="1:29" ht="12.7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row>
    <row r="757" spans="1:29" ht="12.7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row>
    <row r="758" spans="1:29" ht="12.7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row>
    <row r="759" spans="1:29" ht="12.7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row>
    <row r="760" spans="1:29" ht="12.7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row>
    <row r="761" spans="1:29" ht="12.7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row>
    <row r="762" spans="1:29" ht="12.7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row>
    <row r="763" spans="1:29" ht="12.7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row>
    <row r="764" spans="1:29" ht="12.7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row>
    <row r="765" spans="1:29" ht="12.7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row>
    <row r="766" spans="1:29" ht="12.7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row>
    <row r="767" spans="1:29" ht="12.7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row>
    <row r="768" spans="1:29" ht="12.7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row>
    <row r="769" spans="1:29" ht="12.7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row>
    <row r="770" spans="1:29" ht="12.7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row>
    <row r="771" spans="1:29" ht="12.7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row>
    <row r="772" spans="1:29" ht="12.7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row>
    <row r="773" spans="1:29" ht="12.7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row>
    <row r="774" spans="1:29" ht="12.7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row>
    <row r="775" spans="1:29" ht="12.7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row>
    <row r="776" spans="1:29" ht="12.7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row>
    <row r="777" spans="1:29" ht="12.7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row>
    <row r="778" spans="1:29" ht="12.7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row>
    <row r="779" spans="1:29" ht="12.7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row>
    <row r="780" spans="1:29" ht="12.7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row>
    <row r="781" spans="1:29" ht="12.7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row>
    <row r="782" spans="1:29" ht="12.7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row>
    <row r="783" spans="1:29" ht="12.7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row>
    <row r="784" spans="1:29" ht="12.7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row>
    <row r="785" spans="1:29" ht="12.7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row>
    <row r="786" spans="1:29" ht="12.7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row>
    <row r="787" spans="1:29" ht="12.7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row>
    <row r="788" spans="1:29" ht="12.7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row>
    <row r="789" spans="1:29" ht="12.7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row>
    <row r="790" spans="1:29" ht="12.7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row>
    <row r="791" spans="1:29" ht="12.7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row>
    <row r="792" spans="1:29" ht="12.7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row>
    <row r="793" spans="1:29" ht="12.7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row>
    <row r="794" spans="1:29" ht="12.7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row>
    <row r="795" spans="1:29" ht="12.7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row>
    <row r="796" spans="1:29" ht="12.7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row>
    <row r="797" spans="1:29" ht="12.7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row>
    <row r="798" spans="1:29" ht="12.7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row>
    <row r="799" spans="1:29" ht="12.7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row>
    <row r="800" spans="1:29" ht="12.7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row>
    <row r="801" spans="1:29" ht="12.7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row>
    <row r="802" spans="1:29" ht="12.7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row>
    <row r="803" spans="1:29" ht="12.7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row>
    <row r="804" spans="1:29" ht="12.7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row>
    <row r="805" spans="1:29" ht="12.7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row>
    <row r="806" spans="1:29" ht="12.7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row>
    <row r="807" spans="1:29" ht="12.7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row>
    <row r="808" spans="1:29" ht="12.7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row>
    <row r="809" spans="1:29" ht="12.7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row>
    <row r="810" spans="1:29" ht="12.7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row>
    <row r="811" spans="1:29" ht="12.7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row>
    <row r="812" spans="1:29" ht="12.7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row>
    <row r="813" spans="1:29" ht="12.7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row>
    <row r="814" spans="1:29" ht="12.7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row>
    <row r="815" spans="1:29" ht="12.7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row>
    <row r="816" spans="1:29" ht="12.7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row>
    <row r="817" spans="1:29" ht="12.7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row>
    <row r="818" spans="1:29" ht="12.7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row>
    <row r="819" spans="1:29" ht="12.7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row>
    <row r="820" spans="1:29" ht="12.7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row>
    <row r="821" spans="1:29" ht="12.7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row>
    <row r="822" spans="1:29" ht="12.7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row>
    <row r="823" spans="1:29" ht="12.7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row>
    <row r="824" spans="1:29" ht="12.7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row>
    <row r="825" spans="1:29" ht="12.7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row>
    <row r="826" spans="1:29" ht="12.7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row>
    <row r="827" spans="1:29" ht="12.7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row>
    <row r="828" spans="1:29" ht="12.7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row>
    <row r="829" spans="1:29" ht="12.7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row>
    <row r="830" spans="1:29" ht="12.7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row>
    <row r="831" spans="1:29" ht="12.7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row>
    <row r="832" spans="1:29" ht="12.7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row>
    <row r="833" spans="1:29" ht="12.7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row>
    <row r="834" spans="1:29" ht="12.7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row>
    <row r="835" spans="1:29" ht="12.7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row>
    <row r="836" spans="1:29" ht="12.7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row>
    <row r="837" spans="1:29" ht="12.7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row>
    <row r="838" spans="1:29" ht="12.7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row>
    <row r="839" spans="1:29" ht="12.7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row>
    <row r="840" spans="1:29" ht="12.7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row>
    <row r="841" spans="1:29" ht="12.7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row>
    <row r="842" spans="1:29" ht="12.7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row>
    <row r="843" spans="1:29" ht="12.7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row>
    <row r="844" spans="1:29" ht="12.7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row>
    <row r="845" spans="1:29" ht="12.7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row>
    <row r="846" spans="1:29" ht="12.7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row>
    <row r="847" spans="1:29" ht="12.7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row>
    <row r="848" spans="1:29" ht="12.7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row>
    <row r="849" spans="1:29" ht="12.7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row>
    <row r="850" spans="1:29" ht="12.7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row>
    <row r="851" spans="1:29" ht="12.7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row>
    <row r="852" spans="1:29" ht="12.7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row>
    <row r="853" spans="1:29" ht="12.7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row>
    <row r="854" spans="1:29" ht="12.7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row>
    <row r="855" spans="1:29" ht="12.7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row>
    <row r="856" spans="1:29" ht="12.7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row>
    <row r="857" spans="1:29" ht="12.7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row>
    <row r="858" spans="1:29" ht="12.7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row>
    <row r="859" spans="1:29" ht="12.7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row>
    <row r="860" spans="1:29" ht="12.7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row>
    <row r="861" spans="1:29" ht="12.7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row>
    <row r="862" spans="1:29" ht="12.7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row>
    <row r="863" spans="1:29" ht="12.7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row>
    <row r="864" spans="1:29" ht="12.7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row>
    <row r="865" spans="1:29" ht="12.7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row>
    <row r="866" spans="1:29" ht="12.7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row>
    <row r="867" spans="1:29" ht="12.7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row>
    <row r="868" spans="1:29" ht="12.7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row>
    <row r="869" spans="1:29" ht="12.7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row>
    <row r="870" spans="1:29" ht="12.7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row>
    <row r="871" spans="1:29" ht="12.7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row>
    <row r="872" spans="1:29" ht="12.7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row>
    <row r="873" spans="1:29" ht="12.7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row>
    <row r="874" spans="1:29" ht="12.7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row>
    <row r="875" spans="1:29" ht="12.7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row>
    <row r="876" spans="1:29" ht="12.7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row>
    <row r="877" spans="1:29" ht="12.7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row>
    <row r="878" spans="1:29" ht="12.7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row>
    <row r="879" spans="1:29" ht="12.7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row>
    <row r="880" spans="1:29" ht="12.7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row>
    <row r="881" spans="1:29" ht="12.7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row>
    <row r="882" spans="1:29" ht="12.7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row>
    <row r="883" spans="1:29" ht="12.7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row>
    <row r="884" spans="1:29" ht="12.7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row>
    <row r="885" spans="1:29" ht="12.7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row>
    <row r="886" spans="1:29" ht="12.7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row>
    <row r="887" spans="1:29" ht="12.7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row>
    <row r="888" spans="1:29" ht="12.7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row>
    <row r="889" spans="1:29" ht="12.7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row>
    <row r="890" spans="1:29" ht="12.7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row>
    <row r="891" spans="1:29" ht="12.7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row>
    <row r="892" spans="1:29" ht="12.7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row>
    <row r="893" spans="1:29" ht="12.7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row>
    <row r="894" spans="1:29" ht="12.7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row>
    <row r="895" spans="1:29" ht="12.7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row>
    <row r="896" spans="1:29" ht="12.7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row>
    <row r="897" spans="1:29" ht="12.7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row>
    <row r="898" spans="1:29" ht="12.7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row>
    <row r="899" spans="1:29" ht="12.7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row>
    <row r="900" spans="1:29" ht="12.7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row>
    <row r="901" spans="1:29" ht="12.7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row>
    <row r="902" spans="1:29" ht="12.7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row>
    <row r="903" spans="1:29" ht="12.7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row>
    <row r="904" spans="1:29" ht="12.7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row>
    <row r="905" spans="1:29" ht="12.7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row>
    <row r="906" spans="1:29" ht="12.7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row>
    <row r="907" spans="1:29" ht="12.7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row>
    <row r="908" spans="1:29" ht="12.7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row>
    <row r="909" spans="1:29" ht="12.7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row>
    <row r="910" spans="1:29" ht="12.7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row>
    <row r="911" spans="1:29" ht="12.7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row>
    <row r="912" spans="1:29" ht="12.7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row>
    <row r="913" spans="1:29" ht="12.7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row>
    <row r="914" spans="1:29" ht="12.7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row>
    <row r="915" spans="1:29" ht="12.7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row>
    <row r="916" spans="1:29" ht="12.7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row>
    <row r="917" spans="1:29" ht="12.7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row>
    <row r="918" spans="1:29" ht="12.7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row>
    <row r="919" spans="1:29" ht="12.7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row>
    <row r="920" spans="1:29" ht="12.7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row>
    <row r="921" spans="1:29" ht="12.7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row>
    <row r="922" spans="1:29" ht="12.7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row>
    <row r="923" spans="1:29" ht="12.7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row>
    <row r="924" spans="1:29" ht="12.7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row>
    <row r="925" spans="1:29" ht="12.7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row>
    <row r="926" spans="1:29" ht="12.7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row>
    <row r="927" spans="1:29" ht="12.7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row>
    <row r="928" spans="1:29" ht="12.7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row>
    <row r="929" spans="1:29" ht="12.7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row>
    <row r="930" spans="1:29" ht="12.7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row>
    <row r="931" spans="1:29" ht="12.7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row>
    <row r="932" spans="1:29" ht="12.7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row>
    <row r="933" spans="1:29" ht="12.7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row>
    <row r="934" spans="1:29" ht="12.7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row>
    <row r="935" spans="1:29" ht="12.7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row>
    <row r="936" spans="1:29" ht="12.7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row>
    <row r="937" spans="1:29" ht="12.7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row>
    <row r="938" spans="1:29" ht="12.7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row>
    <row r="939" spans="1:29" ht="12.7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row>
    <row r="940" spans="1:29" ht="12.7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row>
    <row r="941" spans="1:29" ht="12.7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row>
    <row r="942" spans="1:29" ht="12.7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row>
    <row r="943" spans="1:29" ht="12.7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row>
    <row r="944" spans="1:29" ht="12.7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row>
    <row r="945" spans="1:29" ht="12.7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row>
    <row r="946" spans="1:29" ht="12.7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row>
    <row r="947" spans="1:29" ht="12.7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row>
    <row r="948" spans="1:29" ht="12.7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row>
    <row r="949" spans="1:29" ht="12.7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row>
    <row r="950" spans="1:29" ht="12.7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row>
    <row r="951" spans="1:29" ht="12.7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row>
    <row r="952" spans="1:29" ht="12.7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row>
    <row r="953" spans="1:29" ht="12.7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row>
    <row r="954" spans="1:29" ht="12.7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row>
    <row r="955" spans="1:29" ht="12.7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row>
    <row r="956" spans="1:29" ht="12.7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row>
    <row r="957" spans="1:29" ht="12.7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row>
    <row r="958" spans="1:29" ht="12.7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row>
    <row r="959" spans="1:29" ht="12.7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row>
    <row r="960" spans="1:29" ht="12.7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row>
    <row r="961" spans="1:29" ht="12.7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row>
    <row r="962" spans="1:29" ht="12.7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row>
    <row r="963" spans="1:29" ht="12.7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row>
    <row r="964" spans="1:29" ht="12.7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row>
    <row r="965" spans="1:29" ht="12.7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row>
    <row r="966" spans="1:29" ht="12.7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row>
    <row r="967" spans="1:29" ht="12.7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row>
    <row r="968" spans="1:29" ht="12.7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row>
    <row r="969" spans="1:29" ht="12.7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row>
    <row r="970" spans="1:29" ht="12.7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row>
    <row r="971" spans="1:29" ht="12.7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row>
    <row r="972" spans="1:29" ht="12.7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row>
    <row r="973" spans="1:29" ht="12.7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row>
    <row r="974" spans="1:29" ht="12.7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row>
    <row r="975" spans="1:29" ht="12.7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row>
    <row r="976" spans="1:29" ht="12.7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row>
    <row r="977" spans="1:29" ht="12.7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row>
    <row r="978" spans="1:29" ht="12.7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row>
    <row r="979" spans="1:29" ht="12.7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row>
    <row r="980" spans="1:29" ht="12.7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row>
    <row r="981" spans="1:29" ht="12.7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row>
    <row r="982" spans="1:29" ht="12.7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row>
    <row r="983" spans="1:29" ht="12.7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row>
    <row r="984" spans="1:29" ht="12.7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row>
    <row r="985" spans="1:29" ht="12.7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row>
    <row r="986" spans="1:29" ht="12.7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row>
    <row r="987" spans="1:29" ht="12.7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row>
    <row r="988" spans="1:29" ht="12.7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row>
    <row r="989" spans="1:29" ht="12.7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row>
    <row r="990" spans="1:29" ht="12.7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row>
    <row r="991" spans="1:29" ht="12.7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row>
    <row r="992" spans="1:29" ht="12.7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row>
    <row r="993" spans="1:29" ht="12.7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row>
    <row r="994" spans="1:29" ht="12.7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row>
    <row r="995" spans="1:29" ht="12.7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row>
    <row r="996" spans="1:29" ht="12.7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row>
    <row r="997" spans="1:29" ht="12.7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row>
    <row r="998" spans="1:29" ht="12.7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row>
    <row r="999" spans="1:29" ht="12.7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c r="AA999" s="110"/>
      <c r="AB999" s="110"/>
      <c r="AC999" s="110"/>
    </row>
    <row r="1000" spans="1:29" ht="12.75" customHeight="1" x14ac:dyDescent="0.2">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row>
    <row r="1001" spans="1:29" ht="12.75" customHeight="1" x14ac:dyDescent="0.2">
      <c r="A1001" s="110"/>
      <c r="B1001" s="110"/>
      <c r="C1001" s="110"/>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c r="Z1001" s="110"/>
      <c r="AA1001" s="110"/>
      <c r="AB1001" s="110"/>
      <c r="AC1001" s="110"/>
    </row>
    <row r="1002" spans="1:29" ht="12.75" customHeight="1" x14ac:dyDescent="0.2">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row>
    <row r="1003" spans="1:29" ht="12.75" customHeight="1" x14ac:dyDescent="0.2">
      <c r="A1003" s="110"/>
      <c r="B1003" s="110"/>
      <c r="C1003" s="110"/>
      <c r="D1003" s="110"/>
      <c r="E1003" s="110"/>
      <c r="F1003" s="110"/>
      <c r="G1003" s="110"/>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row>
    <row r="1004" spans="1:29" ht="12.75" customHeight="1" x14ac:dyDescent="0.2">
      <c r="A1004" s="110"/>
      <c r="B1004" s="110"/>
      <c r="C1004" s="110"/>
      <c r="D1004" s="110"/>
      <c r="E1004" s="110"/>
      <c r="F1004" s="110"/>
      <c r="G1004" s="110"/>
      <c r="H1004" s="110"/>
      <c r="I1004" s="110"/>
      <c r="J1004" s="110"/>
      <c r="K1004" s="110"/>
      <c r="L1004" s="110"/>
      <c r="M1004" s="110"/>
      <c r="N1004" s="110"/>
      <c r="O1004" s="110"/>
      <c r="P1004" s="110"/>
      <c r="Q1004" s="110"/>
      <c r="R1004" s="110"/>
      <c r="S1004" s="110"/>
      <c r="T1004" s="110"/>
      <c r="U1004" s="110"/>
      <c r="V1004" s="110"/>
      <c r="W1004" s="110"/>
      <c r="X1004" s="110"/>
      <c r="Y1004" s="110"/>
      <c r="Z1004" s="110"/>
      <c r="AA1004" s="110"/>
      <c r="AB1004" s="110"/>
      <c r="AC1004" s="110"/>
    </row>
    <row r="1005" spans="1:29" ht="12.75" customHeight="1" x14ac:dyDescent="0.2">
      <c r="A1005" s="110"/>
      <c r="B1005" s="110"/>
      <c r="C1005" s="110"/>
      <c r="D1005" s="110"/>
      <c r="E1005" s="110"/>
      <c r="F1005" s="110"/>
      <c r="G1005" s="110"/>
      <c r="H1005" s="110"/>
      <c r="I1005" s="110"/>
      <c r="J1005" s="110"/>
      <c r="K1005" s="110"/>
      <c r="L1005" s="110"/>
      <c r="M1005" s="110"/>
      <c r="N1005" s="110"/>
      <c r="O1005" s="110"/>
      <c r="P1005" s="110"/>
      <c r="Q1005" s="110"/>
      <c r="R1005" s="110"/>
      <c r="S1005" s="110"/>
      <c r="T1005" s="110"/>
      <c r="U1005" s="110"/>
      <c r="V1005" s="110"/>
      <c r="W1005" s="110"/>
      <c r="X1005" s="110"/>
      <c r="Y1005" s="110"/>
      <c r="Z1005" s="110"/>
      <c r="AA1005" s="110"/>
      <c r="AB1005" s="110"/>
      <c r="AC1005" s="110"/>
    </row>
    <row r="1006" spans="1:29" ht="12.75" customHeight="1" x14ac:dyDescent="0.2">
      <c r="A1006" s="110"/>
      <c r="B1006" s="110"/>
      <c r="C1006" s="110"/>
      <c r="D1006" s="110"/>
      <c r="E1006" s="110"/>
      <c r="F1006" s="110"/>
      <c r="G1006" s="110"/>
      <c r="H1006" s="110"/>
      <c r="I1006" s="110"/>
      <c r="J1006" s="110"/>
      <c r="K1006" s="110"/>
      <c r="L1006" s="110"/>
      <c r="M1006" s="110"/>
      <c r="N1006" s="110"/>
      <c r="O1006" s="110"/>
      <c r="P1006" s="110"/>
      <c r="Q1006" s="110"/>
      <c r="R1006" s="110"/>
      <c r="S1006" s="110"/>
      <c r="T1006" s="110"/>
      <c r="U1006" s="110"/>
      <c r="V1006" s="110"/>
      <c r="W1006" s="110"/>
      <c r="X1006" s="110"/>
      <c r="Y1006" s="110"/>
      <c r="Z1006" s="110"/>
      <c r="AA1006" s="110"/>
      <c r="AB1006" s="110"/>
      <c r="AC1006" s="110"/>
    </row>
    <row r="1007" spans="1:29" ht="12.75" customHeight="1" x14ac:dyDescent="0.2">
      <c r="A1007" s="110"/>
      <c r="B1007" s="110"/>
      <c r="C1007" s="110"/>
      <c r="D1007" s="110"/>
      <c r="E1007" s="110"/>
      <c r="F1007" s="110"/>
      <c r="G1007" s="110"/>
      <c r="H1007" s="110"/>
      <c r="I1007" s="110"/>
      <c r="J1007" s="110"/>
      <c r="K1007" s="110"/>
      <c r="L1007" s="110"/>
      <c r="M1007" s="110"/>
      <c r="N1007" s="110"/>
      <c r="O1007" s="110"/>
      <c r="P1007" s="110"/>
      <c r="Q1007" s="110"/>
      <c r="R1007" s="110"/>
      <c r="S1007" s="110"/>
      <c r="T1007" s="110"/>
      <c r="U1007" s="110"/>
      <c r="V1007" s="110"/>
      <c r="W1007" s="110"/>
      <c r="X1007" s="110"/>
      <c r="Y1007" s="110"/>
      <c r="Z1007" s="110"/>
      <c r="AA1007" s="110"/>
      <c r="AB1007" s="110"/>
      <c r="AC1007" s="110"/>
    </row>
    <row r="1008" spans="1:29" ht="12.75" customHeight="1" x14ac:dyDescent="0.2">
      <c r="A1008" s="110"/>
      <c r="B1008" s="110"/>
      <c r="C1008" s="110"/>
      <c r="D1008" s="110"/>
      <c r="E1008" s="110"/>
      <c r="F1008" s="110"/>
      <c r="G1008" s="110"/>
      <c r="H1008" s="110"/>
      <c r="I1008" s="110"/>
      <c r="J1008" s="110"/>
      <c r="K1008" s="110"/>
      <c r="L1008" s="110"/>
      <c r="M1008" s="110"/>
      <c r="N1008" s="110"/>
      <c r="O1008" s="110"/>
      <c r="P1008" s="110"/>
      <c r="Q1008" s="110"/>
      <c r="R1008" s="110"/>
      <c r="S1008" s="110"/>
      <c r="T1008" s="110"/>
      <c r="U1008" s="110"/>
      <c r="V1008" s="110"/>
      <c r="W1008" s="110"/>
      <c r="X1008" s="110"/>
      <c r="Y1008" s="110"/>
      <c r="Z1008" s="110"/>
      <c r="AA1008" s="110"/>
      <c r="AB1008" s="110"/>
      <c r="AC1008" s="110"/>
    </row>
    <row r="1009" spans="1:29" ht="12.75" customHeight="1" x14ac:dyDescent="0.2">
      <c r="A1009" s="110"/>
      <c r="B1009" s="110"/>
      <c r="C1009" s="110"/>
      <c r="D1009" s="110"/>
      <c r="E1009" s="110"/>
      <c r="F1009" s="110"/>
      <c r="G1009" s="110"/>
      <c r="H1009" s="110"/>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c r="AC1009" s="110"/>
    </row>
    <row r="1010" spans="1:29" ht="12.75" customHeight="1" x14ac:dyDescent="0.2">
      <c r="A1010" s="110"/>
      <c r="B1010" s="110"/>
      <c r="C1010" s="110"/>
      <c r="D1010" s="110"/>
      <c r="E1010" s="110"/>
      <c r="F1010" s="110"/>
      <c r="G1010" s="110"/>
      <c r="H1010" s="110"/>
      <c r="I1010" s="110"/>
      <c r="J1010" s="110"/>
      <c r="K1010" s="110"/>
      <c r="L1010" s="110"/>
      <c r="M1010" s="110"/>
      <c r="N1010" s="110"/>
      <c r="O1010" s="110"/>
      <c r="P1010" s="110"/>
      <c r="Q1010" s="110"/>
      <c r="R1010" s="110"/>
      <c r="S1010" s="110"/>
      <c r="T1010" s="110"/>
      <c r="U1010" s="110"/>
      <c r="V1010" s="110"/>
      <c r="W1010" s="110"/>
      <c r="X1010" s="110"/>
      <c r="Y1010" s="110"/>
      <c r="Z1010" s="110"/>
      <c r="AA1010" s="110"/>
      <c r="AB1010" s="110"/>
      <c r="AC1010" s="110"/>
    </row>
    <row r="1011" spans="1:29" ht="12.75" customHeight="1" x14ac:dyDescent="0.2">
      <c r="A1011" s="110"/>
      <c r="B1011" s="110"/>
      <c r="C1011" s="110"/>
      <c r="D1011" s="110"/>
      <c r="E1011" s="110"/>
      <c r="F1011" s="110"/>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row>
    <row r="1012" spans="1:29" ht="12.75" customHeight="1" x14ac:dyDescent="0.2">
      <c r="A1012" s="110"/>
      <c r="B1012" s="110"/>
      <c r="C1012" s="110"/>
      <c r="D1012" s="110"/>
      <c r="E1012" s="110"/>
      <c r="F1012" s="110"/>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row>
    <row r="1013" spans="1:29" ht="12.75" customHeight="1" x14ac:dyDescent="0.2">
      <c r="A1013" s="110"/>
      <c r="B1013" s="110"/>
      <c r="C1013" s="110"/>
      <c r="D1013" s="110"/>
      <c r="E1013" s="110"/>
      <c r="F1013" s="110"/>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row>
    <row r="1014" spans="1:29" ht="12.75" customHeight="1" x14ac:dyDescent="0.2">
      <c r="A1014" s="110"/>
      <c r="B1014" s="110"/>
      <c r="C1014" s="110"/>
      <c r="D1014" s="110"/>
      <c r="E1014" s="110"/>
      <c r="F1014" s="110"/>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row>
    <row r="1015" spans="1:29" ht="12.75" customHeight="1" x14ac:dyDescent="0.2">
      <c r="A1015" s="110"/>
      <c r="B1015" s="110"/>
      <c r="C1015" s="110"/>
      <c r="D1015" s="110"/>
      <c r="E1015" s="110"/>
      <c r="F1015" s="110"/>
      <c r="G1015" s="110"/>
      <c r="H1015" s="110"/>
      <c r="I1015" s="110"/>
      <c r="J1015" s="110"/>
      <c r="K1015" s="110"/>
      <c r="L1015" s="110"/>
      <c r="M1015" s="110"/>
      <c r="N1015" s="110"/>
      <c r="O1015" s="110"/>
      <c r="P1015" s="110"/>
      <c r="Q1015" s="110"/>
      <c r="R1015" s="110"/>
      <c r="S1015" s="110"/>
      <c r="T1015" s="110"/>
      <c r="U1015" s="110"/>
      <c r="V1015" s="110"/>
      <c r="W1015" s="110"/>
      <c r="X1015" s="110"/>
      <c r="Y1015" s="110"/>
      <c r="Z1015" s="110"/>
      <c r="AA1015" s="110"/>
      <c r="AB1015" s="110"/>
      <c r="AC1015" s="110"/>
    </row>
    <row r="1016" spans="1:29" ht="12.75" customHeight="1" x14ac:dyDescent="0.2">
      <c r="A1016" s="110"/>
      <c r="B1016" s="110"/>
      <c r="C1016" s="110"/>
      <c r="D1016" s="110"/>
      <c r="E1016" s="110"/>
      <c r="F1016" s="110"/>
      <c r="G1016" s="110"/>
      <c r="H1016" s="110"/>
      <c r="I1016" s="110"/>
      <c r="J1016" s="110"/>
      <c r="K1016" s="110"/>
      <c r="L1016" s="110"/>
      <c r="M1016" s="110"/>
      <c r="N1016" s="110"/>
      <c r="O1016" s="110"/>
      <c r="P1016" s="110"/>
      <c r="Q1016" s="110"/>
      <c r="R1016" s="110"/>
      <c r="S1016" s="110"/>
      <c r="T1016" s="110"/>
      <c r="U1016" s="110"/>
      <c r="V1016" s="110"/>
      <c r="W1016" s="110"/>
      <c r="X1016" s="110"/>
      <c r="Y1016" s="110"/>
      <c r="Z1016" s="110"/>
      <c r="AA1016" s="110"/>
      <c r="AB1016" s="110"/>
      <c r="AC1016" s="110"/>
    </row>
    <row r="1017" spans="1:29" ht="12.75" customHeight="1" x14ac:dyDescent="0.2">
      <c r="A1017" s="110"/>
      <c r="B1017" s="110"/>
      <c r="C1017" s="110"/>
      <c r="D1017" s="110"/>
      <c r="E1017" s="110"/>
      <c r="F1017" s="110"/>
      <c r="G1017" s="110"/>
      <c r="H1017" s="110"/>
      <c r="I1017" s="110"/>
      <c r="J1017" s="110"/>
      <c r="K1017" s="110"/>
      <c r="L1017" s="110"/>
      <c r="M1017" s="110"/>
      <c r="N1017" s="110"/>
      <c r="O1017" s="110"/>
      <c r="P1017" s="110"/>
      <c r="Q1017" s="110"/>
      <c r="R1017" s="110"/>
      <c r="S1017" s="110"/>
      <c r="T1017" s="110"/>
      <c r="U1017" s="110"/>
      <c r="V1017" s="110"/>
      <c r="W1017" s="110"/>
      <c r="X1017" s="110"/>
      <c r="Y1017" s="110"/>
      <c r="Z1017" s="110"/>
      <c r="AA1017" s="110"/>
      <c r="AB1017" s="110"/>
      <c r="AC1017" s="110"/>
    </row>
    <row r="1018" spans="1:29" ht="12.75" customHeight="1" x14ac:dyDescent="0.2">
      <c r="A1018" s="110"/>
      <c r="B1018" s="110"/>
      <c r="C1018" s="110"/>
      <c r="D1018" s="110"/>
      <c r="E1018" s="110"/>
      <c r="F1018" s="110"/>
      <c r="G1018" s="110"/>
      <c r="H1018" s="110"/>
      <c r="I1018" s="110"/>
      <c r="J1018" s="110"/>
      <c r="K1018" s="110"/>
      <c r="L1018" s="110"/>
      <c r="M1018" s="110"/>
      <c r="N1018" s="110"/>
      <c r="O1018" s="110"/>
      <c r="P1018" s="110"/>
      <c r="Q1018" s="110"/>
      <c r="R1018" s="110"/>
      <c r="S1018" s="110"/>
      <c r="T1018" s="110"/>
      <c r="U1018" s="110"/>
      <c r="V1018" s="110"/>
      <c r="W1018" s="110"/>
      <c r="X1018" s="110"/>
      <c r="Y1018" s="110"/>
      <c r="Z1018" s="110"/>
      <c r="AA1018" s="110"/>
      <c r="AB1018" s="110"/>
      <c r="AC1018" s="110"/>
    </row>
    <row r="1019" spans="1:29" ht="12.75" customHeight="1" x14ac:dyDescent="0.2">
      <c r="A1019" s="110"/>
      <c r="B1019" s="110"/>
      <c r="C1019" s="110"/>
      <c r="D1019" s="110"/>
      <c r="E1019" s="110"/>
      <c r="F1019" s="110"/>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row>
    <row r="1020" spans="1:29" ht="12.75" customHeight="1" x14ac:dyDescent="0.2">
      <c r="A1020" s="110"/>
      <c r="B1020" s="110"/>
      <c r="C1020" s="110"/>
      <c r="D1020" s="110"/>
      <c r="E1020" s="110"/>
      <c r="F1020" s="110"/>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row>
    <row r="1021" spans="1:29" ht="12.75" customHeight="1" x14ac:dyDescent="0.2">
      <c r="A1021" s="110"/>
      <c r="B1021" s="110"/>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row>
    <row r="1022" spans="1:29" ht="12.75" customHeight="1" x14ac:dyDescent="0.2">
      <c r="A1022" s="110"/>
      <c r="B1022" s="110"/>
      <c r="C1022" s="110"/>
      <c r="D1022" s="110"/>
      <c r="E1022" s="110"/>
      <c r="F1022" s="110"/>
      <c r="G1022" s="110"/>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row>
    <row r="1023" spans="1:29" ht="12.75" customHeight="1" x14ac:dyDescent="0.2">
      <c r="A1023" s="110"/>
      <c r="B1023" s="110"/>
      <c r="C1023" s="110"/>
      <c r="D1023" s="110"/>
      <c r="E1023" s="110"/>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row>
    <row r="1024" spans="1:29" ht="12.75" customHeight="1" x14ac:dyDescent="0.2">
      <c r="A1024" s="110"/>
      <c r="B1024" s="110"/>
      <c r="C1024" s="110"/>
      <c r="D1024" s="110"/>
      <c r="E1024" s="110"/>
      <c r="F1024" s="110"/>
      <c r="G1024" s="110"/>
      <c r="H1024" s="110"/>
      <c r="I1024" s="110"/>
      <c r="J1024" s="110"/>
      <c r="K1024" s="110"/>
      <c r="L1024" s="110"/>
      <c r="M1024" s="110"/>
      <c r="N1024" s="110"/>
      <c r="O1024" s="110"/>
      <c r="P1024" s="110"/>
      <c r="Q1024" s="110"/>
      <c r="R1024" s="110"/>
      <c r="S1024" s="110"/>
      <c r="T1024" s="110"/>
      <c r="U1024" s="110"/>
      <c r="V1024" s="110"/>
      <c r="W1024" s="110"/>
      <c r="X1024" s="110"/>
      <c r="Y1024" s="110"/>
      <c r="Z1024" s="110"/>
      <c r="AA1024" s="110"/>
      <c r="AB1024" s="110"/>
      <c r="AC1024" s="110"/>
    </row>
    <row r="1025" spans="1:29" ht="12.75" customHeight="1" x14ac:dyDescent="0.2">
      <c r="A1025" s="110"/>
      <c r="B1025" s="110"/>
      <c r="C1025" s="110"/>
      <c r="D1025" s="110"/>
      <c r="E1025" s="110"/>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row>
    <row r="1026" spans="1:29" ht="12.75" customHeight="1" x14ac:dyDescent="0.2">
      <c r="A1026" s="110"/>
      <c r="B1026" s="110"/>
      <c r="C1026" s="110"/>
      <c r="D1026" s="110"/>
      <c r="E1026" s="110"/>
      <c r="F1026" s="110"/>
      <c r="G1026" s="110"/>
      <c r="H1026" s="110"/>
      <c r="I1026" s="110"/>
      <c r="J1026" s="110"/>
      <c r="K1026" s="110"/>
      <c r="L1026" s="110"/>
      <c r="M1026" s="110"/>
      <c r="N1026" s="110"/>
      <c r="O1026" s="110"/>
      <c r="P1026" s="110"/>
      <c r="Q1026" s="110"/>
      <c r="R1026" s="110"/>
      <c r="S1026" s="110"/>
      <c r="T1026" s="110"/>
      <c r="U1026" s="110"/>
      <c r="V1026" s="110"/>
      <c r="W1026" s="110"/>
      <c r="X1026" s="110"/>
      <c r="Y1026" s="110"/>
      <c r="Z1026" s="110"/>
      <c r="AA1026" s="110"/>
      <c r="AB1026" s="110"/>
      <c r="AC1026" s="110"/>
    </row>
    <row r="1027" spans="1:29" ht="12.75" customHeight="1" x14ac:dyDescent="0.2">
      <c r="A1027" s="110"/>
      <c r="B1027" s="110"/>
      <c r="C1027" s="110"/>
      <c r="D1027" s="110"/>
      <c r="E1027" s="110"/>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row>
    <row r="1028" spans="1:29" ht="12.75" customHeight="1" x14ac:dyDescent="0.2">
      <c r="A1028" s="110"/>
      <c r="B1028" s="110"/>
      <c r="C1028" s="110"/>
      <c r="D1028" s="110"/>
      <c r="E1028" s="110"/>
      <c r="F1028" s="110"/>
      <c r="G1028" s="110"/>
      <c r="H1028" s="110"/>
      <c r="I1028" s="110"/>
      <c r="J1028" s="110"/>
      <c r="K1028" s="110"/>
      <c r="L1028" s="110"/>
      <c r="M1028" s="110"/>
      <c r="N1028" s="110"/>
      <c r="O1028" s="110"/>
      <c r="P1028" s="110"/>
      <c r="Q1028" s="110"/>
      <c r="R1028" s="110"/>
      <c r="S1028" s="110"/>
      <c r="T1028" s="110"/>
      <c r="U1028" s="110"/>
      <c r="V1028" s="110"/>
      <c r="W1028" s="110"/>
      <c r="X1028" s="110"/>
      <c r="Y1028" s="110"/>
      <c r="Z1028" s="110"/>
      <c r="AA1028" s="110"/>
      <c r="AB1028" s="110"/>
      <c r="AC1028" s="110"/>
    </row>
    <row r="1029" spans="1:29" ht="12.75" customHeight="1" x14ac:dyDescent="0.2">
      <c r="A1029" s="110"/>
      <c r="B1029" s="110"/>
      <c r="C1029" s="110"/>
      <c r="D1029" s="110"/>
      <c r="E1029" s="110"/>
      <c r="F1029" s="110"/>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row>
    <row r="1030" spans="1:29" ht="12.75" customHeight="1" x14ac:dyDescent="0.2">
      <c r="A1030" s="110"/>
      <c r="B1030" s="110"/>
      <c r="C1030" s="110"/>
      <c r="D1030" s="110"/>
      <c r="E1030" s="110"/>
      <c r="F1030" s="110"/>
      <c r="G1030" s="110"/>
      <c r="H1030" s="110"/>
      <c r="I1030" s="110"/>
      <c r="J1030" s="110"/>
      <c r="K1030" s="110"/>
      <c r="L1030" s="110"/>
      <c r="M1030" s="110"/>
      <c r="N1030" s="110"/>
      <c r="O1030" s="110"/>
      <c r="P1030" s="110"/>
      <c r="Q1030" s="110"/>
      <c r="R1030" s="110"/>
      <c r="S1030" s="110"/>
      <c r="T1030" s="110"/>
      <c r="U1030" s="110"/>
      <c r="V1030" s="110"/>
      <c r="W1030" s="110"/>
      <c r="X1030" s="110"/>
      <c r="Y1030" s="110"/>
      <c r="Z1030" s="110"/>
      <c r="AA1030" s="110"/>
      <c r="AB1030" s="110"/>
      <c r="AC1030" s="110"/>
    </row>
    <row r="1031" spans="1:29" ht="12.75" customHeight="1" x14ac:dyDescent="0.2">
      <c r="A1031" s="110"/>
      <c r="B1031" s="110"/>
      <c r="C1031" s="110"/>
      <c r="D1031" s="110"/>
      <c r="E1031" s="110"/>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row>
    <row r="1032" spans="1:29" ht="12.75" customHeight="1" x14ac:dyDescent="0.2">
      <c r="A1032" s="110"/>
      <c r="B1032" s="110"/>
      <c r="C1032" s="110"/>
      <c r="D1032" s="110"/>
      <c r="E1032" s="110"/>
      <c r="F1032" s="110"/>
      <c r="G1032" s="110"/>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row>
    <row r="1033" spans="1:29" ht="12.75" customHeight="1" x14ac:dyDescent="0.2">
      <c r="A1033" s="110"/>
      <c r="B1033" s="110"/>
      <c r="C1033" s="110"/>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row>
    <row r="1034" spans="1:29" ht="12.75" customHeight="1" x14ac:dyDescent="0.2">
      <c r="A1034" s="110"/>
      <c r="B1034" s="110"/>
      <c r="C1034" s="110"/>
      <c r="D1034" s="110"/>
      <c r="E1034" s="110"/>
      <c r="F1034" s="110"/>
      <c r="G1034" s="110"/>
      <c r="H1034" s="110"/>
      <c r="I1034" s="110"/>
      <c r="J1034" s="110"/>
      <c r="K1034" s="110"/>
      <c r="L1034" s="110"/>
      <c r="M1034" s="110"/>
      <c r="N1034" s="110"/>
      <c r="O1034" s="110"/>
      <c r="P1034" s="110"/>
      <c r="Q1034" s="110"/>
      <c r="R1034" s="110"/>
      <c r="S1034" s="110"/>
      <c r="T1034" s="110"/>
      <c r="U1034" s="110"/>
      <c r="V1034" s="110"/>
      <c r="W1034" s="110"/>
      <c r="X1034" s="110"/>
      <c r="Y1034" s="110"/>
      <c r="Z1034" s="110"/>
      <c r="AA1034" s="110"/>
      <c r="AB1034" s="110"/>
      <c r="AC1034" s="110"/>
    </row>
    <row r="1035" spans="1:29" ht="12.75" customHeight="1" x14ac:dyDescent="0.2">
      <c r="A1035" s="110"/>
      <c r="B1035" s="110"/>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row>
    <row r="1036" spans="1:29" ht="12.75" customHeight="1" x14ac:dyDescent="0.2">
      <c r="A1036" s="110"/>
      <c r="B1036" s="110"/>
      <c r="C1036" s="110"/>
      <c r="D1036" s="110"/>
      <c r="E1036" s="110"/>
      <c r="F1036" s="110"/>
      <c r="G1036" s="110"/>
      <c r="H1036" s="110"/>
      <c r="I1036" s="110"/>
      <c r="J1036" s="110"/>
      <c r="K1036" s="110"/>
      <c r="L1036" s="110"/>
      <c r="M1036" s="110"/>
      <c r="N1036" s="110"/>
      <c r="O1036" s="110"/>
      <c r="P1036" s="110"/>
      <c r="Q1036" s="110"/>
      <c r="R1036" s="110"/>
      <c r="S1036" s="110"/>
      <c r="T1036" s="110"/>
      <c r="U1036" s="110"/>
      <c r="V1036" s="110"/>
      <c r="W1036" s="110"/>
      <c r="X1036" s="110"/>
      <c r="Y1036" s="110"/>
      <c r="Z1036" s="110"/>
      <c r="AA1036" s="110"/>
      <c r="AB1036" s="110"/>
      <c r="AC1036" s="110"/>
    </row>
    <row r="1037" spans="1:29" ht="12.75" customHeight="1" x14ac:dyDescent="0.2">
      <c r="A1037" s="110"/>
      <c r="B1037" s="110"/>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row>
    <row r="1038" spans="1:29" ht="12.75" customHeight="1" x14ac:dyDescent="0.2">
      <c r="A1038" s="110"/>
      <c r="B1038" s="110"/>
      <c r="C1038" s="110"/>
      <c r="D1038" s="110"/>
      <c r="E1038" s="110"/>
      <c r="F1038" s="11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10"/>
    </row>
    <row r="1039" spans="1:29" ht="12.75" customHeight="1" x14ac:dyDescent="0.2">
      <c r="A1039" s="110"/>
      <c r="B1039" s="110"/>
      <c r="C1039" s="110"/>
      <c r="D1039" s="110"/>
      <c r="E1039" s="110"/>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row>
    <row r="1040" spans="1:29" ht="12.75" customHeight="1" x14ac:dyDescent="0.2">
      <c r="A1040" s="110"/>
      <c r="B1040" s="110"/>
      <c r="C1040" s="110"/>
      <c r="D1040" s="110"/>
      <c r="E1040" s="110"/>
      <c r="F1040" s="110"/>
      <c r="G1040" s="110"/>
      <c r="H1040" s="110"/>
      <c r="I1040" s="110"/>
      <c r="J1040" s="110"/>
      <c r="K1040" s="110"/>
      <c r="L1040" s="110"/>
      <c r="M1040" s="110"/>
      <c r="N1040" s="110"/>
      <c r="O1040" s="110"/>
      <c r="P1040" s="110"/>
      <c r="Q1040" s="110"/>
      <c r="R1040" s="110"/>
      <c r="S1040" s="110"/>
      <c r="T1040" s="110"/>
      <c r="U1040" s="110"/>
      <c r="V1040" s="110"/>
      <c r="W1040" s="110"/>
      <c r="X1040" s="110"/>
      <c r="Y1040" s="110"/>
      <c r="Z1040" s="110"/>
      <c r="AA1040" s="110"/>
      <c r="AB1040" s="110"/>
      <c r="AC1040" s="110"/>
    </row>
    <row r="1041" spans="1:29" ht="12.75" customHeight="1" x14ac:dyDescent="0.2">
      <c r="A1041" s="110"/>
      <c r="B1041" s="110"/>
      <c r="C1041" s="110"/>
      <c r="D1041" s="110"/>
      <c r="E1041" s="110"/>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row>
    <row r="1042" spans="1:29" ht="12.75" customHeight="1" x14ac:dyDescent="0.2">
      <c r="A1042" s="110"/>
      <c r="B1042" s="110"/>
      <c r="C1042" s="110"/>
      <c r="D1042" s="110"/>
      <c r="E1042" s="110"/>
      <c r="F1042" s="110"/>
      <c r="G1042" s="110"/>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row>
    <row r="1043" spans="1:29" ht="12.75" customHeight="1" x14ac:dyDescent="0.2">
      <c r="A1043" s="110"/>
      <c r="B1043" s="110"/>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row>
    <row r="1044" spans="1:29" ht="12.75" customHeight="1" x14ac:dyDescent="0.2">
      <c r="A1044" s="110"/>
      <c r="B1044" s="110"/>
      <c r="C1044" s="110"/>
      <c r="D1044" s="110"/>
      <c r="E1044" s="110"/>
      <c r="F1044" s="110"/>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row>
    <row r="1045" spans="1:29" ht="12.75" customHeight="1" x14ac:dyDescent="0.2">
      <c r="A1045" s="110"/>
      <c r="B1045" s="110"/>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row>
    <row r="1046" spans="1:29" ht="12.75" customHeight="1" x14ac:dyDescent="0.2">
      <c r="A1046" s="110"/>
      <c r="B1046" s="110"/>
      <c r="C1046" s="110"/>
      <c r="D1046" s="110"/>
      <c r="E1046" s="110"/>
      <c r="F1046" s="110"/>
      <c r="G1046" s="110"/>
      <c r="H1046" s="110"/>
      <c r="I1046" s="110"/>
      <c r="J1046" s="110"/>
      <c r="K1046" s="110"/>
      <c r="L1046" s="110"/>
      <c r="M1046" s="110"/>
      <c r="N1046" s="110"/>
      <c r="O1046" s="110"/>
      <c r="P1046" s="110"/>
      <c r="Q1046" s="110"/>
      <c r="R1046" s="110"/>
      <c r="S1046" s="110"/>
      <c r="T1046" s="110"/>
      <c r="U1046" s="110"/>
      <c r="V1046" s="110"/>
      <c r="W1046" s="110"/>
      <c r="X1046" s="110"/>
      <c r="Y1046" s="110"/>
      <c r="Z1046" s="110"/>
      <c r="AA1046" s="110"/>
      <c r="AB1046" s="110"/>
      <c r="AC1046" s="110"/>
    </row>
    <row r="1047" spans="1:29" ht="12.75" customHeight="1" x14ac:dyDescent="0.2">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row>
    <row r="1048" spans="1:29" ht="12.75" customHeight="1" x14ac:dyDescent="0.2">
      <c r="A1048" s="110"/>
      <c r="B1048" s="110"/>
      <c r="C1048" s="110"/>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110"/>
      <c r="Y1048" s="110"/>
      <c r="Z1048" s="110"/>
      <c r="AA1048" s="110"/>
      <c r="AB1048" s="110"/>
      <c r="AC1048" s="110"/>
    </row>
    <row r="1049" spans="1:29" ht="12.75" customHeight="1" x14ac:dyDescent="0.2">
      <c r="A1049" s="110"/>
      <c r="B1049" s="110"/>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row>
    <row r="1050" spans="1:29" ht="12.75" customHeight="1" x14ac:dyDescent="0.2">
      <c r="A1050" s="110"/>
      <c r="B1050" s="110"/>
      <c r="C1050" s="110"/>
      <c r="D1050" s="110"/>
      <c r="E1050" s="110"/>
      <c r="F1050" s="110"/>
      <c r="G1050" s="110"/>
      <c r="H1050" s="110"/>
      <c r="I1050" s="110"/>
      <c r="J1050" s="110"/>
      <c r="K1050" s="110"/>
      <c r="L1050" s="110"/>
      <c r="M1050" s="110"/>
      <c r="N1050" s="110"/>
      <c r="O1050" s="110"/>
      <c r="P1050" s="110"/>
      <c r="Q1050" s="110"/>
      <c r="R1050" s="110"/>
      <c r="S1050" s="110"/>
      <c r="T1050" s="110"/>
      <c r="U1050" s="110"/>
      <c r="V1050" s="110"/>
      <c r="W1050" s="110"/>
      <c r="X1050" s="110"/>
      <c r="Y1050" s="110"/>
      <c r="Z1050" s="110"/>
      <c r="AA1050" s="110"/>
      <c r="AB1050" s="110"/>
      <c r="AC1050" s="110"/>
    </row>
    <row r="1051" spans="1:29" ht="12.75" customHeight="1" x14ac:dyDescent="0.2">
      <c r="A1051" s="110"/>
      <c r="B1051" s="110"/>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row>
    <row r="1052" spans="1:29" ht="12.75" customHeight="1" x14ac:dyDescent="0.2">
      <c r="A1052" s="110"/>
      <c r="B1052" s="110"/>
      <c r="C1052" s="110"/>
      <c r="D1052" s="110"/>
      <c r="E1052" s="110"/>
      <c r="F1052" s="110"/>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row>
    <row r="1053" spans="1:29" ht="12.75" customHeight="1" x14ac:dyDescent="0.2">
      <c r="A1053" s="110"/>
      <c r="B1053" s="110"/>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row>
    <row r="1054" spans="1:29" ht="12.75" customHeight="1" x14ac:dyDescent="0.2">
      <c r="A1054" s="110"/>
      <c r="B1054" s="110"/>
      <c r="C1054" s="110"/>
      <c r="D1054" s="110"/>
      <c r="E1054" s="110"/>
      <c r="F1054" s="110"/>
      <c r="G1054" s="110"/>
      <c r="H1054" s="110"/>
      <c r="I1054" s="110"/>
      <c r="J1054" s="110"/>
      <c r="K1054" s="110"/>
      <c r="L1054" s="110"/>
      <c r="M1054" s="110"/>
      <c r="N1054" s="110"/>
      <c r="O1054" s="110"/>
      <c r="P1054" s="110"/>
      <c r="Q1054" s="110"/>
      <c r="R1054" s="110"/>
      <c r="S1054" s="110"/>
      <c r="T1054" s="110"/>
      <c r="U1054" s="110"/>
      <c r="V1054" s="110"/>
      <c r="W1054" s="110"/>
      <c r="X1054" s="110"/>
      <c r="Y1054" s="110"/>
      <c r="Z1054" s="110"/>
      <c r="AA1054" s="110"/>
      <c r="AB1054" s="110"/>
      <c r="AC1054" s="110"/>
    </row>
    <row r="1055" spans="1:29" ht="12.75" customHeight="1" x14ac:dyDescent="0.2">
      <c r="A1055" s="110"/>
      <c r="B1055" s="110"/>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row>
    <row r="1056" spans="1:29" ht="12.75" customHeight="1" x14ac:dyDescent="0.2">
      <c r="A1056" s="110"/>
      <c r="B1056" s="110"/>
      <c r="C1056" s="110"/>
      <c r="D1056" s="110"/>
      <c r="E1056" s="110"/>
      <c r="F1056" s="110"/>
      <c r="G1056" s="110"/>
      <c r="H1056" s="110"/>
      <c r="I1056" s="110"/>
      <c r="J1056" s="110"/>
      <c r="K1056" s="110"/>
      <c r="L1056" s="110"/>
      <c r="M1056" s="110"/>
      <c r="N1056" s="110"/>
      <c r="O1056" s="110"/>
      <c r="P1056" s="110"/>
      <c r="Q1056" s="110"/>
      <c r="R1056" s="110"/>
      <c r="S1056" s="110"/>
      <c r="T1056" s="110"/>
      <c r="U1056" s="110"/>
      <c r="V1056" s="110"/>
      <c r="W1056" s="110"/>
      <c r="X1056" s="110"/>
      <c r="Y1056" s="110"/>
      <c r="Z1056" s="110"/>
      <c r="AA1056" s="110"/>
      <c r="AB1056" s="110"/>
      <c r="AC1056" s="110"/>
    </row>
    <row r="1057" spans="1:29" ht="12.75" customHeight="1" x14ac:dyDescent="0.2">
      <c r="A1057" s="110"/>
      <c r="B1057" s="110"/>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row>
    <row r="1058" spans="1:29" ht="12.75" customHeight="1" x14ac:dyDescent="0.2">
      <c r="A1058" s="110"/>
      <c r="B1058" s="110"/>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row>
    <row r="1059" spans="1:29" ht="12.75" customHeight="1" x14ac:dyDescent="0.2">
      <c r="A1059" s="110"/>
      <c r="B1059" s="110"/>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row>
    <row r="1060" spans="1:29" ht="12.75" customHeight="1" x14ac:dyDescent="0.2">
      <c r="A1060" s="110"/>
      <c r="B1060" s="110"/>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row>
    <row r="1061" spans="1:29" ht="12.75" customHeight="1" x14ac:dyDescent="0.2">
      <c r="A1061" s="110"/>
      <c r="B1061" s="110"/>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row>
    <row r="1062" spans="1:29" ht="12.75" customHeight="1" x14ac:dyDescent="0.2">
      <c r="A1062" s="110"/>
      <c r="B1062" s="110"/>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row>
    <row r="1063" spans="1:29" ht="12.75" customHeight="1" x14ac:dyDescent="0.2">
      <c r="A1063" s="110"/>
      <c r="B1063" s="110"/>
      <c r="C1063" s="110"/>
      <c r="D1063" s="110"/>
      <c r="E1063" s="110"/>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row>
    <row r="1064" spans="1:29" ht="12.75" customHeight="1" x14ac:dyDescent="0.2">
      <c r="A1064" s="110"/>
      <c r="B1064" s="110"/>
      <c r="C1064" s="110"/>
      <c r="D1064" s="110"/>
      <c r="E1064" s="110"/>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row>
    <row r="1065" spans="1:29" ht="12.75" customHeight="1" x14ac:dyDescent="0.2">
      <c r="A1065" s="110"/>
      <c r="B1065" s="110"/>
      <c r="C1065" s="110"/>
      <c r="D1065" s="110"/>
      <c r="E1065" s="110"/>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row>
    <row r="1066" spans="1:29" ht="12.75" customHeight="1" x14ac:dyDescent="0.2">
      <c r="A1066" s="110"/>
      <c r="B1066" s="110"/>
      <c r="C1066" s="110"/>
      <c r="D1066" s="110"/>
      <c r="E1066" s="110"/>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row>
    <row r="1067" spans="1:29" ht="12.75" customHeight="1" x14ac:dyDescent="0.2">
      <c r="A1067" s="110"/>
      <c r="B1067" s="110"/>
      <c r="C1067" s="110"/>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row>
    <row r="1068" spans="1:29" ht="12.75" customHeight="1" x14ac:dyDescent="0.2">
      <c r="A1068" s="110"/>
      <c r="B1068" s="110"/>
      <c r="C1068" s="110"/>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row>
    <row r="1069" spans="1:29" ht="12.75" customHeight="1" x14ac:dyDescent="0.2">
      <c r="A1069" s="110"/>
      <c r="B1069" s="110"/>
      <c r="C1069" s="110"/>
      <c r="D1069" s="110"/>
      <c r="E1069" s="110"/>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row>
    <row r="1070" spans="1:29" ht="12.75" customHeight="1" x14ac:dyDescent="0.2">
      <c r="A1070" s="110"/>
      <c r="B1070" s="110"/>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row>
    <row r="1071" spans="1:29" ht="12.75" customHeight="1" x14ac:dyDescent="0.2">
      <c r="A1071" s="110"/>
      <c r="B1071" s="110"/>
      <c r="C1071" s="110"/>
      <c r="D1071" s="110"/>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row>
    <row r="1072" spans="1:29" ht="12.75" customHeight="1" x14ac:dyDescent="0.2">
      <c r="A1072" s="110"/>
      <c r="B1072" s="110"/>
      <c r="C1072" s="110"/>
      <c r="D1072" s="110"/>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row>
    <row r="1073" spans="1:29" ht="12.75" customHeight="1" x14ac:dyDescent="0.2">
      <c r="A1073" s="110"/>
      <c r="B1073" s="110"/>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row>
    <row r="1074" spans="1:29" ht="12.75" customHeight="1" x14ac:dyDescent="0.2">
      <c r="A1074" s="110"/>
      <c r="B1074" s="110"/>
      <c r="C1074" s="110"/>
      <c r="D1074" s="110"/>
      <c r="E1074" s="110"/>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row>
    <row r="1075" spans="1:29" ht="12.75" customHeight="1" x14ac:dyDescent="0.2">
      <c r="A1075" s="110"/>
      <c r="B1075" s="110"/>
      <c r="C1075" s="110"/>
      <c r="D1075" s="110"/>
      <c r="E1075" s="110"/>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row>
    <row r="1076" spans="1:29" ht="12.75" customHeight="1" x14ac:dyDescent="0.2">
      <c r="A1076" s="110"/>
      <c r="B1076" s="110"/>
      <c r="C1076" s="110"/>
      <c r="D1076" s="110"/>
      <c r="E1076" s="110"/>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row>
    <row r="1077" spans="1:29" ht="12.75" customHeight="1" x14ac:dyDescent="0.2">
      <c r="A1077" s="110"/>
      <c r="B1077" s="110"/>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row>
    <row r="1078" spans="1:29" ht="12.75" customHeight="1" x14ac:dyDescent="0.2">
      <c r="A1078" s="110"/>
      <c r="B1078" s="110"/>
      <c r="C1078" s="110"/>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row>
    <row r="1079" spans="1:29" ht="12.75" customHeight="1" x14ac:dyDescent="0.2">
      <c r="A1079" s="110"/>
      <c r="B1079" s="110"/>
      <c r="C1079" s="110"/>
      <c r="D1079" s="110"/>
      <c r="E1079" s="110"/>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row>
    <row r="1080" spans="1:29" ht="12.75" customHeight="1" x14ac:dyDescent="0.2">
      <c r="A1080" s="110"/>
      <c r="B1080" s="110"/>
      <c r="C1080" s="110"/>
      <c r="D1080" s="110"/>
      <c r="E1080" s="110"/>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row>
    <row r="1081" spans="1:29" ht="12.75" customHeight="1" x14ac:dyDescent="0.2">
      <c r="A1081" s="110"/>
      <c r="B1081" s="110"/>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row>
    <row r="1082" spans="1:29" ht="12.75" customHeight="1" x14ac:dyDescent="0.2">
      <c r="A1082" s="110"/>
      <c r="B1082" s="110"/>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row>
    <row r="1083" spans="1:29" ht="12.75" customHeight="1" x14ac:dyDescent="0.2">
      <c r="A1083" s="110"/>
      <c r="B1083" s="110"/>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row>
    <row r="1084" spans="1:29" ht="12.75" customHeight="1" x14ac:dyDescent="0.2">
      <c r="A1084" s="110"/>
      <c r="B1084" s="110"/>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row>
    <row r="1085" spans="1:29" ht="12.75" customHeight="1" x14ac:dyDescent="0.2">
      <c r="A1085" s="110"/>
      <c r="B1085" s="110"/>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row>
    <row r="1086" spans="1:29" ht="12.75" customHeight="1" x14ac:dyDescent="0.2">
      <c r="A1086" s="110"/>
      <c r="B1086" s="110"/>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row>
    <row r="1087" spans="1:29" ht="12.75" customHeight="1" x14ac:dyDescent="0.2">
      <c r="A1087" s="110"/>
      <c r="B1087" s="110"/>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row>
    <row r="1088" spans="1:29" ht="12.75" customHeight="1" x14ac:dyDescent="0.2">
      <c r="A1088" s="110"/>
      <c r="B1088" s="110"/>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row>
    <row r="1089" spans="1:29" ht="12.75" customHeight="1" x14ac:dyDescent="0.2">
      <c r="A1089" s="110"/>
      <c r="B1089" s="110"/>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row>
    <row r="1090" spans="1:29" ht="12.75" customHeight="1" x14ac:dyDescent="0.2">
      <c r="A1090" s="110"/>
      <c r="B1090" s="110"/>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row>
    <row r="1091" spans="1:29" ht="12.75" customHeight="1" x14ac:dyDescent="0.2">
      <c r="A1091" s="110"/>
      <c r="B1091" s="110"/>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row>
    <row r="1092" spans="1:29" ht="12.75" customHeight="1" x14ac:dyDescent="0.2">
      <c r="A1092" s="110"/>
      <c r="B1092" s="110"/>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row>
    <row r="1093" spans="1:29" ht="12.75" customHeight="1" x14ac:dyDescent="0.2">
      <c r="A1093" s="110"/>
      <c r="B1093" s="110"/>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row>
    <row r="1094" spans="1:29" ht="12.75" customHeight="1" x14ac:dyDescent="0.2">
      <c r="A1094" s="110"/>
      <c r="B1094" s="110"/>
      <c r="C1094" s="110"/>
      <c r="D1094" s="110"/>
      <c r="E1094" s="110"/>
      <c r="F1094" s="110"/>
      <c r="G1094" s="110"/>
      <c r="H1094" s="110"/>
      <c r="I1094" s="110"/>
      <c r="J1094" s="110"/>
      <c r="K1094" s="110"/>
      <c r="L1094" s="110"/>
      <c r="M1094" s="110"/>
      <c r="N1094" s="110"/>
      <c r="O1094" s="110"/>
      <c r="P1094" s="110"/>
      <c r="Q1094" s="110"/>
      <c r="R1094" s="110"/>
      <c r="S1094" s="110"/>
      <c r="T1094" s="110"/>
      <c r="U1094" s="110"/>
      <c r="V1094" s="110"/>
      <c r="W1094" s="110"/>
      <c r="X1094" s="110"/>
      <c r="Y1094" s="110"/>
      <c r="Z1094" s="110"/>
      <c r="AA1094" s="110"/>
      <c r="AB1094" s="110"/>
      <c r="AC1094" s="110"/>
    </row>
    <row r="1095" spans="1:29" ht="12.75" customHeight="1" x14ac:dyDescent="0.2">
      <c r="A1095" s="110"/>
      <c r="B1095" s="110"/>
      <c r="C1095" s="110"/>
      <c r="D1095" s="110"/>
      <c r="E1095" s="110"/>
      <c r="F1095" s="110"/>
      <c r="G1095" s="110"/>
      <c r="H1095" s="110"/>
      <c r="I1095" s="110"/>
      <c r="J1095" s="110"/>
      <c r="K1095" s="110"/>
      <c r="L1095" s="110"/>
      <c r="M1095" s="110"/>
      <c r="N1095" s="110"/>
      <c r="O1095" s="110"/>
      <c r="P1095" s="110"/>
      <c r="Q1095" s="110"/>
      <c r="R1095" s="110"/>
      <c r="S1095" s="110"/>
      <c r="T1095" s="110"/>
      <c r="U1095" s="110"/>
      <c r="V1095" s="110"/>
      <c r="W1095" s="110"/>
      <c r="X1095" s="110"/>
      <c r="Y1095" s="110"/>
      <c r="Z1095" s="110"/>
      <c r="AA1095" s="110"/>
      <c r="AB1095" s="110"/>
      <c r="AC1095" s="110"/>
    </row>
    <row r="1096" spans="1:29" ht="12.75" customHeight="1" x14ac:dyDescent="0.2">
      <c r="A1096" s="110"/>
      <c r="B1096" s="110"/>
      <c r="C1096" s="110"/>
      <c r="D1096" s="110"/>
      <c r="E1096" s="110"/>
      <c r="F1096" s="110"/>
      <c r="G1096" s="110"/>
      <c r="H1096" s="110"/>
      <c r="I1096" s="110"/>
      <c r="J1096" s="110"/>
      <c r="K1096" s="110"/>
      <c r="L1096" s="110"/>
      <c r="M1096" s="110"/>
      <c r="N1096" s="110"/>
      <c r="O1096" s="110"/>
      <c r="P1096" s="110"/>
      <c r="Q1096" s="110"/>
      <c r="R1096" s="110"/>
      <c r="S1096" s="110"/>
      <c r="T1096" s="110"/>
      <c r="U1096" s="110"/>
      <c r="V1096" s="110"/>
      <c r="W1096" s="110"/>
      <c r="X1096" s="110"/>
      <c r="Y1096" s="110"/>
      <c r="Z1096" s="110"/>
      <c r="AA1096" s="110"/>
      <c r="AB1096" s="110"/>
      <c r="AC1096" s="110"/>
    </row>
    <row r="1097" spans="1:29" ht="12.75" customHeight="1" x14ac:dyDescent="0.2">
      <c r="A1097" s="110"/>
      <c r="B1097" s="110"/>
      <c r="C1097" s="110"/>
      <c r="D1097" s="110"/>
      <c r="E1097" s="110"/>
      <c r="F1097" s="110"/>
      <c r="G1097" s="110"/>
      <c r="H1097" s="110"/>
      <c r="I1097" s="110"/>
      <c r="J1097" s="110"/>
      <c r="K1097" s="110"/>
      <c r="L1097" s="110"/>
      <c r="M1097" s="110"/>
      <c r="N1097" s="110"/>
      <c r="O1097" s="110"/>
      <c r="P1097" s="110"/>
      <c r="Q1097" s="110"/>
      <c r="R1097" s="110"/>
      <c r="S1097" s="110"/>
      <c r="T1097" s="110"/>
      <c r="U1097" s="110"/>
      <c r="V1097" s="110"/>
      <c r="W1097" s="110"/>
      <c r="X1097" s="110"/>
      <c r="Y1097" s="110"/>
      <c r="Z1097" s="110"/>
      <c r="AA1097" s="110"/>
      <c r="AB1097" s="110"/>
      <c r="AC1097" s="110"/>
    </row>
    <row r="1098" spans="1:29" ht="12.75" customHeight="1" x14ac:dyDescent="0.2">
      <c r="A1098" s="110"/>
      <c r="B1098" s="110"/>
      <c r="C1098" s="110"/>
      <c r="D1098" s="110"/>
      <c r="E1098" s="110"/>
      <c r="F1098" s="110"/>
      <c r="G1098" s="110"/>
      <c r="H1098" s="110"/>
      <c r="I1098" s="110"/>
      <c r="J1098" s="110"/>
      <c r="K1098" s="110"/>
      <c r="L1098" s="110"/>
      <c r="M1098" s="110"/>
      <c r="N1098" s="110"/>
      <c r="O1098" s="110"/>
      <c r="P1098" s="110"/>
      <c r="Q1098" s="110"/>
      <c r="R1098" s="110"/>
      <c r="S1098" s="110"/>
      <c r="T1098" s="110"/>
      <c r="U1098" s="110"/>
      <c r="V1098" s="110"/>
      <c r="W1098" s="110"/>
      <c r="X1098" s="110"/>
      <c r="Y1098" s="110"/>
      <c r="Z1098" s="110"/>
      <c r="AA1098" s="110"/>
      <c r="AB1098" s="110"/>
      <c r="AC1098" s="110"/>
    </row>
    <row r="1099" spans="1:29" ht="12.75" customHeight="1" x14ac:dyDescent="0.2">
      <c r="A1099" s="110"/>
      <c r="B1099" s="110"/>
      <c r="C1099" s="110"/>
      <c r="D1099" s="110"/>
      <c r="E1099" s="110"/>
      <c r="F1099" s="110"/>
      <c r="G1099" s="110"/>
      <c r="H1099" s="110"/>
      <c r="I1099" s="110"/>
      <c r="J1099" s="110"/>
      <c r="K1099" s="110"/>
      <c r="L1099" s="110"/>
      <c r="M1099" s="110"/>
      <c r="N1099" s="110"/>
      <c r="O1099" s="110"/>
      <c r="P1099" s="110"/>
      <c r="Q1099" s="110"/>
      <c r="R1099" s="110"/>
      <c r="S1099" s="110"/>
      <c r="T1099" s="110"/>
      <c r="U1099" s="110"/>
      <c r="V1099" s="110"/>
      <c r="W1099" s="110"/>
      <c r="X1099" s="110"/>
      <c r="Y1099" s="110"/>
      <c r="Z1099" s="110"/>
      <c r="AA1099" s="110"/>
      <c r="AB1099" s="110"/>
      <c r="AC1099" s="110"/>
    </row>
    <row r="1100" spans="1:29" ht="12.75" customHeight="1" x14ac:dyDescent="0.2">
      <c r="A1100" s="110"/>
      <c r="B1100" s="110"/>
      <c r="C1100" s="110"/>
      <c r="D1100" s="110"/>
      <c r="E1100" s="110"/>
      <c r="F1100" s="110"/>
      <c r="G1100" s="110"/>
      <c r="H1100" s="110"/>
      <c r="I1100" s="110"/>
      <c r="J1100" s="110"/>
      <c r="K1100" s="110"/>
      <c r="L1100" s="110"/>
      <c r="M1100" s="110"/>
      <c r="N1100" s="110"/>
      <c r="O1100" s="110"/>
      <c r="P1100" s="110"/>
      <c r="Q1100" s="110"/>
      <c r="R1100" s="110"/>
      <c r="S1100" s="110"/>
      <c r="T1100" s="110"/>
      <c r="U1100" s="110"/>
      <c r="V1100" s="110"/>
      <c r="W1100" s="110"/>
      <c r="X1100" s="110"/>
      <c r="Y1100" s="110"/>
      <c r="Z1100" s="110"/>
      <c r="AA1100" s="110"/>
      <c r="AB1100" s="110"/>
      <c r="AC1100" s="110"/>
    </row>
    <row r="1101" spans="1:29" ht="12.75" customHeight="1" x14ac:dyDescent="0.2">
      <c r="A1101" s="110"/>
      <c r="B1101" s="110"/>
      <c r="C1101" s="110"/>
      <c r="D1101" s="110"/>
      <c r="E1101" s="110"/>
      <c r="F1101" s="110"/>
      <c r="G1101" s="110"/>
      <c r="H1101" s="110"/>
      <c r="I1101" s="110"/>
      <c r="J1101" s="110"/>
      <c r="K1101" s="110"/>
      <c r="L1101" s="110"/>
      <c r="M1101" s="110"/>
      <c r="N1101" s="110"/>
      <c r="O1101" s="110"/>
      <c r="P1101" s="110"/>
      <c r="Q1101" s="110"/>
      <c r="R1101" s="110"/>
      <c r="S1101" s="110"/>
      <c r="T1101" s="110"/>
      <c r="U1101" s="110"/>
      <c r="V1101" s="110"/>
      <c r="W1101" s="110"/>
      <c r="X1101" s="110"/>
      <c r="Y1101" s="110"/>
      <c r="Z1101" s="110"/>
      <c r="AA1101" s="110"/>
      <c r="AB1101" s="110"/>
      <c r="AC1101" s="110"/>
    </row>
    <row r="1102" spans="1:29" ht="12.75" customHeight="1" x14ac:dyDescent="0.2">
      <c r="A1102" s="110"/>
      <c r="B1102" s="110"/>
      <c r="C1102" s="110"/>
      <c r="D1102" s="110"/>
      <c r="E1102" s="110"/>
      <c r="F1102" s="110"/>
      <c r="G1102" s="110"/>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row>
    <row r="1103" spans="1:29" ht="12.75" customHeight="1" x14ac:dyDescent="0.2">
      <c r="A1103" s="110"/>
      <c r="B1103" s="110"/>
      <c r="C1103" s="110"/>
      <c r="D1103" s="110"/>
      <c r="E1103" s="110"/>
      <c r="F1103" s="110"/>
      <c r="G1103" s="110"/>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row>
    <row r="1104" spans="1:29" ht="12.75" customHeight="1" x14ac:dyDescent="0.2">
      <c r="A1104" s="110"/>
      <c r="B1104" s="110"/>
      <c r="C1104" s="110"/>
      <c r="D1104" s="110"/>
      <c r="E1104" s="110"/>
      <c r="F1104" s="110"/>
      <c r="G1104" s="110"/>
      <c r="H1104" s="110"/>
      <c r="I1104" s="110"/>
      <c r="J1104" s="110"/>
      <c r="K1104" s="110"/>
      <c r="L1104" s="110"/>
      <c r="M1104" s="110"/>
      <c r="N1104" s="110"/>
      <c r="O1104" s="110"/>
      <c r="P1104" s="110"/>
      <c r="Q1104" s="110"/>
      <c r="R1104" s="110"/>
      <c r="S1104" s="110"/>
      <c r="T1104" s="110"/>
      <c r="U1104" s="110"/>
      <c r="V1104" s="110"/>
      <c r="W1104" s="110"/>
      <c r="X1104" s="110"/>
      <c r="Y1104" s="110"/>
      <c r="Z1104" s="110"/>
      <c r="AA1104" s="110"/>
      <c r="AB1104" s="110"/>
      <c r="AC1104" s="110"/>
    </row>
    <row r="1105" spans="1:29" ht="12.75" customHeight="1" x14ac:dyDescent="0.2">
      <c r="A1105" s="110"/>
      <c r="B1105" s="110"/>
      <c r="C1105" s="110"/>
      <c r="D1105" s="110"/>
      <c r="E1105" s="110"/>
      <c r="F1105" s="110"/>
      <c r="G1105" s="110"/>
      <c r="H1105" s="110"/>
      <c r="I1105" s="110"/>
      <c r="J1105" s="110"/>
      <c r="K1105" s="110"/>
      <c r="L1105" s="110"/>
      <c r="M1105" s="110"/>
      <c r="N1105" s="110"/>
      <c r="O1105" s="110"/>
      <c r="P1105" s="110"/>
      <c r="Q1105" s="110"/>
      <c r="R1105" s="110"/>
      <c r="S1105" s="110"/>
      <c r="T1105" s="110"/>
      <c r="U1105" s="110"/>
      <c r="V1105" s="110"/>
      <c r="W1105" s="110"/>
      <c r="X1105" s="110"/>
      <c r="Y1105" s="110"/>
      <c r="Z1105" s="110"/>
      <c r="AA1105" s="110"/>
      <c r="AB1105" s="110"/>
      <c r="AC1105" s="110"/>
    </row>
    <row r="1106" spans="1:29" ht="12.75" customHeight="1" x14ac:dyDescent="0.2">
      <c r="A1106" s="110"/>
      <c r="B1106" s="110"/>
      <c r="C1106" s="110"/>
      <c r="D1106" s="110"/>
      <c r="E1106" s="110"/>
      <c r="F1106" s="110"/>
      <c r="G1106" s="110"/>
      <c r="H1106" s="110"/>
      <c r="I1106" s="110"/>
      <c r="J1106" s="110"/>
      <c r="K1106" s="110"/>
      <c r="L1106" s="110"/>
      <c r="M1106" s="110"/>
      <c r="N1106" s="110"/>
      <c r="O1106" s="110"/>
      <c r="P1106" s="110"/>
      <c r="Q1106" s="110"/>
      <c r="R1106" s="110"/>
      <c r="S1106" s="110"/>
      <c r="T1106" s="110"/>
      <c r="U1106" s="110"/>
      <c r="V1106" s="110"/>
      <c r="W1106" s="110"/>
      <c r="X1106" s="110"/>
      <c r="Y1106" s="110"/>
      <c r="Z1106" s="110"/>
      <c r="AA1106" s="110"/>
      <c r="AB1106" s="110"/>
      <c r="AC1106" s="110"/>
    </row>
    <row r="1107" spans="1:29" ht="12.75" customHeight="1" x14ac:dyDescent="0.2">
      <c r="A1107" s="110"/>
      <c r="B1107" s="110"/>
      <c r="C1107" s="110"/>
      <c r="D1107" s="110"/>
      <c r="E1107" s="110"/>
      <c r="F1107" s="110"/>
      <c r="G1107" s="110"/>
      <c r="H1107" s="110"/>
      <c r="I1107" s="110"/>
      <c r="J1107" s="110"/>
      <c r="K1107" s="110"/>
      <c r="L1107" s="110"/>
      <c r="M1107" s="110"/>
      <c r="N1107" s="110"/>
      <c r="O1107" s="110"/>
      <c r="P1107" s="110"/>
      <c r="Q1107" s="110"/>
      <c r="R1107" s="110"/>
      <c r="S1107" s="110"/>
      <c r="T1107" s="110"/>
      <c r="U1107" s="110"/>
      <c r="V1107" s="110"/>
      <c r="W1107" s="110"/>
      <c r="X1107" s="110"/>
      <c r="Y1107" s="110"/>
      <c r="Z1107" s="110"/>
      <c r="AA1107" s="110"/>
      <c r="AB1107" s="110"/>
      <c r="AC1107" s="110"/>
    </row>
    <row r="1108" spans="1:29" ht="12.75" customHeight="1" x14ac:dyDescent="0.2">
      <c r="A1108" s="110"/>
      <c r="B1108" s="110"/>
      <c r="C1108" s="110"/>
      <c r="D1108" s="110"/>
      <c r="E1108" s="110"/>
      <c r="F1108" s="110"/>
      <c r="G1108" s="110"/>
      <c r="H1108" s="110"/>
      <c r="I1108" s="110"/>
      <c r="J1108" s="110"/>
      <c r="K1108" s="110"/>
      <c r="L1108" s="110"/>
      <c r="M1108" s="110"/>
      <c r="N1108" s="110"/>
      <c r="O1108" s="110"/>
      <c r="P1108" s="110"/>
      <c r="Q1108" s="110"/>
      <c r="R1108" s="110"/>
      <c r="S1108" s="110"/>
      <c r="T1108" s="110"/>
      <c r="U1108" s="110"/>
      <c r="V1108" s="110"/>
      <c r="W1108" s="110"/>
      <c r="X1108" s="110"/>
      <c r="Y1108" s="110"/>
      <c r="Z1108" s="110"/>
      <c r="AA1108" s="110"/>
      <c r="AB1108" s="110"/>
      <c r="AC1108" s="110"/>
    </row>
    <row r="1109" spans="1:29" ht="12.75" customHeight="1" x14ac:dyDescent="0.2">
      <c r="A1109" s="110"/>
      <c r="B1109" s="110"/>
      <c r="C1109" s="110"/>
      <c r="D1109" s="110"/>
      <c r="E1109" s="110"/>
      <c r="F1109" s="11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10"/>
    </row>
    <row r="1110" spans="1:29" ht="12.75" customHeight="1" x14ac:dyDescent="0.2">
      <c r="A1110" s="110"/>
      <c r="B1110" s="110"/>
      <c r="C1110" s="110"/>
      <c r="D1110" s="110"/>
      <c r="E1110" s="110"/>
      <c r="F1110" s="110"/>
      <c r="G1110" s="110"/>
      <c r="H1110" s="110"/>
      <c r="I1110" s="110"/>
      <c r="J1110" s="110"/>
      <c r="K1110" s="110"/>
      <c r="L1110" s="110"/>
      <c r="M1110" s="110"/>
      <c r="N1110" s="110"/>
      <c r="O1110" s="110"/>
      <c r="P1110" s="110"/>
      <c r="Q1110" s="110"/>
      <c r="R1110" s="110"/>
      <c r="S1110" s="110"/>
      <c r="T1110" s="110"/>
      <c r="U1110" s="110"/>
      <c r="V1110" s="110"/>
      <c r="W1110" s="110"/>
      <c r="X1110" s="110"/>
      <c r="Y1110" s="110"/>
      <c r="Z1110" s="110"/>
      <c r="AA1110" s="110"/>
      <c r="AB1110" s="110"/>
      <c r="AC1110" s="110"/>
    </row>
    <row r="1111" spans="1:29" ht="12.75" customHeight="1" x14ac:dyDescent="0.2">
      <c r="A1111" s="110"/>
      <c r="B1111" s="110"/>
      <c r="C1111" s="110"/>
      <c r="D1111" s="110"/>
      <c r="E1111" s="110"/>
      <c r="F1111" s="110"/>
      <c r="G1111" s="110"/>
      <c r="H1111" s="110"/>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c r="AC1111" s="110"/>
    </row>
    <row r="1112" spans="1:29" ht="12.75" customHeight="1" x14ac:dyDescent="0.2">
      <c r="A1112" s="110"/>
      <c r="B1112" s="110"/>
      <c r="C1112" s="110"/>
      <c r="D1112" s="110"/>
      <c r="E1112" s="110"/>
      <c r="F1112" s="110"/>
      <c r="G1112" s="110"/>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row>
    <row r="1113" spans="1:29" ht="12.75" customHeight="1" x14ac:dyDescent="0.2">
      <c r="A1113" s="110"/>
      <c r="B1113" s="110"/>
      <c r="C1113" s="110"/>
      <c r="D1113" s="110"/>
      <c r="E1113" s="110"/>
      <c r="F1113" s="110"/>
      <c r="G1113" s="110"/>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row>
    <row r="1114" spans="1:29" ht="12.75" customHeight="1" x14ac:dyDescent="0.2">
      <c r="A1114" s="110"/>
      <c r="B1114" s="110"/>
      <c r="C1114" s="110"/>
      <c r="D1114" s="110"/>
      <c r="E1114" s="110"/>
      <c r="F1114" s="110"/>
      <c r="G1114" s="110"/>
      <c r="H1114" s="110"/>
      <c r="I1114" s="110"/>
      <c r="J1114" s="110"/>
      <c r="K1114" s="110"/>
      <c r="L1114" s="110"/>
      <c r="M1114" s="110"/>
      <c r="N1114" s="110"/>
      <c r="O1114" s="110"/>
      <c r="P1114" s="110"/>
      <c r="Q1114" s="110"/>
      <c r="R1114" s="110"/>
      <c r="S1114" s="110"/>
      <c r="T1114" s="110"/>
      <c r="U1114" s="110"/>
      <c r="V1114" s="110"/>
      <c r="W1114" s="110"/>
      <c r="X1114" s="110"/>
      <c r="Y1114" s="110"/>
      <c r="Z1114" s="110"/>
      <c r="AA1114" s="110"/>
      <c r="AB1114" s="110"/>
      <c r="AC1114" s="110"/>
    </row>
    <row r="1115" spans="1:29" ht="12.75" customHeight="1" x14ac:dyDescent="0.2">
      <c r="A1115" s="110"/>
      <c r="B1115" s="110"/>
      <c r="C1115" s="110"/>
      <c r="D1115" s="110"/>
      <c r="E1115" s="110"/>
      <c r="F1115" s="110"/>
      <c r="G1115" s="110"/>
      <c r="H1115" s="110"/>
      <c r="I1115" s="110"/>
      <c r="J1115" s="110"/>
      <c r="K1115" s="110"/>
      <c r="L1115" s="110"/>
      <c r="M1115" s="110"/>
      <c r="N1115" s="110"/>
      <c r="O1115" s="110"/>
      <c r="P1115" s="110"/>
      <c r="Q1115" s="110"/>
      <c r="R1115" s="110"/>
      <c r="S1115" s="110"/>
      <c r="T1115" s="110"/>
      <c r="U1115" s="110"/>
      <c r="V1115" s="110"/>
      <c r="W1115" s="110"/>
      <c r="X1115" s="110"/>
      <c r="Y1115" s="110"/>
      <c r="Z1115" s="110"/>
      <c r="AA1115" s="110"/>
      <c r="AB1115" s="110"/>
      <c r="AC1115" s="110"/>
    </row>
    <row r="1116" spans="1:29" ht="12.75" customHeight="1" x14ac:dyDescent="0.2">
      <c r="A1116" s="110"/>
      <c r="B1116" s="110"/>
      <c r="C1116" s="110"/>
      <c r="D1116" s="110"/>
      <c r="E1116" s="110"/>
      <c r="F1116" s="110"/>
      <c r="G1116" s="110"/>
      <c r="H1116" s="110"/>
      <c r="I1116" s="110"/>
      <c r="J1116" s="110"/>
      <c r="K1116" s="110"/>
      <c r="L1116" s="110"/>
      <c r="M1116" s="110"/>
      <c r="N1116" s="110"/>
      <c r="O1116" s="110"/>
      <c r="P1116" s="110"/>
      <c r="Q1116" s="110"/>
      <c r="R1116" s="110"/>
      <c r="S1116" s="110"/>
      <c r="T1116" s="110"/>
      <c r="U1116" s="110"/>
      <c r="V1116" s="110"/>
      <c r="W1116" s="110"/>
      <c r="X1116" s="110"/>
      <c r="Y1116" s="110"/>
      <c r="Z1116" s="110"/>
      <c r="AA1116" s="110"/>
      <c r="AB1116" s="110"/>
      <c r="AC1116" s="110"/>
    </row>
    <row r="1117" spans="1:29" ht="12.75" customHeight="1" x14ac:dyDescent="0.2">
      <c r="A1117" s="110"/>
      <c r="B1117" s="110"/>
      <c r="C1117" s="110"/>
      <c r="D1117" s="110"/>
      <c r="E1117" s="110"/>
      <c r="F1117" s="110"/>
      <c r="G1117" s="110"/>
      <c r="H1117" s="110"/>
      <c r="I1117" s="110"/>
      <c r="J1117" s="110"/>
      <c r="K1117" s="110"/>
      <c r="L1117" s="110"/>
      <c r="M1117" s="110"/>
      <c r="N1117" s="110"/>
      <c r="O1117" s="110"/>
      <c r="P1117" s="110"/>
      <c r="Q1117" s="110"/>
      <c r="R1117" s="110"/>
      <c r="S1117" s="110"/>
      <c r="T1117" s="110"/>
      <c r="U1117" s="110"/>
      <c r="V1117" s="110"/>
      <c r="W1117" s="110"/>
      <c r="X1117" s="110"/>
      <c r="Y1117" s="110"/>
      <c r="Z1117" s="110"/>
      <c r="AA1117" s="110"/>
      <c r="AB1117" s="110"/>
      <c r="AC1117" s="110"/>
    </row>
    <row r="1118" spans="1:29" ht="12.75" customHeight="1" x14ac:dyDescent="0.2">
      <c r="A1118" s="110"/>
      <c r="B1118" s="110"/>
      <c r="C1118" s="110"/>
      <c r="D1118" s="110"/>
      <c r="E1118" s="110"/>
      <c r="F1118" s="110"/>
      <c r="G1118" s="110"/>
      <c r="H1118" s="110"/>
      <c r="I1118" s="110"/>
      <c r="J1118" s="110"/>
      <c r="K1118" s="110"/>
      <c r="L1118" s="110"/>
      <c r="M1118" s="110"/>
      <c r="N1118" s="110"/>
      <c r="O1118" s="110"/>
      <c r="P1118" s="110"/>
      <c r="Q1118" s="110"/>
      <c r="R1118" s="110"/>
      <c r="S1118" s="110"/>
      <c r="T1118" s="110"/>
      <c r="U1118" s="110"/>
      <c r="V1118" s="110"/>
      <c r="W1118" s="110"/>
      <c r="X1118" s="110"/>
      <c r="Y1118" s="110"/>
      <c r="Z1118" s="110"/>
      <c r="AA1118" s="110"/>
      <c r="AB1118" s="110"/>
      <c r="AC1118" s="110"/>
    </row>
    <row r="1119" spans="1:29" ht="12.75" customHeight="1" x14ac:dyDescent="0.2">
      <c r="A1119" s="110"/>
      <c r="B1119" s="110"/>
      <c r="C1119" s="110"/>
      <c r="D1119" s="110"/>
      <c r="E1119" s="110"/>
      <c r="F1119" s="110"/>
      <c r="G1119" s="110"/>
      <c r="H1119" s="110"/>
      <c r="I1119" s="110"/>
      <c r="J1119" s="110"/>
      <c r="K1119" s="110"/>
      <c r="L1119" s="110"/>
      <c r="M1119" s="110"/>
      <c r="N1119" s="110"/>
      <c r="O1119" s="110"/>
      <c r="P1119" s="110"/>
      <c r="Q1119" s="110"/>
      <c r="R1119" s="110"/>
      <c r="S1119" s="110"/>
      <c r="T1119" s="110"/>
      <c r="U1119" s="110"/>
      <c r="V1119" s="110"/>
      <c r="W1119" s="110"/>
      <c r="X1119" s="110"/>
      <c r="Y1119" s="110"/>
      <c r="Z1119" s="110"/>
      <c r="AA1119" s="110"/>
      <c r="AB1119" s="110"/>
      <c r="AC1119" s="110"/>
    </row>
    <row r="1120" spans="1:29" ht="12.75" customHeight="1" x14ac:dyDescent="0.2">
      <c r="A1120" s="110"/>
      <c r="B1120" s="110"/>
      <c r="C1120" s="110"/>
      <c r="D1120" s="110"/>
      <c r="E1120" s="110"/>
      <c r="F1120" s="110"/>
      <c r="G1120" s="110"/>
      <c r="H1120" s="110"/>
      <c r="I1120" s="110"/>
      <c r="J1120" s="110"/>
      <c r="K1120" s="110"/>
      <c r="L1120" s="110"/>
      <c r="M1120" s="110"/>
      <c r="N1120" s="110"/>
      <c r="O1120" s="110"/>
      <c r="P1120" s="110"/>
      <c r="Q1120" s="110"/>
      <c r="R1120" s="110"/>
      <c r="S1120" s="110"/>
      <c r="T1120" s="110"/>
      <c r="U1120" s="110"/>
      <c r="V1120" s="110"/>
      <c r="W1120" s="110"/>
      <c r="X1120" s="110"/>
      <c r="Y1120" s="110"/>
      <c r="Z1120" s="110"/>
      <c r="AA1120" s="110"/>
      <c r="AB1120" s="110"/>
      <c r="AC1120" s="110"/>
    </row>
    <row r="1121" spans="1:29" ht="12.75" customHeight="1" x14ac:dyDescent="0.2">
      <c r="A1121" s="110"/>
      <c r="B1121" s="110"/>
      <c r="C1121" s="110"/>
      <c r="D1121" s="110"/>
      <c r="E1121" s="110"/>
      <c r="F1121" s="110"/>
      <c r="G1121" s="110"/>
      <c r="H1121" s="110"/>
      <c r="I1121" s="110"/>
      <c r="J1121" s="110"/>
      <c r="K1121" s="110"/>
      <c r="L1121" s="110"/>
      <c r="M1121" s="110"/>
      <c r="N1121" s="110"/>
      <c r="O1121" s="110"/>
      <c r="P1121" s="110"/>
      <c r="Q1121" s="110"/>
      <c r="R1121" s="110"/>
      <c r="S1121" s="110"/>
      <c r="T1121" s="110"/>
      <c r="U1121" s="110"/>
      <c r="V1121" s="110"/>
      <c r="W1121" s="110"/>
      <c r="X1121" s="110"/>
      <c r="Y1121" s="110"/>
      <c r="Z1121" s="110"/>
      <c r="AA1121" s="110"/>
      <c r="AB1121" s="110"/>
      <c r="AC1121" s="110"/>
    </row>
    <row r="1122" spans="1:29" ht="12.75" customHeight="1" x14ac:dyDescent="0.2">
      <c r="A1122" s="110"/>
      <c r="B1122" s="110"/>
      <c r="C1122" s="110"/>
      <c r="D1122" s="110"/>
      <c r="E1122" s="110"/>
      <c r="F1122" s="110"/>
      <c r="G1122" s="110"/>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row>
    <row r="1123" spans="1:29" ht="12.75" customHeight="1" x14ac:dyDescent="0.2">
      <c r="A1123" s="110"/>
      <c r="B1123" s="110"/>
      <c r="C1123" s="110"/>
      <c r="D1123" s="110"/>
      <c r="E1123" s="110"/>
      <c r="F1123" s="110"/>
      <c r="G1123" s="110"/>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row>
    <row r="1124" spans="1:29" ht="12.75" customHeight="1" x14ac:dyDescent="0.2">
      <c r="A1124" s="110"/>
      <c r="B1124" s="110"/>
      <c r="C1124" s="110"/>
      <c r="D1124" s="110"/>
      <c r="E1124" s="110"/>
      <c r="F1124" s="110"/>
      <c r="G1124" s="110"/>
      <c r="H1124" s="110"/>
      <c r="I1124" s="110"/>
      <c r="J1124" s="110"/>
      <c r="K1124" s="110"/>
      <c r="L1124" s="110"/>
      <c r="M1124" s="110"/>
      <c r="N1124" s="110"/>
      <c r="O1124" s="110"/>
      <c r="P1124" s="110"/>
      <c r="Q1124" s="110"/>
      <c r="R1124" s="110"/>
      <c r="S1124" s="110"/>
      <c r="T1124" s="110"/>
      <c r="U1124" s="110"/>
      <c r="V1124" s="110"/>
      <c r="W1124" s="110"/>
      <c r="X1124" s="110"/>
      <c r="Y1124" s="110"/>
      <c r="Z1124" s="110"/>
      <c r="AA1124" s="110"/>
      <c r="AB1124" s="110"/>
      <c r="AC1124" s="110"/>
    </row>
    <row r="1125" spans="1:29" ht="12.75" customHeight="1" x14ac:dyDescent="0.2">
      <c r="A1125" s="110"/>
      <c r="B1125" s="110"/>
      <c r="C1125" s="110"/>
      <c r="D1125" s="110"/>
      <c r="E1125" s="110"/>
      <c r="F1125" s="110"/>
      <c r="G1125" s="110"/>
      <c r="H1125" s="110"/>
      <c r="I1125" s="110"/>
      <c r="J1125" s="110"/>
      <c r="K1125" s="110"/>
      <c r="L1125" s="110"/>
      <c r="M1125" s="110"/>
      <c r="N1125" s="110"/>
      <c r="O1125" s="110"/>
      <c r="P1125" s="110"/>
      <c r="Q1125" s="110"/>
      <c r="R1125" s="110"/>
      <c r="S1125" s="110"/>
      <c r="T1125" s="110"/>
      <c r="U1125" s="110"/>
      <c r="V1125" s="110"/>
      <c r="W1125" s="110"/>
      <c r="X1125" s="110"/>
      <c r="Y1125" s="110"/>
      <c r="Z1125" s="110"/>
      <c r="AA1125" s="110"/>
      <c r="AB1125" s="110"/>
      <c r="AC1125" s="110"/>
    </row>
    <row r="1126" spans="1:29" ht="12.75" customHeight="1" x14ac:dyDescent="0.2">
      <c r="A1126" s="110"/>
      <c r="B1126" s="110"/>
      <c r="C1126" s="110"/>
      <c r="D1126" s="110"/>
      <c r="E1126" s="110"/>
      <c r="F1126" s="110"/>
      <c r="G1126" s="110"/>
      <c r="H1126" s="110"/>
      <c r="I1126" s="110"/>
      <c r="J1126" s="110"/>
      <c r="K1126" s="110"/>
      <c r="L1126" s="110"/>
      <c r="M1126" s="110"/>
      <c r="N1126" s="110"/>
      <c r="O1126" s="110"/>
      <c r="P1126" s="110"/>
      <c r="Q1126" s="110"/>
      <c r="R1126" s="110"/>
      <c r="S1126" s="110"/>
      <c r="T1126" s="110"/>
      <c r="U1126" s="110"/>
      <c r="V1126" s="110"/>
      <c r="W1126" s="110"/>
      <c r="X1126" s="110"/>
      <c r="Y1126" s="110"/>
      <c r="Z1126" s="110"/>
      <c r="AA1126" s="110"/>
      <c r="AB1126" s="110"/>
      <c r="AC1126" s="110"/>
    </row>
    <row r="1127" spans="1:29" ht="12.75" customHeight="1" x14ac:dyDescent="0.2">
      <c r="A1127" s="110"/>
      <c r="B1127" s="110"/>
      <c r="C1127" s="110"/>
      <c r="D1127" s="110"/>
      <c r="E1127" s="110"/>
      <c r="F1127" s="110"/>
      <c r="G1127" s="110"/>
      <c r="H1127" s="110"/>
      <c r="I1127" s="110"/>
      <c r="J1127" s="110"/>
      <c r="K1127" s="110"/>
      <c r="L1127" s="110"/>
      <c r="M1127" s="110"/>
      <c r="N1127" s="110"/>
      <c r="O1127" s="110"/>
      <c r="P1127" s="110"/>
      <c r="Q1127" s="110"/>
      <c r="R1127" s="110"/>
      <c r="S1127" s="110"/>
      <c r="T1127" s="110"/>
      <c r="U1127" s="110"/>
      <c r="V1127" s="110"/>
      <c r="W1127" s="110"/>
      <c r="X1127" s="110"/>
      <c r="Y1127" s="110"/>
      <c r="Z1127" s="110"/>
      <c r="AA1127" s="110"/>
      <c r="AB1127" s="110"/>
      <c r="AC1127" s="110"/>
    </row>
    <row r="1128" spans="1:29" ht="12.75" customHeight="1" x14ac:dyDescent="0.2">
      <c r="A1128" s="110"/>
      <c r="B1128" s="110"/>
      <c r="C1128" s="110"/>
      <c r="D1128" s="110"/>
      <c r="E1128" s="110"/>
      <c r="F1128" s="110"/>
      <c r="G1128" s="110"/>
      <c r="H1128" s="110"/>
      <c r="I1128" s="110"/>
      <c r="J1128" s="110"/>
      <c r="K1128" s="110"/>
      <c r="L1128" s="110"/>
      <c r="M1128" s="110"/>
      <c r="N1128" s="110"/>
      <c r="O1128" s="110"/>
      <c r="P1128" s="110"/>
      <c r="Q1128" s="110"/>
      <c r="R1128" s="110"/>
      <c r="S1128" s="110"/>
      <c r="T1128" s="110"/>
      <c r="U1128" s="110"/>
      <c r="V1128" s="110"/>
      <c r="W1128" s="110"/>
      <c r="X1128" s="110"/>
      <c r="Y1128" s="110"/>
      <c r="Z1128" s="110"/>
      <c r="AA1128" s="110"/>
      <c r="AB1128" s="110"/>
      <c r="AC1128" s="110"/>
    </row>
    <row r="1129" spans="1:29" ht="12.75" customHeight="1" x14ac:dyDescent="0.2">
      <c r="A1129" s="110"/>
      <c r="B1129" s="110"/>
      <c r="C1129" s="110"/>
      <c r="D1129" s="110"/>
      <c r="E1129" s="110"/>
      <c r="F1129" s="110"/>
      <c r="G1129" s="110"/>
      <c r="H1129" s="110"/>
      <c r="I1129" s="110"/>
      <c r="J1129" s="110"/>
      <c r="K1129" s="110"/>
      <c r="L1129" s="110"/>
      <c r="M1129" s="110"/>
      <c r="N1129" s="110"/>
      <c r="O1129" s="110"/>
      <c r="P1129" s="110"/>
      <c r="Q1129" s="110"/>
      <c r="R1129" s="110"/>
      <c r="S1129" s="110"/>
      <c r="T1129" s="110"/>
      <c r="U1129" s="110"/>
      <c r="V1129" s="110"/>
      <c r="W1129" s="110"/>
      <c r="X1129" s="110"/>
      <c r="Y1129" s="110"/>
      <c r="Z1129" s="110"/>
      <c r="AA1129" s="110"/>
      <c r="AB1129" s="110"/>
      <c r="AC1129" s="110"/>
    </row>
    <row r="1130" spans="1:29" ht="12.75" customHeight="1" x14ac:dyDescent="0.2">
      <c r="A1130" s="110"/>
      <c r="B1130" s="110"/>
      <c r="C1130" s="110"/>
      <c r="D1130" s="110"/>
      <c r="E1130" s="110"/>
      <c r="F1130" s="110"/>
      <c r="G1130" s="110"/>
      <c r="H1130" s="110"/>
      <c r="I1130" s="110"/>
      <c r="J1130" s="110"/>
      <c r="K1130" s="110"/>
      <c r="L1130" s="110"/>
      <c r="M1130" s="110"/>
      <c r="N1130" s="110"/>
      <c r="O1130" s="110"/>
      <c r="P1130" s="110"/>
      <c r="Q1130" s="110"/>
      <c r="R1130" s="110"/>
      <c r="S1130" s="110"/>
      <c r="T1130" s="110"/>
      <c r="U1130" s="110"/>
      <c r="V1130" s="110"/>
      <c r="W1130" s="110"/>
      <c r="X1130" s="110"/>
      <c r="Y1130" s="110"/>
      <c r="Z1130" s="110"/>
      <c r="AA1130" s="110"/>
      <c r="AB1130" s="110"/>
      <c r="AC1130" s="110"/>
    </row>
    <row r="1131" spans="1:29" ht="12.75" customHeight="1" x14ac:dyDescent="0.2">
      <c r="A1131" s="110"/>
      <c r="B1131" s="110"/>
      <c r="C1131" s="110"/>
      <c r="D1131" s="110"/>
      <c r="E1131" s="110"/>
      <c r="F1131" s="110"/>
      <c r="G1131" s="110"/>
      <c r="H1131" s="110"/>
      <c r="I1131" s="110"/>
      <c r="J1131" s="110"/>
      <c r="K1131" s="110"/>
      <c r="L1131" s="110"/>
      <c r="M1131" s="110"/>
      <c r="N1131" s="110"/>
      <c r="O1131" s="110"/>
      <c r="P1131" s="110"/>
      <c r="Q1131" s="110"/>
      <c r="R1131" s="110"/>
      <c r="S1131" s="110"/>
      <c r="T1131" s="110"/>
      <c r="U1131" s="110"/>
      <c r="V1131" s="110"/>
      <c r="W1131" s="110"/>
      <c r="X1131" s="110"/>
      <c r="Y1131" s="110"/>
      <c r="Z1131" s="110"/>
      <c r="AA1131" s="110"/>
      <c r="AB1131" s="110"/>
      <c r="AC1131" s="110"/>
    </row>
    <row r="1132" spans="1:29" ht="12.75" customHeight="1" x14ac:dyDescent="0.2">
      <c r="A1132" s="110"/>
      <c r="B1132" s="110"/>
      <c r="C1132" s="110"/>
      <c r="D1132" s="110"/>
      <c r="E1132" s="110"/>
      <c r="F1132" s="110"/>
      <c r="G1132" s="110"/>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row>
    <row r="1133" spans="1:29" ht="12.75" customHeight="1" x14ac:dyDescent="0.2">
      <c r="A1133" s="110"/>
      <c r="B1133" s="110"/>
      <c r="C1133" s="110"/>
      <c r="D1133" s="110"/>
      <c r="E1133" s="110"/>
      <c r="F1133" s="110"/>
      <c r="G1133" s="110"/>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row>
    <row r="1134" spans="1:29" ht="12.75" customHeight="1" x14ac:dyDescent="0.2">
      <c r="A1134" s="110"/>
      <c r="B1134" s="110"/>
      <c r="C1134" s="110"/>
      <c r="D1134" s="110"/>
      <c r="E1134" s="110"/>
      <c r="F1134" s="110"/>
      <c r="G1134" s="110"/>
      <c r="H1134" s="110"/>
      <c r="I1134" s="110"/>
      <c r="J1134" s="110"/>
      <c r="K1134" s="110"/>
      <c r="L1134" s="110"/>
      <c r="M1134" s="110"/>
      <c r="N1134" s="110"/>
      <c r="O1134" s="110"/>
      <c r="P1134" s="110"/>
      <c r="Q1134" s="110"/>
      <c r="R1134" s="110"/>
      <c r="S1134" s="110"/>
      <c r="T1134" s="110"/>
      <c r="U1134" s="110"/>
      <c r="V1134" s="110"/>
      <c r="W1134" s="110"/>
      <c r="X1134" s="110"/>
      <c r="Y1134" s="110"/>
      <c r="Z1134" s="110"/>
      <c r="AA1134" s="110"/>
      <c r="AB1134" s="110"/>
      <c r="AC1134" s="110"/>
    </row>
    <row r="1135" spans="1:29" ht="12.75" customHeight="1" x14ac:dyDescent="0.2">
      <c r="A1135" s="110"/>
      <c r="B1135" s="110"/>
      <c r="C1135" s="110"/>
      <c r="D1135" s="110"/>
      <c r="E1135" s="110"/>
      <c r="F1135" s="110"/>
      <c r="G1135" s="110"/>
      <c r="H1135" s="110"/>
      <c r="I1135" s="110"/>
      <c r="J1135" s="110"/>
      <c r="K1135" s="110"/>
      <c r="L1135" s="110"/>
      <c r="M1135" s="110"/>
      <c r="N1135" s="110"/>
      <c r="O1135" s="110"/>
      <c r="P1135" s="110"/>
      <c r="Q1135" s="110"/>
      <c r="R1135" s="110"/>
      <c r="S1135" s="110"/>
      <c r="T1135" s="110"/>
      <c r="U1135" s="110"/>
      <c r="V1135" s="110"/>
      <c r="W1135" s="110"/>
      <c r="X1135" s="110"/>
      <c r="Y1135" s="110"/>
      <c r="Z1135" s="110"/>
      <c r="AA1135" s="110"/>
      <c r="AB1135" s="110"/>
      <c r="AC1135" s="110"/>
    </row>
    <row r="1136" spans="1:29" ht="12.75" customHeight="1" x14ac:dyDescent="0.2">
      <c r="A1136" s="110"/>
      <c r="B1136" s="110"/>
      <c r="C1136" s="110"/>
      <c r="D1136" s="110"/>
      <c r="E1136" s="110"/>
      <c r="F1136" s="110"/>
      <c r="G1136" s="110"/>
      <c r="H1136" s="110"/>
      <c r="I1136" s="110"/>
      <c r="J1136" s="110"/>
      <c r="K1136" s="110"/>
      <c r="L1136" s="110"/>
      <c r="M1136" s="110"/>
      <c r="N1136" s="110"/>
      <c r="O1136" s="110"/>
      <c r="P1136" s="110"/>
      <c r="Q1136" s="110"/>
      <c r="R1136" s="110"/>
      <c r="S1136" s="110"/>
      <c r="T1136" s="110"/>
      <c r="U1136" s="110"/>
      <c r="V1136" s="110"/>
      <c r="W1136" s="110"/>
      <c r="X1136" s="110"/>
      <c r="Y1136" s="110"/>
      <c r="Z1136" s="110"/>
      <c r="AA1136" s="110"/>
      <c r="AB1136" s="110"/>
      <c r="AC1136" s="110"/>
    </row>
    <row r="1137" spans="1:29" ht="12.75" customHeight="1" x14ac:dyDescent="0.2">
      <c r="A1137" s="110"/>
      <c r="B1137" s="110"/>
      <c r="C1137" s="110"/>
      <c r="D1137" s="110"/>
      <c r="E1137" s="110"/>
      <c r="F1137" s="110"/>
      <c r="G1137" s="110"/>
      <c r="H1137" s="110"/>
      <c r="I1137" s="110"/>
      <c r="J1137" s="110"/>
      <c r="K1137" s="110"/>
      <c r="L1137" s="110"/>
      <c r="M1137" s="110"/>
      <c r="N1137" s="110"/>
      <c r="O1137" s="110"/>
      <c r="P1137" s="110"/>
      <c r="Q1137" s="110"/>
      <c r="R1137" s="110"/>
      <c r="S1137" s="110"/>
      <c r="T1137" s="110"/>
      <c r="U1137" s="110"/>
      <c r="V1137" s="110"/>
      <c r="W1137" s="110"/>
      <c r="X1137" s="110"/>
      <c r="Y1137" s="110"/>
      <c r="Z1137" s="110"/>
      <c r="AA1137" s="110"/>
      <c r="AB1137" s="110"/>
      <c r="AC1137" s="110"/>
    </row>
    <row r="1138" spans="1:29" ht="12.75" customHeight="1" x14ac:dyDescent="0.2">
      <c r="A1138" s="110"/>
      <c r="B1138" s="110"/>
      <c r="C1138" s="110"/>
      <c r="D1138" s="110"/>
      <c r="E1138" s="110"/>
      <c r="F1138" s="110"/>
      <c r="G1138" s="110"/>
      <c r="H1138" s="110"/>
      <c r="I1138" s="110"/>
      <c r="J1138" s="110"/>
      <c r="K1138" s="110"/>
      <c r="L1138" s="110"/>
      <c r="M1138" s="110"/>
      <c r="N1138" s="110"/>
      <c r="O1138" s="110"/>
      <c r="P1138" s="110"/>
      <c r="Q1138" s="110"/>
      <c r="R1138" s="110"/>
      <c r="S1138" s="110"/>
      <c r="T1138" s="110"/>
      <c r="U1138" s="110"/>
      <c r="V1138" s="110"/>
      <c r="W1138" s="110"/>
      <c r="X1138" s="110"/>
      <c r="Y1138" s="110"/>
      <c r="Z1138" s="110"/>
      <c r="AA1138" s="110"/>
      <c r="AB1138" s="110"/>
      <c r="AC1138" s="110"/>
    </row>
    <row r="1139" spans="1:29" ht="12.75" customHeight="1" x14ac:dyDescent="0.2">
      <c r="A1139" s="110"/>
      <c r="B1139" s="110"/>
      <c r="C1139" s="110"/>
      <c r="D1139" s="110"/>
      <c r="E1139" s="110"/>
      <c r="F1139" s="110"/>
      <c r="G1139" s="110"/>
      <c r="H1139" s="110"/>
      <c r="I1139" s="110"/>
      <c r="J1139" s="110"/>
      <c r="K1139" s="110"/>
      <c r="L1139" s="110"/>
      <c r="M1139" s="110"/>
      <c r="N1139" s="110"/>
      <c r="O1139" s="110"/>
      <c r="P1139" s="110"/>
      <c r="Q1139" s="110"/>
      <c r="R1139" s="110"/>
      <c r="S1139" s="110"/>
      <c r="T1139" s="110"/>
      <c r="U1139" s="110"/>
      <c r="V1139" s="110"/>
      <c r="W1139" s="110"/>
      <c r="X1139" s="110"/>
      <c r="Y1139" s="110"/>
      <c r="Z1139" s="110"/>
      <c r="AA1139" s="110"/>
      <c r="AB1139" s="110"/>
      <c r="AC1139" s="110"/>
    </row>
    <row r="1140" spans="1:29" ht="12.75" customHeight="1" x14ac:dyDescent="0.2">
      <c r="A1140" s="110"/>
      <c r="B1140" s="110"/>
      <c r="C1140" s="110"/>
      <c r="D1140" s="110"/>
      <c r="E1140" s="110"/>
      <c r="F1140" s="110"/>
      <c r="G1140" s="110"/>
      <c r="H1140" s="110"/>
      <c r="I1140" s="110"/>
      <c r="J1140" s="110"/>
      <c r="K1140" s="110"/>
      <c r="L1140" s="110"/>
      <c r="M1140" s="110"/>
      <c r="N1140" s="110"/>
      <c r="O1140" s="110"/>
      <c r="P1140" s="110"/>
      <c r="Q1140" s="110"/>
      <c r="R1140" s="110"/>
      <c r="S1140" s="110"/>
      <c r="T1140" s="110"/>
      <c r="U1140" s="110"/>
      <c r="V1140" s="110"/>
      <c r="W1140" s="110"/>
      <c r="X1140" s="110"/>
      <c r="Y1140" s="110"/>
      <c r="Z1140" s="110"/>
      <c r="AA1140" s="110"/>
      <c r="AB1140" s="110"/>
      <c r="AC1140" s="110"/>
    </row>
    <row r="1141" spans="1:29" ht="12.75" customHeight="1" x14ac:dyDescent="0.2">
      <c r="A1141" s="110"/>
      <c r="B1141" s="110"/>
      <c r="C1141" s="110"/>
      <c r="D1141" s="110"/>
      <c r="E1141" s="110"/>
      <c r="F1141" s="110"/>
      <c r="G1141" s="110"/>
      <c r="H1141" s="110"/>
      <c r="I1141" s="110"/>
      <c r="J1141" s="110"/>
      <c r="K1141" s="110"/>
      <c r="L1141" s="110"/>
      <c r="M1141" s="110"/>
      <c r="N1141" s="110"/>
      <c r="O1141" s="110"/>
      <c r="P1141" s="110"/>
      <c r="Q1141" s="110"/>
      <c r="R1141" s="110"/>
      <c r="S1141" s="110"/>
      <c r="T1141" s="110"/>
      <c r="U1141" s="110"/>
      <c r="V1141" s="110"/>
      <c r="W1141" s="110"/>
      <c r="X1141" s="110"/>
      <c r="Y1141" s="110"/>
      <c r="Z1141" s="110"/>
      <c r="AA1141" s="110"/>
      <c r="AB1141" s="110"/>
      <c r="AC1141" s="110"/>
    </row>
    <row r="1142" spans="1:29" ht="12.75" customHeight="1" x14ac:dyDescent="0.2">
      <c r="A1142" s="110"/>
      <c r="B1142" s="110"/>
      <c r="C1142" s="110"/>
      <c r="D1142" s="110"/>
      <c r="E1142" s="110"/>
      <c r="F1142" s="110"/>
      <c r="G1142" s="110"/>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row>
    <row r="1143" spans="1:29" ht="12.75" customHeight="1" x14ac:dyDescent="0.2">
      <c r="A1143" s="110"/>
      <c r="B1143" s="110"/>
      <c r="C1143" s="110"/>
      <c r="D1143" s="110"/>
      <c r="E1143" s="110"/>
      <c r="F1143" s="110"/>
      <c r="G1143" s="110"/>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row>
    <row r="1144" spans="1:29" ht="12.75" customHeight="1" x14ac:dyDescent="0.2">
      <c r="A1144" s="110"/>
      <c r="B1144" s="110"/>
      <c r="C1144" s="110"/>
      <c r="D1144" s="110"/>
      <c r="E1144" s="110"/>
      <c r="F1144" s="110"/>
      <c r="G1144" s="110"/>
      <c r="H1144" s="110"/>
      <c r="I1144" s="110"/>
      <c r="J1144" s="110"/>
      <c r="K1144" s="110"/>
      <c r="L1144" s="110"/>
      <c r="M1144" s="110"/>
      <c r="N1144" s="110"/>
      <c r="O1144" s="110"/>
      <c r="P1144" s="110"/>
      <c r="Q1144" s="110"/>
      <c r="R1144" s="110"/>
      <c r="S1144" s="110"/>
      <c r="T1144" s="110"/>
      <c r="U1144" s="110"/>
      <c r="V1144" s="110"/>
      <c r="W1144" s="110"/>
      <c r="X1144" s="110"/>
      <c r="Y1144" s="110"/>
      <c r="Z1144" s="110"/>
      <c r="AA1144" s="110"/>
      <c r="AB1144" s="110"/>
      <c r="AC1144" s="110"/>
    </row>
    <row r="1145" spans="1:29" ht="12.75" customHeight="1" x14ac:dyDescent="0.2">
      <c r="A1145" s="110"/>
      <c r="B1145" s="110"/>
      <c r="C1145" s="110"/>
      <c r="D1145" s="110"/>
      <c r="E1145" s="110"/>
      <c r="F1145" s="110"/>
      <c r="G1145" s="110"/>
      <c r="H1145" s="110"/>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c r="AC1145" s="110"/>
    </row>
    <row r="1146" spans="1:29" ht="12.75" customHeight="1" x14ac:dyDescent="0.2">
      <c r="A1146" s="110"/>
      <c r="B1146" s="110"/>
      <c r="C1146" s="110"/>
      <c r="D1146" s="110"/>
      <c r="E1146" s="110"/>
      <c r="F1146" s="110"/>
      <c r="G1146" s="110"/>
      <c r="H1146" s="110"/>
      <c r="I1146" s="110"/>
      <c r="J1146" s="110"/>
      <c r="K1146" s="110"/>
      <c r="L1146" s="110"/>
      <c r="M1146" s="110"/>
      <c r="N1146" s="110"/>
      <c r="O1146" s="110"/>
      <c r="P1146" s="110"/>
      <c r="Q1146" s="110"/>
      <c r="R1146" s="110"/>
      <c r="S1146" s="110"/>
      <c r="T1146" s="110"/>
      <c r="U1146" s="110"/>
      <c r="V1146" s="110"/>
      <c r="W1146" s="110"/>
      <c r="X1146" s="110"/>
      <c r="Y1146" s="110"/>
      <c r="Z1146" s="110"/>
      <c r="AA1146" s="110"/>
      <c r="AB1146" s="110"/>
      <c r="AC1146" s="110"/>
    </row>
    <row r="1147" spans="1:29" ht="12.75" customHeight="1" x14ac:dyDescent="0.2">
      <c r="A1147" s="110"/>
      <c r="B1147" s="110"/>
      <c r="C1147" s="110"/>
      <c r="D1147" s="110"/>
      <c r="E1147" s="110"/>
      <c r="F1147" s="110"/>
      <c r="G1147" s="110"/>
      <c r="H1147" s="110"/>
      <c r="I1147" s="110"/>
      <c r="J1147" s="110"/>
      <c r="K1147" s="110"/>
      <c r="L1147" s="110"/>
      <c r="M1147" s="110"/>
      <c r="N1147" s="110"/>
      <c r="O1147" s="110"/>
      <c r="P1147" s="110"/>
      <c r="Q1147" s="110"/>
      <c r="R1147" s="110"/>
      <c r="S1147" s="110"/>
      <c r="T1147" s="110"/>
      <c r="U1147" s="110"/>
      <c r="V1147" s="110"/>
      <c r="W1147" s="110"/>
      <c r="X1147" s="110"/>
      <c r="Y1147" s="110"/>
      <c r="Z1147" s="110"/>
      <c r="AA1147" s="110"/>
      <c r="AB1147" s="110"/>
      <c r="AC1147" s="110"/>
    </row>
    <row r="1148" spans="1:29" ht="12.75" customHeight="1" x14ac:dyDescent="0.2">
      <c r="A1148" s="110"/>
      <c r="B1148" s="110"/>
      <c r="C1148" s="110"/>
      <c r="D1148" s="110"/>
      <c r="E1148" s="110"/>
      <c r="F1148" s="110"/>
      <c r="G1148" s="110"/>
      <c r="H1148" s="110"/>
      <c r="I1148" s="110"/>
      <c r="J1148" s="110"/>
      <c r="K1148" s="110"/>
      <c r="L1148" s="110"/>
      <c r="M1148" s="110"/>
      <c r="N1148" s="110"/>
      <c r="O1148" s="110"/>
      <c r="P1148" s="110"/>
      <c r="Q1148" s="110"/>
      <c r="R1148" s="110"/>
      <c r="S1148" s="110"/>
      <c r="T1148" s="110"/>
      <c r="U1148" s="110"/>
      <c r="V1148" s="110"/>
      <c r="W1148" s="110"/>
      <c r="X1148" s="110"/>
      <c r="Y1148" s="110"/>
      <c r="Z1148" s="110"/>
      <c r="AA1148" s="110"/>
      <c r="AB1148" s="110"/>
      <c r="AC1148" s="110"/>
    </row>
    <row r="1149" spans="1:29" ht="12.75" customHeight="1" x14ac:dyDescent="0.2">
      <c r="A1149" s="110"/>
      <c r="B1149" s="110"/>
      <c r="C1149" s="110"/>
      <c r="D1149" s="110"/>
      <c r="E1149" s="110"/>
      <c r="F1149" s="110"/>
      <c r="G1149" s="110"/>
      <c r="H1149" s="110"/>
      <c r="I1149" s="110"/>
      <c r="J1149" s="110"/>
      <c r="K1149" s="110"/>
      <c r="L1149" s="110"/>
      <c r="M1149" s="110"/>
      <c r="N1149" s="110"/>
      <c r="O1149" s="110"/>
      <c r="P1149" s="110"/>
      <c r="Q1149" s="110"/>
      <c r="R1149" s="110"/>
      <c r="S1149" s="110"/>
      <c r="T1149" s="110"/>
      <c r="U1149" s="110"/>
      <c r="V1149" s="110"/>
      <c r="W1149" s="110"/>
      <c r="X1149" s="110"/>
      <c r="Y1149" s="110"/>
      <c r="Z1149" s="110"/>
      <c r="AA1149" s="110"/>
      <c r="AB1149" s="110"/>
      <c r="AC1149" s="110"/>
    </row>
    <row r="1150" spans="1:29" ht="12.75" customHeight="1" x14ac:dyDescent="0.2">
      <c r="A1150" s="110"/>
      <c r="B1150" s="110"/>
      <c r="C1150" s="110"/>
      <c r="D1150" s="110"/>
      <c r="E1150" s="110"/>
      <c r="F1150" s="110"/>
      <c r="G1150" s="110"/>
      <c r="H1150" s="110"/>
      <c r="I1150" s="110"/>
      <c r="J1150" s="110"/>
      <c r="K1150" s="110"/>
      <c r="L1150" s="110"/>
      <c r="M1150" s="110"/>
      <c r="N1150" s="110"/>
      <c r="O1150" s="110"/>
      <c r="P1150" s="110"/>
      <c r="Q1150" s="110"/>
      <c r="R1150" s="110"/>
      <c r="S1150" s="110"/>
      <c r="T1150" s="110"/>
      <c r="U1150" s="110"/>
      <c r="V1150" s="110"/>
      <c r="W1150" s="110"/>
      <c r="X1150" s="110"/>
      <c r="Y1150" s="110"/>
      <c r="Z1150" s="110"/>
      <c r="AA1150" s="110"/>
      <c r="AB1150" s="110"/>
      <c r="AC1150" s="110"/>
    </row>
    <row r="1151" spans="1:29" ht="12.75" customHeight="1" x14ac:dyDescent="0.2">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110"/>
      <c r="Y1151" s="110"/>
      <c r="Z1151" s="110"/>
      <c r="AA1151" s="110"/>
      <c r="AB1151" s="110"/>
      <c r="AC1151" s="110"/>
    </row>
    <row r="1152" spans="1:29" ht="12.75" customHeight="1" x14ac:dyDescent="0.2">
      <c r="A1152" s="110"/>
      <c r="B1152" s="110"/>
      <c r="C1152" s="110"/>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row>
    <row r="1153" spans="1:29" ht="12.75" customHeight="1" x14ac:dyDescent="0.2">
      <c r="A1153" s="110"/>
      <c r="B1153" s="110"/>
      <c r="C1153" s="110"/>
      <c r="D1153" s="110"/>
      <c r="E1153" s="110"/>
      <c r="F1153" s="110"/>
      <c r="G1153" s="110"/>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row>
    <row r="1154" spans="1:29" ht="12.75" customHeight="1" x14ac:dyDescent="0.2">
      <c r="A1154" s="110"/>
      <c r="B1154" s="110"/>
      <c r="C1154" s="110"/>
      <c r="D1154" s="110"/>
      <c r="E1154" s="110"/>
      <c r="F1154" s="110"/>
      <c r="G1154" s="110"/>
      <c r="H1154" s="110"/>
      <c r="I1154" s="110"/>
      <c r="J1154" s="110"/>
      <c r="K1154" s="110"/>
      <c r="L1154" s="110"/>
      <c r="M1154" s="110"/>
      <c r="N1154" s="110"/>
      <c r="O1154" s="110"/>
      <c r="P1154" s="110"/>
      <c r="Q1154" s="110"/>
      <c r="R1154" s="110"/>
      <c r="S1154" s="110"/>
      <c r="T1154" s="110"/>
      <c r="U1154" s="110"/>
      <c r="V1154" s="110"/>
      <c r="W1154" s="110"/>
      <c r="X1154" s="110"/>
      <c r="Y1154" s="110"/>
      <c r="Z1154" s="110"/>
      <c r="AA1154" s="110"/>
      <c r="AB1154" s="110"/>
      <c r="AC1154" s="110"/>
    </row>
    <row r="1155" spans="1:29" ht="12.75" customHeight="1" x14ac:dyDescent="0.2">
      <c r="A1155" s="110"/>
      <c r="B1155" s="110"/>
      <c r="C1155" s="110"/>
      <c r="D1155" s="110"/>
      <c r="E1155" s="110"/>
      <c r="F1155" s="110"/>
      <c r="G1155" s="110"/>
      <c r="H1155" s="110"/>
      <c r="I1155" s="110"/>
      <c r="J1155" s="110"/>
      <c r="K1155" s="110"/>
      <c r="L1155" s="110"/>
      <c r="M1155" s="110"/>
      <c r="N1155" s="110"/>
      <c r="O1155" s="110"/>
      <c r="P1155" s="110"/>
      <c r="Q1155" s="110"/>
      <c r="R1155" s="110"/>
      <c r="S1155" s="110"/>
      <c r="T1155" s="110"/>
      <c r="U1155" s="110"/>
      <c r="V1155" s="110"/>
      <c r="W1155" s="110"/>
      <c r="X1155" s="110"/>
      <c r="Y1155" s="110"/>
      <c r="Z1155" s="110"/>
      <c r="AA1155" s="110"/>
      <c r="AB1155" s="110"/>
      <c r="AC1155" s="110"/>
    </row>
    <row r="1156" spans="1:29" ht="12.75" customHeight="1" x14ac:dyDescent="0.2">
      <c r="A1156" s="110"/>
      <c r="B1156" s="110"/>
      <c r="C1156" s="110"/>
      <c r="D1156" s="110"/>
      <c r="E1156" s="110"/>
      <c r="F1156" s="110"/>
      <c r="G1156" s="110"/>
      <c r="H1156" s="110"/>
      <c r="I1156" s="110"/>
      <c r="J1156" s="110"/>
      <c r="K1156" s="110"/>
      <c r="L1156" s="110"/>
      <c r="M1156" s="110"/>
      <c r="N1156" s="110"/>
      <c r="O1156" s="110"/>
      <c r="P1156" s="110"/>
      <c r="Q1156" s="110"/>
      <c r="R1156" s="110"/>
      <c r="S1156" s="110"/>
      <c r="T1156" s="110"/>
      <c r="U1156" s="110"/>
      <c r="V1156" s="110"/>
      <c r="W1156" s="110"/>
      <c r="X1156" s="110"/>
      <c r="Y1156" s="110"/>
      <c r="Z1156" s="110"/>
      <c r="AA1156" s="110"/>
      <c r="AB1156" s="110"/>
      <c r="AC1156" s="110"/>
    </row>
    <row r="1157" spans="1:29" ht="12.75" customHeight="1" x14ac:dyDescent="0.2">
      <c r="A1157" s="110"/>
      <c r="B1157" s="110"/>
      <c r="C1157" s="110"/>
      <c r="D1157" s="110"/>
      <c r="E1157" s="110"/>
      <c r="F1157" s="110"/>
      <c r="G1157" s="110"/>
      <c r="H1157" s="110"/>
      <c r="I1157" s="110"/>
      <c r="J1157" s="110"/>
      <c r="K1157" s="110"/>
      <c r="L1157" s="110"/>
      <c r="M1157" s="110"/>
      <c r="N1157" s="110"/>
      <c r="O1157" s="110"/>
      <c r="P1157" s="110"/>
      <c r="Q1157" s="110"/>
      <c r="R1157" s="110"/>
      <c r="S1157" s="110"/>
      <c r="T1157" s="110"/>
      <c r="U1157" s="110"/>
      <c r="V1157" s="110"/>
      <c r="W1157" s="110"/>
      <c r="X1157" s="110"/>
      <c r="Y1157" s="110"/>
      <c r="Z1157" s="110"/>
      <c r="AA1157" s="110"/>
      <c r="AB1157" s="110"/>
      <c r="AC1157" s="110"/>
    </row>
    <row r="1158" spans="1:29" ht="12.75" customHeight="1" x14ac:dyDescent="0.2">
      <c r="A1158" s="110"/>
      <c r="B1158" s="110"/>
      <c r="C1158" s="110"/>
      <c r="D1158" s="110"/>
      <c r="E1158" s="110"/>
      <c r="F1158" s="110"/>
      <c r="G1158" s="110"/>
      <c r="H1158" s="110"/>
      <c r="I1158" s="110"/>
      <c r="J1158" s="110"/>
      <c r="K1158" s="110"/>
      <c r="L1158" s="110"/>
      <c r="M1158" s="110"/>
      <c r="N1158" s="110"/>
      <c r="O1158" s="110"/>
      <c r="P1158" s="110"/>
      <c r="Q1158" s="110"/>
      <c r="R1158" s="110"/>
      <c r="S1158" s="110"/>
      <c r="T1158" s="110"/>
      <c r="U1158" s="110"/>
      <c r="V1158" s="110"/>
      <c r="W1158" s="110"/>
      <c r="X1158" s="110"/>
      <c r="Y1158" s="110"/>
      <c r="Z1158" s="110"/>
      <c r="AA1158" s="110"/>
      <c r="AB1158" s="110"/>
      <c r="AC1158" s="110"/>
    </row>
    <row r="1159" spans="1:29" ht="12.75" customHeight="1" x14ac:dyDescent="0.2">
      <c r="A1159" s="110"/>
      <c r="B1159" s="110"/>
      <c r="C1159" s="110"/>
      <c r="D1159" s="110"/>
      <c r="E1159" s="110"/>
      <c r="F1159" s="110"/>
      <c r="G1159" s="110"/>
      <c r="H1159" s="110"/>
      <c r="I1159" s="110"/>
      <c r="J1159" s="110"/>
      <c r="K1159" s="110"/>
      <c r="L1159" s="110"/>
      <c r="M1159" s="110"/>
      <c r="N1159" s="110"/>
      <c r="O1159" s="110"/>
      <c r="P1159" s="110"/>
      <c r="Q1159" s="110"/>
      <c r="R1159" s="110"/>
      <c r="S1159" s="110"/>
      <c r="T1159" s="110"/>
      <c r="U1159" s="110"/>
      <c r="V1159" s="110"/>
      <c r="W1159" s="110"/>
      <c r="X1159" s="110"/>
      <c r="Y1159" s="110"/>
      <c r="Z1159" s="110"/>
      <c r="AA1159" s="110"/>
      <c r="AB1159" s="110"/>
      <c r="AC1159" s="110"/>
    </row>
    <row r="1160" spans="1:29" ht="12.75" customHeight="1" x14ac:dyDescent="0.2">
      <c r="A1160" s="110"/>
      <c r="B1160" s="110"/>
      <c r="C1160" s="110"/>
      <c r="D1160" s="110"/>
      <c r="E1160" s="110"/>
      <c r="F1160" s="110"/>
      <c r="G1160" s="110"/>
      <c r="H1160" s="110"/>
      <c r="I1160" s="110"/>
      <c r="J1160" s="110"/>
      <c r="K1160" s="110"/>
      <c r="L1160" s="110"/>
      <c r="M1160" s="110"/>
      <c r="N1160" s="110"/>
      <c r="O1160" s="110"/>
      <c r="P1160" s="110"/>
      <c r="Q1160" s="110"/>
      <c r="R1160" s="110"/>
      <c r="S1160" s="110"/>
      <c r="T1160" s="110"/>
      <c r="U1160" s="110"/>
      <c r="V1160" s="110"/>
      <c r="W1160" s="110"/>
      <c r="X1160" s="110"/>
      <c r="Y1160" s="110"/>
      <c r="Z1160" s="110"/>
      <c r="AA1160" s="110"/>
      <c r="AB1160" s="110"/>
      <c r="AC1160" s="110"/>
    </row>
    <row r="1161" spans="1:29" ht="12.75" customHeight="1" x14ac:dyDescent="0.2">
      <c r="A1161" s="110"/>
      <c r="B1161" s="110"/>
      <c r="C1161" s="110"/>
      <c r="D1161" s="110"/>
      <c r="E1161" s="110"/>
      <c r="F1161" s="110"/>
      <c r="G1161" s="110"/>
      <c r="H1161" s="110"/>
      <c r="I1161" s="110"/>
      <c r="J1161" s="110"/>
      <c r="K1161" s="110"/>
      <c r="L1161" s="110"/>
      <c r="M1161" s="110"/>
      <c r="N1161" s="110"/>
      <c r="O1161" s="110"/>
      <c r="P1161" s="110"/>
      <c r="Q1161" s="110"/>
      <c r="R1161" s="110"/>
      <c r="S1161" s="110"/>
      <c r="T1161" s="110"/>
      <c r="U1161" s="110"/>
      <c r="V1161" s="110"/>
      <c r="W1161" s="110"/>
      <c r="X1161" s="110"/>
      <c r="Y1161" s="110"/>
      <c r="Z1161" s="110"/>
      <c r="AA1161" s="110"/>
      <c r="AB1161" s="110"/>
      <c r="AC1161" s="110"/>
    </row>
    <row r="1162" spans="1:29" ht="12.75" customHeight="1" x14ac:dyDescent="0.2">
      <c r="A1162" s="110"/>
      <c r="B1162" s="110"/>
      <c r="C1162" s="110"/>
      <c r="D1162" s="110"/>
      <c r="E1162" s="110"/>
      <c r="F1162" s="110"/>
      <c r="G1162" s="110"/>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row>
    <row r="1163" spans="1:29" ht="12.75" customHeight="1" x14ac:dyDescent="0.2">
      <c r="A1163" s="110"/>
      <c r="B1163" s="110"/>
      <c r="C1163" s="110"/>
      <c r="D1163" s="110"/>
      <c r="E1163" s="110"/>
      <c r="F1163" s="110"/>
      <c r="G1163" s="110"/>
      <c r="H1163" s="110"/>
      <c r="I1163" s="110"/>
      <c r="J1163" s="110"/>
      <c r="K1163" s="110"/>
      <c r="L1163" s="110"/>
      <c r="M1163" s="110"/>
      <c r="N1163" s="110"/>
      <c r="O1163" s="110"/>
      <c r="P1163" s="110"/>
      <c r="Q1163" s="110"/>
      <c r="R1163" s="110"/>
      <c r="S1163" s="110"/>
      <c r="T1163" s="110"/>
      <c r="U1163" s="110"/>
      <c r="V1163" s="110"/>
      <c r="W1163" s="110"/>
      <c r="X1163" s="110"/>
      <c r="Y1163" s="110"/>
      <c r="Z1163" s="110"/>
      <c r="AA1163" s="110"/>
      <c r="AB1163" s="110"/>
      <c r="AC1163" s="110"/>
    </row>
    <row r="1164" spans="1:29" ht="12.75" customHeight="1" x14ac:dyDescent="0.2">
      <c r="A1164" s="110"/>
      <c r="B1164" s="110"/>
      <c r="C1164" s="110"/>
      <c r="D1164" s="110"/>
      <c r="E1164" s="110"/>
      <c r="F1164" s="110"/>
      <c r="G1164" s="110"/>
      <c r="H1164" s="110"/>
      <c r="I1164" s="110"/>
      <c r="J1164" s="110"/>
      <c r="K1164" s="110"/>
      <c r="L1164" s="110"/>
      <c r="M1164" s="110"/>
      <c r="N1164" s="110"/>
      <c r="O1164" s="110"/>
      <c r="P1164" s="110"/>
      <c r="Q1164" s="110"/>
      <c r="R1164" s="110"/>
      <c r="S1164" s="110"/>
      <c r="T1164" s="110"/>
      <c r="U1164" s="110"/>
      <c r="V1164" s="110"/>
      <c r="W1164" s="110"/>
      <c r="X1164" s="110"/>
      <c r="Y1164" s="110"/>
      <c r="Z1164" s="110"/>
      <c r="AA1164" s="110"/>
      <c r="AB1164" s="110"/>
      <c r="AC1164" s="110"/>
    </row>
    <row r="1165" spans="1:29" ht="12.75" customHeight="1" x14ac:dyDescent="0.2">
      <c r="A1165" s="110"/>
      <c r="B1165" s="110"/>
      <c r="C1165" s="110"/>
      <c r="D1165" s="110"/>
      <c r="E1165" s="110"/>
      <c r="F1165" s="110"/>
      <c r="G1165" s="110"/>
      <c r="H1165" s="110"/>
      <c r="I1165" s="110"/>
      <c r="J1165" s="110"/>
      <c r="K1165" s="110"/>
      <c r="L1165" s="110"/>
      <c r="M1165" s="110"/>
      <c r="N1165" s="110"/>
      <c r="O1165" s="110"/>
      <c r="P1165" s="110"/>
      <c r="Q1165" s="110"/>
      <c r="R1165" s="110"/>
      <c r="S1165" s="110"/>
      <c r="T1165" s="110"/>
      <c r="U1165" s="110"/>
      <c r="V1165" s="110"/>
      <c r="W1165" s="110"/>
      <c r="X1165" s="110"/>
      <c r="Y1165" s="110"/>
      <c r="Z1165" s="110"/>
      <c r="AA1165" s="110"/>
      <c r="AB1165" s="110"/>
      <c r="AC1165" s="110"/>
    </row>
    <row r="1166" spans="1:29" ht="12.75" customHeight="1" x14ac:dyDescent="0.2">
      <c r="A1166" s="110"/>
      <c r="B1166" s="110"/>
      <c r="C1166" s="110"/>
      <c r="D1166" s="110"/>
      <c r="E1166" s="110"/>
      <c r="F1166" s="110"/>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row>
    <row r="1167" spans="1:29" ht="12.75" customHeight="1" x14ac:dyDescent="0.2">
      <c r="A1167" s="110"/>
      <c r="B1167" s="110"/>
      <c r="C1167" s="110"/>
      <c r="D1167" s="110"/>
      <c r="E1167" s="110"/>
      <c r="F1167" s="110"/>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row>
    <row r="1168" spans="1:29" ht="12.75" customHeight="1" x14ac:dyDescent="0.2">
      <c r="A1168" s="110"/>
      <c r="B1168" s="110"/>
      <c r="C1168" s="110"/>
      <c r="D1168" s="110"/>
      <c r="E1168" s="110"/>
      <c r="F1168" s="110"/>
      <c r="G1168" s="110"/>
      <c r="H1168" s="110"/>
      <c r="I1168" s="110"/>
      <c r="J1168" s="110"/>
      <c r="K1168" s="110"/>
      <c r="L1168" s="110"/>
      <c r="M1168" s="110"/>
      <c r="N1168" s="110"/>
      <c r="O1168" s="110"/>
      <c r="P1168" s="110"/>
      <c r="Q1168" s="110"/>
      <c r="R1168" s="110"/>
      <c r="S1168" s="110"/>
      <c r="T1168" s="110"/>
      <c r="U1168" s="110"/>
      <c r="V1168" s="110"/>
      <c r="W1168" s="110"/>
      <c r="X1168" s="110"/>
      <c r="Y1168" s="110"/>
      <c r="Z1168" s="110"/>
      <c r="AA1168" s="110"/>
      <c r="AB1168" s="110"/>
      <c r="AC1168" s="110"/>
    </row>
    <row r="1169" spans="1:29" ht="12.75" customHeight="1" x14ac:dyDescent="0.2">
      <c r="A1169" s="110"/>
      <c r="B1169" s="110"/>
      <c r="C1169" s="110"/>
      <c r="D1169" s="110"/>
      <c r="E1169" s="110"/>
      <c r="F1169" s="110"/>
      <c r="G1169" s="110"/>
      <c r="H1169" s="110"/>
      <c r="I1169" s="110"/>
      <c r="J1169" s="110"/>
      <c r="K1169" s="110"/>
      <c r="L1169" s="110"/>
      <c r="M1169" s="110"/>
      <c r="N1169" s="110"/>
      <c r="O1169" s="110"/>
      <c r="P1169" s="110"/>
      <c r="Q1169" s="110"/>
      <c r="R1169" s="110"/>
      <c r="S1169" s="110"/>
      <c r="T1169" s="110"/>
      <c r="U1169" s="110"/>
      <c r="V1169" s="110"/>
      <c r="W1169" s="110"/>
      <c r="X1169" s="110"/>
      <c r="Y1169" s="110"/>
      <c r="Z1169" s="110"/>
      <c r="AA1169" s="110"/>
      <c r="AB1169" s="110"/>
      <c r="AC1169" s="110"/>
    </row>
    <row r="1170" spans="1:29" ht="12.75" customHeight="1" x14ac:dyDescent="0.2">
      <c r="A1170" s="110"/>
      <c r="B1170" s="110"/>
      <c r="C1170" s="110"/>
      <c r="D1170" s="110"/>
      <c r="E1170" s="110"/>
      <c r="F1170" s="110"/>
      <c r="G1170" s="110"/>
      <c r="H1170" s="110"/>
      <c r="I1170" s="110"/>
      <c r="J1170" s="110"/>
      <c r="K1170" s="110"/>
      <c r="L1170" s="110"/>
      <c r="M1170" s="110"/>
      <c r="N1170" s="110"/>
      <c r="O1170" s="110"/>
      <c r="P1170" s="110"/>
      <c r="Q1170" s="110"/>
      <c r="R1170" s="110"/>
      <c r="S1170" s="110"/>
      <c r="T1170" s="110"/>
      <c r="U1170" s="110"/>
      <c r="V1170" s="110"/>
      <c r="W1170" s="110"/>
      <c r="X1170" s="110"/>
      <c r="Y1170" s="110"/>
      <c r="Z1170" s="110"/>
      <c r="AA1170" s="110"/>
      <c r="AB1170" s="110"/>
      <c r="AC1170" s="110"/>
    </row>
    <row r="1171" spans="1:29" ht="12.75" customHeight="1" x14ac:dyDescent="0.2">
      <c r="A1171" s="110"/>
      <c r="B1171" s="110"/>
      <c r="C1171" s="110"/>
      <c r="D1171" s="110"/>
      <c r="E1171" s="110"/>
      <c r="F1171" s="110"/>
      <c r="G1171" s="110"/>
      <c r="H1171" s="110"/>
      <c r="I1171" s="110"/>
      <c r="J1171" s="110"/>
      <c r="K1171" s="110"/>
      <c r="L1171" s="110"/>
      <c r="M1171" s="110"/>
      <c r="N1171" s="110"/>
      <c r="O1171" s="110"/>
      <c r="P1171" s="110"/>
      <c r="Q1171" s="110"/>
      <c r="R1171" s="110"/>
      <c r="S1171" s="110"/>
      <c r="T1171" s="110"/>
      <c r="U1171" s="110"/>
      <c r="V1171" s="110"/>
      <c r="W1171" s="110"/>
      <c r="X1171" s="110"/>
      <c r="Y1171" s="110"/>
      <c r="Z1171" s="110"/>
      <c r="AA1171" s="110"/>
      <c r="AB1171" s="110"/>
      <c r="AC1171" s="110"/>
    </row>
    <row r="1172" spans="1:29" ht="12.75" customHeight="1" x14ac:dyDescent="0.2">
      <c r="A1172" s="110"/>
      <c r="B1172" s="110"/>
      <c r="C1172" s="110"/>
      <c r="D1172" s="110"/>
      <c r="E1172" s="110"/>
      <c r="F1172" s="110"/>
      <c r="G1172" s="110"/>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row>
    <row r="1173" spans="1:29" ht="12.75" customHeight="1" x14ac:dyDescent="0.2">
      <c r="A1173" s="110"/>
      <c r="B1173" s="110"/>
      <c r="C1173" s="110"/>
      <c r="D1173" s="110"/>
      <c r="E1173" s="110"/>
      <c r="F1173" s="110"/>
      <c r="G1173" s="110"/>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row>
    <row r="1174" spans="1:29" ht="12.75" customHeight="1" x14ac:dyDescent="0.2">
      <c r="A1174" s="110"/>
      <c r="B1174" s="110"/>
      <c r="C1174" s="110"/>
      <c r="D1174" s="110"/>
      <c r="E1174" s="110"/>
      <c r="F1174" s="110"/>
      <c r="G1174" s="110"/>
      <c r="H1174" s="110"/>
      <c r="I1174" s="110"/>
      <c r="J1174" s="110"/>
      <c r="K1174" s="110"/>
      <c r="L1174" s="110"/>
      <c r="M1174" s="110"/>
      <c r="N1174" s="110"/>
      <c r="O1174" s="110"/>
      <c r="P1174" s="110"/>
      <c r="Q1174" s="110"/>
      <c r="R1174" s="110"/>
      <c r="S1174" s="110"/>
      <c r="T1174" s="110"/>
      <c r="U1174" s="110"/>
      <c r="V1174" s="110"/>
      <c r="W1174" s="110"/>
      <c r="X1174" s="110"/>
      <c r="Y1174" s="110"/>
      <c r="Z1174" s="110"/>
      <c r="AA1174" s="110"/>
      <c r="AB1174" s="110"/>
      <c r="AC1174" s="110"/>
    </row>
    <row r="1175" spans="1:29" ht="12.75" customHeight="1" x14ac:dyDescent="0.2">
      <c r="A1175" s="110"/>
      <c r="B1175" s="110"/>
      <c r="C1175" s="110"/>
      <c r="D1175" s="110"/>
      <c r="E1175" s="110"/>
      <c r="F1175" s="110"/>
      <c r="G1175" s="110"/>
      <c r="H1175" s="110"/>
      <c r="I1175" s="110"/>
      <c r="J1175" s="110"/>
      <c r="K1175" s="110"/>
      <c r="L1175" s="110"/>
      <c r="M1175" s="110"/>
      <c r="N1175" s="110"/>
      <c r="O1175" s="110"/>
      <c r="P1175" s="110"/>
      <c r="Q1175" s="110"/>
      <c r="R1175" s="110"/>
      <c r="S1175" s="110"/>
      <c r="T1175" s="110"/>
      <c r="U1175" s="110"/>
      <c r="V1175" s="110"/>
      <c r="W1175" s="110"/>
      <c r="X1175" s="110"/>
      <c r="Y1175" s="110"/>
      <c r="Z1175" s="110"/>
      <c r="AA1175" s="110"/>
      <c r="AB1175" s="110"/>
      <c r="AC1175" s="110"/>
    </row>
    <row r="1176" spans="1:29" ht="12.75" customHeight="1" x14ac:dyDescent="0.2">
      <c r="A1176" s="110"/>
      <c r="B1176" s="110"/>
      <c r="C1176" s="110"/>
      <c r="D1176" s="110"/>
      <c r="E1176" s="110"/>
      <c r="F1176" s="110"/>
      <c r="G1176" s="110"/>
      <c r="H1176" s="110"/>
      <c r="I1176" s="110"/>
      <c r="J1176" s="110"/>
      <c r="K1176" s="110"/>
      <c r="L1176" s="110"/>
      <c r="M1176" s="110"/>
      <c r="N1176" s="110"/>
      <c r="O1176" s="110"/>
      <c r="P1176" s="110"/>
      <c r="Q1176" s="110"/>
      <c r="R1176" s="110"/>
      <c r="S1176" s="110"/>
      <c r="T1176" s="110"/>
      <c r="U1176" s="110"/>
      <c r="V1176" s="110"/>
      <c r="W1176" s="110"/>
      <c r="X1176" s="110"/>
      <c r="Y1176" s="110"/>
      <c r="Z1176" s="110"/>
      <c r="AA1176" s="110"/>
      <c r="AB1176" s="110"/>
      <c r="AC1176" s="110"/>
    </row>
    <row r="1177" spans="1:29" ht="12.75" customHeight="1" x14ac:dyDescent="0.2">
      <c r="A1177" s="110"/>
      <c r="B1177" s="110"/>
      <c r="C1177" s="110"/>
      <c r="D1177" s="110"/>
      <c r="E1177" s="110"/>
      <c r="F1177" s="110"/>
      <c r="G1177" s="110"/>
      <c r="H1177" s="110"/>
      <c r="I1177" s="110"/>
      <c r="J1177" s="110"/>
      <c r="K1177" s="110"/>
      <c r="L1177" s="110"/>
      <c r="M1177" s="110"/>
      <c r="N1177" s="110"/>
      <c r="O1177" s="110"/>
      <c r="P1177" s="110"/>
      <c r="Q1177" s="110"/>
      <c r="R1177" s="110"/>
      <c r="S1177" s="110"/>
      <c r="T1177" s="110"/>
      <c r="U1177" s="110"/>
      <c r="V1177" s="110"/>
      <c r="W1177" s="110"/>
      <c r="X1177" s="110"/>
      <c r="Y1177" s="110"/>
      <c r="Z1177" s="110"/>
      <c r="AA1177" s="110"/>
      <c r="AB1177" s="110"/>
      <c r="AC1177" s="110"/>
    </row>
    <row r="1178" spans="1:29" ht="12.75" customHeight="1" x14ac:dyDescent="0.2">
      <c r="A1178" s="110"/>
      <c r="B1178" s="110"/>
      <c r="C1178" s="110"/>
      <c r="D1178" s="110"/>
      <c r="E1178" s="110"/>
      <c r="F1178" s="110"/>
      <c r="G1178" s="110"/>
      <c r="H1178" s="110"/>
      <c r="I1178" s="110"/>
      <c r="J1178" s="110"/>
      <c r="K1178" s="110"/>
      <c r="L1178" s="110"/>
      <c r="M1178" s="110"/>
      <c r="N1178" s="110"/>
      <c r="O1178" s="110"/>
      <c r="P1178" s="110"/>
      <c r="Q1178" s="110"/>
      <c r="R1178" s="110"/>
      <c r="S1178" s="110"/>
      <c r="T1178" s="110"/>
      <c r="U1178" s="110"/>
      <c r="V1178" s="110"/>
      <c r="W1178" s="110"/>
      <c r="X1178" s="110"/>
      <c r="Y1178" s="110"/>
      <c r="Z1178" s="110"/>
      <c r="AA1178" s="110"/>
      <c r="AB1178" s="110"/>
      <c r="AC1178" s="110"/>
    </row>
    <row r="1179" spans="1:29" ht="12.75" customHeight="1" x14ac:dyDescent="0.2">
      <c r="A1179" s="110"/>
      <c r="B1179" s="110"/>
      <c r="C1179" s="110"/>
      <c r="D1179" s="110"/>
      <c r="E1179" s="110"/>
      <c r="F1179" s="110"/>
      <c r="G1179" s="110"/>
      <c r="H1179" s="110"/>
      <c r="I1179" s="110"/>
      <c r="J1179" s="110"/>
      <c r="K1179" s="110"/>
      <c r="L1179" s="110"/>
      <c r="M1179" s="110"/>
      <c r="N1179" s="110"/>
      <c r="O1179" s="110"/>
      <c r="P1179" s="110"/>
      <c r="Q1179" s="110"/>
      <c r="R1179" s="110"/>
      <c r="S1179" s="110"/>
      <c r="T1179" s="110"/>
      <c r="U1179" s="110"/>
      <c r="V1179" s="110"/>
      <c r="W1179" s="110"/>
      <c r="X1179" s="110"/>
      <c r="Y1179" s="110"/>
      <c r="Z1179" s="110"/>
      <c r="AA1179" s="110"/>
      <c r="AB1179" s="110"/>
      <c r="AC1179" s="110"/>
    </row>
    <row r="1180" spans="1:29" ht="12.75" customHeight="1" x14ac:dyDescent="0.2">
      <c r="A1180" s="110"/>
      <c r="B1180" s="110"/>
      <c r="C1180" s="110"/>
      <c r="D1180" s="110"/>
      <c r="E1180" s="110"/>
      <c r="F1180" s="110"/>
      <c r="G1180" s="110"/>
      <c r="H1180" s="110"/>
      <c r="I1180" s="110"/>
      <c r="J1180" s="110"/>
      <c r="K1180" s="110"/>
      <c r="L1180" s="110"/>
      <c r="M1180" s="110"/>
      <c r="N1180" s="110"/>
      <c r="O1180" s="110"/>
      <c r="P1180" s="110"/>
      <c r="Q1180" s="110"/>
      <c r="R1180" s="110"/>
      <c r="S1180" s="110"/>
      <c r="T1180" s="110"/>
      <c r="U1180" s="110"/>
      <c r="V1180" s="110"/>
      <c r="W1180" s="110"/>
      <c r="X1180" s="110"/>
      <c r="Y1180" s="110"/>
      <c r="Z1180" s="110"/>
      <c r="AA1180" s="110"/>
      <c r="AB1180" s="110"/>
      <c r="AC1180" s="110"/>
    </row>
    <row r="1181" spans="1:29" ht="12.75" customHeight="1" x14ac:dyDescent="0.2">
      <c r="A1181" s="110"/>
      <c r="B1181" s="110"/>
      <c r="C1181" s="110"/>
      <c r="D1181" s="110"/>
      <c r="E1181" s="110"/>
      <c r="F1181" s="110"/>
      <c r="G1181" s="110"/>
      <c r="H1181" s="110"/>
      <c r="I1181" s="110"/>
      <c r="J1181" s="110"/>
      <c r="K1181" s="110"/>
      <c r="L1181" s="110"/>
      <c r="M1181" s="110"/>
      <c r="N1181" s="110"/>
      <c r="O1181" s="110"/>
      <c r="P1181" s="110"/>
      <c r="Q1181" s="110"/>
      <c r="R1181" s="110"/>
      <c r="S1181" s="110"/>
      <c r="T1181" s="110"/>
      <c r="U1181" s="110"/>
      <c r="V1181" s="110"/>
      <c r="W1181" s="110"/>
      <c r="X1181" s="110"/>
      <c r="Y1181" s="110"/>
      <c r="Z1181" s="110"/>
      <c r="AA1181" s="110"/>
      <c r="AB1181" s="110"/>
      <c r="AC1181" s="110"/>
    </row>
    <row r="1182" spans="1:29" ht="12.75" customHeight="1" x14ac:dyDescent="0.2">
      <c r="A1182" s="110"/>
      <c r="B1182" s="110"/>
      <c r="C1182" s="110"/>
      <c r="D1182" s="110"/>
      <c r="E1182" s="110"/>
      <c r="F1182" s="110"/>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row>
    <row r="1183" spans="1:29" ht="12.75" customHeight="1" x14ac:dyDescent="0.2">
      <c r="A1183" s="110"/>
      <c r="B1183" s="110"/>
      <c r="C1183" s="110"/>
      <c r="D1183" s="110"/>
      <c r="E1183" s="110"/>
      <c r="F1183" s="110"/>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row>
    <row r="1184" spans="1:29" ht="12.75" customHeight="1" x14ac:dyDescent="0.2">
      <c r="A1184" s="110"/>
      <c r="B1184" s="110"/>
      <c r="C1184" s="110"/>
      <c r="D1184" s="110"/>
      <c r="E1184" s="110"/>
      <c r="F1184" s="110"/>
      <c r="G1184" s="110"/>
      <c r="H1184" s="110"/>
      <c r="I1184" s="110"/>
      <c r="J1184" s="110"/>
      <c r="K1184" s="110"/>
      <c r="L1184" s="110"/>
      <c r="M1184" s="110"/>
      <c r="N1184" s="110"/>
      <c r="O1184" s="110"/>
      <c r="P1184" s="110"/>
      <c r="Q1184" s="110"/>
      <c r="R1184" s="110"/>
      <c r="S1184" s="110"/>
      <c r="T1184" s="110"/>
      <c r="U1184" s="110"/>
      <c r="V1184" s="110"/>
      <c r="W1184" s="110"/>
      <c r="X1184" s="110"/>
      <c r="Y1184" s="110"/>
      <c r="Z1184" s="110"/>
      <c r="AA1184" s="110"/>
      <c r="AB1184" s="110"/>
      <c r="AC1184" s="110"/>
    </row>
    <row r="1185" spans="1:29" ht="12.75" customHeight="1" x14ac:dyDescent="0.2">
      <c r="A1185" s="110"/>
      <c r="B1185" s="110"/>
      <c r="C1185" s="110"/>
      <c r="D1185" s="110"/>
      <c r="E1185" s="110"/>
      <c r="F1185" s="110"/>
      <c r="G1185" s="110"/>
      <c r="H1185" s="110"/>
      <c r="I1185" s="110"/>
      <c r="J1185" s="110"/>
      <c r="K1185" s="110"/>
      <c r="L1185" s="110"/>
      <c r="M1185" s="110"/>
      <c r="N1185" s="110"/>
      <c r="O1185" s="110"/>
      <c r="P1185" s="110"/>
      <c r="Q1185" s="110"/>
      <c r="R1185" s="110"/>
      <c r="S1185" s="110"/>
      <c r="T1185" s="110"/>
      <c r="U1185" s="110"/>
      <c r="V1185" s="110"/>
      <c r="W1185" s="110"/>
      <c r="X1185" s="110"/>
      <c r="Y1185" s="110"/>
      <c r="Z1185" s="110"/>
      <c r="AA1185" s="110"/>
      <c r="AB1185" s="110"/>
      <c r="AC1185" s="110"/>
    </row>
    <row r="1186" spans="1:29" ht="12.75" customHeight="1" x14ac:dyDescent="0.2">
      <c r="A1186" s="110"/>
      <c r="B1186" s="110"/>
      <c r="C1186" s="110"/>
      <c r="D1186" s="110"/>
      <c r="E1186" s="110"/>
      <c r="F1186" s="110"/>
      <c r="G1186" s="110"/>
      <c r="H1186" s="110"/>
      <c r="I1186" s="110"/>
      <c r="J1186" s="110"/>
      <c r="K1186" s="110"/>
      <c r="L1186" s="110"/>
      <c r="M1186" s="110"/>
      <c r="N1186" s="110"/>
      <c r="O1186" s="110"/>
      <c r="P1186" s="110"/>
      <c r="Q1186" s="110"/>
      <c r="R1186" s="110"/>
      <c r="S1186" s="110"/>
      <c r="T1186" s="110"/>
      <c r="U1186" s="110"/>
      <c r="V1186" s="110"/>
      <c r="W1186" s="110"/>
      <c r="X1186" s="110"/>
      <c r="Y1186" s="110"/>
      <c r="Z1186" s="110"/>
      <c r="AA1186" s="110"/>
      <c r="AB1186" s="110"/>
      <c r="AC1186" s="110"/>
    </row>
    <row r="1187" spans="1:29" ht="12.75" customHeight="1" x14ac:dyDescent="0.2">
      <c r="A1187" s="110"/>
      <c r="B1187" s="110"/>
      <c r="C1187" s="110"/>
      <c r="D1187" s="110"/>
      <c r="E1187" s="110"/>
      <c r="F1187" s="110"/>
      <c r="G1187" s="110"/>
      <c r="H1187" s="110"/>
      <c r="I1187" s="110"/>
      <c r="J1187" s="110"/>
      <c r="K1187" s="110"/>
      <c r="L1187" s="110"/>
      <c r="M1187" s="110"/>
      <c r="N1187" s="110"/>
      <c r="O1187" s="110"/>
      <c r="P1187" s="110"/>
      <c r="Q1187" s="110"/>
      <c r="R1187" s="110"/>
      <c r="S1187" s="110"/>
      <c r="T1187" s="110"/>
      <c r="U1187" s="110"/>
      <c r="V1187" s="110"/>
      <c r="W1187" s="110"/>
      <c r="X1187" s="110"/>
      <c r="Y1187" s="110"/>
      <c r="Z1187" s="110"/>
      <c r="AA1187" s="110"/>
      <c r="AB1187" s="110"/>
      <c r="AC1187" s="110"/>
    </row>
    <row r="1188" spans="1:29" ht="12.75" customHeight="1" x14ac:dyDescent="0.2">
      <c r="A1188" s="110"/>
      <c r="B1188" s="110"/>
      <c r="C1188" s="110"/>
      <c r="D1188" s="110"/>
      <c r="E1188" s="110"/>
      <c r="F1188" s="110"/>
      <c r="G1188" s="110"/>
      <c r="H1188" s="110"/>
      <c r="I1188" s="110"/>
      <c r="J1188" s="110"/>
      <c r="K1188" s="110"/>
      <c r="L1188" s="110"/>
      <c r="M1188" s="110"/>
      <c r="N1188" s="110"/>
      <c r="O1188" s="110"/>
      <c r="P1188" s="110"/>
      <c r="Q1188" s="110"/>
      <c r="R1188" s="110"/>
      <c r="S1188" s="110"/>
      <c r="T1188" s="110"/>
      <c r="U1188" s="110"/>
      <c r="V1188" s="110"/>
      <c r="W1188" s="110"/>
      <c r="X1188" s="110"/>
      <c r="Y1188" s="110"/>
      <c r="Z1188" s="110"/>
      <c r="AA1188" s="110"/>
      <c r="AB1188" s="110"/>
      <c r="AC1188" s="110"/>
    </row>
    <row r="1189" spans="1:29" ht="12.75" customHeight="1" x14ac:dyDescent="0.2">
      <c r="A1189" s="110"/>
      <c r="B1189" s="110"/>
      <c r="C1189" s="110"/>
      <c r="D1189" s="110"/>
      <c r="E1189" s="110"/>
      <c r="F1189" s="110"/>
      <c r="G1189" s="110"/>
      <c r="H1189" s="110"/>
      <c r="I1189" s="110"/>
      <c r="J1189" s="110"/>
      <c r="K1189" s="110"/>
      <c r="L1189" s="110"/>
      <c r="M1189" s="110"/>
      <c r="N1189" s="110"/>
      <c r="O1189" s="110"/>
      <c r="P1189" s="110"/>
      <c r="Q1189" s="110"/>
      <c r="R1189" s="110"/>
      <c r="S1189" s="110"/>
      <c r="T1189" s="110"/>
      <c r="U1189" s="110"/>
      <c r="V1189" s="110"/>
      <c r="W1189" s="110"/>
      <c r="X1189" s="110"/>
      <c r="Y1189" s="110"/>
      <c r="Z1189" s="110"/>
      <c r="AA1189" s="110"/>
      <c r="AB1189" s="110"/>
      <c r="AC1189" s="110"/>
    </row>
    <row r="1190" spans="1:29" ht="12.75" customHeight="1" x14ac:dyDescent="0.2">
      <c r="A1190" s="110"/>
      <c r="B1190" s="110"/>
      <c r="C1190" s="110"/>
      <c r="D1190" s="110"/>
      <c r="E1190" s="110"/>
      <c r="F1190" s="110"/>
      <c r="G1190" s="110"/>
      <c r="H1190" s="110"/>
      <c r="I1190" s="110"/>
      <c r="J1190" s="110"/>
      <c r="K1190" s="110"/>
      <c r="L1190" s="110"/>
      <c r="M1190" s="110"/>
      <c r="N1190" s="110"/>
      <c r="O1190" s="110"/>
      <c r="P1190" s="110"/>
      <c r="Q1190" s="110"/>
      <c r="R1190" s="110"/>
      <c r="S1190" s="110"/>
      <c r="T1190" s="110"/>
      <c r="U1190" s="110"/>
      <c r="V1190" s="110"/>
      <c r="W1190" s="110"/>
      <c r="X1190" s="110"/>
      <c r="Y1190" s="110"/>
      <c r="Z1190" s="110"/>
      <c r="AA1190" s="110"/>
      <c r="AB1190" s="110"/>
      <c r="AC1190" s="110"/>
    </row>
    <row r="1191" spans="1:29" ht="12.75" customHeight="1" x14ac:dyDescent="0.2">
      <c r="A1191" s="110"/>
      <c r="B1191" s="110"/>
      <c r="C1191" s="110"/>
      <c r="D1191" s="110"/>
      <c r="E1191" s="110"/>
      <c r="F1191" s="110"/>
      <c r="G1191" s="110"/>
      <c r="H1191" s="110"/>
      <c r="I1191" s="110"/>
      <c r="J1191" s="110"/>
      <c r="K1191" s="110"/>
      <c r="L1191" s="110"/>
      <c r="M1191" s="110"/>
      <c r="N1191" s="110"/>
      <c r="O1191" s="110"/>
      <c r="P1191" s="110"/>
      <c r="Q1191" s="110"/>
      <c r="R1191" s="110"/>
      <c r="S1191" s="110"/>
      <c r="T1191" s="110"/>
      <c r="U1191" s="110"/>
      <c r="V1191" s="110"/>
      <c r="W1191" s="110"/>
      <c r="X1191" s="110"/>
      <c r="Y1191" s="110"/>
      <c r="Z1191" s="110"/>
      <c r="AA1191" s="110"/>
      <c r="AB1191" s="110"/>
      <c r="AC1191" s="110"/>
    </row>
    <row r="1192" spans="1:29" ht="12.75" customHeight="1" x14ac:dyDescent="0.2">
      <c r="A1192" s="110"/>
      <c r="B1192" s="110"/>
      <c r="C1192" s="110"/>
      <c r="D1192" s="110"/>
      <c r="E1192" s="110"/>
      <c r="F1192" s="110"/>
      <c r="G1192" s="110"/>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row>
    <row r="1193" spans="1:29" ht="12.75" customHeight="1" x14ac:dyDescent="0.2">
      <c r="A1193" s="110"/>
      <c r="B1193" s="110"/>
      <c r="C1193" s="110"/>
      <c r="D1193" s="110"/>
      <c r="E1193" s="110"/>
      <c r="F1193" s="110"/>
      <c r="G1193" s="110"/>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row>
    <row r="1194" spans="1:29" ht="12.75" customHeight="1" x14ac:dyDescent="0.2">
      <c r="A1194" s="110"/>
      <c r="B1194" s="110"/>
      <c r="C1194" s="110"/>
      <c r="D1194" s="110"/>
      <c r="E1194" s="110"/>
      <c r="F1194" s="110"/>
      <c r="G1194" s="110"/>
      <c r="H1194" s="110"/>
      <c r="I1194" s="110"/>
      <c r="J1194" s="110"/>
      <c r="K1194" s="110"/>
      <c r="L1194" s="110"/>
      <c r="M1194" s="110"/>
      <c r="N1194" s="110"/>
      <c r="O1194" s="110"/>
      <c r="P1194" s="110"/>
      <c r="Q1194" s="110"/>
      <c r="R1194" s="110"/>
      <c r="S1194" s="110"/>
      <c r="T1194" s="110"/>
      <c r="U1194" s="110"/>
      <c r="V1194" s="110"/>
      <c r="W1194" s="110"/>
      <c r="X1194" s="110"/>
      <c r="Y1194" s="110"/>
      <c r="Z1194" s="110"/>
      <c r="AA1194" s="110"/>
      <c r="AB1194" s="110"/>
      <c r="AC1194" s="110"/>
    </row>
    <row r="1195" spans="1:29" ht="12.75" customHeight="1" x14ac:dyDescent="0.2">
      <c r="A1195" s="110"/>
      <c r="B1195" s="110"/>
      <c r="C1195" s="110"/>
      <c r="D1195" s="110"/>
      <c r="E1195" s="110"/>
      <c r="F1195" s="110"/>
      <c r="G1195" s="110"/>
      <c r="H1195" s="110"/>
      <c r="I1195" s="110"/>
      <c r="J1195" s="110"/>
      <c r="K1195" s="110"/>
      <c r="L1195" s="110"/>
      <c r="M1195" s="110"/>
      <c r="N1195" s="110"/>
      <c r="O1195" s="110"/>
      <c r="P1195" s="110"/>
      <c r="Q1195" s="110"/>
      <c r="R1195" s="110"/>
      <c r="S1195" s="110"/>
      <c r="T1195" s="110"/>
      <c r="U1195" s="110"/>
      <c r="V1195" s="110"/>
      <c r="W1195" s="110"/>
      <c r="X1195" s="110"/>
      <c r="Y1195" s="110"/>
      <c r="Z1195" s="110"/>
      <c r="AA1195" s="110"/>
      <c r="AB1195" s="110"/>
      <c r="AC1195" s="110"/>
    </row>
    <row r="1196" spans="1:29" ht="12.75" customHeight="1" x14ac:dyDescent="0.2">
      <c r="A1196" s="110"/>
      <c r="B1196" s="110"/>
      <c r="C1196" s="110"/>
      <c r="D1196" s="110"/>
      <c r="E1196" s="110"/>
      <c r="F1196" s="110"/>
      <c r="G1196" s="110"/>
      <c r="H1196" s="110"/>
      <c r="I1196" s="110"/>
      <c r="J1196" s="110"/>
      <c r="K1196" s="110"/>
      <c r="L1196" s="110"/>
      <c r="M1196" s="110"/>
      <c r="N1196" s="110"/>
      <c r="O1196" s="110"/>
      <c r="P1196" s="110"/>
      <c r="Q1196" s="110"/>
      <c r="R1196" s="110"/>
      <c r="S1196" s="110"/>
      <c r="T1196" s="110"/>
      <c r="U1196" s="110"/>
      <c r="V1196" s="110"/>
      <c r="W1196" s="110"/>
      <c r="X1196" s="110"/>
      <c r="Y1196" s="110"/>
      <c r="Z1196" s="110"/>
      <c r="AA1196" s="110"/>
      <c r="AB1196" s="110"/>
      <c r="AC1196" s="110"/>
    </row>
    <row r="1197" spans="1:29" ht="12.75" customHeight="1" x14ac:dyDescent="0.2">
      <c r="A1197" s="110"/>
      <c r="B1197" s="110"/>
      <c r="C1197" s="110"/>
      <c r="D1197" s="110"/>
      <c r="E1197" s="110"/>
      <c r="F1197" s="110"/>
      <c r="G1197" s="110"/>
      <c r="H1197" s="110"/>
      <c r="I1197" s="110"/>
      <c r="J1197" s="110"/>
      <c r="K1197" s="110"/>
      <c r="L1197" s="110"/>
      <c r="M1197" s="110"/>
      <c r="N1197" s="110"/>
      <c r="O1197" s="110"/>
      <c r="P1197" s="110"/>
      <c r="Q1197" s="110"/>
      <c r="R1197" s="110"/>
      <c r="S1197" s="110"/>
      <c r="T1197" s="110"/>
      <c r="U1197" s="110"/>
      <c r="V1197" s="110"/>
      <c r="W1197" s="110"/>
      <c r="X1197" s="110"/>
      <c r="Y1197" s="110"/>
      <c r="Z1197" s="110"/>
      <c r="AA1197" s="110"/>
      <c r="AB1197" s="110"/>
      <c r="AC1197" s="110"/>
    </row>
    <row r="1198" spans="1:29" ht="12.75" customHeight="1" x14ac:dyDescent="0.2">
      <c r="A1198" s="110"/>
      <c r="B1198" s="110"/>
      <c r="C1198" s="110"/>
      <c r="D1198" s="110"/>
      <c r="E1198" s="110"/>
      <c r="F1198" s="110"/>
      <c r="G1198" s="110"/>
      <c r="H1198" s="110"/>
      <c r="I1198" s="110"/>
      <c r="J1198" s="110"/>
      <c r="K1198" s="110"/>
      <c r="L1198" s="110"/>
      <c r="M1198" s="110"/>
      <c r="N1198" s="110"/>
      <c r="O1198" s="110"/>
      <c r="P1198" s="110"/>
      <c r="Q1198" s="110"/>
      <c r="R1198" s="110"/>
      <c r="S1198" s="110"/>
      <c r="T1198" s="110"/>
      <c r="U1198" s="110"/>
      <c r="V1198" s="110"/>
      <c r="W1198" s="110"/>
      <c r="X1198" s="110"/>
      <c r="Y1198" s="110"/>
      <c r="Z1198" s="110"/>
      <c r="AA1198" s="110"/>
      <c r="AB1198" s="110"/>
      <c r="AC1198" s="110"/>
    </row>
    <row r="1199" spans="1:29" ht="12.75" customHeight="1" x14ac:dyDescent="0.2">
      <c r="A1199" s="110"/>
      <c r="B1199" s="110"/>
      <c r="C1199" s="110"/>
      <c r="D1199" s="110"/>
      <c r="E1199" s="110"/>
      <c r="F1199" s="110"/>
      <c r="G1199" s="110"/>
      <c r="H1199" s="110"/>
      <c r="I1199" s="110"/>
      <c r="J1199" s="110"/>
      <c r="K1199" s="110"/>
      <c r="L1199" s="110"/>
      <c r="M1199" s="110"/>
      <c r="N1199" s="110"/>
      <c r="O1199" s="110"/>
      <c r="P1199" s="110"/>
      <c r="Q1199" s="110"/>
      <c r="R1199" s="110"/>
      <c r="S1199" s="110"/>
      <c r="T1199" s="110"/>
      <c r="U1199" s="110"/>
      <c r="V1199" s="110"/>
      <c r="W1199" s="110"/>
      <c r="X1199" s="110"/>
      <c r="Y1199" s="110"/>
      <c r="Z1199" s="110"/>
      <c r="AA1199" s="110"/>
      <c r="AB1199" s="110"/>
      <c r="AC1199" s="110"/>
    </row>
    <row r="1200" spans="1:29" ht="12.75" customHeight="1" x14ac:dyDescent="0.2">
      <c r="A1200" s="110"/>
      <c r="B1200" s="110"/>
      <c r="C1200" s="110"/>
      <c r="D1200" s="110"/>
      <c r="E1200" s="110"/>
      <c r="F1200" s="110"/>
      <c r="G1200" s="110"/>
      <c r="H1200" s="110"/>
      <c r="I1200" s="110"/>
      <c r="J1200" s="110"/>
      <c r="K1200" s="110"/>
      <c r="L1200" s="110"/>
      <c r="M1200" s="110"/>
      <c r="N1200" s="110"/>
      <c r="O1200" s="110"/>
      <c r="P1200" s="110"/>
      <c r="Q1200" s="110"/>
      <c r="R1200" s="110"/>
      <c r="S1200" s="110"/>
      <c r="T1200" s="110"/>
      <c r="U1200" s="110"/>
      <c r="V1200" s="110"/>
      <c r="W1200" s="110"/>
      <c r="X1200" s="110"/>
      <c r="Y1200" s="110"/>
      <c r="Z1200" s="110"/>
      <c r="AA1200" s="110"/>
      <c r="AB1200" s="110"/>
      <c r="AC1200" s="110"/>
    </row>
    <row r="1201" spans="1:29" ht="12.75" customHeight="1" x14ac:dyDescent="0.2">
      <c r="A1201" s="110"/>
      <c r="B1201" s="110"/>
      <c r="C1201" s="110"/>
      <c r="D1201" s="110"/>
      <c r="E1201" s="110"/>
      <c r="F1201" s="110"/>
      <c r="G1201" s="110"/>
      <c r="H1201" s="110"/>
      <c r="I1201" s="110"/>
      <c r="J1201" s="110"/>
      <c r="K1201" s="110"/>
      <c r="L1201" s="110"/>
      <c r="M1201" s="110"/>
      <c r="N1201" s="110"/>
      <c r="O1201" s="110"/>
      <c r="P1201" s="110"/>
      <c r="Q1201" s="110"/>
      <c r="R1201" s="110"/>
      <c r="S1201" s="110"/>
      <c r="T1201" s="110"/>
      <c r="U1201" s="110"/>
      <c r="V1201" s="110"/>
      <c r="W1201" s="110"/>
      <c r="X1201" s="110"/>
      <c r="Y1201" s="110"/>
      <c r="Z1201" s="110"/>
      <c r="AA1201" s="110"/>
      <c r="AB1201" s="110"/>
      <c r="AC1201" s="110"/>
    </row>
    <row r="1202" spans="1:29" ht="12.75" customHeight="1" x14ac:dyDescent="0.2">
      <c r="A1202" s="110"/>
      <c r="B1202" s="110"/>
      <c r="C1202" s="110"/>
      <c r="D1202" s="110"/>
      <c r="E1202" s="110"/>
      <c r="F1202" s="110"/>
      <c r="G1202" s="110"/>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row>
    <row r="1203" spans="1:29" ht="12.75" customHeight="1" x14ac:dyDescent="0.2">
      <c r="A1203" s="110"/>
      <c r="B1203" s="110"/>
      <c r="C1203" s="110"/>
      <c r="D1203" s="110"/>
      <c r="E1203" s="110"/>
      <c r="F1203" s="110"/>
      <c r="G1203" s="110"/>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row>
    <row r="1204" spans="1:29" ht="12.75" customHeight="1" x14ac:dyDescent="0.2">
      <c r="A1204" s="110"/>
      <c r="B1204" s="110"/>
      <c r="C1204" s="110"/>
      <c r="D1204" s="110"/>
      <c r="E1204" s="110"/>
      <c r="F1204" s="110"/>
      <c r="G1204" s="110"/>
      <c r="H1204" s="110"/>
      <c r="I1204" s="110"/>
      <c r="J1204" s="110"/>
      <c r="K1204" s="110"/>
      <c r="L1204" s="110"/>
      <c r="M1204" s="110"/>
      <c r="N1204" s="110"/>
      <c r="O1204" s="110"/>
      <c r="P1204" s="110"/>
      <c r="Q1204" s="110"/>
      <c r="R1204" s="110"/>
      <c r="S1204" s="110"/>
      <c r="T1204" s="110"/>
      <c r="U1204" s="110"/>
      <c r="V1204" s="110"/>
      <c r="W1204" s="110"/>
      <c r="X1204" s="110"/>
      <c r="Y1204" s="110"/>
      <c r="Z1204" s="110"/>
      <c r="AA1204" s="110"/>
      <c r="AB1204" s="110"/>
      <c r="AC1204" s="110"/>
    </row>
    <row r="1205" spans="1:29" ht="12.75" customHeight="1" x14ac:dyDescent="0.2">
      <c r="A1205" s="110"/>
      <c r="B1205" s="110"/>
      <c r="C1205" s="110"/>
      <c r="D1205" s="110"/>
      <c r="E1205" s="110"/>
      <c r="F1205" s="110"/>
      <c r="G1205" s="110"/>
      <c r="H1205" s="110"/>
      <c r="I1205" s="110"/>
      <c r="J1205" s="110"/>
      <c r="K1205" s="110"/>
      <c r="L1205" s="110"/>
      <c r="M1205" s="110"/>
      <c r="N1205" s="110"/>
      <c r="O1205" s="110"/>
      <c r="P1205" s="110"/>
      <c r="Q1205" s="110"/>
      <c r="R1205" s="110"/>
      <c r="S1205" s="110"/>
      <c r="T1205" s="110"/>
      <c r="U1205" s="110"/>
      <c r="V1205" s="110"/>
      <c r="W1205" s="110"/>
      <c r="X1205" s="110"/>
      <c r="Y1205" s="110"/>
      <c r="Z1205" s="110"/>
      <c r="AA1205" s="110"/>
      <c r="AB1205" s="110"/>
      <c r="AC1205" s="110"/>
    </row>
    <row r="1206" spans="1:29" ht="12.75" customHeight="1" x14ac:dyDescent="0.2">
      <c r="A1206" s="110"/>
      <c r="B1206" s="110"/>
      <c r="C1206" s="110"/>
      <c r="D1206" s="110"/>
      <c r="E1206" s="110"/>
      <c r="F1206" s="110"/>
      <c r="G1206" s="110"/>
      <c r="H1206" s="110"/>
      <c r="I1206" s="110"/>
      <c r="J1206" s="110"/>
      <c r="K1206" s="110"/>
      <c r="L1206" s="110"/>
      <c r="M1206" s="110"/>
      <c r="N1206" s="110"/>
      <c r="O1206" s="110"/>
      <c r="P1206" s="110"/>
      <c r="Q1206" s="110"/>
      <c r="R1206" s="110"/>
      <c r="S1206" s="110"/>
      <c r="T1206" s="110"/>
      <c r="U1206" s="110"/>
      <c r="V1206" s="110"/>
      <c r="W1206" s="110"/>
      <c r="X1206" s="110"/>
      <c r="Y1206" s="110"/>
      <c r="Z1206" s="110"/>
      <c r="AA1206" s="110"/>
      <c r="AB1206" s="110"/>
      <c r="AC1206" s="110"/>
    </row>
    <row r="1207" spans="1:29" ht="12.75" customHeight="1" x14ac:dyDescent="0.2">
      <c r="A1207" s="110"/>
      <c r="B1207" s="110"/>
      <c r="C1207" s="110"/>
      <c r="D1207" s="110"/>
      <c r="E1207" s="110"/>
      <c r="F1207" s="110"/>
      <c r="G1207" s="110"/>
      <c r="H1207" s="110"/>
      <c r="I1207" s="110"/>
      <c r="J1207" s="110"/>
      <c r="K1207" s="110"/>
      <c r="L1207" s="110"/>
      <c r="M1207" s="110"/>
      <c r="N1207" s="110"/>
      <c r="O1207" s="110"/>
      <c r="P1207" s="110"/>
      <c r="Q1207" s="110"/>
      <c r="R1207" s="110"/>
      <c r="S1207" s="110"/>
      <c r="T1207" s="110"/>
      <c r="U1207" s="110"/>
      <c r="V1207" s="110"/>
      <c r="W1207" s="110"/>
      <c r="X1207" s="110"/>
      <c r="Y1207" s="110"/>
      <c r="Z1207" s="110"/>
      <c r="AA1207" s="110"/>
      <c r="AB1207" s="110"/>
      <c r="AC1207" s="110"/>
    </row>
    <row r="1208" spans="1:29" ht="12.75" customHeight="1" x14ac:dyDescent="0.2">
      <c r="A1208" s="110"/>
      <c r="B1208" s="110"/>
      <c r="C1208" s="110"/>
      <c r="D1208" s="110"/>
      <c r="E1208" s="110"/>
      <c r="F1208" s="110"/>
      <c r="G1208" s="110"/>
      <c r="H1208" s="110"/>
      <c r="I1208" s="110"/>
      <c r="J1208" s="110"/>
      <c r="K1208" s="110"/>
      <c r="L1208" s="110"/>
      <c r="M1208" s="110"/>
      <c r="N1208" s="110"/>
      <c r="O1208" s="110"/>
      <c r="P1208" s="110"/>
      <c r="Q1208" s="110"/>
      <c r="R1208" s="110"/>
      <c r="S1208" s="110"/>
      <c r="T1208" s="110"/>
      <c r="U1208" s="110"/>
      <c r="V1208" s="110"/>
      <c r="W1208" s="110"/>
      <c r="X1208" s="110"/>
      <c r="Y1208" s="110"/>
      <c r="Z1208" s="110"/>
      <c r="AA1208" s="110"/>
      <c r="AB1208" s="110"/>
      <c r="AC1208" s="110"/>
    </row>
    <row r="1209" spans="1:29" ht="12.75" customHeight="1" x14ac:dyDescent="0.2">
      <c r="A1209" s="110"/>
      <c r="B1209" s="110"/>
      <c r="C1209" s="110"/>
      <c r="D1209" s="110"/>
      <c r="E1209" s="110"/>
      <c r="F1209" s="110"/>
      <c r="G1209" s="110"/>
      <c r="H1209" s="110"/>
      <c r="I1209" s="110"/>
      <c r="J1209" s="110"/>
      <c r="K1209" s="110"/>
      <c r="L1209" s="110"/>
      <c r="M1209" s="110"/>
      <c r="N1209" s="110"/>
      <c r="O1209" s="110"/>
      <c r="P1209" s="110"/>
      <c r="Q1209" s="110"/>
      <c r="R1209" s="110"/>
      <c r="S1209" s="110"/>
      <c r="T1209" s="110"/>
      <c r="U1209" s="110"/>
      <c r="V1209" s="110"/>
      <c r="W1209" s="110"/>
      <c r="X1209" s="110"/>
      <c r="Y1209" s="110"/>
      <c r="Z1209" s="110"/>
      <c r="AA1209" s="110"/>
      <c r="AB1209" s="110"/>
      <c r="AC1209" s="110"/>
    </row>
    <row r="1210" spans="1:29" ht="12.75" customHeight="1" x14ac:dyDescent="0.2">
      <c r="A1210" s="110"/>
      <c r="B1210" s="110"/>
      <c r="C1210" s="110"/>
      <c r="D1210" s="110"/>
      <c r="E1210" s="110"/>
      <c r="F1210" s="110"/>
      <c r="G1210" s="110"/>
      <c r="H1210" s="110"/>
      <c r="I1210" s="110"/>
      <c r="J1210" s="110"/>
      <c r="K1210" s="110"/>
      <c r="L1210" s="110"/>
      <c r="M1210" s="110"/>
      <c r="N1210" s="110"/>
      <c r="O1210" s="110"/>
      <c r="P1210" s="110"/>
      <c r="Q1210" s="110"/>
      <c r="R1210" s="110"/>
      <c r="S1210" s="110"/>
      <c r="T1210" s="110"/>
      <c r="U1210" s="110"/>
      <c r="V1210" s="110"/>
      <c r="W1210" s="110"/>
      <c r="X1210" s="110"/>
      <c r="Y1210" s="110"/>
      <c r="Z1210" s="110"/>
      <c r="AA1210" s="110"/>
      <c r="AB1210" s="110"/>
      <c r="AC1210" s="110"/>
    </row>
    <row r="1211" spans="1:29" ht="12.75" customHeight="1" x14ac:dyDescent="0.2">
      <c r="A1211" s="110"/>
      <c r="B1211" s="110"/>
      <c r="C1211" s="110"/>
      <c r="D1211" s="110"/>
      <c r="E1211" s="110"/>
      <c r="F1211" s="110"/>
      <c r="G1211" s="110"/>
      <c r="H1211" s="110"/>
      <c r="I1211" s="110"/>
      <c r="J1211" s="110"/>
      <c r="K1211" s="110"/>
      <c r="L1211" s="110"/>
      <c r="M1211" s="110"/>
      <c r="N1211" s="110"/>
      <c r="O1211" s="110"/>
      <c r="P1211" s="110"/>
      <c r="Q1211" s="110"/>
      <c r="R1211" s="110"/>
      <c r="S1211" s="110"/>
      <c r="T1211" s="110"/>
      <c r="U1211" s="110"/>
      <c r="V1211" s="110"/>
      <c r="W1211" s="110"/>
      <c r="X1211" s="110"/>
      <c r="Y1211" s="110"/>
      <c r="Z1211" s="110"/>
      <c r="AA1211" s="110"/>
      <c r="AB1211" s="110"/>
      <c r="AC1211" s="110"/>
    </row>
    <row r="1212" spans="1:29" ht="12.75" customHeight="1" x14ac:dyDescent="0.2">
      <c r="A1212" s="110"/>
      <c r="B1212" s="110"/>
      <c r="C1212" s="110"/>
      <c r="D1212" s="110"/>
      <c r="E1212" s="110"/>
      <c r="F1212" s="110"/>
      <c r="G1212" s="110"/>
      <c r="H1212" s="110"/>
      <c r="I1212" s="110"/>
      <c r="J1212" s="110"/>
      <c r="K1212" s="110"/>
      <c r="L1212" s="110"/>
      <c r="M1212" s="110"/>
      <c r="N1212" s="110"/>
      <c r="O1212" s="110"/>
      <c r="P1212" s="110"/>
      <c r="Q1212" s="110"/>
      <c r="R1212" s="110"/>
      <c r="S1212" s="110"/>
      <c r="T1212" s="110"/>
      <c r="U1212" s="110"/>
      <c r="V1212" s="110"/>
      <c r="W1212" s="110"/>
      <c r="X1212" s="110"/>
      <c r="Y1212" s="110"/>
      <c r="Z1212" s="110"/>
      <c r="AA1212" s="110"/>
      <c r="AB1212" s="110"/>
      <c r="AC1212" s="110"/>
    </row>
    <row r="1213" spans="1:29" ht="12.75" customHeight="1" x14ac:dyDescent="0.2">
      <c r="A1213" s="110"/>
      <c r="B1213" s="110"/>
      <c r="C1213" s="110"/>
      <c r="D1213" s="110"/>
      <c r="E1213" s="110"/>
      <c r="F1213" s="110"/>
      <c r="G1213" s="110"/>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row>
    <row r="1214" spans="1:29" ht="12.75" customHeight="1" x14ac:dyDescent="0.2">
      <c r="A1214" s="110"/>
      <c r="B1214" s="110"/>
      <c r="C1214" s="110"/>
      <c r="D1214" s="110"/>
      <c r="E1214" s="110"/>
      <c r="F1214" s="110"/>
      <c r="G1214" s="110"/>
      <c r="H1214" s="110"/>
      <c r="I1214" s="110"/>
      <c r="J1214" s="110"/>
      <c r="K1214" s="110"/>
      <c r="L1214" s="110"/>
      <c r="M1214" s="110"/>
      <c r="N1214" s="110"/>
      <c r="O1214" s="110"/>
      <c r="P1214" s="110"/>
      <c r="Q1214" s="110"/>
      <c r="R1214" s="110"/>
      <c r="S1214" s="110"/>
      <c r="T1214" s="110"/>
      <c r="U1214" s="110"/>
      <c r="V1214" s="110"/>
      <c r="W1214" s="110"/>
      <c r="X1214" s="110"/>
      <c r="Y1214" s="110"/>
      <c r="Z1214" s="110"/>
      <c r="AA1214" s="110"/>
      <c r="AB1214" s="110"/>
      <c r="AC1214" s="110"/>
    </row>
    <row r="1215" spans="1:29" ht="12.75" customHeight="1" x14ac:dyDescent="0.2">
      <c r="A1215" s="110"/>
      <c r="B1215" s="110"/>
      <c r="C1215" s="110"/>
      <c r="D1215" s="110"/>
      <c r="E1215" s="110"/>
      <c r="F1215" s="110"/>
      <c r="G1215" s="110"/>
      <c r="H1215" s="110"/>
      <c r="I1215" s="110"/>
      <c r="J1215" s="110"/>
      <c r="K1215" s="110"/>
      <c r="L1215" s="110"/>
      <c r="M1215" s="110"/>
      <c r="N1215" s="110"/>
      <c r="O1215" s="110"/>
      <c r="P1215" s="110"/>
      <c r="Q1215" s="110"/>
      <c r="R1215" s="110"/>
      <c r="S1215" s="110"/>
      <c r="T1215" s="110"/>
      <c r="U1215" s="110"/>
      <c r="V1215" s="110"/>
      <c r="W1215" s="110"/>
      <c r="X1215" s="110"/>
      <c r="Y1215" s="110"/>
      <c r="Z1215" s="110"/>
      <c r="AA1215" s="110"/>
      <c r="AB1215" s="110"/>
      <c r="AC1215" s="110"/>
    </row>
    <row r="1216" spans="1:29" ht="12.75" customHeight="1" x14ac:dyDescent="0.2">
      <c r="A1216" s="110"/>
      <c r="B1216" s="110"/>
      <c r="C1216" s="110"/>
      <c r="D1216" s="110"/>
      <c r="E1216" s="110"/>
      <c r="F1216" s="110"/>
      <c r="G1216" s="110"/>
      <c r="H1216" s="110"/>
      <c r="I1216" s="110"/>
      <c r="J1216" s="110"/>
      <c r="K1216" s="110"/>
      <c r="L1216" s="110"/>
      <c r="M1216" s="110"/>
      <c r="N1216" s="110"/>
      <c r="O1216" s="110"/>
      <c r="P1216" s="110"/>
      <c r="Q1216" s="110"/>
      <c r="R1216" s="110"/>
      <c r="S1216" s="110"/>
      <c r="T1216" s="110"/>
      <c r="U1216" s="110"/>
      <c r="V1216" s="110"/>
      <c r="W1216" s="110"/>
      <c r="X1216" s="110"/>
      <c r="Y1216" s="110"/>
      <c r="Z1216" s="110"/>
      <c r="AA1216" s="110"/>
      <c r="AB1216" s="110"/>
      <c r="AC1216" s="110"/>
    </row>
    <row r="1217" spans="1:29" ht="12.75" customHeight="1" x14ac:dyDescent="0.2">
      <c r="A1217" s="110"/>
      <c r="B1217" s="110"/>
      <c r="C1217" s="110"/>
      <c r="D1217" s="110"/>
      <c r="E1217" s="110"/>
      <c r="F1217" s="110"/>
      <c r="G1217" s="110"/>
      <c r="H1217" s="110"/>
      <c r="I1217" s="110"/>
      <c r="J1217" s="110"/>
      <c r="K1217" s="110"/>
      <c r="L1217" s="110"/>
      <c r="M1217" s="110"/>
      <c r="N1217" s="110"/>
      <c r="O1217" s="110"/>
      <c r="P1217" s="110"/>
      <c r="Q1217" s="110"/>
      <c r="R1217" s="110"/>
      <c r="S1217" s="110"/>
      <c r="T1217" s="110"/>
      <c r="U1217" s="110"/>
      <c r="V1217" s="110"/>
      <c r="W1217" s="110"/>
      <c r="X1217" s="110"/>
      <c r="Y1217" s="110"/>
      <c r="Z1217" s="110"/>
      <c r="AA1217" s="110"/>
      <c r="AB1217" s="110"/>
      <c r="AC1217" s="110"/>
    </row>
    <row r="1218" spans="1:29" ht="12.75" customHeight="1" x14ac:dyDescent="0.2">
      <c r="A1218" s="110"/>
      <c r="B1218" s="110"/>
      <c r="C1218" s="110"/>
      <c r="D1218" s="110"/>
      <c r="E1218" s="110"/>
      <c r="F1218" s="110"/>
      <c r="G1218" s="110"/>
      <c r="H1218" s="110"/>
      <c r="I1218" s="110"/>
      <c r="J1218" s="110"/>
      <c r="K1218" s="110"/>
      <c r="L1218" s="110"/>
      <c r="M1218" s="110"/>
      <c r="N1218" s="110"/>
      <c r="O1218" s="110"/>
      <c r="P1218" s="110"/>
      <c r="Q1218" s="110"/>
      <c r="R1218" s="110"/>
      <c r="S1218" s="110"/>
      <c r="T1218" s="110"/>
      <c r="U1218" s="110"/>
      <c r="V1218" s="110"/>
      <c r="W1218" s="110"/>
      <c r="X1218" s="110"/>
      <c r="Y1218" s="110"/>
      <c r="Z1218" s="110"/>
      <c r="AA1218" s="110"/>
      <c r="AB1218" s="110"/>
      <c r="AC1218" s="110"/>
    </row>
    <row r="1219" spans="1:29" ht="12.75" customHeight="1" x14ac:dyDescent="0.2">
      <c r="A1219" s="110"/>
      <c r="B1219" s="110"/>
      <c r="C1219" s="110"/>
      <c r="D1219" s="110"/>
      <c r="E1219" s="110"/>
      <c r="F1219" s="110"/>
      <c r="G1219" s="110"/>
      <c r="H1219" s="110"/>
      <c r="I1219" s="110"/>
      <c r="J1219" s="110"/>
      <c r="K1219" s="110"/>
      <c r="L1219" s="110"/>
      <c r="M1219" s="110"/>
      <c r="N1219" s="110"/>
      <c r="O1219" s="110"/>
      <c r="P1219" s="110"/>
      <c r="Q1219" s="110"/>
      <c r="R1219" s="110"/>
      <c r="S1219" s="110"/>
      <c r="T1219" s="110"/>
      <c r="U1219" s="110"/>
      <c r="V1219" s="110"/>
      <c r="W1219" s="110"/>
      <c r="X1219" s="110"/>
      <c r="Y1219" s="110"/>
      <c r="Z1219" s="110"/>
      <c r="AA1219" s="110"/>
      <c r="AB1219" s="110"/>
      <c r="AC1219" s="110"/>
    </row>
    <row r="1220" spans="1:29" ht="12.75" customHeight="1" x14ac:dyDescent="0.2">
      <c r="A1220" s="110"/>
      <c r="B1220" s="110"/>
      <c r="C1220" s="110"/>
      <c r="D1220" s="110"/>
      <c r="E1220" s="110"/>
      <c r="F1220" s="110"/>
      <c r="G1220" s="110"/>
      <c r="H1220" s="110"/>
      <c r="I1220" s="110"/>
      <c r="J1220" s="110"/>
      <c r="K1220" s="110"/>
      <c r="L1220" s="110"/>
      <c r="M1220" s="110"/>
      <c r="N1220" s="110"/>
      <c r="O1220" s="110"/>
      <c r="P1220" s="110"/>
      <c r="Q1220" s="110"/>
      <c r="R1220" s="110"/>
      <c r="S1220" s="110"/>
      <c r="T1220" s="110"/>
      <c r="U1220" s="110"/>
      <c r="V1220" s="110"/>
      <c r="W1220" s="110"/>
      <c r="X1220" s="110"/>
      <c r="Y1220" s="110"/>
      <c r="Z1220" s="110"/>
      <c r="AA1220" s="110"/>
      <c r="AB1220" s="110"/>
      <c r="AC1220" s="110"/>
    </row>
    <row r="1221" spans="1:29" ht="12.75" customHeight="1" x14ac:dyDescent="0.2">
      <c r="A1221" s="110"/>
      <c r="B1221" s="110"/>
      <c r="C1221" s="110"/>
      <c r="D1221" s="110"/>
      <c r="E1221" s="110"/>
      <c r="F1221" s="110"/>
      <c r="G1221" s="110"/>
      <c r="H1221" s="110"/>
      <c r="I1221" s="110"/>
      <c r="J1221" s="110"/>
      <c r="K1221" s="110"/>
      <c r="L1221" s="110"/>
      <c r="M1221" s="110"/>
      <c r="N1221" s="110"/>
      <c r="O1221" s="110"/>
      <c r="P1221" s="110"/>
      <c r="Q1221" s="110"/>
      <c r="R1221" s="110"/>
      <c r="S1221" s="110"/>
      <c r="T1221" s="110"/>
      <c r="U1221" s="110"/>
      <c r="V1221" s="110"/>
      <c r="W1221" s="110"/>
      <c r="X1221" s="110"/>
      <c r="Y1221" s="110"/>
      <c r="Z1221" s="110"/>
      <c r="AA1221" s="110"/>
      <c r="AB1221" s="110"/>
      <c r="AC1221" s="110"/>
    </row>
    <row r="1222" spans="1:29" ht="12.75" customHeight="1" x14ac:dyDescent="0.2">
      <c r="A1222" s="110"/>
      <c r="B1222" s="110"/>
      <c r="C1222" s="110"/>
      <c r="D1222" s="110"/>
      <c r="E1222" s="110"/>
      <c r="F1222" s="110"/>
      <c r="G1222" s="110"/>
      <c r="H1222" s="110"/>
      <c r="I1222" s="110"/>
      <c r="J1222" s="110"/>
      <c r="K1222" s="110"/>
      <c r="L1222" s="110"/>
      <c r="M1222" s="110"/>
      <c r="N1222" s="110"/>
      <c r="O1222" s="110"/>
      <c r="P1222" s="110"/>
      <c r="Q1222" s="110"/>
      <c r="R1222" s="110"/>
      <c r="S1222" s="110"/>
      <c r="T1222" s="110"/>
      <c r="U1222" s="110"/>
      <c r="V1222" s="110"/>
      <c r="W1222" s="110"/>
      <c r="X1222" s="110"/>
      <c r="Y1222" s="110"/>
      <c r="Z1222" s="110"/>
      <c r="AA1222" s="110"/>
      <c r="AB1222" s="110"/>
      <c r="AC1222" s="110"/>
    </row>
    <row r="1223" spans="1:29" ht="12.75" customHeight="1" x14ac:dyDescent="0.2">
      <c r="A1223" s="110"/>
      <c r="B1223" s="110"/>
      <c r="C1223" s="110"/>
      <c r="D1223" s="110"/>
      <c r="E1223" s="110"/>
      <c r="F1223" s="110"/>
      <c r="G1223" s="110"/>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row>
    <row r="1224" spans="1:29" ht="12.75" customHeight="1" x14ac:dyDescent="0.2">
      <c r="A1224" s="110"/>
      <c r="B1224" s="110"/>
      <c r="C1224" s="110"/>
      <c r="D1224" s="110"/>
      <c r="E1224" s="110"/>
      <c r="F1224" s="110"/>
      <c r="G1224" s="110"/>
      <c r="H1224" s="110"/>
      <c r="I1224" s="110"/>
      <c r="J1224" s="110"/>
      <c r="K1224" s="110"/>
      <c r="L1224" s="110"/>
      <c r="M1224" s="110"/>
      <c r="N1224" s="110"/>
      <c r="O1224" s="110"/>
      <c r="P1224" s="110"/>
      <c r="Q1224" s="110"/>
      <c r="R1224" s="110"/>
      <c r="S1224" s="110"/>
      <c r="T1224" s="110"/>
      <c r="U1224" s="110"/>
      <c r="V1224" s="110"/>
      <c r="W1224" s="110"/>
      <c r="X1224" s="110"/>
      <c r="Y1224" s="110"/>
      <c r="Z1224" s="110"/>
      <c r="AA1224" s="110"/>
      <c r="AB1224" s="110"/>
      <c r="AC1224" s="110"/>
    </row>
    <row r="1225" spans="1:29" ht="12.75" customHeight="1" x14ac:dyDescent="0.2">
      <c r="A1225" s="110"/>
      <c r="B1225" s="110"/>
      <c r="C1225" s="110"/>
      <c r="D1225" s="110"/>
      <c r="E1225" s="110"/>
      <c r="F1225" s="110"/>
      <c r="G1225" s="110"/>
      <c r="H1225" s="110"/>
      <c r="I1225" s="110"/>
      <c r="J1225" s="110"/>
      <c r="K1225" s="110"/>
      <c r="L1225" s="110"/>
      <c r="M1225" s="110"/>
      <c r="N1225" s="110"/>
      <c r="O1225" s="110"/>
      <c r="P1225" s="110"/>
      <c r="Q1225" s="110"/>
      <c r="R1225" s="110"/>
      <c r="S1225" s="110"/>
      <c r="T1225" s="110"/>
      <c r="U1225" s="110"/>
      <c r="V1225" s="110"/>
      <c r="W1225" s="110"/>
      <c r="X1225" s="110"/>
      <c r="Y1225" s="110"/>
      <c r="Z1225" s="110"/>
      <c r="AA1225" s="110"/>
      <c r="AB1225" s="110"/>
      <c r="AC1225" s="110"/>
    </row>
    <row r="1226" spans="1:29" ht="12.75" customHeight="1" x14ac:dyDescent="0.2">
      <c r="A1226" s="110"/>
      <c r="B1226" s="110"/>
      <c r="C1226" s="110"/>
      <c r="D1226" s="110"/>
      <c r="E1226" s="110"/>
      <c r="F1226" s="110"/>
      <c r="G1226" s="110"/>
      <c r="H1226" s="110"/>
      <c r="I1226" s="110"/>
      <c r="J1226" s="110"/>
      <c r="K1226" s="110"/>
      <c r="L1226" s="110"/>
      <c r="M1226" s="110"/>
      <c r="N1226" s="110"/>
      <c r="O1226" s="110"/>
      <c r="P1226" s="110"/>
      <c r="Q1226" s="110"/>
      <c r="R1226" s="110"/>
      <c r="S1226" s="110"/>
      <c r="T1226" s="110"/>
      <c r="U1226" s="110"/>
      <c r="V1226" s="110"/>
      <c r="W1226" s="110"/>
      <c r="X1226" s="110"/>
      <c r="Y1226" s="110"/>
      <c r="Z1226" s="110"/>
      <c r="AA1226" s="110"/>
      <c r="AB1226" s="110"/>
      <c r="AC1226" s="110"/>
    </row>
    <row r="1227" spans="1:29" ht="12.75" customHeight="1" x14ac:dyDescent="0.2">
      <c r="A1227" s="110"/>
      <c r="B1227" s="110"/>
      <c r="C1227" s="110"/>
      <c r="D1227" s="110"/>
      <c r="E1227" s="110"/>
      <c r="F1227" s="110"/>
      <c r="G1227" s="110"/>
      <c r="H1227" s="110"/>
      <c r="I1227" s="110"/>
      <c r="J1227" s="110"/>
      <c r="K1227" s="110"/>
      <c r="L1227" s="110"/>
      <c r="M1227" s="110"/>
      <c r="N1227" s="110"/>
      <c r="O1227" s="110"/>
      <c r="P1227" s="110"/>
      <c r="Q1227" s="110"/>
      <c r="R1227" s="110"/>
      <c r="S1227" s="110"/>
      <c r="T1227" s="110"/>
      <c r="U1227" s="110"/>
      <c r="V1227" s="110"/>
      <c r="W1227" s="110"/>
      <c r="X1227" s="110"/>
      <c r="Y1227" s="110"/>
      <c r="Z1227" s="110"/>
      <c r="AA1227" s="110"/>
      <c r="AB1227" s="110"/>
      <c r="AC1227" s="110"/>
    </row>
    <row r="1228" spans="1:29" ht="12.75" customHeight="1" x14ac:dyDescent="0.2">
      <c r="A1228" s="110"/>
      <c r="B1228" s="110"/>
      <c r="C1228" s="110"/>
      <c r="D1228" s="110"/>
      <c r="E1228" s="110"/>
      <c r="F1228" s="110"/>
      <c r="G1228" s="110"/>
      <c r="H1228" s="110"/>
      <c r="I1228" s="110"/>
      <c r="J1228" s="110"/>
      <c r="K1228" s="110"/>
      <c r="L1228" s="110"/>
      <c r="M1228" s="110"/>
      <c r="N1228" s="110"/>
      <c r="O1228" s="110"/>
      <c r="P1228" s="110"/>
      <c r="Q1228" s="110"/>
      <c r="R1228" s="110"/>
      <c r="S1228" s="110"/>
      <c r="T1228" s="110"/>
      <c r="U1228" s="110"/>
      <c r="V1228" s="110"/>
      <c r="W1228" s="110"/>
      <c r="X1228" s="110"/>
      <c r="Y1228" s="110"/>
      <c r="Z1228" s="110"/>
      <c r="AA1228" s="110"/>
      <c r="AB1228" s="110"/>
      <c r="AC1228" s="110"/>
    </row>
    <row r="1229" spans="1:29" ht="12.75" customHeight="1" x14ac:dyDescent="0.2">
      <c r="A1229" s="110"/>
      <c r="B1229" s="110"/>
      <c r="C1229" s="110"/>
      <c r="D1229" s="110"/>
      <c r="E1229" s="110"/>
      <c r="F1229" s="110"/>
      <c r="G1229" s="11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row>
    <row r="1230" spans="1:29" ht="12.75" customHeight="1" x14ac:dyDescent="0.2">
      <c r="A1230" s="110"/>
      <c r="B1230" s="110"/>
      <c r="C1230" s="110"/>
      <c r="D1230" s="110"/>
      <c r="E1230" s="110"/>
      <c r="F1230" s="110"/>
      <c r="G1230" s="110"/>
      <c r="H1230" s="110"/>
      <c r="I1230" s="110"/>
      <c r="J1230" s="110"/>
      <c r="K1230" s="110"/>
      <c r="L1230" s="110"/>
      <c r="M1230" s="110"/>
      <c r="N1230" s="110"/>
      <c r="O1230" s="110"/>
      <c r="P1230" s="110"/>
      <c r="Q1230" s="110"/>
      <c r="R1230" s="110"/>
      <c r="S1230" s="110"/>
      <c r="T1230" s="110"/>
      <c r="U1230" s="110"/>
      <c r="V1230" s="110"/>
      <c r="W1230" s="110"/>
      <c r="X1230" s="110"/>
      <c r="Y1230" s="110"/>
      <c r="Z1230" s="110"/>
      <c r="AA1230" s="110"/>
      <c r="AB1230" s="110"/>
      <c r="AC1230" s="110"/>
    </row>
    <row r="1231" spans="1:29" ht="12.75" customHeight="1" x14ac:dyDescent="0.2">
      <c r="A1231" s="110"/>
      <c r="B1231" s="110"/>
      <c r="C1231" s="110"/>
      <c r="D1231" s="110"/>
      <c r="E1231" s="110"/>
      <c r="F1231" s="110"/>
      <c r="G1231" s="110"/>
      <c r="H1231" s="110"/>
      <c r="I1231" s="110"/>
      <c r="J1231" s="110"/>
      <c r="K1231" s="110"/>
      <c r="L1231" s="110"/>
      <c r="M1231" s="110"/>
      <c r="N1231" s="110"/>
      <c r="O1231" s="110"/>
      <c r="P1231" s="110"/>
      <c r="Q1231" s="110"/>
      <c r="R1231" s="110"/>
      <c r="S1231" s="110"/>
      <c r="T1231" s="110"/>
      <c r="U1231" s="110"/>
      <c r="V1231" s="110"/>
      <c r="W1231" s="110"/>
      <c r="X1231" s="110"/>
      <c r="Y1231" s="110"/>
      <c r="Z1231" s="110"/>
      <c r="AA1231" s="110"/>
      <c r="AB1231" s="110"/>
      <c r="AC1231" s="110"/>
    </row>
    <row r="1232" spans="1:29" ht="12.75" customHeight="1" x14ac:dyDescent="0.2">
      <c r="A1232" s="110"/>
      <c r="B1232" s="110"/>
      <c r="C1232" s="110"/>
      <c r="D1232" s="110"/>
      <c r="E1232" s="110"/>
      <c r="F1232" s="110"/>
      <c r="G1232" s="110"/>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row>
    <row r="1233" spans="1:29" ht="12.75" customHeight="1" x14ac:dyDescent="0.2">
      <c r="A1233" s="110"/>
      <c r="B1233" s="110"/>
      <c r="C1233" s="110"/>
      <c r="D1233" s="110"/>
      <c r="E1233" s="110"/>
      <c r="F1233" s="110"/>
      <c r="G1233" s="110"/>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row>
    <row r="1234" spans="1:29" ht="12.75" customHeight="1" x14ac:dyDescent="0.2">
      <c r="A1234" s="110"/>
      <c r="B1234" s="110"/>
      <c r="C1234" s="110"/>
      <c r="D1234" s="110"/>
      <c r="E1234" s="110"/>
      <c r="F1234" s="110"/>
      <c r="G1234" s="110"/>
      <c r="H1234" s="110"/>
      <c r="I1234" s="110"/>
      <c r="J1234" s="110"/>
      <c r="K1234" s="110"/>
      <c r="L1234" s="110"/>
      <c r="M1234" s="110"/>
      <c r="N1234" s="110"/>
      <c r="O1234" s="110"/>
      <c r="P1234" s="110"/>
      <c r="Q1234" s="110"/>
      <c r="R1234" s="110"/>
      <c r="S1234" s="110"/>
      <c r="T1234" s="110"/>
      <c r="U1234" s="110"/>
      <c r="V1234" s="110"/>
      <c r="W1234" s="110"/>
      <c r="X1234" s="110"/>
      <c r="Y1234" s="110"/>
      <c r="Z1234" s="110"/>
      <c r="AA1234" s="110"/>
      <c r="AB1234" s="110"/>
      <c r="AC1234" s="110"/>
    </row>
    <row r="1235" spans="1:29" ht="12.75" customHeight="1" x14ac:dyDescent="0.2">
      <c r="A1235" s="110"/>
      <c r="B1235" s="110"/>
      <c r="C1235" s="110"/>
      <c r="D1235" s="110"/>
      <c r="E1235" s="110"/>
      <c r="F1235" s="110"/>
      <c r="G1235" s="110"/>
      <c r="H1235" s="110"/>
      <c r="I1235" s="110"/>
      <c r="J1235" s="110"/>
      <c r="K1235" s="110"/>
      <c r="L1235" s="110"/>
      <c r="M1235" s="110"/>
      <c r="N1235" s="110"/>
      <c r="O1235" s="110"/>
      <c r="P1235" s="110"/>
      <c r="Q1235" s="110"/>
      <c r="R1235" s="110"/>
      <c r="S1235" s="110"/>
      <c r="T1235" s="110"/>
      <c r="U1235" s="110"/>
      <c r="V1235" s="110"/>
      <c r="W1235" s="110"/>
      <c r="X1235" s="110"/>
      <c r="Y1235" s="110"/>
      <c r="Z1235" s="110"/>
      <c r="AA1235" s="110"/>
      <c r="AB1235" s="110"/>
      <c r="AC1235" s="110"/>
    </row>
    <row r="1236" spans="1:29" ht="12.75" customHeight="1" x14ac:dyDescent="0.2">
      <c r="A1236" s="110"/>
      <c r="B1236" s="110"/>
      <c r="C1236" s="110"/>
      <c r="D1236" s="110"/>
      <c r="E1236" s="110"/>
      <c r="F1236" s="110"/>
      <c r="G1236" s="110"/>
      <c r="H1236" s="110"/>
      <c r="I1236" s="110"/>
      <c r="J1236" s="110"/>
      <c r="K1236" s="110"/>
      <c r="L1236" s="110"/>
      <c r="M1236" s="110"/>
      <c r="N1236" s="110"/>
      <c r="O1236" s="110"/>
      <c r="P1236" s="110"/>
      <c r="Q1236" s="110"/>
      <c r="R1236" s="110"/>
      <c r="S1236" s="110"/>
      <c r="T1236" s="110"/>
      <c r="U1236" s="110"/>
      <c r="V1236" s="110"/>
      <c r="W1236" s="110"/>
      <c r="X1236" s="110"/>
      <c r="Y1236" s="110"/>
      <c r="Z1236" s="110"/>
      <c r="AA1236" s="110"/>
      <c r="AB1236" s="110"/>
      <c r="AC1236" s="110"/>
    </row>
    <row r="1237" spans="1:29" ht="12.75" customHeight="1" x14ac:dyDescent="0.2">
      <c r="A1237" s="110"/>
      <c r="B1237" s="110"/>
      <c r="C1237" s="110"/>
      <c r="D1237" s="110"/>
      <c r="E1237" s="110"/>
      <c r="F1237" s="110"/>
      <c r="G1237" s="110"/>
      <c r="H1237" s="110"/>
      <c r="I1237" s="110"/>
      <c r="J1237" s="110"/>
      <c r="K1237" s="110"/>
      <c r="L1237" s="110"/>
      <c r="M1237" s="110"/>
      <c r="N1237" s="110"/>
      <c r="O1237" s="110"/>
      <c r="P1237" s="110"/>
      <c r="Q1237" s="110"/>
      <c r="R1237" s="110"/>
      <c r="S1237" s="110"/>
      <c r="T1237" s="110"/>
      <c r="U1237" s="110"/>
      <c r="V1237" s="110"/>
      <c r="W1237" s="110"/>
      <c r="X1237" s="110"/>
      <c r="Y1237" s="110"/>
      <c r="Z1237" s="110"/>
      <c r="AA1237" s="110"/>
      <c r="AB1237" s="110"/>
      <c r="AC1237" s="110"/>
    </row>
    <row r="1238" spans="1:29" ht="12.75" customHeight="1" x14ac:dyDescent="0.2">
      <c r="A1238" s="110"/>
      <c r="B1238" s="110"/>
      <c r="C1238" s="110"/>
      <c r="D1238" s="110"/>
      <c r="E1238" s="110"/>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row>
    <row r="1239" spans="1:29" ht="12.75" customHeight="1" x14ac:dyDescent="0.2">
      <c r="A1239" s="110"/>
      <c r="B1239" s="110"/>
      <c r="C1239" s="110"/>
      <c r="D1239" s="110"/>
      <c r="E1239" s="110"/>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row>
    <row r="1240" spans="1:29" ht="12.75" customHeight="1" x14ac:dyDescent="0.2">
      <c r="A1240" s="110"/>
      <c r="B1240" s="110"/>
      <c r="C1240" s="110"/>
      <c r="D1240" s="110"/>
      <c r="E1240" s="110"/>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row>
    <row r="1241" spans="1:29" ht="12.75" customHeight="1" x14ac:dyDescent="0.2">
      <c r="A1241" s="110"/>
      <c r="B1241" s="110"/>
      <c r="C1241" s="110"/>
      <c r="D1241" s="110"/>
      <c r="E1241" s="110"/>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row>
    <row r="1242" spans="1:29" ht="12.75" customHeight="1" x14ac:dyDescent="0.2">
      <c r="A1242" s="110"/>
      <c r="B1242" s="110"/>
      <c r="C1242" s="110"/>
      <c r="D1242" s="110"/>
      <c r="E1242" s="110"/>
      <c r="F1242" s="110"/>
      <c r="G1242" s="110"/>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row>
    <row r="1243" spans="1:29" ht="12.75" customHeight="1" x14ac:dyDescent="0.2">
      <c r="A1243" s="110"/>
      <c r="B1243" s="110"/>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row>
    <row r="1244" spans="1:29" ht="12.75" customHeight="1" x14ac:dyDescent="0.2">
      <c r="A1244" s="110"/>
      <c r="B1244" s="110"/>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row>
    <row r="1245" spans="1:29" ht="12.75" customHeight="1" x14ac:dyDescent="0.2">
      <c r="A1245" s="110"/>
      <c r="B1245" s="110"/>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row>
    <row r="1246" spans="1:29" ht="12.75" customHeight="1" x14ac:dyDescent="0.2">
      <c r="A1246" s="110"/>
      <c r="B1246" s="110"/>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row>
    <row r="1247" spans="1:29" ht="12.75" customHeight="1" x14ac:dyDescent="0.2">
      <c r="A1247" s="110"/>
      <c r="B1247" s="110"/>
      <c r="C1247" s="110"/>
      <c r="D1247" s="110"/>
      <c r="E1247" s="110"/>
      <c r="F1247" s="110"/>
      <c r="G1247" s="110"/>
      <c r="H1247" s="110"/>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c r="AC1247" s="110"/>
    </row>
    <row r="1248" spans="1:29" ht="12.75" customHeight="1" x14ac:dyDescent="0.2">
      <c r="A1248" s="110"/>
      <c r="B1248" s="110"/>
      <c r="C1248" s="110"/>
      <c r="D1248" s="110"/>
      <c r="E1248" s="110"/>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row>
    <row r="1249" spans="1:29" ht="12.75" customHeight="1" x14ac:dyDescent="0.2">
      <c r="A1249" s="110"/>
      <c r="B1249" s="110"/>
      <c r="C1249" s="110"/>
      <c r="D1249" s="110"/>
      <c r="E1249" s="110"/>
      <c r="F1249" s="110"/>
      <c r="G1249" s="110"/>
      <c r="H1249" s="110"/>
      <c r="I1249" s="110"/>
      <c r="J1249" s="110"/>
      <c r="K1249" s="110"/>
      <c r="L1249" s="110"/>
      <c r="M1249" s="110"/>
      <c r="N1249" s="110"/>
      <c r="O1249" s="110"/>
      <c r="P1249" s="110"/>
      <c r="Q1249" s="110"/>
      <c r="R1249" s="110"/>
      <c r="S1249" s="110"/>
      <c r="T1249" s="110"/>
      <c r="U1249" s="110"/>
      <c r="V1249" s="110"/>
      <c r="W1249" s="110"/>
      <c r="X1249" s="110"/>
      <c r="Y1249" s="110"/>
      <c r="Z1249" s="110"/>
      <c r="AA1249" s="110"/>
      <c r="AB1249" s="110"/>
      <c r="AC1249" s="110"/>
    </row>
    <row r="1250" spans="1:29" ht="12.75" customHeight="1" x14ac:dyDescent="0.2">
      <c r="A1250" s="110"/>
      <c r="B1250" s="110"/>
      <c r="C1250" s="110"/>
      <c r="D1250" s="110"/>
      <c r="E1250" s="110"/>
      <c r="F1250" s="110"/>
      <c r="G1250" s="110"/>
      <c r="H1250" s="110"/>
      <c r="I1250" s="110"/>
      <c r="J1250" s="110"/>
      <c r="K1250" s="110"/>
      <c r="L1250" s="110"/>
      <c r="M1250" s="110"/>
      <c r="N1250" s="110"/>
      <c r="O1250" s="110"/>
      <c r="P1250" s="110"/>
      <c r="Q1250" s="110"/>
      <c r="R1250" s="110"/>
      <c r="S1250" s="110"/>
      <c r="T1250" s="110"/>
      <c r="U1250" s="110"/>
      <c r="V1250" s="110"/>
      <c r="W1250" s="110"/>
      <c r="X1250" s="110"/>
      <c r="Y1250" s="110"/>
      <c r="Z1250" s="110"/>
      <c r="AA1250" s="110"/>
      <c r="AB1250" s="110"/>
      <c r="AC1250" s="110"/>
    </row>
    <row r="1251" spans="1:29" ht="12.75" customHeight="1" x14ac:dyDescent="0.2">
      <c r="A1251" s="110"/>
      <c r="B1251" s="110"/>
      <c r="C1251" s="110"/>
      <c r="D1251" s="110"/>
      <c r="E1251" s="110"/>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0"/>
      <c r="AA1251" s="110"/>
      <c r="AB1251" s="110"/>
      <c r="AC1251" s="110"/>
    </row>
    <row r="1252" spans="1:29" ht="12.75" customHeight="1" x14ac:dyDescent="0.2">
      <c r="A1252" s="110"/>
      <c r="B1252" s="110"/>
      <c r="C1252" s="110"/>
      <c r="D1252" s="110"/>
      <c r="E1252" s="110"/>
      <c r="F1252" s="110"/>
      <c r="G1252" s="110"/>
      <c r="H1252" s="110"/>
      <c r="I1252" s="110"/>
      <c r="J1252" s="110"/>
      <c r="K1252" s="110"/>
      <c r="L1252" s="110"/>
      <c r="M1252" s="110"/>
      <c r="N1252" s="110"/>
      <c r="O1252" s="110"/>
      <c r="P1252" s="110"/>
      <c r="Q1252" s="110"/>
      <c r="R1252" s="110"/>
      <c r="S1252" s="110"/>
      <c r="T1252" s="110"/>
      <c r="U1252" s="110"/>
      <c r="V1252" s="110"/>
      <c r="W1252" s="110"/>
      <c r="X1252" s="110"/>
      <c r="Y1252" s="110"/>
      <c r="Z1252" s="110"/>
      <c r="AA1252" s="110"/>
      <c r="AB1252" s="110"/>
      <c r="AC1252" s="110"/>
    </row>
    <row r="1253" spans="1:29" ht="12.75" customHeight="1" x14ac:dyDescent="0.2">
      <c r="A1253" s="110"/>
      <c r="B1253" s="110"/>
      <c r="C1253" s="110"/>
      <c r="D1253" s="110"/>
      <c r="E1253" s="110"/>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row>
    <row r="1254" spans="1:29" ht="12.75" customHeight="1" x14ac:dyDescent="0.2">
      <c r="A1254" s="110"/>
      <c r="B1254" s="110"/>
      <c r="C1254" s="110"/>
      <c r="D1254" s="110"/>
      <c r="E1254" s="110"/>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0"/>
      <c r="AA1254" s="110"/>
      <c r="AB1254" s="110"/>
      <c r="AC1254" s="110"/>
    </row>
    <row r="1255" spans="1:29" ht="12.75" customHeight="1" x14ac:dyDescent="0.2">
      <c r="A1255" s="110"/>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c r="X1255" s="110"/>
      <c r="Y1255" s="110"/>
      <c r="Z1255" s="110"/>
      <c r="AA1255" s="110"/>
      <c r="AB1255" s="110"/>
      <c r="AC1255" s="110"/>
    </row>
    <row r="1256" spans="1:29" ht="12.75" customHeight="1" x14ac:dyDescent="0.2">
      <c r="A1256" s="110"/>
      <c r="B1256" s="110"/>
      <c r="C1256" s="110"/>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c r="X1256" s="110"/>
      <c r="Y1256" s="110"/>
      <c r="Z1256" s="110"/>
      <c r="AA1256" s="110"/>
      <c r="AB1256" s="110"/>
      <c r="AC1256" s="110"/>
    </row>
    <row r="1257" spans="1:29" ht="12.75" customHeight="1" x14ac:dyDescent="0.2">
      <c r="A1257" s="110"/>
      <c r="B1257" s="110"/>
      <c r="C1257" s="110"/>
      <c r="D1257" s="110"/>
      <c r="E1257" s="110"/>
      <c r="F1257" s="110"/>
      <c r="G1257" s="110"/>
      <c r="H1257" s="110"/>
      <c r="I1257" s="110"/>
      <c r="J1257" s="110"/>
      <c r="K1257" s="110"/>
      <c r="L1257" s="110"/>
      <c r="M1257" s="110"/>
      <c r="N1257" s="110"/>
      <c r="O1257" s="110"/>
      <c r="P1257" s="110"/>
      <c r="Q1257" s="110"/>
      <c r="R1257" s="110"/>
      <c r="S1257" s="110"/>
      <c r="T1257" s="110"/>
      <c r="U1257" s="110"/>
      <c r="V1257" s="110"/>
      <c r="W1257" s="110"/>
      <c r="X1257" s="110"/>
      <c r="Y1257" s="110"/>
      <c r="Z1257" s="110"/>
      <c r="AA1257" s="110"/>
      <c r="AB1257" s="110"/>
      <c r="AC1257" s="110"/>
    </row>
    <row r="1258" spans="1:29" ht="12.75" customHeight="1" x14ac:dyDescent="0.2">
      <c r="A1258" s="110"/>
      <c r="B1258" s="110"/>
      <c r="C1258" s="110"/>
      <c r="D1258" s="110"/>
      <c r="E1258" s="110"/>
      <c r="F1258" s="110"/>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row>
    <row r="1259" spans="1:29" ht="12.75" customHeight="1" x14ac:dyDescent="0.2">
      <c r="A1259" s="110"/>
      <c r="B1259" s="110"/>
      <c r="C1259" s="110"/>
      <c r="D1259" s="110"/>
      <c r="E1259" s="110"/>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row>
    <row r="1260" spans="1:29" ht="12.75" customHeight="1" x14ac:dyDescent="0.2">
      <c r="A1260" s="110"/>
      <c r="B1260" s="110"/>
      <c r="C1260" s="110"/>
      <c r="D1260" s="110"/>
      <c r="E1260" s="110"/>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row>
    <row r="1261" spans="1:29" ht="12.75" customHeight="1" x14ac:dyDescent="0.2">
      <c r="A1261" s="110"/>
      <c r="B1261" s="110"/>
      <c r="C1261" s="110"/>
      <c r="D1261" s="110"/>
      <c r="E1261" s="110"/>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row>
    <row r="1262" spans="1:29" ht="12.75" customHeight="1" x14ac:dyDescent="0.2">
      <c r="A1262" s="110"/>
      <c r="B1262" s="110"/>
      <c r="C1262" s="110"/>
      <c r="D1262" s="110"/>
      <c r="E1262" s="110"/>
      <c r="F1262" s="110"/>
      <c r="G1262" s="110"/>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row>
    <row r="1263" spans="1:29" ht="12.75" customHeight="1" x14ac:dyDescent="0.2">
      <c r="A1263" s="110"/>
      <c r="B1263" s="110"/>
      <c r="C1263" s="110"/>
      <c r="D1263" s="110"/>
      <c r="E1263" s="110"/>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row>
    <row r="1264" spans="1:29" ht="12.75" customHeight="1" x14ac:dyDescent="0.2">
      <c r="A1264" s="110"/>
      <c r="B1264" s="110"/>
      <c r="C1264" s="110"/>
      <c r="D1264" s="110"/>
      <c r="E1264" s="110"/>
      <c r="F1264" s="110"/>
      <c r="G1264" s="110"/>
      <c r="H1264" s="110"/>
      <c r="I1264" s="110"/>
      <c r="J1264" s="110"/>
      <c r="K1264" s="110"/>
      <c r="L1264" s="110"/>
      <c r="M1264" s="110"/>
      <c r="N1264" s="110"/>
      <c r="O1264" s="110"/>
      <c r="P1264" s="110"/>
      <c r="Q1264" s="110"/>
      <c r="R1264" s="110"/>
      <c r="S1264" s="110"/>
      <c r="T1264" s="110"/>
      <c r="U1264" s="110"/>
      <c r="V1264" s="110"/>
      <c r="W1264" s="110"/>
      <c r="X1264" s="110"/>
      <c r="Y1264" s="110"/>
      <c r="Z1264" s="110"/>
      <c r="AA1264" s="110"/>
      <c r="AB1264" s="110"/>
      <c r="AC1264" s="110"/>
    </row>
    <row r="1265" spans="1:29" ht="12.75" customHeight="1" x14ac:dyDescent="0.2">
      <c r="A1265" s="110"/>
      <c r="B1265" s="110"/>
      <c r="C1265" s="110"/>
      <c r="D1265" s="110"/>
      <c r="E1265" s="110"/>
      <c r="F1265" s="110"/>
      <c r="G1265" s="110"/>
      <c r="H1265" s="110"/>
      <c r="I1265" s="110"/>
      <c r="J1265" s="110"/>
      <c r="K1265" s="110"/>
      <c r="L1265" s="110"/>
      <c r="M1265" s="110"/>
      <c r="N1265" s="110"/>
      <c r="O1265" s="110"/>
      <c r="P1265" s="110"/>
      <c r="Q1265" s="110"/>
      <c r="R1265" s="110"/>
      <c r="S1265" s="110"/>
      <c r="T1265" s="110"/>
      <c r="U1265" s="110"/>
      <c r="V1265" s="110"/>
      <c r="W1265" s="110"/>
      <c r="X1265" s="110"/>
      <c r="Y1265" s="110"/>
      <c r="Z1265" s="110"/>
      <c r="AA1265" s="110"/>
      <c r="AB1265" s="110"/>
      <c r="AC1265" s="110"/>
    </row>
    <row r="1266" spans="1:29" ht="12.75" customHeight="1" x14ac:dyDescent="0.2">
      <c r="A1266" s="110"/>
      <c r="B1266" s="110"/>
      <c r="C1266" s="110"/>
      <c r="D1266" s="110"/>
      <c r="E1266" s="110"/>
      <c r="F1266" s="110"/>
      <c r="G1266" s="110"/>
      <c r="H1266" s="110"/>
      <c r="I1266" s="110"/>
      <c r="J1266" s="110"/>
      <c r="K1266" s="110"/>
      <c r="L1266" s="110"/>
      <c r="M1266" s="110"/>
      <c r="N1266" s="110"/>
      <c r="O1266" s="110"/>
      <c r="P1266" s="110"/>
      <c r="Q1266" s="110"/>
      <c r="R1266" s="110"/>
      <c r="S1266" s="110"/>
      <c r="T1266" s="110"/>
      <c r="U1266" s="110"/>
      <c r="V1266" s="110"/>
      <c r="W1266" s="110"/>
      <c r="X1266" s="110"/>
      <c r="Y1266" s="110"/>
      <c r="Z1266" s="110"/>
      <c r="AA1266" s="110"/>
      <c r="AB1266" s="110"/>
      <c r="AC1266" s="110"/>
    </row>
    <row r="1267" spans="1:29" ht="12.75" customHeight="1" x14ac:dyDescent="0.2">
      <c r="A1267" s="110"/>
      <c r="B1267" s="110"/>
      <c r="C1267" s="110"/>
      <c r="D1267" s="110"/>
      <c r="E1267" s="110"/>
      <c r="F1267" s="110"/>
      <c r="G1267" s="110"/>
      <c r="H1267" s="110"/>
      <c r="I1267" s="110"/>
      <c r="J1267" s="110"/>
      <c r="K1267" s="110"/>
      <c r="L1267" s="110"/>
      <c r="M1267" s="110"/>
      <c r="N1267" s="110"/>
      <c r="O1267" s="110"/>
      <c r="P1267" s="110"/>
      <c r="Q1267" s="110"/>
      <c r="R1267" s="110"/>
      <c r="S1267" s="110"/>
      <c r="T1267" s="110"/>
      <c r="U1267" s="110"/>
      <c r="V1267" s="110"/>
      <c r="W1267" s="110"/>
      <c r="X1267" s="110"/>
      <c r="Y1267" s="110"/>
      <c r="Z1267" s="110"/>
      <c r="AA1267" s="110"/>
      <c r="AB1267" s="110"/>
      <c r="AC1267" s="110"/>
    </row>
    <row r="1268" spans="1:29" ht="12.75" customHeight="1" x14ac:dyDescent="0.2">
      <c r="A1268" s="110"/>
      <c r="B1268" s="110"/>
      <c r="C1268" s="110"/>
      <c r="D1268" s="110"/>
      <c r="E1268" s="110"/>
      <c r="F1268" s="110"/>
      <c r="G1268" s="110"/>
      <c r="H1268" s="110"/>
      <c r="I1268" s="110"/>
      <c r="J1268" s="110"/>
      <c r="K1268" s="110"/>
      <c r="L1268" s="110"/>
      <c r="M1268" s="110"/>
      <c r="N1268" s="110"/>
      <c r="O1268" s="110"/>
      <c r="P1268" s="110"/>
      <c r="Q1268" s="110"/>
      <c r="R1268" s="110"/>
      <c r="S1268" s="110"/>
      <c r="T1268" s="110"/>
      <c r="U1268" s="110"/>
      <c r="V1268" s="110"/>
      <c r="W1268" s="110"/>
      <c r="X1268" s="110"/>
      <c r="Y1268" s="110"/>
      <c r="Z1268" s="110"/>
      <c r="AA1268" s="110"/>
      <c r="AB1268" s="110"/>
      <c r="AC1268" s="110"/>
    </row>
    <row r="1269" spans="1:29" ht="12.75" customHeight="1" x14ac:dyDescent="0.2">
      <c r="A1269" s="110"/>
      <c r="B1269" s="110"/>
      <c r="C1269" s="110"/>
      <c r="D1269" s="110"/>
      <c r="E1269" s="110"/>
      <c r="F1269" s="110"/>
      <c r="G1269" s="110"/>
      <c r="H1269" s="110"/>
      <c r="I1269" s="110"/>
      <c r="J1269" s="110"/>
      <c r="K1269" s="110"/>
      <c r="L1269" s="110"/>
      <c r="M1269" s="110"/>
      <c r="N1269" s="110"/>
      <c r="O1269" s="110"/>
      <c r="P1269" s="110"/>
      <c r="Q1269" s="110"/>
      <c r="R1269" s="110"/>
      <c r="S1269" s="110"/>
      <c r="T1269" s="110"/>
      <c r="U1269" s="110"/>
      <c r="V1269" s="110"/>
      <c r="W1269" s="110"/>
      <c r="X1269" s="110"/>
      <c r="Y1269" s="110"/>
      <c r="Z1269" s="110"/>
      <c r="AA1269" s="110"/>
      <c r="AB1269" s="110"/>
      <c r="AC1269" s="110"/>
    </row>
    <row r="1270" spans="1:29" ht="12.75" customHeight="1" x14ac:dyDescent="0.2">
      <c r="A1270" s="110"/>
      <c r="B1270" s="110"/>
      <c r="C1270" s="110"/>
      <c r="D1270" s="110"/>
      <c r="E1270" s="110"/>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row>
    <row r="1271" spans="1:29" ht="12.75" customHeight="1" x14ac:dyDescent="0.2">
      <c r="A1271" s="110"/>
      <c r="B1271" s="110"/>
      <c r="C1271" s="110"/>
      <c r="D1271" s="110"/>
      <c r="E1271" s="110"/>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row>
    <row r="1272" spans="1:29" ht="12.75" customHeight="1" x14ac:dyDescent="0.2">
      <c r="A1272" s="110"/>
      <c r="B1272" s="110"/>
      <c r="C1272" s="110"/>
      <c r="D1272" s="110"/>
      <c r="E1272" s="110"/>
      <c r="F1272" s="110"/>
      <c r="G1272" s="110"/>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row>
    <row r="1273" spans="1:29" ht="12.75" customHeight="1" x14ac:dyDescent="0.2">
      <c r="A1273" s="110"/>
      <c r="B1273" s="110"/>
      <c r="C1273" s="110"/>
      <c r="D1273" s="110"/>
      <c r="E1273" s="110"/>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row>
    <row r="1274" spans="1:29" ht="12.75" customHeight="1" x14ac:dyDescent="0.2">
      <c r="A1274" s="110"/>
      <c r="B1274" s="110"/>
      <c r="C1274" s="110"/>
      <c r="D1274" s="110"/>
      <c r="E1274" s="110"/>
      <c r="F1274" s="110"/>
      <c r="G1274" s="110"/>
      <c r="H1274" s="110"/>
      <c r="I1274" s="110"/>
      <c r="J1274" s="110"/>
      <c r="K1274" s="110"/>
      <c r="L1274" s="110"/>
      <c r="M1274" s="110"/>
      <c r="N1274" s="110"/>
      <c r="O1274" s="110"/>
      <c r="P1274" s="110"/>
      <c r="Q1274" s="110"/>
      <c r="R1274" s="110"/>
      <c r="S1274" s="110"/>
      <c r="T1274" s="110"/>
      <c r="U1274" s="110"/>
      <c r="V1274" s="110"/>
      <c r="W1274" s="110"/>
      <c r="X1274" s="110"/>
      <c r="Y1274" s="110"/>
      <c r="Z1274" s="110"/>
      <c r="AA1274" s="110"/>
      <c r="AB1274" s="110"/>
      <c r="AC1274" s="110"/>
    </row>
    <row r="1275" spans="1:29" ht="12.75" customHeight="1" x14ac:dyDescent="0.2">
      <c r="A1275" s="110"/>
      <c r="B1275" s="110"/>
      <c r="C1275" s="110"/>
      <c r="D1275" s="110"/>
      <c r="E1275" s="110"/>
      <c r="F1275" s="110"/>
      <c r="G1275" s="110"/>
      <c r="H1275" s="110"/>
      <c r="I1275" s="110"/>
      <c r="J1275" s="110"/>
      <c r="K1275" s="110"/>
      <c r="L1275" s="110"/>
      <c r="M1275" s="110"/>
      <c r="N1275" s="110"/>
      <c r="O1275" s="110"/>
      <c r="P1275" s="110"/>
      <c r="Q1275" s="110"/>
      <c r="R1275" s="110"/>
      <c r="S1275" s="110"/>
      <c r="T1275" s="110"/>
      <c r="U1275" s="110"/>
      <c r="V1275" s="110"/>
      <c r="W1275" s="110"/>
      <c r="X1275" s="110"/>
      <c r="Y1275" s="110"/>
      <c r="Z1275" s="110"/>
      <c r="AA1275" s="110"/>
      <c r="AB1275" s="110"/>
      <c r="AC1275" s="110"/>
    </row>
    <row r="1276" spans="1:29" ht="12.75" customHeight="1" x14ac:dyDescent="0.2">
      <c r="A1276" s="110"/>
      <c r="B1276" s="110"/>
      <c r="C1276" s="110"/>
      <c r="D1276" s="110"/>
      <c r="E1276" s="110"/>
      <c r="F1276" s="110"/>
      <c r="G1276" s="110"/>
      <c r="H1276" s="110"/>
      <c r="I1276" s="110"/>
      <c r="J1276" s="110"/>
      <c r="K1276" s="110"/>
      <c r="L1276" s="110"/>
      <c r="M1276" s="110"/>
      <c r="N1276" s="110"/>
      <c r="O1276" s="110"/>
      <c r="P1276" s="110"/>
      <c r="Q1276" s="110"/>
      <c r="R1276" s="110"/>
      <c r="S1276" s="110"/>
      <c r="T1276" s="110"/>
      <c r="U1276" s="110"/>
      <c r="V1276" s="110"/>
      <c r="W1276" s="110"/>
      <c r="X1276" s="110"/>
      <c r="Y1276" s="110"/>
      <c r="Z1276" s="110"/>
      <c r="AA1276" s="110"/>
      <c r="AB1276" s="110"/>
      <c r="AC1276" s="110"/>
    </row>
    <row r="1277" spans="1:29" ht="12.75" customHeight="1" x14ac:dyDescent="0.2">
      <c r="A1277" s="110"/>
      <c r="B1277" s="110"/>
      <c r="C1277" s="110"/>
      <c r="D1277" s="110"/>
      <c r="E1277" s="110"/>
      <c r="F1277" s="110"/>
      <c r="G1277" s="110"/>
      <c r="H1277" s="110"/>
      <c r="I1277" s="110"/>
      <c r="J1277" s="110"/>
      <c r="K1277" s="110"/>
      <c r="L1277" s="110"/>
      <c r="M1277" s="110"/>
      <c r="N1277" s="110"/>
      <c r="O1277" s="110"/>
      <c r="P1277" s="110"/>
      <c r="Q1277" s="110"/>
      <c r="R1277" s="110"/>
      <c r="S1277" s="110"/>
      <c r="T1277" s="110"/>
      <c r="U1277" s="110"/>
      <c r="V1277" s="110"/>
      <c r="W1277" s="110"/>
      <c r="X1277" s="110"/>
      <c r="Y1277" s="110"/>
      <c r="Z1277" s="110"/>
      <c r="AA1277" s="110"/>
      <c r="AB1277" s="110"/>
      <c r="AC1277" s="110"/>
    </row>
    <row r="1278" spans="1:29" ht="12.75" customHeight="1" x14ac:dyDescent="0.2">
      <c r="A1278" s="110"/>
      <c r="B1278" s="110"/>
      <c r="C1278" s="110"/>
      <c r="D1278" s="110"/>
      <c r="E1278" s="110"/>
      <c r="F1278" s="110"/>
      <c r="G1278" s="110"/>
      <c r="H1278" s="110"/>
      <c r="I1278" s="110"/>
      <c r="J1278" s="110"/>
      <c r="K1278" s="110"/>
      <c r="L1278" s="110"/>
      <c r="M1278" s="110"/>
      <c r="N1278" s="110"/>
      <c r="O1278" s="110"/>
      <c r="P1278" s="110"/>
      <c r="Q1278" s="110"/>
      <c r="R1278" s="110"/>
      <c r="S1278" s="110"/>
      <c r="T1278" s="110"/>
      <c r="U1278" s="110"/>
      <c r="V1278" s="110"/>
      <c r="W1278" s="110"/>
      <c r="X1278" s="110"/>
      <c r="Y1278" s="110"/>
      <c r="Z1278" s="110"/>
      <c r="AA1278" s="110"/>
      <c r="AB1278" s="110"/>
      <c r="AC1278" s="110"/>
    </row>
    <row r="1279" spans="1:29" ht="12.75" customHeight="1" x14ac:dyDescent="0.2">
      <c r="A1279" s="110"/>
      <c r="B1279" s="110"/>
      <c r="C1279" s="110"/>
      <c r="D1279" s="110"/>
      <c r="E1279" s="110"/>
      <c r="F1279" s="110"/>
      <c r="G1279" s="110"/>
      <c r="H1279" s="110"/>
      <c r="I1279" s="110"/>
      <c r="J1279" s="110"/>
      <c r="K1279" s="110"/>
      <c r="L1279" s="110"/>
      <c r="M1279" s="110"/>
      <c r="N1279" s="110"/>
      <c r="O1279" s="110"/>
      <c r="P1279" s="110"/>
      <c r="Q1279" s="110"/>
      <c r="R1279" s="110"/>
      <c r="S1279" s="110"/>
      <c r="T1279" s="110"/>
      <c r="U1279" s="110"/>
      <c r="V1279" s="110"/>
      <c r="W1279" s="110"/>
      <c r="X1279" s="110"/>
      <c r="Y1279" s="110"/>
      <c r="Z1279" s="110"/>
      <c r="AA1279" s="110"/>
      <c r="AB1279" s="110"/>
      <c r="AC1279" s="110"/>
    </row>
    <row r="1280" spans="1:29" ht="12.75" customHeight="1" x14ac:dyDescent="0.2">
      <c r="A1280" s="110"/>
      <c r="B1280" s="110"/>
      <c r="C1280" s="110"/>
      <c r="D1280" s="110"/>
      <c r="E1280" s="110"/>
      <c r="F1280" s="110"/>
      <c r="G1280" s="110"/>
      <c r="H1280" s="110"/>
      <c r="I1280" s="110"/>
      <c r="J1280" s="110"/>
      <c r="K1280" s="110"/>
      <c r="L1280" s="110"/>
      <c r="M1280" s="110"/>
      <c r="N1280" s="110"/>
      <c r="O1280" s="110"/>
      <c r="P1280" s="110"/>
      <c r="Q1280" s="110"/>
      <c r="R1280" s="110"/>
      <c r="S1280" s="110"/>
      <c r="T1280" s="110"/>
      <c r="U1280" s="110"/>
      <c r="V1280" s="110"/>
      <c r="W1280" s="110"/>
      <c r="X1280" s="110"/>
      <c r="Y1280" s="110"/>
      <c r="Z1280" s="110"/>
      <c r="AA1280" s="110"/>
      <c r="AB1280" s="110"/>
      <c r="AC1280" s="110"/>
    </row>
    <row r="1281" spans="1:29" ht="12.75" customHeight="1" x14ac:dyDescent="0.2">
      <c r="A1281" s="110"/>
      <c r="B1281" s="110"/>
      <c r="C1281" s="110"/>
      <c r="D1281" s="110"/>
      <c r="E1281" s="110"/>
      <c r="F1281" s="110"/>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row>
    <row r="1282" spans="1:29" ht="12.75" customHeight="1" x14ac:dyDescent="0.2">
      <c r="A1282" s="110"/>
      <c r="B1282" s="110"/>
      <c r="C1282" s="110"/>
      <c r="D1282" s="110"/>
      <c r="E1282" s="110"/>
      <c r="F1282" s="110"/>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row>
    <row r="1283" spans="1:29" ht="12.75" customHeight="1" x14ac:dyDescent="0.2">
      <c r="A1283" s="110"/>
      <c r="B1283" s="110"/>
      <c r="C1283" s="110"/>
      <c r="D1283" s="110"/>
      <c r="E1283" s="110"/>
      <c r="F1283" s="110"/>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row>
    <row r="1284" spans="1:29" ht="12.75" customHeight="1" x14ac:dyDescent="0.2">
      <c r="A1284" s="110"/>
      <c r="B1284" s="110"/>
      <c r="C1284" s="110"/>
      <c r="D1284" s="110"/>
      <c r="E1284" s="110"/>
      <c r="F1284" s="110"/>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row>
    <row r="1285" spans="1:29" ht="12.75" customHeight="1" x14ac:dyDescent="0.2">
      <c r="A1285" s="110"/>
      <c r="B1285" s="110"/>
      <c r="C1285" s="110"/>
      <c r="D1285" s="110"/>
      <c r="E1285" s="110"/>
      <c r="F1285" s="110"/>
      <c r="G1285" s="110"/>
      <c r="H1285" s="110"/>
      <c r="I1285" s="110"/>
      <c r="J1285" s="110"/>
      <c r="K1285" s="110"/>
      <c r="L1285" s="110"/>
      <c r="M1285" s="110"/>
      <c r="N1285" s="110"/>
      <c r="O1285" s="110"/>
      <c r="P1285" s="110"/>
      <c r="Q1285" s="110"/>
      <c r="R1285" s="110"/>
      <c r="S1285" s="110"/>
      <c r="T1285" s="110"/>
      <c r="U1285" s="110"/>
      <c r="V1285" s="110"/>
      <c r="W1285" s="110"/>
      <c r="X1285" s="110"/>
      <c r="Y1285" s="110"/>
      <c r="Z1285" s="110"/>
      <c r="AA1285" s="110"/>
      <c r="AB1285" s="110"/>
      <c r="AC1285" s="110"/>
    </row>
    <row r="1286" spans="1:29" ht="12.75" customHeight="1" x14ac:dyDescent="0.2">
      <c r="A1286" s="110"/>
      <c r="B1286" s="110"/>
      <c r="C1286" s="110"/>
      <c r="D1286" s="110"/>
      <c r="E1286" s="110"/>
      <c r="F1286" s="110"/>
      <c r="G1286" s="110"/>
      <c r="H1286" s="110"/>
      <c r="I1286" s="110"/>
      <c r="J1286" s="110"/>
      <c r="K1286" s="110"/>
      <c r="L1286" s="110"/>
      <c r="M1286" s="110"/>
      <c r="N1286" s="110"/>
      <c r="O1286" s="110"/>
      <c r="P1286" s="110"/>
      <c r="Q1286" s="110"/>
      <c r="R1286" s="110"/>
      <c r="S1286" s="110"/>
      <c r="T1286" s="110"/>
      <c r="U1286" s="110"/>
      <c r="V1286" s="110"/>
      <c r="W1286" s="110"/>
      <c r="X1286" s="110"/>
      <c r="Y1286" s="110"/>
      <c r="Z1286" s="110"/>
      <c r="AA1286" s="110"/>
      <c r="AB1286" s="110"/>
      <c r="AC1286" s="110"/>
    </row>
    <row r="1287" spans="1:29" ht="12.75" customHeight="1" x14ac:dyDescent="0.2">
      <c r="A1287" s="110"/>
      <c r="B1287" s="110"/>
      <c r="C1287" s="110"/>
      <c r="D1287" s="110"/>
      <c r="E1287" s="110"/>
      <c r="F1287" s="110"/>
      <c r="G1287" s="110"/>
      <c r="H1287" s="110"/>
      <c r="I1287" s="110"/>
      <c r="J1287" s="110"/>
      <c r="K1287" s="110"/>
      <c r="L1287" s="110"/>
      <c r="M1287" s="110"/>
      <c r="N1287" s="110"/>
      <c r="O1287" s="110"/>
      <c r="P1287" s="110"/>
      <c r="Q1287" s="110"/>
      <c r="R1287" s="110"/>
      <c r="S1287" s="110"/>
      <c r="T1287" s="110"/>
      <c r="U1287" s="110"/>
      <c r="V1287" s="110"/>
      <c r="W1287" s="110"/>
      <c r="X1287" s="110"/>
      <c r="Y1287" s="110"/>
      <c r="Z1287" s="110"/>
      <c r="AA1287" s="110"/>
      <c r="AB1287" s="110"/>
      <c r="AC1287" s="110"/>
    </row>
    <row r="1288" spans="1:29" ht="12.75" customHeight="1" x14ac:dyDescent="0.2">
      <c r="A1288" s="110"/>
      <c r="B1288" s="110"/>
      <c r="C1288" s="110"/>
      <c r="D1288" s="110"/>
      <c r="E1288" s="110"/>
      <c r="F1288" s="110"/>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row>
    <row r="1289" spans="1:29" ht="12.75" customHeight="1" x14ac:dyDescent="0.2">
      <c r="A1289" s="110"/>
      <c r="B1289" s="110"/>
      <c r="C1289" s="110"/>
      <c r="D1289" s="110"/>
      <c r="E1289" s="110"/>
      <c r="F1289" s="110"/>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row>
    <row r="1290" spans="1:29" ht="12.75" customHeight="1" x14ac:dyDescent="0.2">
      <c r="A1290" s="110"/>
      <c r="B1290" s="110"/>
      <c r="C1290" s="110"/>
      <c r="D1290" s="110"/>
      <c r="E1290" s="110"/>
      <c r="F1290" s="110"/>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row>
    <row r="1291" spans="1:29" ht="12.75" customHeight="1" x14ac:dyDescent="0.2">
      <c r="A1291" s="110"/>
      <c r="B1291" s="110"/>
      <c r="C1291" s="110"/>
      <c r="D1291" s="110"/>
      <c r="E1291" s="110"/>
      <c r="F1291" s="110"/>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row>
    <row r="1292" spans="1:29" ht="12.75" customHeight="1" x14ac:dyDescent="0.2">
      <c r="A1292" s="110"/>
      <c r="B1292" s="110"/>
      <c r="C1292" s="110"/>
      <c r="D1292" s="110"/>
      <c r="E1292" s="110"/>
      <c r="F1292" s="110"/>
      <c r="G1292" s="110"/>
      <c r="H1292" s="110"/>
      <c r="I1292" s="110"/>
      <c r="J1292" s="110"/>
      <c r="K1292" s="110"/>
      <c r="L1292" s="110"/>
      <c r="M1292" s="110"/>
      <c r="N1292" s="110"/>
      <c r="O1292" s="110"/>
      <c r="P1292" s="110"/>
      <c r="Q1292" s="110"/>
      <c r="R1292" s="110"/>
      <c r="S1292" s="110"/>
      <c r="T1292" s="110"/>
      <c r="U1292" s="110"/>
      <c r="V1292" s="110"/>
      <c r="W1292" s="110"/>
      <c r="X1292" s="110"/>
      <c r="Y1292" s="110"/>
      <c r="Z1292" s="110"/>
      <c r="AA1292" s="110"/>
      <c r="AB1292" s="110"/>
      <c r="AC1292" s="110"/>
    </row>
    <row r="1293" spans="1:29" ht="12.75" customHeight="1" x14ac:dyDescent="0.2">
      <c r="A1293" s="110"/>
      <c r="B1293" s="110"/>
      <c r="C1293" s="110"/>
      <c r="D1293" s="110"/>
      <c r="E1293" s="110"/>
      <c r="F1293" s="110"/>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row>
    <row r="1294" spans="1:29" ht="12.75" customHeight="1" x14ac:dyDescent="0.2">
      <c r="A1294" s="110"/>
      <c r="B1294" s="110"/>
      <c r="C1294" s="110"/>
      <c r="D1294" s="110"/>
      <c r="E1294" s="110"/>
      <c r="F1294" s="110"/>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row>
    <row r="1295" spans="1:29" ht="12.75" customHeight="1" x14ac:dyDescent="0.2">
      <c r="A1295" s="110"/>
      <c r="B1295" s="110"/>
      <c r="C1295" s="110"/>
      <c r="D1295" s="110"/>
      <c r="E1295" s="110"/>
      <c r="F1295" s="110"/>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row>
    <row r="1296" spans="1:29" ht="12.75" customHeight="1" x14ac:dyDescent="0.2">
      <c r="A1296" s="110"/>
      <c r="B1296" s="110"/>
      <c r="C1296" s="110"/>
      <c r="D1296" s="110"/>
      <c r="E1296" s="110"/>
      <c r="F1296" s="110"/>
      <c r="G1296" s="110"/>
      <c r="H1296" s="110"/>
      <c r="I1296" s="110"/>
      <c r="J1296" s="110"/>
      <c r="K1296" s="110"/>
      <c r="L1296" s="110"/>
      <c r="M1296" s="110"/>
      <c r="N1296" s="110"/>
      <c r="O1296" s="110"/>
      <c r="P1296" s="110"/>
      <c r="Q1296" s="110"/>
      <c r="R1296" s="110"/>
      <c r="S1296" s="110"/>
      <c r="T1296" s="110"/>
      <c r="U1296" s="110"/>
      <c r="V1296" s="110"/>
      <c r="W1296" s="110"/>
      <c r="X1296" s="110"/>
      <c r="Y1296" s="110"/>
      <c r="Z1296" s="110"/>
      <c r="AA1296" s="110"/>
      <c r="AB1296" s="110"/>
      <c r="AC1296" s="110"/>
    </row>
    <row r="1297" spans="1:29" ht="12.75" customHeight="1" x14ac:dyDescent="0.2">
      <c r="A1297" s="110"/>
      <c r="B1297" s="110"/>
      <c r="C1297" s="110"/>
      <c r="D1297" s="110"/>
      <c r="E1297" s="110"/>
      <c r="F1297" s="110"/>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row>
    <row r="1298" spans="1:29" ht="12.75" customHeight="1" x14ac:dyDescent="0.2">
      <c r="A1298" s="110"/>
      <c r="B1298" s="110"/>
      <c r="C1298" s="110"/>
      <c r="D1298" s="110"/>
      <c r="E1298" s="110"/>
      <c r="F1298" s="110"/>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row>
    <row r="1299" spans="1:29" ht="12.75" customHeight="1" x14ac:dyDescent="0.2">
      <c r="A1299" s="110"/>
      <c r="B1299" s="110"/>
      <c r="C1299" s="110"/>
      <c r="D1299" s="110"/>
      <c r="E1299" s="110"/>
      <c r="F1299" s="110"/>
      <c r="G1299" s="110"/>
      <c r="H1299" s="110"/>
      <c r="I1299" s="110"/>
      <c r="J1299" s="110"/>
      <c r="K1299" s="110"/>
      <c r="L1299" s="110"/>
      <c r="M1299" s="110"/>
      <c r="N1299" s="110"/>
      <c r="O1299" s="110"/>
      <c r="P1299" s="110"/>
      <c r="Q1299" s="110"/>
      <c r="R1299" s="110"/>
      <c r="S1299" s="110"/>
      <c r="T1299" s="110"/>
      <c r="U1299" s="110"/>
      <c r="V1299" s="110"/>
      <c r="W1299" s="110"/>
      <c r="X1299" s="110"/>
      <c r="Y1299" s="110"/>
      <c r="Z1299" s="110"/>
      <c r="AA1299" s="110"/>
      <c r="AB1299" s="110"/>
      <c r="AC1299" s="110"/>
    </row>
    <row r="1300" spans="1:29" ht="12.75" customHeight="1" x14ac:dyDescent="0.2">
      <c r="A1300" s="110"/>
      <c r="B1300" s="110"/>
      <c r="C1300" s="110"/>
      <c r="D1300" s="110"/>
      <c r="E1300" s="110"/>
      <c r="F1300" s="110"/>
      <c r="G1300" s="110"/>
      <c r="H1300" s="110"/>
      <c r="I1300" s="110"/>
      <c r="J1300" s="110"/>
      <c r="K1300" s="110"/>
      <c r="L1300" s="110"/>
      <c r="M1300" s="110"/>
      <c r="N1300" s="110"/>
      <c r="O1300" s="110"/>
      <c r="P1300" s="110"/>
      <c r="Q1300" s="110"/>
      <c r="R1300" s="110"/>
      <c r="S1300" s="110"/>
      <c r="T1300" s="110"/>
      <c r="U1300" s="110"/>
      <c r="V1300" s="110"/>
      <c r="W1300" s="110"/>
      <c r="X1300" s="110"/>
      <c r="Y1300" s="110"/>
      <c r="Z1300" s="110"/>
      <c r="AA1300" s="110"/>
      <c r="AB1300" s="110"/>
      <c r="AC1300" s="110"/>
    </row>
    <row r="1301" spans="1:29" ht="12.75" customHeight="1" x14ac:dyDescent="0.2">
      <c r="A1301" s="110"/>
      <c r="B1301" s="110"/>
      <c r="C1301" s="110"/>
      <c r="D1301" s="110"/>
      <c r="E1301" s="110"/>
      <c r="F1301" s="110"/>
      <c r="G1301" s="110"/>
      <c r="H1301" s="110"/>
      <c r="I1301" s="110"/>
      <c r="J1301" s="110"/>
      <c r="K1301" s="110"/>
      <c r="L1301" s="110"/>
      <c r="M1301" s="110"/>
      <c r="N1301" s="110"/>
      <c r="O1301" s="110"/>
      <c r="P1301" s="110"/>
      <c r="Q1301" s="110"/>
      <c r="R1301" s="110"/>
      <c r="S1301" s="110"/>
      <c r="T1301" s="110"/>
      <c r="U1301" s="110"/>
      <c r="V1301" s="110"/>
      <c r="W1301" s="110"/>
      <c r="X1301" s="110"/>
      <c r="Y1301" s="110"/>
      <c r="Z1301" s="110"/>
      <c r="AA1301" s="110"/>
      <c r="AB1301" s="110"/>
      <c r="AC1301" s="110"/>
    </row>
    <row r="1302" spans="1:29" ht="12.75" customHeight="1" x14ac:dyDescent="0.2">
      <c r="A1302" s="110"/>
      <c r="B1302" s="110"/>
      <c r="C1302" s="110"/>
      <c r="D1302" s="110"/>
      <c r="E1302" s="110"/>
      <c r="F1302" s="110"/>
      <c r="G1302" s="110"/>
      <c r="H1302" s="110"/>
      <c r="I1302" s="110"/>
      <c r="J1302" s="110"/>
      <c r="K1302" s="110"/>
      <c r="L1302" s="110"/>
      <c r="M1302" s="110"/>
      <c r="N1302" s="110"/>
      <c r="O1302" s="110"/>
      <c r="P1302" s="110"/>
      <c r="Q1302" s="110"/>
      <c r="R1302" s="110"/>
      <c r="S1302" s="110"/>
      <c r="T1302" s="110"/>
      <c r="U1302" s="110"/>
      <c r="V1302" s="110"/>
      <c r="W1302" s="110"/>
      <c r="X1302" s="110"/>
      <c r="Y1302" s="110"/>
      <c r="Z1302" s="110"/>
      <c r="AA1302" s="110"/>
      <c r="AB1302" s="110"/>
      <c r="AC1302" s="110"/>
    </row>
    <row r="1303" spans="1:29" ht="12.75" customHeight="1" x14ac:dyDescent="0.2">
      <c r="A1303" s="110"/>
      <c r="B1303" s="110"/>
      <c r="C1303" s="110"/>
      <c r="D1303" s="110"/>
      <c r="E1303" s="110"/>
      <c r="F1303" s="110"/>
      <c r="G1303" s="110"/>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row>
    <row r="1304" spans="1:29" ht="12.75" customHeight="1" x14ac:dyDescent="0.2">
      <c r="A1304" s="110"/>
      <c r="B1304" s="110"/>
      <c r="C1304" s="110"/>
      <c r="D1304" s="110"/>
      <c r="E1304" s="110"/>
      <c r="F1304" s="110"/>
      <c r="G1304" s="110"/>
      <c r="H1304" s="110"/>
      <c r="I1304" s="110"/>
      <c r="J1304" s="110"/>
      <c r="K1304" s="110"/>
      <c r="L1304" s="110"/>
      <c r="M1304" s="110"/>
      <c r="N1304" s="110"/>
      <c r="O1304" s="110"/>
      <c r="P1304" s="110"/>
      <c r="Q1304" s="110"/>
      <c r="R1304" s="110"/>
      <c r="S1304" s="110"/>
      <c r="T1304" s="110"/>
      <c r="U1304" s="110"/>
      <c r="V1304" s="110"/>
      <c r="W1304" s="110"/>
      <c r="X1304" s="110"/>
      <c r="Y1304" s="110"/>
      <c r="Z1304" s="110"/>
      <c r="AA1304" s="110"/>
      <c r="AB1304" s="110"/>
      <c r="AC1304" s="110"/>
    </row>
    <row r="1305" spans="1:29" ht="12.75" customHeight="1" x14ac:dyDescent="0.2">
      <c r="A1305" s="110"/>
      <c r="B1305" s="110"/>
      <c r="C1305" s="110"/>
      <c r="D1305" s="110"/>
      <c r="E1305" s="110"/>
      <c r="F1305" s="110"/>
      <c r="G1305" s="110"/>
      <c r="H1305" s="110"/>
      <c r="I1305" s="110"/>
      <c r="J1305" s="110"/>
      <c r="K1305" s="110"/>
      <c r="L1305" s="110"/>
      <c r="M1305" s="110"/>
      <c r="N1305" s="110"/>
      <c r="O1305" s="110"/>
      <c r="P1305" s="110"/>
      <c r="Q1305" s="110"/>
      <c r="R1305" s="110"/>
      <c r="S1305" s="110"/>
      <c r="T1305" s="110"/>
      <c r="U1305" s="110"/>
      <c r="V1305" s="110"/>
      <c r="W1305" s="110"/>
      <c r="X1305" s="110"/>
      <c r="Y1305" s="110"/>
      <c r="Z1305" s="110"/>
      <c r="AA1305" s="110"/>
      <c r="AB1305" s="110"/>
      <c r="AC1305" s="110"/>
    </row>
    <row r="1306" spans="1:29" ht="12.75" customHeight="1" x14ac:dyDescent="0.2">
      <c r="A1306" s="110"/>
      <c r="B1306" s="110"/>
      <c r="C1306" s="110"/>
      <c r="D1306" s="110"/>
      <c r="E1306" s="110"/>
      <c r="F1306" s="110"/>
      <c r="G1306" s="110"/>
      <c r="H1306" s="110"/>
      <c r="I1306" s="110"/>
      <c r="J1306" s="110"/>
      <c r="K1306" s="110"/>
      <c r="L1306" s="110"/>
      <c r="M1306" s="110"/>
      <c r="N1306" s="110"/>
      <c r="O1306" s="110"/>
      <c r="P1306" s="110"/>
      <c r="Q1306" s="110"/>
      <c r="R1306" s="110"/>
      <c r="S1306" s="110"/>
      <c r="T1306" s="110"/>
      <c r="U1306" s="110"/>
      <c r="V1306" s="110"/>
      <c r="W1306" s="110"/>
      <c r="X1306" s="110"/>
      <c r="Y1306" s="110"/>
      <c r="Z1306" s="110"/>
      <c r="AA1306" s="110"/>
      <c r="AB1306" s="110"/>
      <c r="AC1306" s="110"/>
    </row>
    <row r="1307" spans="1:29" ht="12.75" customHeight="1" x14ac:dyDescent="0.2">
      <c r="A1307" s="110"/>
      <c r="B1307" s="110"/>
      <c r="C1307" s="110"/>
      <c r="D1307" s="110"/>
      <c r="E1307" s="110"/>
      <c r="F1307" s="110"/>
      <c r="G1307" s="110"/>
      <c r="H1307" s="110"/>
      <c r="I1307" s="110"/>
      <c r="J1307" s="110"/>
      <c r="K1307" s="110"/>
      <c r="L1307" s="110"/>
      <c r="M1307" s="110"/>
      <c r="N1307" s="110"/>
      <c r="O1307" s="110"/>
      <c r="P1307" s="110"/>
      <c r="Q1307" s="110"/>
      <c r="R1307" s="110"/>
      <c r="S1307" s="110"/>
      <c r="T1307" s="110"/>
      <c r="U1307" s="110"/>
      <c r="V1307" s="110"/>
      <c r="W1307" s="110"/>
      <c r="X1307" s="110"/>
      <c r="Y1307" s="110"/>
      <c r="Z1307" s="110"/>
      <c r="AA1307" s="110"/>
      <c r="AB1307" s="110"/>
      <c r="AC1307" s="110"/>
    </row>
    <row r="1308" spans="1:29" ht="12.75" customHeight="1" x14ac:dyDescent="0.2">
      <c r="A1308" s="110"/>
      <c r="B1308" s="110"/>
      <c r="C1308" s="110"/>
      <c r="D1308" s="110"/>
      <c r="E1308" s="110"/>
      <c r="F1308" s="110"/>
      <c r="G1308" s="110"/>
      <c r="H1308" s="110"/>
      <c r="I1308" s="110"/>
      <c r="J1308" s="110"/>
      <c r="K1308" s="110"/>
      <c r="L1308" s="110"/>
      <c r="M1308" s="110"/>
      <c r="N1308" s="110"/>
      <c r="O1308" s="110"/>
      <c r="P1308" s="110"/>
      <c r="Q1308" s="110"/>
      <c r="R1308" s="110"/>
      <c r="S1308" s="110"/>
      <c r="T1308" s="110"/>
      <c r="U1308" s="110"/>
      <c r="V1308" s="110"/>
      <c r="W1308" s="110"/>
      <c r="X1308" s="110"/>
      <c r="Y1308" s="110"/>
      <c r="Z1308" s="110"/>
      <c r="AA1308" s="110"/>
      <c r="AB1308" s="110"/>
      <c r="AC1308" s="110"/>
    </row>
    <row r="1309" spans="1:29" ht="12.75" customHeight="1" x14ac:dyDescent="0.2">
      <c r="A1309" s="110"/>
      <c r="B1309" s="110"/>
      <c r="C1309" s="110"/>
      <c r="D1309" s="110"/>
      <c r="E1309" s="110"/>
      <c r="F1309" s="110"/>
      <c r="G1309" s="110"/>
      <c r="H1309" s="110"/>
      <c r="I1309" s="110"/>
      <c r="J1309" s="110"/>
      <c r="K1309" s="110"/>
      <c r="L1309" s="110"/>
      <c r="M1309" s="110"/>
      <c r="N1309" s="110"/>
      <c r="O1309" s="110"/>
      <c r="P1309" s="110"/>
      <c r="Q1309" s="110"/>
      <c r="R1309" s="110"/>
      <c r="S1309" s="110"/>
      <c r="T1309" s="110"/>
      <c r="U1309" s="110"/>
      <c r="V1309" s="110"/>
      <c r="W1309" s="110"/>
      <c r="X1309" s="110"/>
      <c r="Y1309" s="110"/>
      <c r="Z1309" s="110"/>
      <c r="AA1309" s="110"/>
      <c r="AB1309" s="110"/>
      <c r="AC1309" s="110"/>
    </row>
    <row r="1310" spans="1:29" ht="12.75" customHeight="1" x14ac:dyDescent="0.2">
      <c r="A1310" s="110"/>
      <c r="B1310" s="110"/>
      <c r="C1310" s="110"/>
      <c r="D1310" s="110"/>
      <c r="E1310" s="110"/>
      <c r="F1310" s="110"/>
      <c r="G1310" s="110"/>
      <c r="H1310" s="110"/>
      <c r="I1310" s="110"/>
      <c r="J1310" s="110"/>
      <c r="K1310" s="110"/>
      <c r="L1310" s="110"/>
      <c r="M1310" s="110"/>
      <c r="N1310" s="110"/>
      <c r="O1310" s="110"/>
      <c r="P1310" s="110"/>
      <c r="Q1310" s="110"/>
      <c r="R1310" s="110"/>
      <c r="S1310" s="110"/>
      <c r="T1310" s="110"/>
      <c r="U1310" s="110"/>
      <c r="V1310" s="110"/>
      <c r="W1310" s="110"/>
      <c r="X1310" s="110"/>
      <c r="Y1310" s="110"/>
      <c r="Z1310" s="110"/>
      <c r="AA1310" s="110"/>
      <c r="AB1310" s="110"/>
      <c r="AC1310" s="110"/>
    </row>
    <row r="1311" spans="1:29" ht="12.75" customHeight="1" x14ac:dyDescent="0.2">
      <c r="A1311" s="110"/>
      <c r="B1311" s="110"/>
      <c r="C1311" s="110"/>
      <c r="D1311" s="110"/>
      <c r="E1311" s="110"/>
      <c r="F1311" s="110"/>
      <c r="G1311" s="110"/>
      <c r="H1311" s="110"/>
      <c r="I1311" s="110"/>
      <c r="J1311" s="110"/>
      <c r="K1311" s="110"/>
      <c r="L1311" s="110"/>
      <c r="M1311" s="110"/>
      <c r="N1311" s="110"/>
      <c r="O1311" s="110"/>
      <c r="P1311" s="110"/>
      <c r="Q1311" s="110"/>
      <c r="R1311" s="110"/>
      <c r="S1311" s="110"/>
      <c r="T1311" s="110"/>
      <c r="U1311" s="110"/>
      <c r="V1311" s="110"/>
      <c r="W1311" s="110"/>
      <c r="X1311" s="110"/>
      <c r="Y1311" s="110"/>
      <c r="Z1311" s="110"/>
      <c r="AA1311" s="110"/>
      <c r="AB1311" s="110"/>
      <c r="AC1311" s="110"/>
    </row>
    <row r="1312" spans="1:29" ht="12.75" customHeight="1" x14ac:dyDescent="0.2">
      <c r="A1312" s="110"/>
      <c r="B1312" s="110"/>
      <c r="C1312" s="110"/>
      <c r="D1312" s="110"/>
      <c r="E1312" s="110"/>
      <c r="F1312" s="110"/>
      <c r="G1312" s="110"/>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row>
    <row r="1313" spans="1:29" ht="12.75" customHeight="1" x14ac:dyDescent="0.2">
      <c r="A1313" s="110"/>
      <c r="B1313" s="110"/>
      <c r="C1313" s="110"/>
      <c r="D1313" s="110"/>
      <c r="E1313" s="110"/>
      <c r="F1313" s="110"/>
      <c r="G1313" s="110"/>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row>
    <row r="1314" spans="1:29" ht="12.75" customHeight="1" x14ac:dyDescent="0.2">
      <c r="A1314" s="110"/>
      <c r="B1314" s="110"/>
      <c r="C1314" s="110"/>
      <c r="D1314" s="110"/>
      <c r="E1314" s="110"/>
      <c r="F1314" s="110"/>
      <c r="G1314" s="110"/>
      <c r="H1314" s="110"/>
      <c r="I1314" s="110"/>
      <c r="J1314" s="110"/>
      <c r="K1314" s="110"/>
      <c r="L1314" s="110"/>
      <c r="M1314" s="110"/>
      <c r="N1314" s="110"/>
      <c r="O1314" s="110"/>
      <c r="P1314" s="110"/>
      <c r="Q1314" s="110"/>
      <c r="R1314" s="110"/>
      <c r="S1314" s="110"/>
      <c r="T1314" s="110"/>
      <c r="U1314" s="110"/>
      <c r="V1314" s="110"/>
      <c r="W1314" s="110"/>
      <c r="X1314" s="110"/>
      <c r="Y1314" s="110"/>
      <c r="Z1314" s="110"/>
      <c r="AA1314" s="110"/>
      <c r="AB1314" s="110"/>
      <c r="AC1314" s="110"/>
    </row>
    <row r="1315" spans="1:29" ht="12.75" customHeight="1" x14ac:dyDescent="0.2">
      <c r="A1315" s="110"/>
      <c r="B1315" s="110"/>
      <c r="C1315" s="110"/>
      <c r="D1315" s="110"/>
      <c r="E1315" s="110"/>
      <c r="F1315" s="110"/>
      <c r="G1315" s="110"/>
      <c r="H1315" s="110"/>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c r="AC1315" s="110"/>
    </row>
    <row r="1316" spans="1:29" ht="12.75" customHeight="1" x14ac:dyDescent="0.2">
      <c r="A1316" s="110"/>
      <c r="B1316" s="110"/>
      <c r="C1316" s="110"/>
      <c r="D1316" s="110"/>
      <c r="E1316" s="110"/>
      <c r="F1316" s="110"/>
      <c r="G1316" s="110"/>
      <c r="H1316" s="110"/>
      <c r="I1316" s="110"/>
      <c r="J1316" s="110"/>
      <c r="K1316" s="110"/>
      <c r="L1316" s="110"/>
      <c r="M1316" s="110"/>
      <c r="N1316" s="110"/>
      <c r="O1316" s="110"/>
      <c r="P1316" s="110"/>
      <c r="Q1316" s="110"/>
      <c r="R1316" s="110"/>
      <c r="S1316" s="110"/>
      <c r="T1316" s="110"/>
      <c r="U1316" s="110"/>
      <c r="V1316" s="110"/>
      <c r="W1316" s="110"/>
      <c r="X1316" s="110"/>
      <c r="Y1316" s="110"/>
      <c r="Z1316" s="110"/>
      <c r="AA1316" s="110"/>
      <c r="AB1316" s="110"/>
      <c r="AC1316" s="110"/>
    </row>
    <row r="1317" spans="1:29" ht="12.75" customHeight="1" x14ac:dyDescent="0.2">
      <c r="A1317" s="110"/>
      <c r="B1317" s="110"/>
      <c r="C1317" s="110"/>
      <c r="D1317" s="110"/>
      <c r="E1317" s="110"/>
      <c r="F1317" s="110"/>
      <c r="G1317" s="110"/>
      <c r="H1317" s="110"/>
      <c r="I1317" s="110"/>
      <c r="J1317" s="110"/>
      <c r="K1317" s="110"/>
      <c r="L1317" s="110"/>
      <c r="M1317" s="110"/>
      <c r="N1317" s="110"/>
      <c r="O1317" s="110"/>
      <c r="P1317" s="110"/>
      <c r="Q1317" s="110"/>
      <c r="R1317" s="110"/>
      <c r="S1317" s="110"/>
      <c r="T1317" s="110"/>
      <c r="U1317" s="110"/>
      <c r="V1317" s="110"/>
      <c r="W1317" s="110"/>
      <c r="X1317" s="110"/>
      <c r="Y1317" s="110"/>
      <c r="Z1317" s="110"/>
      <c r="AA1317" s="110"/>
      <c r="AB1317" s="110"/>
      <c r="AC1317" s="110"/>
    </row>
    <row r="1318" spans="1:29" ht="12.75" customHeight="1" x14ac:dyDescent="0.2">
      <c r="A1318" s="110"/>
      <c r="B1318" s="110"/>
      <c r="C1318" s="110"/>
      <c r="D1318" s="110"/>
      <c r="E1318" s="110"/>
      <c r="F1318" s="110"/>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row>
    <row r="1319" spans="1:29" ht="12.75" customHeight="1" x14ac:dyDescent="0.2">
      <c r="A1319" s="110"/>
      <c r="B1319" s="110"/>
      <c r="C1319" s="110"/>
      <c r="D1319" s="110"/>
      <c r="E1319" s="110"/>
      <c r="F1319" s="110"/>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row>
    <row r="1320" spans="1:29" ht="12.75" customHeight="1" x14ac:dyDescent="0.2">
      <c r="A1320" s="110"/>
      <c r="B1320" s="110"/>
      <c r="C1320" s="110"/>
      <c r="D1320" s="110"/>
      <c r="E1320" s="110"/>
      <c r="F1320" s="110"/>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row>
    <row r="1321" spans="1:29" ht="12.75" customHeight="1" x14ac:dyDescent="0.2">
      <c r="A1321" s="110"/>
      <c r="B1321" s="110"/>
      <c r="C1321" s="110"/>
      <c r="D1321" s="110"/>
      <c r="E1321" s="110"/>
      <c r="F1321" s="110"/>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row>
    <row r="1322" spans="1:29" ht="12.75" customHeight="1" x14ac:dyDescent="0.2">
      <c r="A1322" s="110"/>
      <c r="B1322" s="110"/>
      <c r="C1322" s="110"/>
      <c r="D1322" s="110"/>
      <c r="E1322" s="110"/>
      <c r="F1322" s="110"/>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row>
    <row r="1323" spans="1:29" ht="12.75" customHeight="1" x14ac:dyDescent="0.2">
      <c r="A1323" s="110"/>
      <c r="B1323" s="110"/>
      <c r="C1323" s="110"/>
      <c r="D1323" s="110"/>
      <c r="E1323" s="110"/>
      <c r="F1323" s="110"/>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row>
    <row r="1324" spans="1:29" ht="12.75" customHeight="1" x14ac:dyDescent="0.2">
      <c r="A1324" s="110"/>
      <c r="B1324" s="110"/>
      <c r="C1324" s="110"/>
      <c r="D1324" s="110"/>
      <c r="E1324" s="110"/>
      <c r="F1324" s="110"/>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row>
    <row r="1325" spans="1:29" ht="12.75" customHeight="1" x14ac:dyDescent="0.2">
      <c r="A1325" s="110"/>
      <c r="B1325" s="110"/>
      <c r="C1325" s="110"/>
      <c r="D1325" s="110"/>
      <c r="E1325" s="110"/>
      <c r="F1325" s="110"/>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row>
    <row r="1326" spans="1:29" ht="12.75" customHeight="1" x14ac:dyDescent="0.2">
      <c r="A1326" s="110"/>
      <c r="B1326" s="110"/>
      <c r="C1326" s="110"/>
      <c r="D1326" s="110"/>
      <c r="E1326" s="110"/>
      <c r="F1326" s="110"/>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row>
    <row r="1327" spans="1:29" ht="12.75" customHeight="1" x14ac:dyDescent="0.2">
      <c r="A1327" s="110"/>
      <c r="B1327" s="110"/>
      <c r="C1327" s="110"/>
      <c r="D1327" s="110"/>
      <c r="E1327" s="110"/>
      <c r="F1327" s="110"/>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row>
    <row r="1328" spans="1:29" ht="12.75" customHeight="1" x14ac:dyDescent="0.2">
      <c r="A1328" s="110"/>
      <c r="B1328" s="110"/>
      <c r="C1328" s="110"/>
      <c r="D1328" s="110"/>
      <c r="E1328" s="110"/>
      <c r="F1328" s="110"/>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row>
    <row r="1329" spans="1:29" ht="12.75" customHeight="1" x14ac:dyDescent="0.2">
      <c r="A1329" s="110"/>
      <c r="B1329" s="110"/>
      <c r="C1329" s="110"/>
      <c r="D1329" s="110"/>
      <c r="E1329" s="110"/>
      <c r="F1329" s="110"/>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row>
    <row r="1330" spans="1:29" ht="12.75" customHeight="1" x14ac:dyDescent="0.2">
      <c r="A1330" s="110"/>
      <c r="B1330" s="110"/>
      <c r="C1330" s="110"/>
      <c r="D1330" s="110"/>
      <c r="E1330" s="110"/>
      <c r="F1330" s="110"/>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row>
    <row r="1331" spans="1:29" ht="12.75" customHeight="1" x14ac:dyDescent="0.2">
      <c r="A1331" s="110"/>
      <c r="B1331" s="110"/>
      <c r="C1331" s="110"/>
      <c r="D1331" s="110"/>
      <c r="E1331" s="110"/>
      <c r="F1331" s="110"/>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row>
    <row r="1332" spans="1:29" ht="12.75" customHeight="1" x14ac:dyDescent="0.2">
      <c r="A1332" s="110"/>
      <c r="B1332" s="110"/>
      <c r="C1332" s="110"/>
      <c r="D1332" s="110"/>
      <c r="E1332" s="110"/>
      <c r="F1332" s="110"/>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row>
    <row r="1333" spans="1:29" ht="12.75" customHeight="1" x14ac:dyDescent="0.2">
      <c r="A1333" s="110"/>
      <c r="B1333" s="110"/>
      <c r="C1333" s="110"/>
      <c r="D1333" s="110"/>
      <c r="E1333" s="110"/>
      <c r="F1333" s="110"/>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row>
    <row r="1334" spans="1:29" ht="12.75" customHeight="1" x14ac:dyDescent="0.2">
      <c r="A1334" s="110"/>
      <c r="B1334" s="110"/>
      <c r="C1334" s="110"/>
      <c r="D1334" s="110"/>
      <c r="E1334" s="110"/>
      <c r="F1334" s="110"/>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row>
    <row r="1335" spans="1:29" ht="12.75" customHeight="1" x14ac:dyDescent="0.2">
      <c r="A1335" s="110"/>
      <c r="B1335" s="110"/>
      <c r="C1335" s="110"/>
      <c r="D1335" s="110"/>
      <c r="E1335" s="110"/>
      <c r="F1335" s="110"/>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row>
    <row r="1336" spans="1:29" ht="12.75" customHeight="1" x14ac:dyDescent="0.2">
      <c r="A1336" s="110"/>
      <c r="B1336" s="110"/>
      <c r="C1336" s="110"/>
      <c r="D1336" s="110"/>
      <c r="E1336" s="110"/>
      <c r="F1336" s="110"/>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row>
    <row r="1337" spans="1:29" ht="12.75" customHeight="1" x14ac:dyDescent="0.2">
      <c r="A1337" s="110"/>
      <c r="B1337" s="110"/>
      <c r="C1337" s="110"/>
      <c r="D1337" s="110"/>
      <c r="E1337" s="110"/>
      <c r="F1337" s="110"/>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row>
    <row r="1338" spans="1:29" ht="12.75" customHeight="1" x14ac:dyDescent="0.2">
      <c r="A1338" s="110"/>
      <c r="B1338" s="110"/>
      <c r="C1338" s="110"/>
      <c r="D1338" s="110"/>
      <c r="E1338" s="110"/>
      <c r="F1338" s="110"/>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row>
    <row r="1339" spans="1:29" ht="12.75" customHeight="1" x14ac:dyDescent="0.2">
      <c r="A1339" s="110"/>
      <c r="B1339" s="110"/>
      <c r="C1339" s="110"/>
      <c r="D1339" s="110"/>
      <c r="E1339" s="110"/>
      <c r="F1339" s="110"/>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row>
    <row r="1340" spans="1:29" ht="12.75" customHeight="1" x14ac:dyDescent="0.2">
      <c r="A1340" s="110"/>
      <c r="B1340" s="110"/>
      <c r="C1340" s="110"/>
      <c r="D1340" s="110"/>
      <c r="E1340" s="110"/>
      <c r="F1340" s="110"/>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row>
    <row r="1341" spans="1:29" ht="12.75" customHeight="1" x14ac:dyDescent="0.2">
      <c r="A1341" s="110"/>
      <c r="B1341" s="110"/>
      <c r="C1341" s="110"/>
      <c r="D1341" s="110"/>
      <c r="E1341" s="110"/>
      <c r="F1341" s="110"/>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row>
    <row r="1342" spans="1:29" ht="12.75" customHeight="1" x14ac:dyDescent="0.2">
      <c r="A1342" s="110"/>
      <c r="B1342" s="110"/>
      <c r="C1342" s="110"/>
      <c r="D1342" s="110"/>
      <c r="E1342" s="110"/>
      <c r="F1342" s="110"/>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row>
    <row r="1343" spans="1:29" ht="12.75" customHeight="1" x14ac:dyDescent="0.2">
      <c r="A1343" s="110"/>
      <c r="B1343" s="110"/>
      <c r="C1343" s="110"/>
      <c r="D1343" s="110"/>
      <c r="E1343" s="110"/>
      <c r="F1343" s="110"/>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row>
    <row r="1344" spans="1:29" ht="12.75" customHeight="1" x14ac:dyDescent="0.2">
      <c r="A1344" s="110"/>
      <c r="B1344" s="110"/>
      <c r="C1344" s="110"/>
      <c r="D1344" s="110"/>
      <c r="E1344" s="110"/>
      <c r="F1344" s="110"/>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row>
    <row r="1345" spans="1:29" ht="12.75" customHeight="1" x14ac:dyDescent="0.2">
      <c r="A1345" s="110"/>
      <c r="B1345" s="110"/>
      <c r="C1345" s="110"/>
      <c r="D1345" s="110"/>
      <c r="E1345" s="110"/>
      <c r="F1345" s="110"/>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row>
    <row r="1346" spans="1:29" ht="12.75" customHeight="1" x14ac:dyDescent="0.2">
      <c r="A1346" s="110"/>
      <c r="B1346" s="110"/>
      <c r="C1346" s="110"/>
      <c r="D1346" s="110"/>
      <c r="E1346" s="110"/>
      <c r="F1346" s="110"/>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row>
    <row r="1347" spans="1:29" ht="12.75" customHeight="1" x14ac:dyDescent="0.2">
      <c r="A1347" s="110"/>
      <c r="B1347" s="110"/>
      <c r="C1347" s="110"/>
      <c r="D1347" s="110"/>
      <c r="E1347" s="110"/>
      <c r="F1347" s="110"/>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row>
    <row r="1348" spans="1:29" ht="12.75" customHeight="1" x14ac:dyDescent="0.2">
      <c r="A1348" s="110"/>
      <c r="B1348" s="110"/>
      <c r="C1348" s="110"/>
      <c r="D1348" s="110"/>
      <c r="E1348" s="110"/>
      <c r="F1348" s="110"/>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row>
    <row r="1349" spans="1:29" ht="12.75" customHeight="1" x14ac:dyDescent="0.2">
      <c r="A1349" s="110"/>
      <c r="B1349" s="110"/>
      <c r="C1349" s="110"/>
      <c r="D1349" s="110"/>
      <c r="E1349" s="110"/>
      <c r="F1349" s="110"/>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row>
    <row r="1350" spans="1:29" ht="12.75" customHeight="1" x14ac:dyDescent="0.2">
      <c r="A1350" s="110"/>
      <c r="B1350" s="110"/>
      <c r="C1350" s="110"/>
      <c r="D1350" s="110"/>
      <c r="E1350" s="110"/>
      <c r="F1350" s="110"/>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row>
    <row r="1351" spans="1:29" ht="12.75" customHeight="1" x14ac:dyDescent="0.2">
      <c r="A1351" s="110"/>
      <c r="B1351" s="110"/>
      <c r="C1351" s="110"/>
      <c r="D1351" s="110"/>
      <c r="E1351" s="110"/>
      <c r="F1351" s="110"/>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row>
    <row r="1352" spans="1:29" ht="12.75" customHeight="1" x14ac:dyDescent="0.2">
      <c r="A1352" s="110"/>
      <c r="B1352" s="110"/>
      <c r="C1352" s="110"/>
      <c r="D1352" s="110"/>
      <c r="E1352" s="110"/>
      <c r="F1352" s="110"/>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row>
    <row r="1353" spans="1:29" ht="12.75" customHeight="1" x14ac:dyDescent="0.2">
      <c r="A1353" s="110"/>
      <c r="B1353" s="110"/>
      <c r="C1353" s="110"/>
      <c r="D1353" s="110"/>
      <c r="E1353" s="110"/>
      <c r="F1353" s="110"/>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row>
    <row r="1354" spans="1:29" ht="12.75" customHeight="1" x14ac:dyDescent="0.2">
      <c r="A1354" s="110"/>
      <c r="B1354" s="110"/>
      <c r="C1354" s="110"/>
      <c r="D1354" s="110"/>
      <c r="E1354" s="110"/>
      <c r="F1354" s="110"/>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row>
    <row r="1355" spans="1:29" ht="12.75" customHeight="1" x14ac:dyDescent="0.2">
      <c r="A1355" s="110"/>
      <c r="B1355" s="110"/>
      <c r="C1355" s="110"/>
      <c r="D1355" s="110"/>
      <c r="E1355" s="110"/>
      <c r="F1355" s="110"/>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row>
    <row r="1356" spans="1:29" ht="12.75" customHeight="1" x14ac:dyDescent="0.2">
      <c r="A1356" s="110"/>
      <c r="B1356" s="110"/>
      <c r="C1356" s="110"/>
      <c r="D1356" s="110"/>
      <c r="E1356" s="110"/>
      <c r="F1356" s="110"/>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row>
    <row r="1357" spans="1:29" ht="12.75" customHeight="1" x14ac:dyDescent="0.2">
      <c r="A1357" s="110"/>
      <c r="B1357" s="110"/>
      <c r="C1357" s="110"/>
      <c r="D1357" s="110"/>
      <c r="E1357" s="110"/>
      <c r="F1357" s="110"/>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row>
    <row r="1358" spans="1:29" ht="12.75" customHeight="1" x14ac:dyDescent="0.2">
      <c r="A1358" s="110"/>
      <c r="B1358" s="110"/>
      <c r="C1358" s="110"/>
      <c r="D1358" s="110"/>
      <c r="E1358" s="110"/>
      <c r="F1358" s="110"/>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row>
    <row r="1359" spans="1:29" ht="12.75" customHeight="1" x14ac:dyDescent="0.2">
      <c r="A1359" s="110"/>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row>
    <row r="1360" spans="1:29" ht="12.75" customHeight="1" x14ac:dyDescent="0.2">
      <c r="A1360" s="110"/>
      <c r="B1360" s="110"/>
      <c r="C1360" s="110"/>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row>
    <row r="1361" spans="1:29" ht="12.75" customHeight="1" x14ac:dyDescent="0.2">
      <c r="A1361" s="110"/>
      <c r="B1361" s="110"/>
      <c r="C1361" s="110"/>
      <c r="D1361" s="110"/>
      <c r="E1361" s="110"/>
      <c r="F1361" s="110"/>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row>
    <row r="1362" spans="1:29" ht="12.75" customHeight="1" x14ac:dyDescent="0.2">
      <c r="A1362" s="110"/>
      <c r="B1362" s="110"/>
      <c r="C1362" s="110"/>
      <c r="D1362" s="110"/>
      <c r="E1362" s="110"/>
      <c r="F1362" s="110"/>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row>
    <row r="1363" spans="1:29" ht="12.75" customHeight="1" x14ac:dyDescent="0.2">
      <c r="A1363" s="110"/>
      <c r="B1363" s="110"/>
      <c r="C1363" s="110"/>
      <c r="D1363" s="110"/>
      <c r="E1363" s="110"/>
      <c r="F1363" s="110"/>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row>
    <row r="1364" spans="1:29" ht="12.75" customHeight="1" x14ac:dyDescent="0.2">
      <c r="A1364" s="110"/>
      <c r="B1364" s="110"/>
      <c r="C1364" s="110"/>
      <c r="D1364" s="110"/>
      <c r="E1364" s="110"/>
      <c r="F1364" s="110"/>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row>
    <row r="1365" spans="1:29" ht="12.75" customHeight="1" x14ac:dyDescent="0.2">
      <c r="A1365" s="110"/>
      <c r="B1365" s="110"/>
      <c r="C1365" s="110"/>
      <c r="D1365" s="110"/>
      <c r="E1365" s="110"/>
      <c r="F1365" s="110"/>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row>
    <row r="1366" spans="1:29" ht="12.75" customHeight="1" x14ac:dyDescent="0.2">
      <c r="A1366" s="110"/>
      <c r="B1366" s="110"/>
      <c r="C1366" s="110"/>
      <c r="D1366" s="110"/>
      <c r="E1366" s="110"/>
      <c r="F1366" s="110"/>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row>
    <row r="1367" spans="1:29" ht="12.75" customHeight="1" x14ac:dyDescent="0.2">
      <c r="A1367" s="110"/>
      <c r="B1367" s="110"/>
      <c r="C1367" s="110"/>
      <c r="D1367" s="110"/>
      <c r="E1367" s="110"/>
      <c r="F1367" s="110"/>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row>
    <row r="1368" spans="1:29" ht="12.75" customHeight="1" x14ac:dyDescent="0.2">
      <c r="A1368" s="110"/>
      <c r="B1368" s="110"/>
      <c r="C1368" s="110"/>
      <c r="D1368" s="110"/>
      <c r="E1368" s="110"/>
      <c r="F1368" s="110"/>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row>
    <row r="1369" spans="1:29" ht="12.75" customHeight="1" x14ac:dyDescent="0.2">
      <c r="A1369" s="110"/>
      <c r="B1369" s="110"/>
      <c r="C1369" s="110"/>
      <c r="D1369" s="110"/>
      <c r="E1369" s="110"/>
      <c r="F1369" s="110"/>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row>
    <row r="1370" spans="1:29" ht="12.75" customHeight="1" x14ac:dyDescent="0.2">
      <c r="A1370" s="110"/>
      <c r="B1370" s="110"/>
      <c r="C1370" s="110"/>
      <c r="D1370" s="110"/>
      <c r="E1370" s="110"/>
      <c r="F1370" s="110"/>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row>
    <row r="1371" spans="1:29" ht="12.75" customHeight="1" x14ac:dyDescent="0.2">
      <c r="A1371" s="110"/>
      <c r="B1371" s="110"/>
      <c r="C1371" s="110"/>
      <c r="D1371" s="110"/>
      <c r="E1371" s="110"/>
      <c r="F1371" s="110"/>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row>
    <row r="1372" spans="1:29" ht="12.75" customHeight="1" x14ac:dyDescent="0.2">
      <c r="A1372" s="110"/>
      <c r="B1372" s="110"/>
      <c r="C1372" s="110"/>
      <c r="D1372" s="110"/>
      <c r="E1372" s="110"/>
      <c r="F1372" s="110"/>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row>
    <row r="1373" spans="1:29" ht="12.75" customHeight="1" x14ac:dyDescent="0.2">
      <c r="A1373" s="110"/>
      <c r="B1373" s="110"/>
      <c r="C1373" s="110"/>
      <c r="D1373" s="110"/>
      <c r="E1373" s="110"/>
      <c r="F1373" s="110"/>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row>
    <row r="1374" spans="1:29" ht="12.75" customHeight="1" x14ac:dyDescent="0.2">
      <c r="A1374" s="110"/>
      <c r="B1374" s="110"/>
      <c r="C1374" s="110"/>
      <c r="D1374" s="110"/>
      <c r="E1374" s="110"/>
      <c r="F1374" s="110"/>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row>
    <row r="1375" spans="1:29" ht="12.75" customHeight="1" x14ac:dyDescent="0.2">
      <c r="A1375" s="110"/>
      <c r="B1375" s="110"/>
      <c r="C1375" s="110"/>
      <c r="D1375" s="110"/>
      <c r="E1375" s="110"/>
      <c r="F1375" s="110"/>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row>
    <row r="1376" spans="1:29" ht="12.75" customHeight="1" x14ac:dyDescent="0.2">
      <c r="A1376" s="110"/>
      <c r="B1376" s="110"/>
      <c r="C1376" s="110"/>
      <c r="D1376" s="110"/>
      <c r="E1376" s="110"/>
      <c r="F1376" s="110"/>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row>
    <row r="1377" spans="1:29" ht="12.75" customHeight="1" x14ac:dyDescent="0.2">
      <c r="A1377" s="110"/>
      <c r="B1377" s="110"/>
      <c r="C1377" s="110"/>
      <c r="D1377" s="110"/>
      <c r="E1377" s="110"/>
      <c r="F1377" s="110"/>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row>
    <row r="1378" spans="1:29" ht="12.75" customHeight="1" x14ac:dyDescent="0.2">
      <c r="A1378" s="110"/>
      <c r="B1378" s="110"/>
      <c r="C1378" s="110"/>
      <c r="D1378" s="110"/>
      <c r="E1378" s="110"/>
      <c r="F1378" s="110"/>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row>
    <row r="1379" spans="1:29" ht="12.75" customHeight="1" x14ac:dyDescent="0.2">
      <c r="A1379" s="110"/>
      <c r="B1379" s="110"/>
      <c r="C1379" s="110"/>
      <c r="D1379" s="110"/>
      <c r="E1379" s="110"/>
      <c r="F1379" s="110"/>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row>
    <row r="1380" spans="1:29" ht="12.75" customHeight="1" x14ac:dyDescent="0.2">
      <c r="A1380" s="110"/>
      <c r="B1380" s="110"/>
      <c r="C1380" s="110"/>
      <c r="D1380" s="110"/>
      <c r="E1380" s="110"/>
      <c r="F1380" s="110"/>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row>
    <row r="1381" spans="1:29" ht="12.75" customHeight="1" x14ac:dyDescent="0.2">
      <c r="A1381" s="110"/>
      <c r="B1381" s="110"/>
      <c r="C1381" s="110"/>
      <c r="D1381" s="110"/>
      <c r="E1381" s="110"/>
      <c r="F1381" s="110"/>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row>
    <row r="1382" spans="1:29" ht="12.75" customHeight="1" x14ac:dyDescent="0.2">
      <c r="A1382" s="110"/>
      <c r="B1382" s="110"/>
      <c r="C1382" s="110"/>
      <c r="D1382" s="110"/>
      <c r="E1382" s="110"/>
      <c r="F1382" s="110"/>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row>
    <row r="1383" spans="1:29" ht="12.75" customHeight="1" x14ac:dyDescent="0.2">
      <c r="A1383" s="110"/>
      <c r="B1383" s="110"/>
      <c r="C1383" s="110"/>
      <c r="D1383" s="110"/>
      <c r="E1383" s="110"/>
      <c r="F1383" s="110"/>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row>
    <row r="1384" spans="1:29" ht="12.75" customHeight="1" x14ac:dyDescent="0.2">
      <c r="A1384" s="110"/>
      <c r="B1384" s="110"/>
      <c r="C1384" s="110"/>
      <c r="D1384" s="110"/>
      <c r="E1384" s="110"/>
      <c r="F1384" s="110"/>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row>
    <row r="1385" spans="1:29" ht="12.75" customHeight="1" x14ac:dyDescent="0.2">
      <c r="A1385" s="110"/>
      <c r="B1385" s="110"/>
      <c r="C1385" s="110"/>
      <c r="D1385" s="110"/>
      <c r="E1385" s="110"/>
      <c r="F1385" s="110"/>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row>
    <row r="1386" spans="1:29" ht="12.75" customHeight="1" x14ac:dyDescent="0.2">
      <c r="A1386" s="110"/>
      <c r="B1386" s="110"/>
      <c r="C1386" s="110"/>
      <c r="D1386" s="110"/>
      <c r="E1386" s="110"/>
      <c r="F1386" s="110"/>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row>
    <row r="1387" spans="1:29" ht="12.75" customHeight="1" x14ac:dyDescent="0.2">
      <c r="A1387" s="110"/>
      <c r="B1387" s="110"/>
      <c r="C1387" s="110"/>
      <c r="D1387" s="110"/>
      <c r="E1387" s="110"/>
      <c r="F1387" s="110"/>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row>
    <row r="1388" spans="1:29" ht="12.75" customHeight="1" x14ac:dyDescent="0.2">
      <c r="A1388" s="110"/>
      <c r="B1388" s="110"/>
      <c r="C1388" s="110"/>
      <c r="D1388" s="110"/>
      <c r="E1388" s="110"/>
      <c r="F1388" s="110"/>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row>
    <row r="1389" spans="1:29" ht="12.75" customHeight="1" x14ac:dyDescent="0.2">
      <c r="A1389" s="110"/>
      <c r="B1389" s="110"/>
      <c r="C1389" s="110"/>
      <c r="D1389" s="110"/>
      <c r="E1389" s="110"/>
      <c r="F1389" s="110"/>
      <c r="G1389" s="110"/>
      <c r="H1389" s="110"/>
      <c r="I1389" s="110"/>
      <c r="J1389" s="110"/>
      <c r="K1389" s="110"/>
      <c r="L1389" s="110"/>
      <c r="M1389" s="110"/>
      <c r="N1389" s="110"/>
      <c r="O1389" s="110"/>
      <c r="P1389" s="110"/>
      <c r="Q1389" s="110"/>
      <c r="R1389" s="110"/>
      <c r="S1389" s="110"/>
      <c r="T1389" s="110"/>
      <c r="U1389" s="110"/>
      <c r="V1389" s="110"/>
      <c r="W1389" s="110"/>
      <c r="X1389" s="110"/>
      <c r="Y1389" s="110"/>
      <c r="Z1389" s="110"/>
      <c r="AA1389" s="110"/>
      <c r="AB1389" s="110"/>
      <c r="AC1389" s="110"/>
    </row>
    <row r="1390" spans="1:29" ht="12.75" customHeight="1" x14ac:dyDescent="0.2">
      <c r="A1390" s="110"/>
      <c r="B1390" s="110"/>
      <c r="C1390" s="110"/>
      <c r="D1390" s="110"/>
      <c r="E1390" s="110"/>
      <c r="F1390" s="110"/>
      <c r="G1390" s="110"/>
      <c r="H1390" s="110"/>
      <c r="I1390" s="110"/>
      <c r="J1390" s="110"/>
      <c r="K1390" s="110"/>
      <c r="L1390" s="110"/>
      <c r="M1390" s="110"/>
      <c r="N1390" s="110"/>
      <c r="O1390" s="110"/>
      <c r="P1390" s="110"/>
      <c r="Q1390" s="110"/>
      <c r="R1390" s="110"/>
      <c r="S1390" s="110"/>
      <c r="T1390" s="110"/>
      <c r="U1390" s="110"/>
      <c r="V1390" s="110"/>
      <c r="W1390" s="110"/>
      <c r="X1390" s="110"/>
      <c r="Y1390" s="110"/>
      <c r="Z1390" s="110"/>
      <c r="AA1390" s="110"/>
      <c r="AB1390" s="110"/>
      <c r="AC1390" s="110"/>
    </row>
    <row r="1391" spans="1:29" ht="12.75" customHeight="1" x14ac:dyDescent="0.2">
      <c r="A1391" s="110"/>
      <c r="B1391" s="110"/>
      <c r="C1391" s="110"/>
      <c r="D1391" s="110"/>
      <c r="E1391" s="110"/>
      <c r="F1391" s="110"/>
      <c r="G1391" s="110"/>
      <c r="H1391" s="110"/>
      <c r="I1391" s="110"/>
      <c r="J1391" s="110"/>
      <c r="K1391" s="110"/>
      <c r="L1391" s="110"/>
      <c r="M1391" s="110"/>
      <c r="N1391" s="110"/>
      <c r="O1391" s="110"/>
      <c r="P1391" s="110"/>
      <c r="Q1391" s="110"/>
      <c r="R1391" s="110"/>
      <c r="S1391" s="110"/>
      <c r="T1391" s="110"/>
      <c r="U1391" s="110"/>
      <c r="V1391" s="110"/>
      <c r="W1391" s="110"/>
      <c r="X1391" s="110"/>
      <c r="Y1391" s="110"/>
      <c r="Z1391" s="110"/>
      <c r="AA1391" s="110"/>
      <c r="AB1391" s="110"/>
      <c r="AC1391" s="110"/>
    </row>
    <row r="1392" spans="1:29" ht="12.75" customHeight="1" x14ac:dyDescent="0.2">
      <c r="A1392" s="110"/>
      <c r="B1392" s="110"/>
      <c r="C1392" s="110"/>
      <c r="D1392" s="110"/>
      <c r="E1392" s="110"/>
      <c r="F1392" s="110"/>
      <c r="G1392" s="110"/>
      <c r="H1392" s="110"/>
      <c r="I1392" s="110"/>
      <c r="J1392" s="110"/>
      <c r="K1392" s="110"/>
      <c r="L1392" s="110"/>
      <c r="M1392" s="110"/>
      <c r="N1392" s="110"/>
      <c r="O1392" s="110"/>
      <c r="P1392" s="110"/>
      <c r="Q1392" s="110"/>
      <c r="R1392" s="110"/>
      <c r="S1392" s="110"/>
      <c r="T1392" s="110"/>
      <c r="U1392" s="110"/>
      <c r="V1392" s="110"/>
      <c r="W1392" s="110"/>
      <c r="X1392" s="110"/>
      <c r="Y1392" s="110"/>
      <c r="Z1392" s="110"/>
      <c r="AA1392" s="110"/>
      <c r="AB1392" s="110"/>
      <c r="AC1392" s="110"/>
    </row>
    <row r="1393" spans="1:29" ht="12.75" customHeight="1" x14ac:dyDescent="0.2">
      <c r="A1393" s="110"/>
      <c r="B1393" s="110"/>
      <c r="C1393" s="110"/>
      <c r="D1393" s="110"/>
      <c r="E1393" s="110"/>
      <c r="F1393" s="110"/>
      <c r="G1393" s="110"/>
      <c r="H1393" s="110"/>
      <c r="I1393" s="110"/>
      <c r="J1393" s="110"/>
      <c r="K1393" s="110"/>
      <c r="L1393" s="110"/>
      <c r="M1393" s="110"/>
      <c r="N1393" s="110"/>
      <c r="O1393" s="110"/>
      <c r="P1393" s="110"/>
      <c r="Q1393" s="110"/>
      <c r="R1393" s="110"/>
      <c r="S1393" s="110"/>
      <c r="T1393" s="110"/>
      <c r="U1393" s="110"/>
      <c r="V1393" s="110"/>
      <c r="W1393" s="110"/>
      <c r="X1393" s="110"/>
      <c r="Y1393" s="110"/>
      <c r="Z1393" s="110"/>
      <c r="AA1393" s="110"/>
      <c r="AB1393" s="110"/>
      <c r="AC1393" s="110"/>
    </row>
    <row r="1394" spans="1:29" ht="12.75" customHeight="1" x14ac:dyDescent="0.2">
      <c r="A1394" s="110"/>
      <c r="B1394" s="110"/>
      <c r="C1394" s="110"/>
      <c r="D1394" s="110"/>
      <c r="E1394" s="110"/>
      <c r="F1394" s="110"/>
      <c r="G1394" s="110"/>
      <c r="H1394" s="110"/>
      <c r="I1394" s="110"/>
      <c r="J1394" s="110"/>
      <c r="K1394" s="110"/>
      <c r="L1394" s="110"/>
      <c r="M1394" s="110"/>
      <c r="N1394" s="110"/>
      <c r="O1394" s="110"/>
      <c r="P1394" s="110"/>
      <c r="Q1394" s="110"/>
      <c r="R1394" s="110"/>
      <c r="S1394" s="110"/>
      <c r="T1394" s="110"/>
      <c r="U1394" s="110"/>
      <c r="V1394" s="110"/>
      <c r="W1394" s="110"/>
      <c r="X1394" s="110"/>
      <c r="Y1394" s="110"/>
      <c r="Z1394" s="110"/>
      <c r="AA1394" s="110"/>
      <c r="AB1394" s="110"/>
      <c r="AC1394" s="110"/>
    </row>
    <row r="1395" spans="1:29" ht="12.75" customHeight="1" x14ac:dyDescent="0.2">
      <c r="A1395" s="110"/>
      <c r="B1395" s="110"/>
      <c r="C1395" s="110"/>
      <c r="D1395" s="110"/>
      <c r="E1395" s="110"/>
      <c r="F1395" s="110"/>
      <c r="G1395" s="110"/>
      <c r="H1395" s="110"/>
      <c r="I1395" s="110"/>
      <c r="J1395" s="110"/>
      <c r="K1395" s="110"/>
      <c r="L1395" s="110"/>
      <c r="M1395" s="110"/>
      <c r="N1395" s="110"/>
      <c r="O1395" s="110"/>
      <c r="P1395" s="110"/>
      <c r="Q1395" s="110"/>
      <c r="R1395" s="110"/>
      <c r="S1395" s="110"/>
      <c r="T1395" s="110"/>
      <c r="U1395" s="110"/>
      <c r="V1395" s="110"/>
      <c r="W1395" s="110"/>
      <c r="X1395" s="110"/>
      <c r="Y1395" s="110"/>
      <c r="Z1395" s="110"/>
      <c r="AA1395" s="110"/>
      <c r="AB1395" s="110"/>
      <c r="AC1395" s="110"/>
    </row>
    <row r="1396" spans="1:29" ht="12.75" customHeight="1" x14ac:dyDescent="0.2">
      <c r="A1396" s="110"/>
      <c r="B1396" s="110"/>
      <c r="C1396" s="110"/>
      <c r="D1396" s="110"/>
      <c r="E1396" s="110"/>
      <c r="F1396" s="110"/>
      <c r="G1396" s="110"/>
      <c r="H1396" s="110"/>
      <c r="I1396" s="110"/>
      <c r="J1396" s="110"/>
      <c r="K1396" s="110"/>
      <c r="L1396" s="110"/>
      <c r="M1396" s="110"/>
      <c r="N1396" s="110"/>
      <c r="O1396" s="110"/>
      <c r="P1396" s="110"/>
      <c r="Q1396" s="110"/>
      <c r="R1396" s="110"/>
      <c r="S1396" s="110"/>
      <c r="T1396" s="110"/>
      <c r="U1396" s="110"/>
      <c r="V1396" s="110"/>
      <c r="W1396" s="110"/>
      <c r="X1396" s="110"/>
      <c r="Y1396" s="110"/>
      <c r="Z1396" s="110"/>
      <c r="AA1396" s="110"/>
      <c r="AB1396" s="110"/>
      <c r="AC1396" s="110"/>
    </row>
    <row r="1397" spans="1:29" ht="12.75" customHeight="1" x14ac:dyDescent="0.2">
      <c r="A1397" s="110"/>
      <c r="B1397" s="110"/>
      <c r="C1397" s="110"/>
      <c r="D1397" s="110"/>
      <c r="E1397" s="110"/>
      <c r="F1397" s="110"/>
      <c r="G1397" s="110"/>
      <c r="H1397" s="110"/>
      <c r="I1397" s="110"/>
      <c r="J1397" s="110"/>
      <c r="K1397" s="110"/>
      <c r="L1397" s="110"/>
      <c r="M1397" s="110"/>
      <c r="N1397" s="110"/>
      <c r="O1397" s="110"/>
      <c r="P1397" s="110"/>
      <c r="Q1397" s="110"/>
      <c r="R1397" s="110"/>
      <c r="S1397" s="110"/>
      <c r="T1397" s="110"/>
      <c r="U1397" s="110"/>
      <c r="V1397" s="110"/>
      <c r="W1397" s="110"/>
      <c r="X1397" s="110"/>
      <c r="Y1397" s="110"/>
      <c r="Z1397" s="110"/>
      <c r="AA1397" s="110"/>
      <c r="AB1397" s="110"/>
      <c r="AC1397" s="110"/>
    </row>
    <row r="1398" spans="1:29" ht="12.75" customHeight="1" x14ac:dyDescent="0.2">
      <c r="A1398" s="110"/>
      <c r="B1398" s="110"/>
      <c r="C1398" s="110"/>
      <c r="D1398" s="110"/>
      <c r="E1398" s="110"/>
      <c r="F1398" s="110"/>
      <c r="G1398" s="110"/>
      <c r="H1398" s="110"/>
      <c r="I1398" s="110"/>
      <c r="J1398" s="110"/>
      <c r="K1398" s="110"/>
      <c r="L1398" s="110"/>
      <c r="M1398" s="110"/>
      <c r="N1398" s="110"/>
      <c r="O1398" s="110"/>
      <c r="P1398" s="110"/>
      <c r="Q1398" s="110"/>
      <c r="R1398" s="110"/>
      <c r="S1398" s="110"/>
      <c r="T1398" s="110"/>
      <c r="U1398" s="110"/>
      <c r="V1398" s="110"/>
      <c r="W1398" s="110"/>
      <c r="X1398" s="110"/>
      <c r="Y1398" s="110"/>
      <c r="Z1398" s="110"/>
      <c r="AA1398" s="110"/>
      <c r="AB1398" s="110"/>
      <c r="AC1398" s="110"/>
    </row>
    <row r="1399" spans="1:29" ht="12.75" customHeight="1" x14ac:dyDescent="0.2">
      <c r="A1399" s="110"/>
      <c r="B1399" s="110"/>
      <c r="C1399" s="110"/>
      <c r="D1399" s="110"/>
      <c r="E1399" s="110"/>
      <c r="F1399" s="110"/>
      <c r="G1399" s="110"/>
      <c r="H1399" s="110"/>
      <c r="I1399" s="110"/>
      <c r="J1399" s="110"/>
      <c r="K1399" s="110"/>
      <c r="L1399" s="110"/>
      <c r="M1399" s="110"/>
      <c r="N1399" s="110"/>
      <c r="O1399" s="110"/>
      <c r="P1399" s="110"/>
      <c r="Q1399" s="110"/>
      <c r="R1399" s="110"/>
      <c r="S1399" s="110"/>
      <c r="T1399" s="110"/>
      <c r="U1399" s="110"/>
      <c r="V1399" s="110"/>
      <c r="W1399" s="110"/>
      <c r="X1399" s="110"/>
      <c r="Y1399" s="110"/>
      <c r="Z1399" s="110"/>
      <c r="AA1399" s="110"/>
      <c r="AB1399" s="110"/>
      <c r="AC1399" s="110"/>
    </row>
    <row r="1400" spans="1:29" ht="12.75" customHeight="1" x14ac:dyDescent="0.2">
      <c r="A1400" s="110"/>
      <c r="B1400" s="110"/>
      <c r="C1400" s="110"/>
      <c r="D1400" s="110"/>
      <c r="E1400" s="110"/>
      <c r="F1400" s="110"/>
      <c r="G1400" s="110"/>
      <c r="H1400" s="110"/>
      <c r="I1400" s="110"/>
      <c r="J1400" s="110"/>
      <c r="K1400" s="110"/>
      <c r="L1400" s="110"/>
      <c r="M1400" s="110"/>
      <c r="N1400" s="110"/>
      <c r="O1400" s="110"/>
      <c r="P1400" s="110"/>
      <c r="Q1400" s="110"/>
      <c r="R1400" s="110"/>
      <c r="S1400" s="110"/>
      <c r="T1400" s="110"/>
      <c r="U1400" s="110"/>
      <c r="V1400" s="110"/>
      <c r="W1400" s="110"/>
      <c r="X1400" s="110"/>
      <c r="Y1400" s="110"/>
      <c r="Z1400" s="110"/>
      <c r="AA1400" s="110"/>
      <c r="AB1400" s="110"/>
      <c r="AC1400" s="110"/>
    </row>
    <row r="1401" spans="1:29" ht="12.75" customHeight="1" x14ac:dyDescent="0.2">
      <c r="A1401" s="110"/>
      <c r="B1401" s="110"/>
      <c r="C1401" s="110"/>
      <c r="D1401" s="110"/>
      <c r="E1401" s="110"/>
      <c r="F1401" s="110"/>
      <c r="G1401" s="110"/>
      <c r="H1401" s="110"/>
      <c r="I1401" s="110"/>
      <c r="J1401" s="110"/>
      <c r="K1401" s="110"/>
      <c r="L1401" s="110"/>
      <c r="M1401" s="110"/>
      <c r="N1401" s="110"/>
      <c r="O1401" s="110"/>
      <c r="P1401" s="110"/>
      <c r="Q1401" s="110"/>
      <c r="R1401" s="110"/>
      <c r="S1401" s="110"/>
      <c r="T1401" s="110"/>
      <c r="U1401" s="110"/>
      <c r="V1401" s="110"/>
      <c r="W1401" s="110"/>
      <c r="X1401" s="110"/>
      <c r="Y1401" s="110"/>
      <c r="Z1401" s="110"/>
      <c r="AA1401" s="110"/>
      <c r="AB1401" s="110"/>
      <c r="AC1401" s="110"/>
    </row>
    <row r="1402" spans="1:29" ht="12.75" customHeight="1" x14ac:dyDescent="0.2">
      <c r="A1402" s="110"/>
      <c r="B1402" s="110"/>
      <c r="C1402" s="110"/>
      <c r="D1402" s="110"/>
      <c r="E1402" s="110"/>
      <c r="F1402" s="110"/>
      <c r="G1402" s="110"/>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row>
    <row r="1403" spans="1:29" ht="12.75" customHeight="1" x14ac:dyDescent="0.2">
      <c r="A1403" s="110"/>
      <c r="B1403" s="110"/>
      <c r="C1403" s="110"/>
      <c r="D1403" s="110"/>
      <c r="E1403" s="110"/>
      <c r="F1403" s="110"/>
      <c r="G1403" s="110"/>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row>
    <row r="1404" spans="1:29" ht="12.75" customHeight="1" x14ac:dyDescent="0.2">
      <c r="A1404" s="110"/>
      <c r="B1404" s="110"/>
      <c r="C1404" s="110"/>
      <c r="D1404" s="110"/>
      <c r="E1404" s="110"/>
      <c r="F1404" s="110"/>
      <c r="G1404" s="110"/>
      <c r="H1404" s="110"/>
      <c r="I1404" s="110"/>
      <c r="J1404" s="110"/>
      <c r="K1404" s="110"/>
      <c r="L1404" s="110"/>
      <c r="M1404" s="110"/>
      <c r="N1404" s="110"/>
      <c r="O1404" s="110"/>
      <c r="P1404" s="110"/>
      <c r="Q1404" s="110"/>
      <c r="R1404" s="110"/>
      <c r="S1404" s="110"/>
      <c r="T1404" s="110"/>
      <c r="U1404" s="110"/>
      <c r="V1404" s="110"/>
      <c r="W1404" s="110"/>
      <c r="X1404" s="110"/>
      <c r="Y1404" s="110"/>
      <c r="Z1404" s="110"/>
      <c r="AA1404" s="110"/>
      <c r="AB1404" s="110"/>
      <c r="AC1404" s="110"/>
    </row>
    <row r="1405" spans="1:29" ht="12.75" customHeight="1" x14ac:dyDescent="0.2">
      <c r="A1405" s="110"/>
      <c r="B1405" s="110"/>
      <c r="C1405" s="110"/>
      <c r="D1405" s="110"/>
      <c r="E1405" s="110"/>
      <c r="F1405" s="110"/>
      <c r="G1405" s="110"/>
      <c r="H1405" s="110"/>
      <c r="I1405" s="110"/>
      <c r="J1405" s="110"/>
      <c r="K1405" s="110"/>
      <c r="L1405" s="110"/>
      <c r="M1405" s="110"/>
      <c r="N1405" s="110"/>
      <c r="O1405" s="110"/>
      <c r="P1405" s="110"/>
      <c r="Q1405" s="110"/>
      <c r="R1405" s="110"/>
      <c r="S1405" s="110"/>
      <c r="T1405" s="110"/>
      <c r="U1405" s="110"/>
      <c r="V1405" s="110"/>
      <c r="W1405" s="110"/>
      <c r="X1405" s="110"/>
      <c r="Y1405" s="110"/>
      <c r="Z1405" s="110"/>
      <c r="AA1405" s="110"/>
      <c r="AB1405" s="110"/>
      <c r="AC1405" s="110"/>
    </row>
    <row r="1406" spans="1:29" ht="12.75" customHeight="1" x14ac:dyDescent="0.2">
      <c r="A1406" s="110"/>
      <c r="B1406" s="110"/>
      <c r="C1406" s="110"/>
      <c r="D1406" s="110"/>
      <c r="E1406" s="110"/>
      <c r="F1406" s="110"/>
      <c r="G1406" s="110"/>
      <c r="H1406" s="110"/>
      <c r="I1406" s="110"/>
      <c r="J1406" s="110"/>
      <c r="K1406" s="110"/>
      <c r="L1406" s="110"/>
      <c r="M1406" s="110"/>
      <c r="N1406" s="110"/>
      <c r="O1406" s="110"/>
      <c r="P1406" s="110"/>
      <c r="Q1406" s="110"/>
      <c r="R1406" s="110"/>
      <c r="S1406" s="110"/>
      <c r="T1406" s="110"/>
      <c r="U1406" s="110"/>
      <c r="V1406" s="110"/>
      <c r="W1406" s="110"/>
      <c r="X1406" s="110"/>
      <c r="Y1406" s="110"/>
      <c r="Z1406" s="110"/>
      <c r="AA1406" s="110"/>
      <c r="AB1406" s="110"/>
      <c r="AC1406" s="110"/>
    </row>
    <row r="1407" spans="1:29" ht="12.75" customHeight="1" x14ac:dyDescent="0.2">
      <c r="A1407" s="110"/>
      <c r="B1407" s="110"/>
      <c r="C1407" s="110"/>
      <c r="D1407" s="110"/>
      <c r="E1407" s="110"/>
      <c r="F1407" s="110"/>
      <c r="G1407" s="110"/>
      <c r="H1407" s="110"/>
      <c r="I1407" s="110"/>
      <c r="J1407" s="110"/>
      <c r="K1407" s="110"/>
      <c r="L1407" s="110"/>
      <c r="M1407" s="110"/>
      <c r="N1407" s="110"/>
      <c r="O1407" s="110"/>
      <c r="P1407" s="110"/>
      <c r="Q1407" s="110"/>
      <c r="R1407" s="110"/>
      <c r="S1407" s="110"/>
      <c r="T1407" s="110"/>
      <c r="U1407" s="110"/>
      <c r="V1407" s="110"/>
      <c r="W1407" s="110"/>
      <c r="X1407" s="110"/>
      <c r="Y1407" s="110"/>
      <c r="Z1407" s="110"/>
      <c r="AA1407" s="110"/>
      <c r="AB1407" s="110"/>
      <c r="AC1407" s="110"/>
    </row>
    <row r="1408" spans="1:29" ht="12.75" customHeight="1" x14ac:dyDescent="0.2">
      <c r="A1408" s="110"/>
      <c r="B1408" s="110"/>
      <c r="C1408" s="110"/>
      <c r="D1408" s="110"/>
      <c r="E1408" s="110"/>
      <c r="F1408" s="110"/>
      <c r="G1408" s="110"/>
      <c r="H1408" s="110"/>
      <c r="I1408" s="110"/>
      <c r="J1408" s="110"/>
      <c r="K1408" s="110"/>
      <c r="L1408" s="110"/>
      <c r="M1408" s="110"/>
      <c r="N1408" s="110"/>
      <c r="O1408" s="110"/>
      <c r="P1408" s="110"/>
      <c r="Q1408" s="110"/>
      <c r="R1408" s="110"/>
      <c r="S1408" s="110"/>
      <c r="T1408" s="110"/>
      <c r="U1408" s="110"/>
      <c r="V1408" s="110"/>
      <c r="W1408" s="110"/>
      <c r="X1408" s="110"/>
      <c r="Y1408" s="110"/>
      <c r="Z1408" s="110"/>
      <c r="AA1408" s="110"/>
      <c r="AB1408" s="110"/>
      <c r="AC1408" s="110"/>
    </row>
    <row r="1409" spans="1:29" ht="12.75" customHeight="1" x14ac:dyDescent="0.2">
      <c r="A1409" s="110"/>
      <c r="B1409" s="110"/>
      <c r="C1409" s="110"/>
      <c r="D1409" s="110"/>
      <c r="E1409" s="110"/>
      <c r="F1409" s="110"/>
      <c r="G1409" s="110"/>
      <c r="H1409" s="110"/>
      <c r="I1409" s="110"/>
      <c r="J1409" s="110"/>
      <c r="K1409" s="110"/>
      <c r="L1409" s="110"/>
      <c r="M1409" s="110"/>
      <c r="N1409" s="110"/>
      <c r="O1409" s="110"/>
      <c r="P1409" s="110"/>
      <c r="Q1409" s="110"/>
      <c r="R1409" s="110"/>
      <c r="S1409" s="110"/>
      <c r="T1409" s="110"/>
      <c r="U1409" s="110"/>
      <c r="V1409" s="110"/>
      <c r="W1409" s="110"/>
      <c r="X1409" s="110"/>
      <c r="Y1409" s="110"/>
      <c r="Z1409" s="110"/>
      <c r="AA1409" s="110"/>
      <c r="AB1409" s="110"/>
      <c r="AC1409" s="110"/>
    </row>
    <row r="1410" spans="1:29" ht="12.75" customHeight="1" x14ac:dyDescent="0.2">
      <c r="A1410" s="110"/>
      <c r="B1410" s="110"/>
      <c r="C1410" s="110"/>
      <c r="D1410" s="110"/>
      <c r="E1410" s="110"/>
      <c r="F1410" s="110"/>
      <c r="G1410" s="110"/>
      <c r="H1410" s="110"/>
      <c r="I1410" s="110"/>
      <c r="J1410" s="110"/>
      <c r="K1410" s="110"/>
      <c r="L1410" s="110"/>
      <c r="M1410" s="110"/>
      <c r="N1410" s="110"/>
      <c r="O1410" s="110"/>
      <c r="P1410" s="110"/>
      <c r="Q1410" s="110"/>
      <c r="R1410" s="110"/>
      <c r="S1410" s="110"/>
      <c r="T1410" s="110"/>
      <c r="U1410" s="110"/>
      <c r="V1410" s="110"/>
      <c r="W1410" s="110"/>
      <c r="X1410" s="110"/>
      <c r="Y1410" s="110"/>
      <c r="Z1410" s="110"/>
      <c r="AA1410" s="110"/>
      <c r="AB1410" s="110"/>
      <c r="AC1410" s="110"/>
    </row>
    <row r="1411" spans="1:29" ht="12.75" customHeight="1" x14ac:dyDescent="0.2">
      <c r="A1411" s="110"/>
      <c r="B1411" s="110"/>
      <c r="C1411" s="110"/>
      <c r="D1411" s="110"/>
      <c r="E1411" s="110"/>
      <c r="F1411" s="110"/>
      <c r="G1411" s="110"/>
      <c r="H1411" s="110"/>
      <c r="I1411" s="110"/>
      <c r="J1411" s="110"/>
      <c r="K1411" s="110"/>
      <c r="L1411" s="110"/>
      <c r="M1411" s="110"/>
      <c r="N1411" s="110"/>
      <c r="O1411" s="110"/>
      <c r="P1411" s="110"/>
      <c r="Q1411" s="110"/>
      <c r="R1411" s="110"/>
      <c r="S1411" s="110"/>
      <c r="T1411" s="110"/>
      <c r="U1411" s="110"/>
      <c r="V1411" s="110"/>
      <c r="W1411" s="110"/>
      <c r="X1411" s="110"/>
      <c r="Y1411" s="110"/>
      <c r="Z1411" s="110"/>
      <c r="AA1411" s="110"/>
      <c r="AB1411" s="110"/>
      <c r="AC1411" s="110"/>
    </row>
    <row r="1412" spans="1:29" ht="12.75" customHeight="1" x14ac:dyDescent="0.2">
      <c r="A1412" s="110"/>
      <c r="B1412" s="110"/>
      <c r="C1412" s="110"/>
      <c r="D1412" s="110"/>
      <c r="E1412" s="110"/>
      <c r="F1412" s="110"/>
      <c r="G1412" s="110"/>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row>
    <row r="1413" spans="1:29" ht="12.75" customHeight="1" x14ac:dyDescent="0.2">
      <c r="A1413" s="110"/>
      <c r="B1413" s="110"/>
      <c r="C1413" s="110"/>
      <c r="D1413" s="110"/>
      <c r="E1413" s="110"/>
      <c r="F1413" s="110"/>
      <c r="G1413" s="110"/>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row>
    <row r="1414" spans="1:29" ht="12.75" customHeight="1" x14ac:dyDescent="0.2">
      <c r="A1414" s="110"/>
      <c r="B1414" s="110"/>
      <c r="C1414" s="110"/>
      <c r="D1414" s="110"/>
      <c r="E1414" s="110"/>
      <c r="F1414" s="110"/>
      <c r="G1414" s="110"/>
      <c r="H1414" s="110"/>
      <c r="I1414" s="110"/>
      <c r="J1414" s="110"/>
      <c r="K1414" s="110"/>
      <c r="L1414" s="110"/>
      <c r="M1414" s="110"/>
      <c r="N1414" s="110"/>
      <c r="O1414" s="110"/>
      <c r="P1414" s="110"/>
      <c r="Q1414" s="110"/>
      <c r="R1414" s="110"/>
      <c r="S1414" s="110"/>
      <c r="T1414" s="110"/>
      <c r="U1414" s="110"/>
      <c r="V1414" s="110"/>
      <c r="W1414" s="110"/>
      <c r="X1414" s="110"/>
      <c r="Y1414" s="110"/>
      <c r="Z1414" s="110"/>
      <c r="AA1414" s="110"/>
      <c r="AB1414" s="110"/>
      <c r="AC1414" s="110"/>
    </row>
    <row r="1415" spans="1:29" ht="12.75" customHeight="1" x14ac:dyDescent="0.2">
      <c r="A1415" s="110"/>
      <c r="B1415" s="110"/>
      <c r="C1415" s="110"/>
      <c r="D1415" s="110"/>
      <c r="E1415" s="110"/>
      <c r="F1415" s="110"/>
      <c r="G1415" s="110"/>
      <c r="H1415" s="110"/>
      <c r="I1415" s="110"/>
      <c r="J1415" s="110"/>
      <c r="K1415" s="110"/>
      <c r="L1415" s="110"/>
      <c r="M1415" s="110"/>
      <c r="N1415" s="110"/>
      <c r="O1415" s="110"/>
      <c r="P1415" s="110"/>
      <c r="Q1415" s="110"/>
      <c r="R1415" s="110"/>
      <c r="S1415" s="110"/>
      <c r="T1415" s="110"/>
      <c r="U1415" s="110"/>
      <c r="V1415" s="110"/>
      <c r="W1415" s="110"/>
      <c r="X1415" s="110"/>
      <c r="Y1415" s="110"/>
      <c r="Z1415" s="110"/>
      <c r="AA1415" s="110"/>
      <c r="AB1415" s="110"/>
      <c r="AC1415" s="110"/>
    </row>
    <row r="1416" spans="1:29" ht="12.75" customHeight="1" x14ac:dyDescent="0.2">
      <c r="A1416" s="110"/>
      <c r="B1416" s="110"/>
      <c r="C1416" s="110"/>
      <c r="D1416" s="110"/>
      <c r="E1416" s="110"/>
      <c r="F1416" s="110"/>
      <c r="G1416" s="110"/>
      <c r="H1416" s="110"/>
      <c r="I1416" s="110"/>
      <c r="J1416" s="110"/>
      <c r="K1416" s="110"/>
      <c r="L1416" s="110"/>
      <c r="M1416" s="110"/>
      <c r="N1416" s="110"/>
      <c r="O1416" s="110"/>
      <c r="P1416" s="110"/>
      <c r="Q1416" s="110"/>
      <c r="R1416" s="110"/>
      <c r="S1416" s="110"/>
      <c r="T1416" s="110"/>
      <c r="U1416" s="110"/>
      <c r="V1416" s="110"/>
      <c r="W1416" s="110"/>
      <c r="X1416" s="110"/>
      <c r="Y1416" s="110"/>
      <c r="Z1416" s="110"/>
      <c r="AA1416" s="110"/>
      <c r="AB1416" s="110"/>
      <c r="AC1416" s="110"/>
    </row>
    <row r="1417" spans="1:29" ht="12.75" customHeight="1" x14ac:dyDescent="0.2">
      <c r="A1417" s="110"/>
      <c r="B1417" s="110"/>
      <c r="C1417" s="110"/>
      <c r="D1417" s="110"/>
      <c r="E1417" s="110"/>
      <c r="F1417" s="110"/>
      <c r="G1417" s="110"/>
      <c r="H1417" s="110"/>
      <c r="I1417" s="110"/>
      <c r="J1417" s="110"/>
      <c r="K1417" s="110"/>
      <c r="L1417" s="110"/>
      <c r="M1417" s="110"/>
      <c r="N1417" s="110"/>
      <c r="O1417" s="110"/>
      <c r="P1417" s="110"/>
      <c r="Q1417" s="110"/>
      <c r="R1417" s="110"/>
      <c r="S1417" s="110"/>
      <c r="T1417" s="110"/>
      <c r="U1417" s="110"/>
      <c r="V1417" s="110"/>
      <c r="W1417" s="110"/>
      <c r="X1417" s="110"/>
      <c r="Y1417" s="110"/>
      <c r="Z1417" s="110"/>
      <c r="AA1417" s="110"/>
      <c r="AB1417" s="110"/>
      <c r="AC1417" s="110"/>
    </row>
    <row r="1418" spans="1:29" ht="12.75" customHeight="1" x14ac:dyDescent="0.2">
      <c r="A1418" s="110"/>
      <c r="B1418" s="110"/>
      <c r="C1418" s="110"/>
      <c r="D1418" s="110"/>
      <c r="E1418" s="110"/>
      <c r="F1418" s="110"/>
      <c r="G1418" s="110"/>
      <c r="H1418" s="110"/>
      <c r="I1418" s="110"/>
      <c r="J1418" s="110"/>
      <c r="K1418" s="110"/>
      <c r="L1418" s="110"/>
      <c r="M1418" s="110"/>
      <c r="N1418" s="110"/>
      <c r="O1418" s="110"/>
      <c r="P1418" s="110"/>
      <c r="Q1418" s="110"/>
      <c r="R1418" s="110"/>
      <c r="S1418" s="110"/>
      <c r="T1418" s="110"/>
      <c r="U1418" s="110"/>
      <c r="V1418" s="110"/>
      <c r="W1418" s="110"/>
      <c r="X1418" s="110"/>
      <c r="Y1418" s="110"/>
      <c r="Z1418" s="110"/>
      <c r="AA1418" s="110"/>
      <c r="AB1418" s="110"/>
      <c r="AC1418" s="110"/>
    </row>
    <row r="1419" spans="1:29" ht="12.75" customHeight="1" x14ac:dyDescent="0.2">
      <c r="A1419" s="110"/>
      <c r="B1419" s="110"/>
      <c r="C1419" s="110"/>
      <c r="D1419" s="110"/>
      <c r="E1419" s="110"/>
      <c r="F1419" s="110"/>
      <c r="G1419" s="110"/>
      <c r="H1419" s="110"/>
      <c r="I1419" s="110"/>
      <c r="J1419" s="110"/>
      <c r="K1419" s="110"/>
      <c r="L1419" s="110"/>
      <c r="M1419" s="110"/>
      <c r="N1419" s="110"/>
      <c r="O1419" s="110"/>
      <c r="P1419" s="110"/>
      <c r="Q1419" s="110"/>
      <c r="R1419" s="110"/>
      <c r="S1419" s="110"/>
      <c r="T1419" s="110"/>
      <c r="U1419" s="110"/>
      <c r="V1419" s="110"/>
      <c r="W1419" s="110"/>
      <c r="X1419" s="110"/>
      <c r="Y1419" s="110"/>
      <c r="Z1419" s="110"/>
      <c r="AA1419" s="110"/>
      <c r="AB1419" s="110"/>
      <c r="AC1419" s="110"/>
    </row>
    <row r="1420" spans="1:29" ht="12.75" customHeight="1" x14ac:dyDescent="0.2">
      <c r="A1420" s="110"/>
      <c r="B1420" s="110"/>
      <c r="C1420" s="110"/>
      <c r="D1420" s="110"/>
      <c r="E1420" s="110"/>
      <c r="F1420" s="110"/>
      <c r="G1420" s="110"/>
      <c r="H1420" s="110"/>
      <c r="I1420" s="110"/>
      <c r="J1420" s="110"/>
      <c r="K1420" s="110"/>
      <c r="L1420" s="110"/>
      <c r="M1420" s="110"/>
      <c r="N1420" s="110"/>
      <c r="O1420" s="110"/>
      <c r="P1420" s="110"/>
      <c r="Q1420" s="110"/>
      <c r="R1420" s="110"/>
      <c r="S1420" s="110"/>
      <c r="T1420" s="110"/>
      <c r="U1420" s="110"/>
      <c r="V1420" s="110"/>
      <c r="W1420" s="110"/>
      <c r="X1420" s="110"/>
      <c r="Y1420" s="110"/>
      <c r="Z1420" s="110"/>
      <c r="AA1420" s="110"/>
      <c r="AB1420" s="110"/>
      <c r="AC1420" s="110"/>
    </row>
    <row r="1421" spans="1:29" ht="12.75" customHeight="1" x14ac:dyDescent="0.2">
      <c r="A1421" s="110"/>
      <c r="B1421" s="110"/>
      <c r="C1421" s="110"/>
      <c r="D1421" s="110"/>
      <c r="E1421" s="110"/>
      <c r="F1421" s="110"/>
      <c r="G1421" s="110"/>
      <c r="H1421" s="110"/>
      <c r="I1421" s="110"/>
      <c r="J1421" s="110"/>
      <c r="K1421" s="110"/>
      <c r="L1421" s="110"/>
      <c r="M1421" s="110"/>
      <c r="N1421" s="110"/>
      <c r="O1421" s="110"/>
      <c r="P1421" s="110"/>
      <c r="Q1421" s="110"/>
      <c r="R1421" s="110"/>
      <c r="S1421" s="110"/>
      <c r="T1421" s="110"/>
      <c r="U1421" s="110"/>
      <c r="V1421" s="110"/>
      <c r="W1421" s="110"/>
      <c r="X1421" s="110"/>
      <c r="Y1421" s="110"/>
      <c r="Z1421" s="110"/>
      <c r="AA1421" s="110"/>
      <c r="AB1421" s="110"/>
      <c r="AC1421" s="110"/>
    </row>
    <row r="1422" spans="1:29" ht="12.75" customHeight="1" x14ac:dyDescent="0.2">
      <c r="A1422" s="110"/>
      <c r="B1422" s="110"/>
      <c r="C1422" s="110"/>
      <c r="D1422" s="110"/>
      <c r="E1422" s="110"/>
      <c r="F1422" s="110"/>
      <c r="G1422" s="110"/>
      <c r="H1422" s="110"/>
      <c r="I1422" s="110"/>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row>
    <row r="1423" spans="1:29" ht="12.75" customHeight="1" x14ac:dyDescent="0.2">
      <c r="A1423" s="110"/>
      <c r="B1423" s="110"/>
      <c r="C1423" s="110"/>
      <c r="D1423" s="110"/>
      <c r="E1423" s="110"/>
      <c r="F1423" s="110"/>
      <c r="G1423" s="110"/>
      <c r="H1423" s="110"/>
      <c r="I1423" s="110"/>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row>
    <row r="1424" spans="1:29" ht="12.75" customHeight="1" x14ac:dyDescent="0.2">
      <c r="A1424" s="110"/>
      <c r="B1424" s="110"/>
      <c r="C1424" s="110"/>
      <c r="D1424" s="110"/>
      <c r="E1424" s="110"/>
      <c r="F1424" s="110"/>
      <c r="G1424" s="110"/>
      <c r="H1424" s="110"/>
      <c r="I1424" s="110"/>
      <c r="J1424" s="110"/>
      <c r="K1424" s="110"/>
      <c r="L1424" s="110"/>
      <c r="M1424" s="110"/>
      <c r="N1424" s="110"/>
      <c r="O1424" s="110"/>
      <c r="P1424" s="110"/>
      <c r="Q1424" s="110"/>
      <c r="R1424" s="110"/>
      <c r="S1424" s="110"/>
      <c r="T1424" s="110"/>
      <c r="U1424" s="110"/>
      <c r="V1424" s="110"/>
      <c r="W1424" s="110"/>
      <c r="X1424" s="110"/>
      <c r="Y1424" s="110"/>
      <c r="Z1424" s="110"/>
      <c r="AA1424" s="110"/>
      <c r="AB1424" s="110"/>
      <c r="AC1424" s="110"/>
    </row>
    <row r="1425" spans="1:29" ht="12.75" customHeight="1" x14ac:dyDescent="0.2">
      <c r="A1425" s="110"/>
      <c r="B1425" s="110"/>
      <c r="C1425" s="110"/>
      <c r="D1425" s="110"/>
      <c r="E1425" s="110"/>
      <c r="F1425" s="110"/>
      <c r="G1425" s="110"/>
      <c r="H1425" s="110"/>
      <c r="I1425" s="110"/>
      <c r="J1425" s="110"/>
      <c r="K1425" s="110"/>
      <c r="L1425" s="110"/>
      <c r="M1425" s="110"/>
      <c r="N1425" s="110"/>
      <c r="O1425" s="110"/>
      <c r="P1425" s="110"/>
      <c r="Q1425" s="110"/>
      <c r="R1425" s="110"/>
      <c r="S1425" s="110"/>
      <c r="T1425" s="110"/>
      <c r="U1425" s="110"/>
      <c r="V1425" s="110"/>
      <c r="W1425" s="110"/>
      <c r="X1425" s="110"/>
      <c r="Y1425" s="110"/>
      <c r="Z1425" s="110"/>
      <c r="AA1425" s="110"/>
      <c r="AB1425" s="110"/>
      <c r="AC1425" s="110"/>
    </row>
    <row r="1426" spans="1:29" ht="12.75" customHeight="1" x14ac:dyDescent="0.2">
      <c r="A1426" s="110"/>
      <c r="B1426" s="110"/>
      <c r="C1426" s="110"/>
      <c r="D1426" s="110"/>
      <c r="E1426" s="110"/>
      <c r="F1426" s="110"/>
      <c r="G1426" s="110"/>
      <c r="H1426" s="110"/>
      <c r="I1426" s="110"/>
      <c r="J1426" s="110"/>
      <c r="K1426" s="110"/>
      <c r="L1426" s="110"/>
      <c r="M1426" s="110"/>
      <c r="N1426" s="110"/>
      <c r="O1426" s="110"/>
      <c r="P1426" s="110"/>
      <c r="Q1426" s="110"/>
      <c r="R1426" s="110"/>
      <c r="S1426" s="110"/>
      <c r="T1426" s="110"/>
      <c r="U1426" s="110"/>
      <c r="V1426" s="110"/>
      <c r="W1426" s="110"/>
      <c r="X1426" s="110"/>
      <c r="Y1426" s="110"/>
      <c r="Z1426" s="110"/>
      <c r="AA1426" s="110"/>
      <c r="AB1426" s="110"/>
      <c r="AC1426" s="110"/>
    </row>
    <row r="1427" spans="1:29" ht="12.75" customHeight="1" x14ac:dyDescent="0.2">
      <c r="A1427" s="110"/>
      <c r="B1427" s="110"/>
      <c r="C1427" s="110"/>
      <c r="D1427" s="110"/>
      <c r="E1427" s="110"/>
      <c r="F1427" s="110"/>
      <c r="G1427" s="110"/>
      <c r="H1427" s="110"/>
      <c r="I1427" s="110"/>
      <c r="J1427" s="110"/>
      <c r="K1427" s="110"/>
      <c r="L1427" s="110"/>
      <c r="M1427" s="110"/>
      <c r="N1427" s="110"/>
      <c r="O1427" s="110"/>
      <c r="P1427" s="110"/>
      <c r="Q1427" s="110"/>
      <c r="R1427" s="110"/>
      <c r="S1427" s="110"/>
      <c r="T1427" s="110"/>
      <c r="U1427" s="110"/>
      <c r="V1427" s="110"/>
      <c r="W1427" s="110"/>
      <c r="X1427" s="110"/>
      <c r="Y1427" s="110"/>
      <c r="Z1427" s="110"/>
      <c r="AA1427" s="110"/>
      <c r="AB1427" s="110"/>
      <c r="AC1427" s="110"/>
    </row>
    <row r="1428" spans="1:29" ht="12.75" customHeight="1" x14ac:dyDescent="0.2">
      <c r="A1428" s="110"/>
      <c r="B1428" s="110"/>
      <c r="C1428" s="110"/>
      <c r="D1428" s="110"/>
      <c r="E1428" s="110"/>
      <c r="F1428" s="110"/>
      <c r="G1428" s="110"/>
      <c r="H1428" s="110"/>
      <c r="I1428" s="110"/>
      <c r="J1428" s="110"/>
      <c r="K1428" s="110"/>
      <c r="L1428" s="110"/>
      <c r="M1428" s="110"/>
      <c r="N1428" s="110"/>
      <c r="O1428" s="110"/>
      <c r="P1428" s="110"/>
      <c r="Q1428" s="110"/>
      <c r="R1428" s="110"/>
      <c r="S1428" s="110"/>
      <c r="T1428" s="110"/>
      <c r="U1428" s="110"/>
      <c r="V1428" s="110"/>
      <c r="W1428" s="110"/>
      <c r="X1428" s="110"/>
      <c r="Y1428" s="110"/>
      <c r="Z1428" s="110"/>
      <c r="AA1428" s="110"/>
      <c r="AB1428" s="110"/>
      <c r="AC1428" s="110"/>
    </row>
    <row r="1429" spans="1:29" ht="12.75" customHeight="1" x14ac:dyDescent="0.2">
      <c r="A1429" s="110"/>
      <c r="B1429" s="110"/>
      <c r="C1429" s="110"/>
      <c r="D1429" s="110"/>
      <c r="E1429" s="110"/>
      <c r="F1429" s="110"/>
      <c r="G1429" s="110"/>
      <c r="H1429" s="110"/>
      <c r="I1429" s="110"/>
      <c r="J1429" s="110"/>
      <c r="K1429" s="110"/>
      <c r="L1429" s="110"/>
      <c r="M1429" s="110"/>
      <c r="N1429" s="110"/>
      <c r="O1429" s="110"/>
      <c r="P1429" s="110"/>
      <c r="Q1429" s="110"/>
      <c r="R1429" s="110"/>
      <c r="S1429" s="110"/>
      <c r="T1429" s="110"/>
      <c r="U1429" s="110"/>
      <c r="V1429" s="110"/>
      <c r="W1429" s="110"/>
      <c r="X1429" s="110"/>
      <c r="Y1429" s="110"/>
      <c r="Z1429" s="110"/>
      <c r="AA1429" s="110"/>
      <c r="AB1429" s="110"/>
      <c r="AC1429" s="110"/>
    </row>
    <row r="1430" spans="1:29" ht="12.75" customHeight="1" x14ac:dyDescent="0.2">
      <c r="A1430" s="110"/>
      <c r="B1430" s="110"/>
      <c r="C1430" s="110"/>
      <c r="D1430" s="110"/>
      <c r="E1430" s="110"/>
      <c r="F1430" s="110"/>
      <c r="G1430" s="110"/>
      <c r="H1430" s="110"/>
      <c r="I1430" s="110"/>
      <c r="J1430" s="110"/>
      <c r="K1430" s="110"/>
      <c r="L1430" s="110"/>
      <c r="M1430" s="110"/>
      <c r="N1430" s="110"/>
      <c r="O1430" s="110"/>
      <c r="P1430" s="110"/>
      <c r="Q1430" s="110"/>
      <c r="R1430" s="110"/>
      <c r="S1430" s="110"/>
      <c r="T1430" s="110"/>
      <c r="U1430" s="110"/>
      <c r="V1430" s="110"/>
      <c r="W1430" s="110"/>
      <c r="X1430" s="110"/>
      <c r="Y1430" s="110"/>
      <c r="Z1430" s="110"/>
      <c r="AA1430" s="110"/>
      <c r="AB1430" s="110"/>
      <c r="AC1430" s="110"/>
    </row>
    <row r="1431" spans="1:29" ht="12.75" customHeight="1" x14ac:dyDescent="0.2">
      <c r="A1431" s="110"/>
      <c r="B1431" s="110"/>
      <c r="C1431" s="110"/>
      <c r="D1431" s="110"/>
      <c r="E1431" s="110"/>
      <c r="F1431" s="110"/>
      <c r="G1431" s="110"/>
      <c r="H1431" s="110"/>
      <c r="I1431" s="110"/>
      <c r="J1431" s="110"/>
      <c r="K1431" s="110"/>
      <c r="L1431" s="110"/>
      <c r="M1431" s="110"/>
      <c r="N1431" s="110"/>
      <c r="O1431" s="110"/>
      <c r="P1431" s="110"/>
      <c r="Q1431" s="110"/>
      <c r="R1431" s="110"/>
      <c r="S1431" s="110"/>
      <c r="T1431" s="110"/>
      <c r="U1431" s="110"/>
      <c r="V1431" s="110"/>
      <c r="W1431" s="110"/>
      <c r="X1431" s="110"/>
      <c r="Y1431" s="110"/>
      <c r="Z1431" s="110"/>
      <c r="AA1431" s="110"/>
      <c r="AB1431" s="110"/>
      <c r="AC1431" s="110"/>
    </row>
    <row r="1432" spans="1:29" ht="12.75" customHeight="1" x14ac:dyDescent="0.2">
      <c r="A1432" s="110"/>
      <c r="B1432" s="110"/>
      <c r="C1432" s="110"/>
      <c r="D1432" s="110"/>
      <c r="E1432" s="110"/>
      <c r="F1432" s="110"/>
      <c r="G1432" s="110"/>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row>
    <row r="1433" spans="1:29" ht="12.75" customHeight="1" x14ac:dyDescent="0.2">
      <c r="A1433" s="110"/>
      <c r="B1433" s="110"/>
      <c r="C1433" s="110"/>
      <c r="D1433" s="110"/>
      <c r="E1433" s="110"/>
      <c r="F1433" s="110"/>
      <c r="G1433" s="110"/>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row>
    <row r="1434" spans="1:29" ht="12.75" customHeight="1" x14ac:dyDescent="0.2">
      <c r="A1434" s="110"/>
      <c r="B1434" s="110"/>
      <c r="C1434" s="110"/>
      <c r="D1434" s="110"/>
      <c r="E1434" s="110"/>
      <c r="F1434" s="110"/>
      <c r="G1434" s="110"/>
      <c r="H1434" s="110"/>
      <c r="I1434" s="110"/>
      <c r="J1434" s="110"/>
      <c r="K1434" s="110"/>
      <c r="L1434" s="110"/>
      <c r="M1434" s="110"/>
      <c r="N1434" s="110"/>
      <c r="O1434" s="110"/>
      <c r="P1434" s="110"/>
      <c r="Q1434" s="110"/>
      <c r="R1434" s="110"/>
      <c r="S1434" s="110"/>
      <c r="T1434" s="110"/>
      <c r="U1434" s="110"/>
      <c r="V1434" s="110"/>
      <c r="W1434" s="110"/>
      <c r="X1434" s="110"/>
      <c r="Y1434" s="110"/>
      <c r="Z1434" s="110"/>
      <c r="AA1434" s="110"/>
      <c r="AB1434" s="110"/>
      <c r="AC1434" s="110"/>
    </row>
    <row r="1435" spans="1:29" ht="12.75" customHeight="1" x14ac:dyDescent="0.2">
      <c r="A1435" s="110"/>
      <c r="B1435" s="110"/>
      <c r="C1435" s="110"/>
      <c r="D1435" s="110"/>
      <c r="E1435" s="110"/>
      <c r="F1435" s="110"/>
      <c r="G1435" s="110"/>
      <c r="H1435" s="110"/>
      <c r="I1435" s="110"/>
      <c r="J1435" s="110"/>
      <c r="K1435" s="110"/>
      <c r="L1435" s="110"/>
      <c r="M1435" s="110"/>
      <c r="N1435" s="110"/>
      <c r="O1435" s="110"/>
      <c r="P1435" s="110"/>
      <c r="Q1435" s="110"/>
      <c r="R1435" s="110"/>
      <c r="S1435" s="110"/>
      <c r="T1435" s="110"/>
      <c r="U1435" s="110"/>
      <c r="V1435" s="110"/>
      <c r="W1435" s="110"/>
      <c r="X1435" s="110"/>
      <c r="Y1435" s="110"/>
      <c r="Z1435" s="110"/>
      <c r="AA1435" s="110"/>
      <c r="AB1435" s="110"/>
      <c r="AC1435" s="110"/>
    </row>
    <row r="1436" spans="1:29" ht="12.75" customHeight="1" x14ac:dyDescent="0.2">
      <c r="A1436" s="110"/>
      <c r="B1436" s="110"/>
      <c r="C1436" s="110"/>
      <c r="D1436" s="110"/>
      <c r="E1436" s="110"/>
      <c r="F1436" s="110"/>
      <c r="G1436" s="110"/>
      <c r="H1436" s="110"/>
      <c r="I1436" s="110"/>
      <c r="J1436" s="110"/>
      <c r="K1436" s="110"/>
      <c r="L1436" s="110"/>
      <c r="M1436" s="110"/>
      <c r="N1436" s="110"/>
      <c r="O1436" s="110"/>
      <c r="P1436" s="110"/>
      <c r="Q1436" s="110"/>
      <c r="R1436" s="110"/>
      <c r="S1436" s="110"/>
      <c r="T1436" s="110"/>
      <c r="U1436" s="110"/>
      <c r="V1436" s="110"/>
      <c r="W1436" s="110"/>
      <c r="X1436" s="110"/>
      <c r="Y1436" s="110"/>
      <c r="Z1436" s="110"/>
      <c r="AA1436" s="110"/>
      <c r="AB1436" s="110"/>
      <c r="AC1436" s="110"/>
    </row>
    <row r="1437" spans="1:29" ht="12.75" customHeight="1" x14ac:dyDescent="0.2">
      <c r="A1437" s="110"/>
      <c r="B1437" s="110"/>
      <c r="C1437" s="110"/>
      <c r="D1437" s="110"/>
      <c r="E1437" s="110"/>
      <c r="F1437" s="110"/>
      <c r="G1437" s="110"/>
      <c r="H1437" s="110"/>
      <c r="I1437" s="110"/>
      <c r="J1437" s="110"/>
      <c r="K1437" s="110"/>
      <c r="L1437" s="110"/>
      <c r="M1437" s="110"/>
      <c r="N1437" s="110"/>
      <c r="O1437" s="110"/>
      <c r="P1437" s="110"/>
      <c r="Q1437" s="110"/>
      <c r="R1437" s="110"/>
      <c r="S1437" s="110"/>
      <c r="T1437" s="110"/>
      <c r="U1437" s="110"/>
      <c r="V1437" s="110"/>
      <c r="W1437" s="110"/>
      <c r="X1437" s="110"/>
      <c r="Y1437" s="110"/>
      <c r="Z1437" s="110"/>
      <c r="AA1437" s="110"/>
      <c r="AB1437" s="110"/>
      <c r="AC1437" s="110"/>
    </row>
  </sheetData>
  <sheetProtection algorithmName="SHA-512" hashValue="OarT/CdAJ5Emz3dAginI438n6o2cykSmngjphl28gr0FxV92Cunp7QfCEZ1gubZUYZm9projrc9KkUC1ansTUg==" saltValue="7vHaQdZNJ0OfV6RMgZamvw=="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9" sqref="K9:S1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49" t="s">
        <v>65</v>
      </c>
      <c r="B1" s="450"/>
      <c r="C1" s="450"/>
      <c r="D1" s="450"/>
      <c r="E1" s="450"/>
      <c r="F1" s="450"/>
      <c r="G1" s="450"/>
      <c r="H1" s="450"/>
      <c r="I1" s="450"/>
      <c r="J1" s="450"/>
      <c r="K1" s="450"/>
      <c r="L1" s="450"/>
      <c r="M1" s="450"/>
      <c r="N1" s="450"/>
      <c r="O1" s="450"/>
      <c r="P1" s="450"/>
      <c r="Q1" s="450"/>
      <c r="R1" s="450"/>
      <c r="S1" s="450"/>
      <c r="T1" s="450"/>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47" t="s">
        <v>64</v>
      </c>
      <c r="B3" s="448"/>
      <c r="C3" s="448"/>
      <c r="D3" s="448"/>
      <c r="E3" s="448"/>
      <c r="F3" s="448"/>
      <c r="G3" s="448"/>
      <c r="H3" s="448"/>
      <c r="I3" s="448"/>
      <c r="J3" s="448"/>
      <c r="K3" s="448"/>
      <c r="L3" s="448"/>
      <c r="M3" s="448"/>
      <c r="N3" s="448"/>
      <c r="O3" s="448"/>
      <c r="P3" s="448"/>
      <c r="Q3" s="448"/>
      <c r="R3" s="448"/>
      <c r="S3" s="448"/>
      <c r="T3" s="448"/>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205" t="s">
        <v>19</v>
      </c>
      <c r="B6" s="458"/>
      <c r="C6" s="477" t="s">
        <v>80</v>
      </c>
      <c r="D6" s="477"/>
      <c r="E6" s="477"/>
      <c r="F6" s="477"/>
      <c r="G6" s="477"/>
      <c r="H6" s="477"/>
      <c r="I6" s="465"/>
      <c r="J6" s="462"/>
      <c r="K6" s="461" t="s">
        <v>79</v>
      </c>
      <c r="L6" s="461"/>
      <c r="M6" s="461"/>
      <c r="N6" s="461"/>
      <c r="O6" s="461"/>
      <c r="P6" s="461"/>
      <c r="Q6" s="461"/>
      <c r="R6" s="18"/>
      <c r="S6" s="18"/>
      <c r="T6" s="451"/>
    </row>
    <row r="7" spans="1:34" ht="15" customHeight="1" x14ac:dyDescent="0.2">
      <c r="A7" s="456" t="s">
        <v>21</v>
      </c>
      <c r="B7" s="459"/>
      <c r="C7" s="434"/>
      <c r="D7" s="434"/>
      <c r="E7" s="434"/>
      <c r="F7" s="434"/>
      <c r="G7" s="434"/>
      <c r="H7" s="434"/>
      <c r="I7" s="466"/>
      <c r="J7" s="463"/>
      <c r="K7" s="413" t="s">
        <v>93</v>
      </c>
      <c r="L7" s="413"/>
      <c r="M7" s="413"/>
      <c r="N7" s="413"/>
      <c r="O7" s="413"/>
      <c r="P7" s="413"/>
      <c r="Q7" s="413"/>
      <c r="R7" s="413"/>
      <c r="S7" s="413"/>
      <c r="T7" s="452"/>
    </row>
    <row r="8" spans="1:34" ht="15" customHeight="1" x14ac:dyDescent="0.2">
      <c r="A8" s="456"/>
      <c r="B8" s="459"/>
      <c r="C8" s="412" t="s">
        <v>20</v>
      </c>
      <c r="D8" s="412"/>
      <c r="E8" s="412"/>
      <c r="F8" s="412" t="s">
        <v>218</v>
      </c>
      <c r="G8" s="412"/>
      <c r="H8" s="412"/>
      <c r="I8" s="466"/>
      <c r="J8" s="463"/>
      <c r="K8" s="413"/>
      <c r="L8" s="413"/>
      <c r="M8" s="413"/>
      <c r="N8" s="413"/>
      <c r="O8" s="413"/>
      <c r="P8" s="413"/>
      <c r="Q8" s="413"/>
      <c r="R8" s="413"/>
      <c r="S8" s="413"/>
      <c r="T8" s="452"/>
    </row>
    <row r="9" spans="1:34" ht="15" customHeight="1" x14ac:dyDescent="0.2">
      <c r="A9" s="456"/>
      <c r="B9" s="459"/>
      <c r="C9" s="432" t="s">
        <v>33</v>
      </c>
      <c r="D9" s="432"/>
      <c r="E9" s="432"/>
      <c r="F9" s="432" t="s">
        <v>255</v>
      </c>
      <c r="G9" s="432"/>
      <c r="H9" s="432"/>
      <c r="I9" s="466"/>
      <c r="J9" s="463"/>
      <c r="K9" s="413" t="s">
        <v>637</v>
      </c>
      <c r="L9" s="413"/>
      <c r="M9" s="413"/>
      <c r="N9" s="413"/>
      <c r="O9" s="413"/>
      <c r="P9" s="413"/>
      <c r="Q9" s="413"/>
      <c r="R9" s="413"/>
      <c r="S9" s="413"/>
      <c r="T9" s="452"/>
    </row>
    <row r="10" spans="1:34" ht="12.75" customHeight="1" x14ac:dyDescent="0.2">
      <c r="A10" s="456"/>
      <c r="B10" s="459"/>
      <c r="C10" s="432" t="s">
        <v>34</v>
      </c>
      <c r="D10" s="432"/>
      <c r="E10" s="432"/>
      <c r="F10" s="432" t="s">
        <v>38</v>
      </c>
      <c r="G10" s="432"/>
      <c r="H10" s="432"/>
      <c r="I10" s="466"/>
      <c r="J10" s="463"/>
      <c r="K10" s="413"/>
      <c r="L10" s="413"/>
      <c r="M10" s="413"/>
      <c r="N10" s="413"/>
      <c r="O10" s="413"/>
      <c r="P10" s="413"/>
      <c r="Q10" s="413"/>
      <c r="R10" s="413"/>
      <c r="S10" s="413"/>
      <c r="T10" s="452"/>
      <c r="W10" s="417"/>
      <c r="X10" s="417"/>
      <c r="Y10" s="417"/>
      <c r="Z10" s="435"/>
      <c r="AA10" s="417"/>
      <c r="AB10" s="417"/>
      <c r="AC10" s="417"/>
      <c r="AD10" s="417"/>
      <c r="AE10" s="417"/>
      <c r="AF10" s="417"/>
      <c r="AG10" s="417"/>
      <c r="AH10" s="417"/>
    </row>
    <row r="11" spans="1:34" ht="15" customHeight="1" x14ac:dyDescent="0.2">
      <c r="A11" s="456"/>
      <c r="B11" s="459"/>
      <c r="C11" s="432" t="s">
        <v>35</v>
      </c>
      <c r="D11" s="432"/>
      <c r="E11" s="432"/>
      <c r="F11" s="432" t="s">
        <v>39</v>
      </c>
      <c r="G11" s="432"/>
      <c r="H11" s="432"/>
      <c r="I11" s="466"/>
      <c r="J11" s="463"/>
      <c r="K11" s="413"/>
      <c r="L11" s="413"/>
      <c r="M11" s="413"/>
      <c r="N11" s="413"/>
      <c r="O11" s="413"/>
      <c r="P11" s="413"/>
      <c r="Q11" s="413"/>
      <c r="R11" s="413"/>
      <c r="S11" s="413"/>
      <c r="T11" s="452"/>
      <c r="W11" s="417"/>
      <c r="X11" s="417"/>
      <c r="Y11" s="417"/>
      <c r="Z11" s="435"/>
      <c r="AA11" s="417"/>
      <c r="AB11" s="417"/>
      <c r="AC11" s="417"/>
      <c r="AD11" s="417"/>
      <c r="AE11" s="417"/>
      <c r="AF11" s="417"/>
      <c r="AG11" s="417"/>
      <c r="AH11" s="417"/>
    </row>
    <row r="12" spans="1:34" ht="12.75" customHeight="1" x14ac:dyDescent="0.2">
      <c r="A12" s="456"/>
      <c r="B12" s="459"/>
      <c r="C12" s="432" t="s">
        <v>36</v>
      </c>
      <c r="D12" s="432"/>
      <c r="E12" s="432"/>
      <c r="F12" s="432" t="s">
        <v>40</v>
      </c>
      <c r="G12" s="432"/>
      <c r="H12" s="432"/>
      <c r="I12" s="466"/>
      <c r="J12" s="463"/>
      <c r="K12" s="413" t="s">
        <v>94</v>
      </c>
      <c r="L12" s="413"/>
      <c r="M12" s="413"/>
      <c r="N12" s="413"/>
      <c r="O12" s="413"/>
      <c r="P12" s="413"/>
      <c r="Q12" s="413"/>
      <c r="R12" s="413"/>
      <c r="S12" s="413"/>
      <c r="T12" s="452"/>
    </row>
    <row r="13" spans="1:34" ht="12.75" customHeight="1" x14ac:dyDescent="0.2">
      <c r="A13" s="456"/>
      <c r="B13" s="459"/>
      <c r="C13" s="432" t="s">
        <v>220</v>
      </c>
      <c r="D13" s="432"/>
      <c r="E13" s="432"/>
      <c r="F13" s="432" t="s">
        <v>219</v>
      </c>
      <c r="G13" s="432"/>
      <c r="H13" s="432"/>
      <c r="I13" s="466"/>
      <c r="J13" s="463"/>
      <c r="K13" s="413"/>
      <c r="L13" s="413"/>
      <c r="M13" s="413"/>
      <c r="N13" s="413"/>
      <c r="O13" s="413"/>
      <c r="P13" s="413"/>
      <c r="Q13" s="413"/>
      <c r="R13" s="413"/>
      <c r="S13" s="413"/>
      <c r="T13" s="452"/>
    </row>
    <row r="14" spans="1:34" ht="15" customHeight="1" x14ac:dyDescent="0.2">
      <c r="A14" s="456"/>
      <c r="B14" s="459"/>
      <c r="C14" s="432" t="s">
        <v>37</v>
      </c>
      <c r="D14" s="432"/>
      <c r="E14" s="432"/>
      <c r="F14" s="432" t="s">
        <v>448</v>
      </c>
      <c r="G14" s="432"/>
      <c r="H14" s="432"/>
      <c r="I14" s="466"/>
      <c r="J14" s="463"/>
      <c r="K14" s="413" t="s">
        <v>95</v>
      </c>
      <c r="L14" s="413"/>
      <c r="M14" s="413"/>
      <c r="N14" s="413"/>
      <c r="O14" s="413"/>
      <c r="P14" s="413"/>
      <c r="Q14" s="413"/>
      <c r="R14" s="413"/>
      <c r="S14" s="413"/>
      <c r="T14" s="452"/>
    </row>
    <row r="15" spans="1:34" ht="17.25" customHeight="1" x14ac:dyDescent="0.2">
      <c r="A15" s="456"/>
      <c r="B15" s="459"/>
      <c r="C15" s="68"/>
      <c r="D15" s="68" t="s">
        <v>140</v>
      </c>
      <c r="E15" s="68"/>
      <c r="F15" s="68"/>
      <c r="G15" s="68" t="s">
        <v>587</v>
      </c>
      <c r="H15" s="68"/>
      <c r="I15" s="466"/>
      <c r="J15" s="463"/>
      <c r="K15" s="67"/>
      <c r="L15" s="67"/>
      <c r="M15" s="67"/>
      <c r="N15" s="67"/>
      <c r="O15" s="67"/>
      <c r="P15" s="67"/>
      <c r="Q15" s="67"/>
      <c r="R15" s="67"/>
      <c r="S15" s="67"/>
      <c r="T15" s="452"/>
    </row>
    <row r="16" spans="1:34" ht="12.75" customHeight="1" x14ac:dyDescent="0.2">
      <c r="A16" s="456"/>
      <c r="B16" s="459"/>
      <c r="C16" s="432" t="s">
        <v>585</v>
      </c>
      <c r="D16" s="432"/>
      <c r="E16" s="432"/>
      <c r="F16" s="427"/>
      <c r="G16" s="427"/>
      <c r="H16" s="427"/>
      <c r="I16" s="466"/>
      <c r="J16" s="463"/>
      <c r="K16" s="413" t="s">
        <v>96</v>
      </c>
      <c r="L16" s="413"/>
      <c r="M16" s="413"/>
      <c r="N16" s="413"/>
      <c r="O16" s="413"/>
      <c r="P16" s="413"/>
      <c r="Q16" s="413"/>
      <c r="R16" s="413"/>
      <c r="S16" s="413"/>
      <c r="T16" s="452"/>
    </row>
    <row r="17" spans="1:21" ht="12.75" customHeight="1" x14ac:dyDescent="0.2">
      <c r="A17" s="456"/>
      <c r="B17" s="459"/>
      <c r="C17" s="432" t="s">
        <v>586</v>
      </c>
      <c r="D17" s="432"/>
      <c r="E17" s="432"/>
      <c r="F17" s="90"/>
      <c r="G17" s="90"/>
      <c r="H17" s="90"/>
      <c r="I17" s="466"/>
      <c r="J17" s="463"/>
      <c r="K17" s="413"/>
      <c r="L17" s="413"/>
      <c r="M17" s="413"/>
      <c r="N17" s="413"/>
      <c r="O17" s="413"/>
      <c r="P17" s="413"/>
      <c r="Q17" s="413"/>
      <c r="R17" s="413"/>
      <c r="S17" s="413"/>
      <c r="T17" s="452"/>
    </row>
    <row r="18" spans="1:21" ht="12.75" customHeight="1" x14ac:dyDescent="0.2">
      <c r="A18" s="456"/>
      <c r="B18" s="459"/>
      <c r="C18" s="91"/>
      <c r="D18" s="91"/>
      <c r="E18" s="91"/>
      <c r="F18" s="90"/>
      <c r="G18" s="90"/>
      <c r="H18" s="90"/>
      <c r="I18" s="466"/>
      <c r="J18" s="463"/>
      <c r="K18" s="413"/>
      <c r="L18" s="413"/>
      <c r="M18" s="413"/>
      <c r="N18" s="413"/>
      <c r="O18" s="413"/>
      <c r="P18" s="413"/>
      <c r="Q18" s="413"/>
      <c r="R18" s="413"/>
      <c r="S18" s="413"/>
      <c r="T18" s="452"/>
    </row>
    <row r="19" spans="1:21" ht="12.75" customHeight="1" x14ac:dyDescent="0.2">
      <c r="A19" s="456"/>
      <c r="B19" s="459"/>
      <c r="C19" s="432" t="s">
        <v>81</v>
      </c>
      <c r="D19" s="432"/>
      <c r="E19" s="432"/>
      <c r="F19" s="432"/>
      <c r="G19" s="432"/>
      <c r="H19" s="432"/>
      <c r="I19" s="466"/>
      <c r="J19" s="463"/>
      <c r="K19" s="413"/>
      <c r="L19" s="413"/>
      <c r="M19" s="413"/>
      <c r="N19" s="413"/>
      <c r="O19" s="413"/>
      <c r="P19" s="413"/>
      <c r="Q19" s="413"/>
      <c r="R19" s="413"/>
      <c r="S19" s="413"/>
      <c r="T19" s="452"/>
    </row>
    <row r="20" spans="1:21" ht="12.75" customHeight="1" x14ac:dyDescent="0.2">
      <c r="A20" s="456"/>
      <c r="B20" s="459"/>
      <c r="C20" s="432"/>
      <c r="D20" s="432"/>
      <c r="E20" s="432"/>
      <c r="F20" s="432"/>
      <c r="G20" s="432"/>
      <c r="H20" s="432"/>
      <c r="I20" s="466"/>
      <c r="J20" s="463"/>
      <c r="K20" s="413"/>
      <c r="L20" s="413"/>
      <c r="M20" s="413"/>
      <c r="N20" s="413"/>
      <c r="O20" s="413"/>
      <c r="P20" s="413"/>
      <c r="Q20" s="413"/>
      <c r="R20" s="413"/>
      <c r="S20" s="413"/>
      <c r="T20" s="452"/>
    </row>
    <row r="21" spans="1:21" ht="13.5" thickBot="1" x14ac:dyDescent="0.25">
      <c r="A21" s="457"/>
      <c r="B21" s="460"/>
      <c r="C21" s="454"/>
      <c r="D21" s="454"/>
      <c r="E21" s="454"/>
      <c r="F21" s="454"/>
      <c r="G21" s="454"/>
      <c r="H21" s="454"/>
      <c r="I21" s="467"/>
      <c r="J21" s="464"/>
      <c r="K21" s="455"/>
      <c r="L21" s="455"/>
      <c r="M21" s="455"/>
      <c r="N21" s="455"/>
      <c r="O21" s="455"/>
      <c r="P21" s="455"/>
      <c r="Q21" s="455"/>
      <c r="R21" s="17"/>
      <c r="S21" s="17"/>
      <c r="T21" s="453"/>
    </row>
    <row r="22" spans="1:21" ht="24" customHeight="1" x14ac:dyDescent="0.2">
      <c r="A22" s="206" t="s">
        <v>22</v>
      </c>
      <c r="B22" s="468"/>
      <c r="C22" s="477" t="s">
        <v>48</v>
      </c>
      <c r="D22" s="477"/>
      <c r="E22" s="477"/>
      <c r="F22" s="477"/>
      <c r="G22" s="477"/>
      <c r="H22" s="477"/>
      <c r="I22" s="471"/>
      <c r="J22" s="462"/>
      <c r="K22" s="38"/>
      <c r="L22" s="38"/>
      <c r="M22" s="38"/>
      <c r="N22" s="38"/>
      <c r="O22" s="38"/>
      <c r="P22" s="38"/>
      <c r="Q22" s="38"/>
      <c r="R22" s="38"/>
      <c r="S22" s="38"/>
      <c r="T22" s="436"/>
    </row>
    <row r="23" spans="1:21" ht="12.75" customHeight="1" x14ac:dyDescent="0.2">
      <c r="A23" s="456" t="s">
        <v>23</v>
      </c>
      <c r="B23" s="469"/>
      <c r="C23" s="443"/>
      <c r="D23" s="443"/>
      <c r="E23" s="443"/>
      <c r="F23" s="443"/>
      <c r="G23" s="443"/>
      <c r="H23" s="443"/>
      <c r="I23" s="472"/>
      <c r="J23" s="463"/>
      <c r="K23" s="439" t="s">
        <v>194</v>
      </c>
      <c r="L23" s="439"/>
      <c r="M23" s="439"/>
      <c r="N23" s="439"/>
      <c r="O23" s="439"/>
      <c r="P23" s="439"/>
      <c r="Q23" s="439"/>
      <c r="R23" s="439"/>
      <c r="S23" s="439"/>
      <c r="T23" s="437"/>
      <c r="U23" s="2"/>
    </row>
    <row r="24" spans="1:21" ht="12.75" customHeight="1" x14ac:dyDescent="0.2">
      <c r="A24" s="456"/>
      <c r="B24" s="469"/>
      <c r="C24" s="433" t="s">
        <v>97</v>
      </c>
      <c r="D24" s="433"/>
      <c r="E24" s="433"/>
      <c r="F24" s="433"/>
      <c r="G24" s="433"/>
      <c r="H24" s="433"/>
      <c r="I24" s="472"/>
      <c r="J24" s="463"/>
      <c r="K24" s="444" t="s">
        <v>24</v>
      </c>
      <c r="L24" s="20" t="s">
        <v>195</v>
      </c>
      <c r="M24" s="21" t="s">
        <v>141</v>
      </c>
      <c r="N24" s="21">
        <v>5</v>
      </c>
      <c r="O24" s="22">
        <v>5</v>
      </c>
      <c r="P24" s="23">
        <v>10</v>
      </c>
      <c r="Q24" s="23">
        <v>15</v>
      </c>
      <c r="R24" s="23">
        <v>20</v>
      </c>
      <c r="S24" s="23">
        <v>25</v>
      </c>
      <c r="T24" s="437"/>
    </row>
    <row r="25" spans="1:21" x14ac:dyDescent="0.2">
      <c r="A25" s="456"/>
      <c r="B25" s="469"/>
      <c r="C25" s="433" t="s">
        <v>208</v>
      </c>
      <c r="D25" s="433"/>
      <c r="E25" s="433"/>
      <c r="F25" s="433"/>
      <c r="G25" s="433"/>
      <c r="H25" s="433"/>
      <c r="I25" s="472"/>
      <c r="J25" s="463"/>
      <c r="K25" s="445"/>
      <c r="L25" s="24" t="s">
        <v>196</v>
      </c>
      <c r="M25" s="21" t="s">
        <v>197</v>
      </c>
      <c r="N25" s="21">
        <v>4</v>
      </c>
      <c r="O25" s="22">
        <v>4</v>
      </c>
      <c r="P25" s="22">
        <v>8</v>
      </c>
      <c r="Q25" s="23">
        <v>12</v>
      </c>
      <c r="R25" s="23">
        <v>16</v>
      </c>
      <c r="S25" s="23">
        <v>20</v>
      </c>
      <c r="T25" s="437"/>
    </row>
    <row r="26" spans="1:21" x14ac:dyDescent="0.2">
      <c r="A26" s="456"/>
      <c r="B26" s="469"/>
      <c r="C26" s="433" t="s">
        <v>209</v>
      </c>
      <c r="D26" s="433"/>
      <c r="E26" s="433"/>
      <c r="F26" s="433"/>
      <c r="G26" s="433"/>
      <c r="H26" s="433"/>
      <c r="I26" s="472"/>
      <c r="J26" s="463"/>
      <c r="K26" s="445"/>
      <c r="L26" s="24" t="s">
        <v>198</v>
      </c>
      <c r="M26" s="21" t="s">
        <v>102</v>
      </c>
      <c r="N26" s="21">
        <v>3</v>
      </c>
      <c r="O26" s="25">
        <v>3</v>
      </c>
      <c r="P26" s="22">
        <v>6</v>
      </c>
      <c r="Q26" s="22">
        <v>9</v>
      </c>
      <c r="R26" s="23">
        <v>12</v>
      </c>
      <c r="S26" s="23">
        <v>15</v>
      </c>
      <c r="T26" s="437"/>
    </row>
    <row r="27" spans="1:21" x14ac:dyDescent="0.2">
      <c r="A27" s="456"/>
      <c r="B27" s="469"/>
      <c r="C27" s="433" t="s">
        <v>212</v>
      </c>
      <c r="D27" s="433"/>
      <c r="E27" s="433"/>
      <c r="F27" s="433"/>
      <c r="G27" s="433"/>
      <c r="H27" s="433"/>
      <c r="I27" s="472"/>
      <c r="J27" s="463"/>
      <c r="K27" s="445"/>
      <c r="L27" s="24" t="s">
        <v>199</v>
      </c>
      <c r="M27" s="21" t="s">
        <v>200</v>
      </c>
      <c r="N27" s="21">
        <v>2</v>
      </c>
      <c r="O27" s="25">
        <v>2</v>
      </c>
      <c r="P27" s="22">
        <v>4</v>
      </c>
      <c r="Q27" s="22">
        <v>6</v>
      </c>
      <c r="R27" s="22">
        <v>8</v>
      </c>
      <c r="S27" s="23">
        <v>10</v>
      </c>
      <c r="T27" s="437"/>
    </row>
    <row r="28" spans="1:21" x14ac:dyDescent="0.2">
      <c r="A28" s="456"/>
      <c r="B28" s="469"/>
      <c r="C28" s="433" t="s">
        <v>213</v>
      </c>
      <c r="D28" s="433"/>
      <c r="E28" s="433"/>
      <c r="F28" s="433"/>
      <c r="G28" s="433"/>
      <c r="H28" s="433"/>
      <c r="I28" s="472"/>
      <c r="J28" s="463"/>
      <c r="K28" s="446"/>
      <c r="L28" s="24" t="s">
        <v>201</v>
      </c>
      <c r="M28" s="21" t="s">
        <v>123</v>
      </c>
      <c r="N28" s="21">
        <v>1</v>
      </c>
      <c r="O28" s="26">
        <v>1</v>
      </c>
      <c r="P28" s="26">
        <v>2</v>
      </c>
      <c r="Q28" s="26">
        <v>3</v>
      </c>
      <c r="R28" s="27">
        <v>4</v>
      </c>
      <c r="S28" s="22">
        <v>5</v>
      </c>
      <c r="T28" s="437"/>
    </row>
    <row r="29" spans="1:21" ht="12.75" customHeight="1" x14ac:dyDescent="0.2">
      <c r="A29" s="456"/>
      <c r="B29" s="469"/>
      <c r="C29" s="433" t="s">
        <v>210</v>
      </c>
      <c r="D29" s="433"/>
      <c r="E29" s="433"/>
      <c r="F29" s="433"/>
      <c r="G29" s="433"/>
      <c r="H29" s="433"/>
      <c r="I29" s="472"/>
      <c r="J29" s="463"/>
      <c r="K29" s="28"/>
      <c r="L29" s="28"/>
      <c r="M29" s="28"/>
      <c r="N29" s="28"/>
      <c r="O29" s="21">
        <v>1</v>
      </c>
      <c r="P29" s="21">
        <v>2</v>
      </c>
      <c r="Q29" s="21">
        <v>3</v>
      </c>
      <c r="R29" s="29">
        <v>4</v>
      </c>
      <c r="S29" s="21">
        <v>5</v>
      </c>
      <c r="T29" s="437"/>
    </row>
    <row r="30" spans="1:21" ht="12.75" customHeight="1" x14ac:dyDescent="0.2">
      <c r="A30" s="456"/>
      <c r="B30" s="469"/>
      <c r="I30" s="472"/>
      <c r="J30" s="463"/>
      <c r="K30" s="30"/>
      <c r="L30" s="30"/>
      <c r="M30" s="31"/>
      <c r="N30" s="31"/>
      <c r="O30" s="21" t="s">
        <v>137</v>
      </c>
      <c r="P30" s="21" t="s">
        <v>202</v>
      </c>
      <c r="Q30" s="21" t="s">
        <v>136</v>
      </c>
      <c r="R30" s="21" t="s">
        <v>203</v>
      </c>
      <c r="S30" s="21" t="s">
        <v>135</v>
      </c>
      <c r="T30" s="437"/>
    </row>
    <row r="31" spans="1:21" ht="12.75" customHeight="1" x14ac:dyDescent="0.2">
      <c r="A31" s="456"/>
      <c r="B31" s="469"/>
      <c r="C31" s="443" t="s">
        <v>405</v>
      </c>
      <c r="D31" s="443"/>
      <c r="E31" s="443"/>
      <c r="F31" s="443"/>
      <c r="G31" s="443"/>
      <c r="H31" s="443"/>
      <c r="I31" s="472"/>
      <c r="J31" s="463"/>
      <c r="K31" s="30"/>
      <c r="L31" s="30"/>
      <c r="M31" s="31"/>
      <c r="N31" s="31"/>
      <c r="O31" s="32" t="s">
        <v>204</v>
      </c>
      <c r="P31" s="32" t="s">
        <v>205</v>
      </c>
      <c r="Q31" s="32" t="s">
        <v>85</v>
      </c>
      <c r="R31" s="32" t="s">
        <v>206</v>
      </c>
      <c r="S31" s="32" t="s">
        <v>207</v>
      </c>
      <c r="T31" s="437"/>
    </row>
    <row r="32" spans="1:21" ht="14.25" customHeight="1" x14ac:dyDescent="0.2">
      <c r="A32" s="456"/>
      <c r="B32" s="469"/>
      <c r="C32" s="433" t="s">
        <v>211</v>
      </c>
      <c r="D32" s="433"/>
      <c r="E32" s="433"/>
      <c r="F32" s="433"/>
      <c r="G32" s="433"/>
      <c r="H32" s="433"/>
      <c r="I32" s="472"/>
      <c r="J32" s="463"/>
      <c r="K32" s="33"/>
      <c r="L32" s="30"/>
      <c r="M32" s="34"/>
      <c r="N32" s="34"/>
      <c r="O32" s="440" t="s">
        <v>25</v>
      </c>
      <c r="P32" s="441"/>
      <c r="Q32" s="441"/>
      <c r="R32" s="441"/>
      <c r="S32" s="441"/>
      <c r="T32" s="437"/>
    </row>
    <row r="33" spans="1:20" ht="14.25" customHeight="1" x14ac:dyDescent="0.2">
      <c r="A33" s="456"/>
      <c r="B33" s="469"/>
      <c r="C33" s="433" t="s">
        <v>214</v>
      </c>
      <c r="D33" s="433"/>
      <c r="E33" s="433"/>
      <c r="F33" s="433"/>
      <c r="G33" s="433"/>
      <c r="H33" s="433"/>
      <c r="I33" s="472"/>
      <c r="J33" s="463"/>
      <c r="K33" s="12"/>
      <c r="L33" s="12"/>
      <c r="M33" s="12"/>
      <c r="N33" s="12"/>
      <c r="O33" s="12"/>
      <c r="P33" s="12"/>
      <c r="Q33" s="12"/>
      <c r="R33" s="12"/>
      <c r="S33" s="12"/>
      <c r="T33" s="437"/>
    </row>
    <row r="34" spans="1:20" ht="14.25" customHeight="1" x14ac:dyDescent="0.2">
      <c r="A34" s="456"/>
      <c r="B34" s="469"/>
      <c r="C34" s="433" t="s">
        <v>215</v>
      </c>
      <c r="D34" s="433"/>
      <c r="E34" s="433"/>
      <c r="F34" s="433"/>
      <c r="G34" s="433"/>
      <c r="H34" s="433"/>
      <c r="I34" s="472"/>
      <c r="J34" s="463"/>
      <c r="K34" s="442" t="s">
        <v>41</v>
      </c>
      <c r="L34" s="442"/>
      <c r="M34" s="442"/>
      <c r="N34" s="442"/>
      <c r="O34" s="442"/>
      <c r="P34" s="442"/>
      <c r="Q34" s="442"/>
      <c r="R34" s="442"/>
      <c r="S34" s="442"/>
      <c r="T34" s="437"/>
    </row>
    <row r="35" spans="1:20" ht="14.25" customHeight="1" x14ac:dyDescent="0.2">
      <c r="A35" s="456"/>
      <c r="B35" s="469"/>
      <c r="C35" s="433" t="s">
        <v>216</v>
      </c>
      <c r="D35" s="433"/>
      <c r="E35" s="433"/>
      <c r="F35" s="433"/>
      <c r="G35" s="433"/>
      <c r="H35" s="433"/>
      <c r="I35" s="472"/>
      <c r="J35" s="463"/>
      <c r="K35" s="12"/>
      <c r="L35" s="12"/>
      <c r="M35" s="12"/>
      <c r="N35" s="12"/>
      <c r="O35" s="12"/>
      <c r="P35" s="12"/>
      <c r="Q35" s="12"/>
      <c r="R35" s="12"/>
      <c r="S35" s="12"/>
      <c r="T35" s="437"/>
    </row>
    <row r="36" spans="1:20" ht="14.25" customHeight="1" x14ac:dyDescent="0.2">
      <c r="A36" s="456"/>
      <c r="B36" s="469"/>
      <c r="C36" s="433" t="s">
        <v>217</v>
      </c>
      <c r="D36" s="433"/>
      <c r="E36" s="433"/>
      <c r="F36" s="433"/>
      <c r="G36" s="433"/>
      <c r="H36" s="433"/>
      <c r="I36" s="472"/>
      <c r="J36" s="463"/>
      <c r="K36" s="443" t="s">
        <v>407</v>
      </c>
      <c r="L36" s="443"/>
      <c r="M36" s="443"/>
      <c r="N36" s="443"/>
      <c r="O36" s="443"/>
      <c r="P36" s="443"/>
      <c r="Q36" s="443"/>
      <c r="R36" s="443"/>
      <c r="S36" s="443"/>
      <c r="T36" s="437"/>
    </row>
    <row r="37" spans="1:20" ht="14.25" customHeight="1" x14ac:dyDescent="0.2">
      <c r="A37" s="456"/>
      <c r="B37" s="469"/>
      <c r="C37" s="57"/>
      <c r="D37" s="57"/>
      <c r="E37" s="57"/>
      <c r="F37" s="57"/>
      <c r="G37" s="57"/>
      <c r="H37" s="57"/>
      <c r="I37" s="472"/>
      <c r="J37" s="463"/>
      <c r="K37" s="443"/>
      <c r="L37" s="443"/>
      <c r="M37" s="443"/>
      <c r="N37" s="443"/>
      <c r="O37" s="443"/>
      <c r="P37" s="443"/>
      <c r="Q37" s="443"/>
      <c r="R37" s="443"/>
      <c r="S37" s="443"/>
      <c r="T37" s="437"/>
    </row>
    <row r="38" spans="1:20" ht="30" customHeight="1" x14ac:dyDescent="0.2">
      <c r="A38" s="456"/>
      <c r="B38" s="469"/>
      <c r="C38" s="412" t="s">
        <v>406</v>
      </c>
      <c r="D38" s="412"/>
      <c r="E38" s="412"/>
      <c r="F38" s="412"/>
      <c r="G38" s="412"/>
      <c r="H38" s="412"/>
      <c r="I38" s="472"/>
      <c r="J38" s="463"/>
      <c r="K38" s="443"/>
      <c r="L38" s="443"/>
      <c r="M38" s="443"/>
      <c r="N38" s="443"/>
      <c r="O38" s="443"/>
      <c r="P38" s="443"/>
      <c r="Q38" s="443"/>
      <c r="R38" s="443"/>
      <c r="S38" s="443"/>
      <c r="T38" s="437"/>
    </row>
    <row r="39" spans="1:20" ht="13.5" thickBot="1" x14ac:dyDescent="0.25">
      <c r="A39" s="457"/>
      <c r="B39" s="470"/>
      <c r="C39" s="476"/>
      <c r="D39" s="476"/>
      <c r="E39" s="476"/>
      <c r="F39" s="476"/>
      <c r="G39" s="476"/>
      <c r="H39" s="476"/>
      <c r="I39" s="473"/>
      <c r="J39" s="464"/>
      <c r="K39" s="428"/>
      <c r="L39" s="428"/>
      <c r="M39" s="428"/>
      <c r="N39" s="428"/>
      <c r="O39" s="428"/>
      <c r="P39" s="428"/>
      <c r="Q39" s="428"/>
      <c r="R39" s="19"/>
      <c r="S39" s="19"/>
      <c r="T39" s="438"/>
    </row>
    <row r="40" spans="1:20" ht="24" customHeight="1" x14ac:dyDescent="0.2">
      <c r="A40" s="206" t="s">
        <v>26</v>
      </c>
      <c r="B40" s="468"/>
      <c r="I40" s="471"/>
      <c r="J40" s="480"/>
      <c r="K40" s="37"/>
      <c r="L40" s="37"/>
      <c r="M40" s="37"/>
      <c r="N40" s="37"/>
      <c r="O40" s="37"/>
      <c r="P40" s="37"/>
      <c r="Q40" s="37"/>
      <c r="R40" s="35"/>
      <c r="S40" s="35"/>
      <c r="T40" s="419"/>
    </row>
    <row r="41" spans="1:20" ht="21" customHeight="1" x14ac:dyDescent="0.2">
      <c r="A41" s="474" t="s">
        <v>45</v>
      </c>
      <c r="B41" s="469"/>
      <c r="C41" s="434" t="s">
        <v>449</v>
      </c>
      <c r="D41" s="434"/>
      <c r="E41" s="434"/>
      <c r="F41" s="434"/>
      <c r="G41" s="434"/>
      <c r="H41" s="434"/>
      <c r="I41" s="472"/>
      <c r="J41" s="481"/>
      <c r="K41" s="58"/>
      <c r="L41" s="429"/>
      <c r="M41" s="429"/>
      <c r="N41" s="429"/>
      <c r="O41" s="429"/>
      <c r="P41" s="429"/>
      <c r="Q41" s="429"/>
      <c r="R41" s="429"/>
      <c r="S41" s="429"/>
      <c r="T41" s="419"/>
    </row>
    <row r="42" spans="1:20" ht="15.75" customHeight="1" x14ac:dyDescent="0.2">
      <c r="A42" s="474"/>
      <c r="B42" s="469"/>
      <c r="C42" s="434"/>
      <c r="D42" s="434"/>
      <c r="E42" s="434"/>
      <c r="F42" s="434"/>
      <c r="G42" s="434"/>
      <c r="H42" s="434"/>
      <c r="I42" s="472"/>
      <c r="J42" s="481"/>
      <c r="K42" s="59"/>
      <c r="L42" s="430"/>
      <c r="M42" s="60"/>
      <c r="N42" s="61"/>
      <c r="O42" s="62"/>
      <c r="P42" s="62"/>
      <c r="Q42" s="62"/>
      <c r="R42" s="62"/>
      <c r="S42" s="62"/>
      <c r="T42" s="419"/>
    </row>
    <row r="43" spans="1:20" ht="12.75" customHeight="1" x14ac:dyDescent="0.2">
      <c r="A43" s="474"/>
      <c r="B43" s="469"/>
      <c r="I43" s="472"/>
      <c r="J43" s="481"/>
      <c r="K43" s="59"/>
      <c r="L43" s="430"/>
      <c r="M43" s="63"/>
      <c r="N43" s="61"/>
      <c r="O43" s="62"/>
      <c r="P43" s="62"/>
      <c r="Q43" s="62"/>
      <c r="R43" s="62"/>
      <c r="S43" s="62"/>
      <c r="T43" s="419"/>
    </row>
    <row r="44" spans="1:20" x14ac:dyDescent="0.2">
      <c r="A44" s="474"/>
      <c r="B44" s="469"/>
      <c r="C44" s="413" t="s">
        <v>98</v>
      </c>
      <c r="D44" s="413"/>
      <c r="E44" s="413"/>
      <c r="F44" s="413"/>
      <c r="G44" s="413"/>
      <c r="H44" s="413"/>
      <c r="I44" s="472"/>
      <c r="J44" s="481"/>
      <c r="K44" s="59"/>
      <c r="L44" s="430"/>
      <c r="M44" s="63"/>
      <c r="N44" s="61"/>
      <c r="O44" s="62"/>
      <c r="P44" s="62"/>
      <c r="Q44" s="62"/>
      <c r="R44" s="62"/>
      <c r="S44" s="62"/>
      <c r="T44" s="419"/>
    </row>
    <row r="45" spans="1:20" x14ac:dyDescent="0.2">
      <c r="A45" s="474"/>
      <c r="B45" s="469"/>
      <c r="C45" s="413"/>
      <c r="D45" s="413"/>
      <c r="E45" s="413"/>
      <c r="F45" s="413"/>
      <c r="G45" s="413"/>
      <c r="H45" s="413"/>
      <c r="I45" s="472"/>
      <c r="J45" s="481"/>
      <c r="K45" s="59"/>
      <c r="L45" s="430"/>
      <c r="M45" s="63"/>
      <c r="N45" s="61"/>
      <c r="O45" s="62"/>
      <c r="P45" s="62"/>
      <c r="Q45" s="62"/>
      <c r="R45" s="62"/>
      <c r="S45" s="62"/>
      <c r="T45" s="419"/>
    </row>
    <row r="46" spans="1:20" ht="12.75" customHeight="1" x14ac:dyDescent="0.2">
      <c r="A46" s="474"/>
      <c r="B46" s="469"/>
      <c r="C46" s="413"/>
      <c r="D46" s="413"/>
      <c r="E46" s="413"/>
      <c r="F46" s="413"/>
      <c r="G46" s="413"/>
      <c r="H46" s="413"/>
      <c r="I46" s="472"/>
      <c r="J46" s="481"/>
      <c r="K46" s="59"/>
      <c r="L46" s="430"/>
      <c r="M46" s="63"/>
      <c r="N46" s="61"/>
      <c r="O46" s="62"/>
      <c r="P46" s="62"/>
      <c r="Q46" s="62"/>
      <c r="R46" s="62"/>
      <c r="S46" s="62"/>
      <c r="T46" s="419"/>
    </row>
    <row r="47" spans="1:20" ht="12.75" customHeight="1" x14ac:dyDescent="0.2">
      <c r="A47" s="474"/>
      <c r="B47" s="469"/>
      <c r="C47" s="413"/>
      <c r="D47" s="413"/>
      <c r="E47" s="413"/>
      <c r="F47" s="413"/>
      <c r="G47" s="413"/>
      <c r="H47" s="413"/>
      <c r="I47" s="472"/>
      <c r="J47" s="481"/>
      <c r="K47" s="59"/>
      <c r="L47" s="430"/>
      <c r="M47" s="63"/>
      <c r="N47" s="61"/>
      <c r="O47" s="62"/>
      <c r="P47" s="62"/>
      <c r="Q47" s="62"/>
      <c r="R47" s="62"/>
      <c r="S47" s="62"/>
      <c r="T47" s="419"/>
    </row>
    <row r="48" spans="1:20" ht="12.75" customHeight="1" x14ac:dyDescent="0.2">
      <c r="A48" s="474"/>
      <c r="B48" s="469"/>
      <c r="C48" s="12"/>
      <c r="D48" s="15"/>
      <c r="E48" s="15"/>
      <c r="F48" s="15"/>
      <c r="G48" s="15"/>
      <c r="H48" s="15"/>
      <c r="I48" s="472"/>
      <c r="J48" s="481"/>
      <c r="K48" s="59"/>
      <c r="L48" s="430"/>
      <c r="M48" s="63"/>
      <c r="N48" s="61"/>
      <c r="O48" s="62"/>
      <c r="P48" s="62"/>
      <c r="Q48" s="62"/>
      <c r="R48" s="62"/>
      <c r="S48" s="62"/>
      <c r="T48" s="419"/>
    </row>
    <row r="49" spans="1:20" ht="12.75" customHeight="1" x14ac:dyDescent="0.2">
      <c r="A49" s="474"/>
      <c r="B49" s="469"/>
      <c r="C49" s="434" t="s">
        <v>408</v>
      </c>
      <c r="D49" s="434"/>
      <c r="E49" s="434"/>
      <c r="F49" s="434"/>
      <c r="G49" s="434"/>
      <c r="H49" s="434"/>
      <c r="I49" s="472"/>
      <c r="J49" s="481"/>
      <c r="K49" s="59"/>
      <c r="L49" s="430"/>
      <c r="M49" s="63"/>
      <c r="N49" s="61"/>
      <c r="O49" s="62"/>
      <c r="P49" s="62"/>
      <c r="Q49" s="62"/>
      <c r="R49" s="62"/>
      <c r="S49" s="62"/>
      <c r="T49" s="419"/>
    </row>
    <row r="50" spans="1:20" ht="12.75" customHeight="1" x14ac:dyDescent="0.2">
      <c r="A50" s="474"/>
      <c r="B50" s="469"/>
      <c r="C50" s="434"/>
      <c r="D50" s="434"/>
      <c r="E50" s="434"/>
      <c r="F50" s="434"/>
      <c r="G50" s="434"/>
      <c r="H50" s="434"/>
      <c r="I50" s="472"/>
      <c r="J50" s="481"/>
      <c r="K50" s="59"/>
      <c r="L50" s="430"/>
      <c r="M50" s="63"/>
      <c r="N50" s="61"/>
      <c r="O50" s="62"/>
      <c r="P50" s="62"/>
      <c r="Q50" s="62"/>
      <c r="R50" s="62"/>
      <c r="S50" s="62"/>
      <c r="T50" s="419"/>
    </row>
    <row r="51" spans="1:20" ht="12.75" customHeight="1" x14ac:dyDescent="0.2">
      <c r="A51" s="474"/>
      <c r="B51" s="469"/>
      <c r="C51" s="434"/>
      <c r="D51" s="434"/>
      <c r="E51" s="434"/>
      <c r="F51" s="434"/>
      <c r="G51" s="434"/>
      <c r="H51" s="434"/>
      <c r="I51" s="472"/>
      <c r="J51" s="481"/>
      <c r="K51" s="59"/>
      <c r="L51" s="430"/>
      <c r="M51" s="63"/>
      <c r="N51" s="61"/>
      <c r="O51" s="62"/>
      <c r="P51" s="62"/>
      <c r="Q51" s="62"/>
      <c r="R51" s="62"/>
      <c r="S51" s="62"/>
      <c r="T51" s="419"/>
    </row>
    <row r="52" spans="1:20" ht="12.75" customHeight="1" x14ac:dyDescent="0.2">
      <c r="A52" s="474"/>
      <c r="B52" s="469"/>
      <c r="C52" s="434"/>
      <c r="D52" s="434"/>
      <c r="E52" s="434"/>
      <c r="F52" s="434"/>
      <c r="G52" s="434"/>
      <c r="H52" s="434"/>
      <c r="I52" s="472"/>
      <c r="J52" s="481"/>
      <c r="K52" s="59"/>
      <c r="L52" s="430"/>
      <c r="M52" s="63"/>
      <c r="N52" s="61"/>
      <c r="O52" s="62"/>
      <c r="P52" s="62"/>
      <c r="Q52" s="62"/>
      <c r="R52" s="62"/>
      <c r="S52" s="62"/>
      <c r="T52" s="419"/>
    </row>
    <row r="53" spans="1:20" ht="12.75" customHeight="1" x14ac:dyDescent="0.2">
      <c r="A53" s="474"/>
      <c r="B53" s="469"/>
      <c r="C53" s="434"/>
      <c r="D53" s="434"/>
      <c r="E53" s="434"/>
      <c r="F53" s="434"/>
      <c r="G53" s="434"/>
      <c r="H53" s="434"/>
      <c r="I53" s="472"/>
      <c r="J53" s="481"/>
      <c r="K53" s="59"/>
      <c r="L53" s="430"/>
      <c r="M53" s="63"/>
      <c r="N53" s="61"/>
      <c r="O53" s="62"/>
      <c r="P53" s="62"/>
      <c r="Q53" s="62"/>
      <c r="R53" s="62"/>
      <c r="S53" s="62"/>
      <c r="T53" s="419"/>
    </row>
    <row r="54" spans="1:20" ht="12.75" customHeight="1" x14ac:dyDescent="0.2">
      <c r="A54" s="474"/>
      <c r="B54" s="469"/>
      <c r="C54" s="434"/>
      <c r="D54" s="434"/>
      <c r="E54" s="434"/>
      <c r="F54" s="434"/>
      <c r="G54" s="434"/>
      <c r="H54" s="434"/>
      <c r="I54" s="472"/>
      <c r="J54" s="481"/>
      <c r="K54" s="59"/>
      <c r="L54" s="430"/>
      <c r="M54" s="63"/>
      <c r="N54" s="61"/>
      <c r="O54" s="62"/>
      <c r="P54" s="62"/>
      <c r="Q54" s="62"/>
      <c r="R54" s="62"/>
      <c r="S54" s="62"/>
      <c r="T54" s="419"/>
    </row>
    <row r="55" spans="1:20" ht="12.75" customHeight="1" x14ac:dyDescent="0.2">
      <c r="A55" s="474"/>
      <c r="B55" s="469"/>
      <c r="C55" s="434"/>
      <c r="D55" s="434"/>
      <c r="E55" s="434"/>
      <c r="F55" s="434"/>
      <c r="G55" s="434"/>
      <c r="H55" s="434"/>
      <c r="I55" s="472"/>
      <c r="J55" s="481"/>
      <c r="K55" s="59"/>
      <c r="L55" s="430"/>
      <c r="M55" s="63"/>
      <c r="N55" s="61"/>
      <c r="O55" s="62"/>
      <c r="P55" s="62"/>
      <c r="Q55" s="62"/>
      <c r="R55" s="62"/>
      <c r="S55" s="62"/>
      <c r="T55" s="419"/>
    </row>
    <row r="56" spans="1:20" ht="12.75" customHeight="1" x14ac:dyDescent="0.2">
      <c r="A56" s="474"/>
      <c r="B56" s="469"/>
      <c r="C56" s="434"/>
      <c r="D56" s="434"/>
      <c r="E56" s="434"/>
      <c r="F56" s="434"/>
      <c r="G56" s="434"/>
      <c r="H56" s="434"/>
      <c r="I56" s="472"/>
      <c r="J56" s="481"/>
      <c r="K56" s="59"/>
      <c r="L56" s="430"/>
      <c r="M56" s="63"/>
      <c r="N56" s="61"/>
      <c r="O56" s="62"/>
      <c r="P56" s="62"/>
      <c r="Q56" s="62"/>
      <c r="R56" s="62"/>
      <c r="S56" s="62"/>
      <c r="T56" s="419"/>
    </row>
    <row r="57" spans="1:20" ht="12.75" customHeight="1" x14ac:dyDescent="0.2">
      <c r="A57" s="474"/>
      <c r="B57" s="469"/>
      <c r="C57" s="434"/>
      <c r="D57" s="434"/>
      <c r="E57" s="434"/>
      <c r="F57" s="434"/>
      <c r="G57" s="434"/>
      <c r="H57" s="434"/>
      <c r="I57" s="472"/>
      <c r="J57" s="481"/>
      <c r="K57" s="59"/>
      <c r="L57" s="430"/>
      <c r="M57" s="63"/>
      <c r="N57" s="61"/>
      <c r="O57" s="62"/>
      <c r="P57" s="62"/>
      <c r="Q57" s="62"/>
      <c r="R57" s="62"/>
      <c r="S57" s="62"/>
      <c r="T57" s="419"/>
    </row>
    <row r="58" spans="1:20" ht="12.75" customHeight="1" x14ac:dyDescent="0.2">
      <c r="A58" s="474"/>
      <c r="B58" s="469"/>
      <c r="C58" s="434"/>
      <c r="D58" s="434"/>
      <c r="E58" s="434"/>
      <c r="F58" s="434"/>
      <c r="G58" s="434"/>
      <c r="H58" s="434"/>
      <c r="I58" s="472"/>
      <c r="J58" s="481"/>
      <c r="K58" s="59"/>
      <c r="L58" s="430"/>
      <c r="M58" s="63"/>
      <c r="N58" s="61"/>
      <c r="O58" s="62"/>
      <c r="P58" s="62"/>
      <c r="Q58" s="62"/>
      <c r="R58" s="62"/>
      <c r="S58" s="62"/>
      <c r="T58" s="419"/>
    </row>
    <row r="59" spans="1:20" ht="12.75" customHeight="1" x14ac:dyDescent="0.2">
      <c r="A59" s="474"/>
      <c r="B59" s="469"/>
      <c r="C59" s="40"/>
      <c r="D59" s="40"/>
      <c r="E59" s="40"/>
      <c r="F59" s="40"/>
      <c r="G59" s="40"/>
      <c r="H59" s="40"/>
      <c r="I59" s="472"/>
      <c r="J59" s="481"/>
      <c r="K59" s="59"/>
      <c r="L59" s="430"/>
      <c r="M59" s="63"/>
      <c r="N59" s="61"/>
      <c r="O59" s="62"/>
      <c r="P59" s="62"/>
      <c r="Q59" s="62"/>
      <c r="R59" s="62"/>
      <c r="S59" s="62"/>
      <c r="T59" s="419"/>
    </row>
    <row r="60" spans="1:20" ht="12.75" customHeight="1" x14ac:dyDescent="0.2">
      <c r="A60" s="474"/>
      <c r="B60" s="469"/>
      <c r="C60" s="434" t="s">
        <v>409</v>
      </c>
      <c r="D60" s="434"/>
      <c r="E60" s="434"/>
      <c r="F60" s="434"/>
      <c r="G60" s="434"/>
      <c r="H60" s="434"/>
      <c r="I60" s="472"/>
      <c r="J60" s="481"/>
      <c r="K60" s="59"/>
      <c r="L60" s="430"/>
      <c r="M60" s="63"/>
      <c r="N60" s="61"/>
      <c r="O60" s="62"/>
      <c r="P60" s="62"/>
      <c r="Q60" s="62"/>
      <c r="R60" s="62"/>
      <c r="S60" s="62"/>
      <c r="T60" s="419"/>
    </row>
    <row r="61" spans="1:20" ht="12.75" customHeight="1" x14ac:dyDescent="0.2">
      <c r="A61" s="474"/>
      <c r="B61" s="469"/>
      <c r="C61" s="434"/>
      <c r="D61" s="434"/>
      <c r="E61" s="434"/>
      <c r="F61" s="434"/>
      <c r="G61" s="434"/>
      <c r="H61" s="434"/>
      <c r="I61" s="472"/>
      <c r="J61" s="481"/>
      <c r="K61" s="59"/>
      <c r="L61" s="430"/>
      <c r="M61" s="63"/>
      <c r="N61" s="61"/>
      <c r="O61" s="62"/>
      <c r="P61" s="62"/>
      <c r="Q61" s="62"/>
      <c r="R61" s="62"/>
      <c r="S61" s="62"/>
      <c r="T61" s="419"/>
    </row>
    <row r="62" spans="1:20" ht="12.75" customHeight="1" x14ac:dyDescent="0.2">
      <c r="A62" s="474"/>
      <c r="B62" s="469"/>
      <c r="C62" s="434"/>
      <c r="D62" s="434"/>
      <c r="E62" s="434"/>
      <c r="F62" s="434"/>
      <c r="G62" s="434"/>
      <c r="H62" s="434"/>
      <c r="I62" s="472"/>
      <c r="J62" s="481"/>
      <c r="K62" s="59"/>
      <c r="L62" s="430"/>
      <c r="M62" s="63"/>
      <c r="N62" s="61"/>
      <c r="O62" s="62"/>
      <c r="P62" s="62"/>
      <c r="Q62" s="62"/>
      <c r="R62" s="62"/>
      <c r="S62" s="62"/>
      <c r="T62" s="419"/>
    </row>
    <row r="63" spans="1:20" ht="12.75" customHeight="1" x14ac:dyDescent="0.2">
      <c r="A63" s="474"/>
      <c r="B63" s="469"/>
      <c r="C63" s="434"/>
      <c r="D63" s="434"/>
      <c r="E63" s="434"/>
      <c r="F63" s="434"/>
      <c r="G63" s="434"/>
      <c r="H63" s="434"/>
      <c r="I63" s="472"/>
      <c r="J63" s="481"/>
      <c r="K63" s="59"/>
      <c r="L63" s="430"/>
      <c r="M63" s="63"/>
      <c r="N63" s="61"/>
      <c r="O63" s="62"/>
      <c r="P63" s="62"/>
      <c r="Q63" s="62"/>
      <c r="R63" s="62"/>
      <c r="S63" s="62"/>
      <c r="T63" s="419"/>
    </row>
    <row r="64" spans="1:20" ht="12.75" customHeight="1" x14ac:dyDescent="0.2">
      <c r="A64" s="474"/>
      <c r="B64" s="469"/>
      <c r="C64" s="434"/>
      <c r="D64" s="434"/>
      <c r="E64" s="434"/>
      <c r="F64" s="434"/>
      <c r="G64" s="434"/>
      <c r="H64" s="434"/>
      <c r="I64" s="472"/>
      <c r="J64" s="481"/>
      <c r="K64" s="59"/>
      <c r="L64" s="430"/>
      <c r="M64" s="63"/>
      <c r="N64" s="61"/>
      <c r="O64" s="62"/>
      <c r="P64" s="62"/>
      <c r="Q64" s="62"/>
      <c r="R64" s="62"/>
      <c r="S64" s="62"/>
      <c r="T64" s="419"/>
    </row>
    <row r="65" spans="1:20" ht="12.75" customHeight="1" x14ac:dyDescent="0.2">
      <c r="A65" s="474"/>
      <c r="B65" s="469"/>
      <c r="C65" s="434"/>
      <c r="D65" s="434"/>
      <c r="E65" s="434"/>
      <c r="F65" s="434"/>
      <c r="G65" s="434"/>
      <c r="H65" s="434"/>
      <c r="I65" s="472"/>
      <c r="J65" s="481"/>
      <c r="K65" s="59"/>
      <c r="L65" s="430"/>
      <c r="M65" s="63"/>
      <c r="N65" s="61"/>
      <c r="O65" s="62"/>
      <c r="P65" s="62"/>
      <c r="Q65" s="62"/>
      <c r="R65" s="62"/>
      <c r="S65" s="62"/>
      <c r="T65" s="419"/>
    </row>
    <row r="66" spans="1:20" ht="12.75" customHeight="1" x14ac:dyDescent="0.2">
      <c r="A66" s="474"/>
      <c r="B66" s="469"/>
      <c r="C66" s="40"/>
      <c r="D66" s="40"/>
      <c r="E66" s="40"/>
      <c r="F66" s="40"/>
      <c r="G66" s="40"/>
      <c r="H66" s="40"/>
      <c r="I66" s="472"/>
      <c r="J66" s="481"/>
      <c r="K66" s="59"/>
      <c r="L66" s="430"/>
      <c r="M66" s="63"/>
      <c r="N66" s="61"/>
      <c r="O66" s="62"/>
      <c r="P66" s="62"/>
      <c r="Q66" s="62"/>
      <c r="R66" s="62"/>
      <c r="S66" s="62"/>
      <c r="T66" s="419"/>
    </row>
    <row r="67" spans="1:20" ht="12.75" customHeight="1" x14ac:dyDescent="0.2">
      <c r="A67" s="474"/>
      <c r="B67" s="469"/>
      <c r="C67" s="412" t="s">
        <v>78</v>
      </c>
      <c r="D67" s="432"/>
      <c r="E67" s="432"/>
      <c r="F67" s="432"/>
      <c r="G67" s="432"/>
      <c r="H67" s="432"/>
      <c r="I67" s="472"/>
      <c r="J67" s="481"/>
      <c r="K67" s="59"/>
      <c r="L67" s="430"/>
      <c r="M67" s="63"/>
      <c r="N67" s="61"/>
      <c r="O67" s="62"/>
      <c r="P67" s="62"/>
      <c r="Q67" s="62"/>
      <c r="R67" s="62"/>
      <c r="S67" s="62"/>
      <c r="T67" s="419"/>
    </row>
    <row r="68" spans="1:20" ht="12.75" customHeight="1" x14ac:dyDescent="0.2">
      <c r="A68" s="474"/>
      <c r="B68" s="469"/>
      <c r="C68" s="41" t="s">
        <v>366</v>
      </c>
      <c r="D68" s="413" t="s">
        <v>410</v>
      </c>
      <c r="E68" s="413"/>
      <c r="F68" s="413"/>
      <c r="G68" s="413"/>
      <c r="H68" s="413"/>
      <c r="I68" s="472"/>
      <c r="J68" s="481"/>
      <c r="K68" s="59"/>
      <c r="L68" s="430"/>
      <c r="M68" s="63"/>
      <c r="N68" s="61"/>
      <c r="O68" s="62"/>
      <c r="P68" s="62"/>
      <c r="Q68" s="62"/>
      <c r="R68" s="62"/>
      <c r="S68" s="62"/>
      <c r="T68" s="419"/>
    </row>
    <row r="69" spans="1:20" ht="31.5" customHeight="1" x14ac:dyDescent="0.2">
      <c r="A69" s="474"/>
      <c r="B69" s="469"/>
      <c r="C69" s="42" t="s">
        <v>305</v>
      </c>
      <c r="D69" s="485" t="s">
        <v>371</v>
      </c>
      <c r="E69" s="485"/>
      <c r="F69" s="485"/>
      <c r="G69" s="485"/>
      <c r="H69" s="485"/>
      <c r="I69" s="472"/>
      <c r="J69" s="481"/>
      <c r="K69" s="59"/>
      <c r="L69" s="60"/>
      <c r="M69" s="60"/>
      <c r="N69" s="64"/>
      <c r="O69" s="65"/>
      <c r="P69" s="65"/>
      <c r="Q69" s="65"/>
      <c r="R69" s="65"/>
      <c r="S69" s="65"/>
      <c r="T69" s="419"/>
    </row>
    <row r="70" spans="1:20" ht="45" customHeight="1" x14ac:dyDescent="0.2">
      <c r="A70" s="474"/>
      <c r="B70" s="469"/>
      <c r="C70" s="43" t="s">
        <v>367</v>
      </c>
      <c r="D70" s="485" t="s">
        <v>376</v>
      </c>
      <c r="E70" s="485"/>
      <c r="F70" s="485"/>
      <c r="G70" s="485"/>
      <c r="H70" s="485"/>
      <c r="I70" s="472"/>
      <c r="J70" s="481"/>
      <c r="K70" s="59"/>
      <c r="L70" s="60"/>
      <c r="N70" s="64"/>
      <c r="O70" s="66"/>
      <c r="P70" s="66"/>
      <c r="Q70" s="431"/>
      <c r="R70" s="431"/>
      <c r="S70" s="66"/>
      <c r="T70" s="419"/>
    </row>
    <row r="71" spans="1:20" ht="36.75" customHeight="1" x14ac:dyDescent="0.2">
      <c r="A71" s="474"/>
      <c r="B71" s="469"/>
      <c r="C71" s="43" t="s">
        <v>368</v>
      </c>
      <c r="D71" s="485" t="s">
        <v>372</v>
      </c>
      <c r="E71" s="485"/>
      <c r="F71" s="485"/>
      <c r="G71" s="485"/>
      <c r="H71" s="485"/>
      <c r="I71" s="472"/>
      <c r="J71" s="481"/>
      <c r="K71" s="59"/>
      <c r="L71" s="412" t="s">
        <v>373</v>
      </c>
      <c r="M71" s="412"/>
      <c r="N71" s="412"/>
      <c r="O71" s="412"/>
      <c r="P71" s="412"/>
      <c r="Q71" s="412"/>
      <c r="R71" s="412"/>
      <c r="S71" s="412"/>
      <c r="T71" s="419"/>
    </row>
    <row r="72" spans="1:20" ht="36" customHeight="1" x14ac:dyDescent="0.2">
      <c r="A72" s="474"/>
      <c r="B72" s="469"/>
      <c r="C72" s="43" t="s">
        <v>369</v>
      </c>
      <c r="D72" s="485" t="s">
        <v>370</v>
      </c>
      <c r="E72" s="485"/>
      <c r="F72" s="485"/>
      <c r="G72" s="485"/>
      <c r="H72" s="485"/>
      <c r="I72" s="472"/>
      <c r="J72" s="481"/>
      <c r="K72" s="59"/>
      <c r="L72" s="412" t="s">
        <v>450</v>
      </c>
      <c r="M72" s="412"/>
      <c r="N72" s="412"/>
      <c r="O72" s="412"/>
      <c r="P72" s="412"/>
      <c r="Q72" s="412"/>
      <c r="R72" s="412"/>
      <c r="S72" s="412"/>
      <c r="T72" s="419"/>
    </row>
    <row r="73" spans="1:20" ht="11.25" customHeight="1" thickBot="1" x14ac:dyDescent="0.25">
      <c r="A73" s="475"/>
      <c r="B73" s="469"/>
      <c r="C73" s="483"/>
      <c r="D73" s="483"/>
      <c r="E73" s="483"/>
      <c r="F73" s="483"/>
      <c r="G73" s="483"/>
      <c r="H73" s="483"/>
      <c r="I73" s="472"/>
      <c r="J73" s="481"/>
      <c r="K73" s="427"/>
      <c r="L73" s="427"/>
      <c r="M73" s="427"/>
      <c r="N73" s="427"/>
      <c r="O73" s="427"/>
      <c r="P73" s="427"/>
      <c r="Q73" s="427"/>
      <c r="R73" s="427"/>
      <c r="S73" s="427"/>
      <c r="T73" s="437"/>
    </row>
    <row r="74" spans="1:20" ht="32.25" customHeight="1" x14ac:dyDescent="0.2">
      <c r="A74" s="207" t="s">
        <v>27</v>
      </c>
      <c r="B74" s="468"/>
      <c r="C74" s="477" t="s">
        <v>411</v>
      </c>
      <c r="D74" s="477"/>
      <c r="E74" s="477"/>
      <c r="F74" s="477"/>
      <c r="G74" s="477"/>
      <c r="H74" s="477"/>
      <c r="I74" s="421"/>
      <c r="J74" s="480"/>
      <c r="K74" s="484"/>
      <c r="L74" s="484"/>
      <c r="M74" s="484"/>
      <c r="N74" s="484"/>
      <c r="O74" s="484"/>
      <c r="P74" s="484"/>
      <c r="Q74" s="484"/>
      <c r="R74" s="36"/>
      <c r="S74" s="36"/>
      <c r="T74" s="418"/>
    </row>
    <row r="75" spans="1:20" ht="25.5" customHeight="1" x14ac:dyDescent="0.2">
      <c r="A75" s="456" t="s">
        <v>29</v>
      </c>
      <c r="B75" s="469"/>
      <c r="C75" s="478" t="s">
        <v>451</v>
      </c>
      <c r="D75" s="478"/>
      <c r="E75" s="478"/>
      <c r="F75" s="478"/>
      <c r="G75" s="478"/>
      <c r="H75" s="478"/>
      <c r="I75" s="422"/>
      <c r="J75" s="481"/>
      <c r="K75" s="414" t="s">
        <v>49</v>
      </c>
      <c r="L75" s="414"/>
      <c r="M75" s="414" t="s">
        <v>46</v>
      </c>
      <c r="N75" s="414"/>
      <c r="O75" s="414"/>
      <c r="P75" s="414" t="s">
        <v>47</v>
      </c>
      <c r="Q75" s="414"/>
      <c r="R75" s="414"/>
      <c r="S75" s="414"/>
      <c r="T75" s="419"/>
    </row>
    <row r="76" spans="1:20" ht="24.95" customHeight="1" x14ac:dyDescent="0.2">
      <c r="A76" s="456"/>
      <c r="B76" s="469"/>
      <c r="C76" s="478" t="s">
        <v>412</v>
      </c>
      <c r="D76" s="434"/>
      <c r="E76" s="434"/>
      <c r="F76" s="434"/>
      <c r="G76" s="434"/>
      <c r="H76" s="434"/>
      <c r="I76" s="422"/>
      <c r="J76" s="481"/>
      <c r="K76" s="414"/>
      <c r="L76" s="414"/>
      <c r="M76" s="414"/>
      <c r="N76" s="414"/>
      <c r="O76" s="414"/>
      <c r="P76" s="414"/>
      <c r="Q76" s="414"/>
      <c r="R76" s="414"/>
      <c r="S76" s="414"/>
      <c r="T76" s="419"/>
    </row>
    <row r="77" spans="1:20" ht="23.25" customHeight="1" x14ac:dyDescent="0.2">
      <c r="A77" s="456"/>
      <c r="B77" s="469"/>
      <c r="C77" s="413" t="s">
        <v>99</v>
      </c>
      <c r="D77" s="413"/>
      <c r="E77" s="413"/>
      <c r="F77" s="413"/>
      <c r="G77" s="413"/>
      <c r="H77" s="413"/>
      <c r="I77" s="422"/>
      <c r="J77" s="481"/>
      <c r="K77" s="424" t="s">
        <v>374</v>
      </c>
      <c r="L77" s="424"/>
      <c r="M77" s="416" t="s">
        <v>42</v>
      </c>
      <c r="N77" s="416"/>
      <c r="O77" s="416"/>
      <c r="P77" s="415" t="s">
        <v>452</v>
      </c>
      <c r="Q77" s="415"/>
      <c r="R77" s="415"/>
      <c r="S77" s="415"/>
      <c r="T77" s="419"/>
    </row>
    <row r="78" spans="1:20" ht="24.95" customHeight="1" x14ac:dyDescent="0.2">
      <c r="A78" s="456"/>
      <c r="B78" s="469"/>
      <c r="C78" s="478" t="s">
        <v>413</v>
      </c>
      <c r="D78" s="434"/>
      <c r="E78" s="434"/>
      <c r="F78" s="434"/>
      <c r="G78" s="434"/>
      <c r="H78" s="434"/>
      <c r="I78" s="422"/>
      <c r="J78" s="481"/>
      <c r="K78" s="424"/>
      <c r="L78" s="424"/>
      <c r="M78" s="416"/>
      <c r="N78" s="416"/>
      <c r="O78" s="416"/>
      <c r="P78" s="415"/>
      <c r="Q78" s="415"/>
      <c r="R78" s="415"/>
      <c r="S78" s="415"/>
      <c r="T78" s="419"/>
    </row>
    <row r="79" spans="1:20" ht="24.95" customHeight="1" x14ac:dyDescent="0.2">
      <c r="A79" s="456"/>
      <c r="B79" s="469"/>
      <c r="C79" s="434"/>
      <c r="D79" s="434"/>
      <c r="E79" s="434"/>
      <c r="F79" s="434"/>
      <c r="G79" s="434"/>
      <c r="H79" s="434"/>
      <c r="I79" s="422"/>
      <c r="J79" s="481"/>
      <c r="K79" s="424"/>
      <c r="L79" s="424"/>
      <c r="M79" s="416"/>
      <c r="N79" s="416"/>
      <c r="O79" s="416"/>
      <c r="P79" s="415"/>
      <c r="Q79" s="415"/>
      <c r="R79" s="415"/>
      <c r="S79" s="415"/>
      <c r="T79" s="419"/>
    </row>
    <row r="80" spans="1:20" ht="24.95" customHeight="1" x14ac:dyDescent="0.2">
      <c r="A80" s="456"/>
      <c r="B80" s="469"/>
      <c r="C80" s="434"/>
      <c r="D80" s="434"/>
      <c r="E80" s="434"/>
      <c r="F80" s="434"/>
      <c r="G80" s="434"/>
      <c r="H80" s="434"/>
      <c r="I80" s="422"/>
      <c r="J80" s="481"/>
      <c r="K80" s="424"/>
      <c r="L80" s="424"/>
      <c r="M80" s="416"/>
      <c r="N80" s="416"/>
      <c r="O80" s="416"/>
      <c r="P80" s="415"/>
      <c r="Q80" s="415"/>
      <c r="R80" s="415"/>
      <c r="S80" s="415"/>
      <c r="T80" s="419"/>
    </row>
    <row r="81" spans="1:20" ht="24.95" customHeight="1" x14ac:dyDescent="0.2">
      <c r="A81" s="456"/>
      <c r="B81" s="469"/>
      <c r="C81" s="412" t="s">
        <v>28</v>
      </c>
      <c r="D81" s="412"/>
      <c r="E81" s="412"/>
      <c r="F81" s="412"/>
      <c r="G81" s="412"/>
      <c r="H81" s="412"/>
      <c r="I81" s="422"/>
      <c r="J81" s="481"/>
      <c r="K81" s="424"/>
      <c r="L81" s="424"/>
      <c r="M81" s="416"/>
      <c r="N81" s="416"/>
      <c r="O81" s="416"/>
      <c r="P81" s="415"/>
      <c r="Q81" s="415"/>
      <c r="R81" s="415"/>
      <c r="S81" s="415"/>
      <c r="T81" s="419"/>
    </row>
    <row r="82" spans="1:20" ht="23.1" customHeight="1" x14ac:dyDescent="0.2">
      <c r="A82" s="456"/>
      <c r="B82" s="469"/>
      <c r="C82" s="434" t="s">
        <v>100</v>
      </c>
      <c r="D82" s="434"/>
      <c r="E82" s="434"/>
      <c r="F82" s="434"/>
      <c r="G82" s="434"/>
      <c r="H82" s="434"/>
      <c r="I82" s="422"/>
      <c r="J82" s="481"/>
      <c r="K82" s="424"/>
      <c r="L82" s="424"/>
      <c r="M82" s="416"/>
      <c r="N82" s="416"/>
      <c r="O82" s="416"/>
      <c r="P82" s="415"/>
      <c r="Q82" s="415"/>
      <c r="R82" s="415"/>
      <c r="S82" s="415"/>
      <c r="T82" s="419"/>
    </row>
    <row r="83" spans="1:20" ht="23.1" customHeight="1" x14ac:dyDescent="0.2">
      <c r="A83" s="456"/>
      <c r="B83" s="469"/>
      <c r="C83" s="434"/>
      <c r="D83" s="434"/>
      <c r="E83" s="434"/>
      <c r="F83" s="434"/>
      <c r="G83" s="434"/>
      <c r="H83" s="434"/>
      <c r="I83" s="422"/>
      <c r="J83" s="481"/>
      <c r="K83" s="426" t="s">
        <v>377</v>
      </c>
      <c r="L83" s="426"/>
      <c r="M83" s="416" t="s">
        <v>43</v>
      </c>
      <c r="N83" s="416"/>
      <c r="O83" s="416"/>
      <c r="P83" s="415" t="s">
        <v>453</v>
      </c>
      <c r="Q83" s="415"/>
      <c r="R83" s="415"/>
      <c r="S83" s="415"/>
      <c r="T83" s="419"/>
    </row>
    <row r="84" spans="1:20" ht="23.1" customHeight="1" x14ac:dyDescent="0.2">
      <c r="A84" s="456"/>
      <c r="B84" s="469"/>
      <c r="C84" s="434"/>
      <c r="D84" s="434"/>
      <c r="E84" s="434"/>
      <c r="F84" s="434"/>
      <c r="G84" s="434"/>
      <c r="H84" s="434"/>
      <c r="I84" s="422"/>
      <c r="J84" s="481"/>
      <c r="K84" s="426"/>
      <c r="L84" s="426"/>
      <c r="M84" s="416"/>
      <c r="N84" s="416"/>
      <c r="O84" s="416"/>
      <c r="P84" s="415"/>
      <c r="Q84" s="415"/>
      <c r="R84" s="415"/>
      <c r="S84" s="415"/>
      <c r="T84" s="419"/>
    </row>
    <row r="85" spans="1:20" ht="23.1" customHeight="1" x14ac:dyDescent="0.2">
      <c r="A85" s="456"/>
      <c r="B85" s="469"/>
      <c r="C85" s="412" t="s">
        <v>101</v>
      </c>
      <c r="D85" s="412"/>
      <c r="E85" s="412"/>
      <c r="F85" s="412"/>
      <c r="G85" s="412"/>
      <c r="H85" s="412"/>
      <c r="I85" s="422"/>
      <c r="J85" s="481"/>
      <c r="K85" s="426"/>
      <c r="L85" s="426"/>
      <c r="M85" s="416"/>
      <c r="N85" s="416"/>
      <c r="O85" s="416"/>
      <c r="P85" s="415"/>
      <c r="Q85" s="415"/>
      <c r="R85" s="415"/>
      <c r="S85" s="415"/>
      <c r="T85" s="419"/>
    </row>
    <row r="86" spans="1:20" ht="23.1" customHeight="1" x14ac:dyDescent="0.2">
      <c r="A86" s="456"/>
      <c r="B86" s="469"/>
      <c r="C86" s="478" t="s">
        <v>83</v>
      </c>
      <c r="D86" s="413"/>
      <c r="E86" s="413"/>
      <c r="F86" s="413"/>
      <c r="G86" s="413"/>
      <c r="H86" s="413"/>
      <c r="I86" s="422"/>
      <c r="J86" s="481"/>
      <c r="K86" s="426"/>
      <c r="L86" s="426"/>
      <c r="M86" s="416"/>
      <c r="N86" s="416"/>
      <c r="O86" s="416"/>
      <c r="P86" s="415"/>
      <c r="Q86" s="415"/>
      <c r="R86" s="415"/>
      <c r="S86" s="415"/>
      <c r="T86" s="419"/>
    </row>
    <row r="87" spans="1:20" ht="23.1" customHeight="1" x14ac:dyDescent="0.2">
      <c r="A87" s="456"/>
      <c r="B87" s="469"/>
      <c r="C87" s="413"/>
      <c r="D87" s="413"/>
      <c r="E87" s="413"/>
      <c r="F87" s="413"/>
      <c r="G87" s="413"/>
      <c r="H87" s="413"/>
      <c r="I87" s="422"/>
      <c r="J87" s="481"/>
      <c r="K87" s="426"/>
      <c r="L87" s="426"/>
      <c r="M87" s="416"/>
      <c r="N87" s="416"/>
      <c r="O87" s="416"/>
      <c r="P87" s="415"/>
      <c r="Q87" s="415"/>
      <c r="R87" s="415"/>
      <c r="S87" s="415"/>
      <c r="T87" s="419"/>
    </row>
    <row r="88" spans="1:20" ht="23.1" customHeight="1" x14ac:dyDescent="0.2">
      <c r="A88" s="456"/>
      <c r="B88" s="469"/>
      <c r="C88" s="412" t="s">
        <v>77</v>
      </c>
      <c r="D88" s="412"/>
      <c r="E88" s="412"/>
      <c r="F88" s="412"/>
      <c r="G88" s="412"/>
      <c r="H88" s="412"/>
      <c r="I88" s="422"/>
      <c r="J88" s="481"/>
      <c r="K88" s="426"/>
      <c r="L88" s="426"/>
      <c r="M88" s="416"/>
      <c r="N88" s="416"/>
      <c r="O88" s="416"/>
      <c r="P88" s="415"/>
      <c r="Q88" s="415"/>
      <c r="R88" s="415"/>
      <c r="S88" s="415"/>
      <c r="T88" s="419"/>
    </row>
    <row r="89" spans="1:20" ht="23.1" customHeight="1" x14ac:dyDescent="0.2">
      <c r="A89" s="456"/>
      <c r="B89" s="469"/>
      <c r="C89" s="432" t="s">
        <v>76</v>
      </c>
      <c r="D89" s="432"/>
      <c r="E89" s="432"/>
      <c r="F89" s="432"/>
      <c r="G89" s="432"/>
      <c r="H89" s="432"/>
      <c r="I89" s="422"/>
      <c r="J89" s="481"/>
      <c r="K89" s="425" t="s">
        <v>375</v>
      </c>
      <c r="L89" s="425"/>
      <c r="M89" s="416" t="s">
        <v>44</v>
      </c>
      <c r="N89" s="416"/>
      <c r="O89" s="416"/>
      <c r="P89" s="415" t="s">
        <v>71</v>
      </c>
      <c r="Q89" s="415"/>
      <c r="R89" s="415"/>
      <c r="S89" s="415"/>
      <c r="T89" s="419"/>
    </row>
    <row r="90" spans="1:20" ht="23.1" customHeight="1" x14ac:dyDescent="0.2">
      <c r="A90" s="456"/>
      <c r="B90" s="469"/>
      <c r="C90" s="432"/>
      <c r="D90" s="432"/>
      <c r="E90" s="432"/>
      <c r="F90" s="432"/>
      <c r="G90" s="432"/>
      <c r="H90" s="432"/>
      <c r="I90" s="422"/>
      <c r="J90" s="481"/>
      <c r="K90" s="425"/>
      <c r="L90" s="425"/>
      <c r="M90" s="416"/>
      <c r="N90" s="416"/>
      <c r="O90" s="416"/>
      <c r="P90" s="415"/>
      <c r="Q90" s="415"/>
      <c r="R90" s="415"/>
      <c r="S90" s="415"/>
      <c r="T90" s="419"/>
    </row>
    <row r="91" spans="1:20" ht="23.1" customHeight="1" x14ac:dyDescent="0.2">
      <c r="A91" s="456"/>
      <c r="B91" s="469"/>
      <c r="C91" s="412" t="s">
        <v>60</v>
      </c>
      <c r="D91" s="412"/>
      <c r="E91" s="412"/>
      <c r="F91" s="412"/>
      <c r="G91" s="412"/>
      <c r="H91" s="412"/>
      <c r="I91" s="422"/>
      <c r="J91" s="481"/>
      <c r="K91" s="425"/>
      <c r="L91" s="425"/>
      <c r="M91" s="416"/>
      <c r="N91" s="416"/>
      <c r="O91" s="416"/>
      <c r="P91" s="415"/>
      <c r="Q91" s="415"/>
      <c r="R91" s="415"/>
      <c r="S91" s="415"/>
      <c r="T91" s="419"/>
    </row>
    <row r="92" spans="1:20" ht="23.1" customHeight="1" x14ac:dyDescent="0.2">
      <c r="A92" s="456"/>
      <c r="B92" s="469"/>
      <c r="C92" s="432" t="s">
        <v>395</v>
      </c>
      <c r="D92" s="432"/>
      <c r="E92" s="432"/>
      <c r="F92" s="432"/>
      <c r="G92" s="432"/>
      <c r="H92" s="432"/>
      <c r="I92" s="422"/>
      <c r="J92" s="481"/>
      <c r="K92" s="425"/>
      <c r="L92" s="425"/>
      <c r="M92" s="416"/>
      <c r="N92" s="416"/>
      <c r="O92" s="416"/>
      <c r="P92" s="415"/>
      <c r="Q92" s="415"/>
      <c r="R92" s="415"/>
      <c r="S92" s="415"/>
      <c r="T92" s="419"/>
    </row>
    <row r="93" spans="1:20" ht="23.1" customHeight="1" x14ac:dyDescent="0.2">
      <c r="A93" s="456"/>
      <c r="B93" s="469"/>
      <c r="C93" s="432"/>
      <c r="D93" s="432"/>
      <c r="E93" s="432"/>
      <c r="F93" s="432"/>
      <c r="G93" s="432"/>
      <c r="H93" s="432"/>
      <c r="I93" s="422"/>
      <c r="J93" s="481"/>
      <c r="K93" s="425"/>
      <c r="L93" s="425"/>
      <c r="M93" s="416"/>
      <c r="N93" s="416"/>
      <c r="O93" s="416"/>
      <c r="P93" s="415"/>
      <c r="Q93" s="415"/>
      <c r="R93" s="415"/>
      <c r="S93" s="415"/>
      <c r="T93" s="419"/>
    </row>
    <row r="94" spans="1:20" ht="22.5" customHeight="1" x14ac:dyDescent="0.2">
      <c r="A94" s="456"/>
      <c r="B94" s="469"/>
      <c r="C94" s="432"/>
      <c r="D94" s="432"/>
      <c r="E94" s="432"/>
      <c r="F94" s="432"/>
      <c r="G94" s="432"/>
      <c r="H94" s="432"/>
      <c r="I94" s="422"/>
      <c r="J94" s="481"/>
      <c r="K94" s="425"/>
      <c r="L94" s="425"/>
      <c r="M94" s="416"/>
      <c r="N94" s="416"/>
      <c r="O94" s="416"/>
      <c r="P94" s="415"/>
      <c r="Q94" s="415"/>
      <c r="R94" s="415"/>
      <c r="S94" s="415"/>
      <c r="T94" s="419"/>
    </row>
    <row r="95" spans="1:20" ht="18" customHeight="1" thickBot="1" x14ac:dyDescent="0.25">
      <c r="A95" s="457"/>
      <c r="B95" s="470"/>
      <c r="C95" s="476"/>
      <c r="D95" s="476"/>
      <c r="E95" s="476"/>
      <c r="F95" s="476"/>
      <c r="G95" s="476"/>
      <c r="H95" s="476"/>
      <c r="I95" s="423"/>
      <c r="J95" s="482"/>
      <c r="K95" s="428"/>
      <c r="L95" s="428"/>
      <c r="M95" s="428"/>
      <c r="N95" s="428"/>
      <c r="O95" s="428"/>
      <c r="P95" s="428"/>
      <c r="Q95" s="428"/>
      <c r="R95" s="19"/>
      <c r="S95" s="19"/>
      <c r="T95" s="420"/>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79"/>
      <c r="K106" s="479"/>
      <c r="L106" s="479"/>
    </row>
    <row r="107" spans="1:12" ht="22.5" customHeight="1" x14ac:dyDescent="0.2">
      <c r="A107" s="3"/>
      <c r="B107" s="3"/>
      <c r="C107" s="3"/>
      <c r="D107" s="3"/>
      <c r="E107" s="3"/>
      <c r="F107" s="3"/>
      <c r="I107" s="2"/>
      <c r="J107" s="479"/>
      <c r="K107" s="479"/>
      <c r="L107" s="479"/>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FaE0LJnLyepjM0cpsu3VmBdhVRBiqnzG5zwgGxa+Ixv2GmxWxM44OFbDrLDICX3ekZTzXyGFEJuAzyt3UXYvYg==" saltValue="e9aai0Qny1qrwRfO5kNOOw==" spinCount="100000" sheet="1" objects="1" scenario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22"/>
  <sheetViews>
    <sheetView view="pageBreakPreview" zoomScaleNormal="100" zoomScaleSheetLayoutView="100" workbookViewId="0">
      <pane xSplit="1" ySplit="5" topLeftCell="H6" activePane="bottomRight" state="frozen"/>
      <selection pane="topRight" activeCell="B1" sqref="B1"/>
      <selection pane="bottomLeft" activeCell="A6" sqref="A6"/>
      <selection pane="bottomRight" activeCell="N2" sqref="N2:N3"/>
    </sheetView>
  </sheetViews>
  <sheetFormatPr baseColWidth="10" defaultRowHeight="12.75" x14ac:dyDescent="0.2"/>
  <cols>
    <col min="1" max="1" width="16.140625" customWidth="1"/>
    <col min="2" max="4" width="19.7109375" customWidth="1"/>
    <col min="5" max="5" width="19.7109375" style="56" customWidth="1"/>
    <col min="6" max="6" width="19.7109375" customWidth="1"/>
    <col min="7" max="7" width="34.42578125" customWidth="1"/>
    <col min="8" max="10" width="19.7109375" customWidth="1"/>
    <col min="11" max="11" width="25.42578125" bestFit="1" customWidth="1"/>
    <col min="12" max="16" width="19.7109375" customWidth="1"/>
    <col min="17" max="17" width="22.7109375" customWidth="1"/>
    <col min="18" max="18" width="28.42578125" customWidth="1"/>
  </cols>
  <sheetData>
    <row r="1" spans="1:18" ht="19.5" thickBot="1" x14ac:dyDescent="0.25">
      <c r="A1" s="494" t="s">
        <v>104</v>
      </c>
      <c r="B1" s="495"/>
      <c r="C1" s="495"/>
      <c r="D1" s="495"/>
      <c r="E1" s="495"/>
      <c r="F1" s="495"/>
      <c r="G1" s="495"/>
      <c r="H1" s="495"/>
      <c r="I1" s="495"/>
      <c r="J1" s="495"/>
      <c r="K1" s="495"/>
      <c r="L1" s="495"/>
      <c r="M1" s="496"/>
    </row>
    <row r="2" spans="1:18" ht="18" customHeight="1" x14ac:dyDescent="0.2">
      <c r="A2" s="504" t="s">
        <v>383</v>
      </c>
      <c r="B2" s="506" t="s">
        <v>615</v>
      </c>
      <c r="C2" s="487" t="s">
        <v>614</v>
      </c>
      <c r="D2" s="487" t="s">
        <v>613</v>
      </c>
      <c r="E2" s="508" t="s">
        <v>612</v>
      </c>
      <c r="F2" s="487" t="s">
        <v>611</v>
      </c>
      <c r="G2" s="487" t="s">
        <v>610</v>
      </c>
      <c r="H2" s="487" t="s">
        <v>609</v>
      </c>
      <c r="I2" s="487" t="s">
        <v>608</v>
      </c>
      <c r="J2" s="487" t="s">
        <v>607</v>
      </c>
      <c r="K2" s="487" t="s">
        <v>606</v>
      </c>
      <c r="L2" s="487" t="s">
        <v>605</v>
      </c>
      <c r="M2" s="487" t="s">
        <v>604</v>
      </c>
      <c r="N2" s="487" t="s">
        <v>603</v>
      </c>
      <c r="O2" s="487" t="s">
        <v>561</v>
      </c>
      <c r="P2" s="487" t="s">
        <v>592</v>
      </c>
      <c r="Q2" s="487" t="s">
        <v>616</v>
      </c>
      <c r="R2" s="487" t="s">
        <v>617</v>
      </c>
    </row>
    <row r="3" spans="1:18" ht="20.25" customHeight="1" thickBot="1" x14ac:dyDescent="0.25">
      <c r="A3" s="505"/>
      <c r="B3" s="507"/>
      <c r="C3" s="488"/>
      <c r="D3" s="488"/>
      <c r="E3" s="509"/>
      <c r="F3" s="488"/>
      <c r="G3" s="488"/>
      <c r="H3" s="488"/>
      <c r="I3" s="488"/>
      <c r="J3" s="488"/>
      <c r="K3" s="488"/>
      <c r="L3" s="488"/>
      <c r="M3" s="488"/>
      <c r="N3" s="488"/>
      <c r="O3" s="488"/>
      <c r="P3" s="488"/>
      <c r="Q3" s="488"/>
      <c r="R3" s="488"/>
    </row>
    <row r="4" spans="1:18" ht="57.75" customHeight="1" x14ac:dyDescent="0.2">
      <c r="A4" s="505"/>
      <c r="B4" s="502" t="s">
        <v>113</v>
      </c>
      <c r="C4" s="489" t="s">
        <v>384</v>
      </c>
      <c r="D4" s="489" t="s">
        <v>114</v>
      </c>
      <c r="E4" s="510" t="s">
        <v>221</v>
      </c>
      <c r="F4" s="489" t="s">
        <v>115</v>
      </c>
      <c r="G4" s="489" t="s">
        <v>116</v>
      </c>
      <c r="H4" s="489" t="s">
        <v>117</v>
      </c>
      <c r="I4" s="489" t="s">
        <v>118</v>
      </c>
      <c r="J4" s="489" t="s">
        <v>619</v>
      </c>
      <c r="K4" s="489" t="s">
        <v>315</v>
      </c>
      <c r="L4" s="489" t="s">
        <v>119</v>
      </c>
      <c r="M4" s="489" t="s">
        <v>120</v>
      </c>
      <c r="N4" s="489" t="s">
        <v>573</v>
      </c>
      <c r="O4" s="489" t="s">
        <v>562</v>
      </c>
      <c r="P4" s="489" t="s">
        <v>618</v>
      </c>
      <c r="Q4" s="489" t="s">
        <v>620</v>
      </c>
      <c r="R4" s="489" t="s">
        <v>621</v>
      </c>
    </row>
    <row r="5" spans="1:18" ht="120" customHeight="1" thickBot="1" x14ac:dyDescent="0.25">
      <c r="A5" s="212" t="s">
        <v>134</v>
      </c>
      <c r="B5" s="503"/>
      <c r="C5" s="490"/>
      <c r="D5" s="490"/>
      <c r="E5" s="511"/>
      <c r="F5" s="490"/>
      <c r="G5" s="490"/>
      <c r="H5" s="490"/>
      <c r="I5" s="490"/>
      <c r="J5" s="490"/>
      <c r="K5" s="490"/>
      <c r="L5" s="490"/>
      <c r="M5" s="490"/>
      <c r="N5" s="490"/>
      <c r="O5" s="490"/>
      <c r="P5" s="490"/>
      <c r="Q5" s="490"/>
      <c r="R5" s="490"/>
    </row>
    <row r="6" spans="1:18" ht="187.5" customHeight="1" thickBot="1" x14ac:dyDescent="0.25">
      <c r="A6" s="45" t="s">
        <v>135</v>
      </c>
      <c r="B6" s="44" t="s">
        <v>316</v>
      </c>
      <c r="C6" s="44" t="s">
        <v>122</v>
      </c>
      <c r="D6" s="44" t="s">
        <v>317</v>
      </c>
      <c r="E6" s="52" t="s">
        <v>390</v>
      </c>
      <c r="F6" s="44" t="s">
        <v>318</v>
      </c>
      <c r="G6" s="44" t="s">
        <v>319</v>
      </c>
      <c r="H6" s="44" t="s">
        <v>320</v>
      </c>
      <c r="I6" s="44" t="s">
        <v>321</v>
      </c>
      <c r="J6" s="44" t="s">
        <v>322</v>
      </c>
      <c r="K6" s="39" t="s">
        <v>323</v>
      </c>
      <c r="L6" s="44" t="s">
        <v>324</v>
      </c>
      <c r="M6" s="44" t="s">
        <v>325</v>
      </c>
      <c r="N6" s="94" t="s">
        <v>574</v>
      </c>
      <c r="O6" s="94" t="s">
        <v>563</v>
      </c>
      <c r="P6" s="95" t="s">
        <v>322</v>
      </c>
      <c r="Q6" s="95" t="s">
        <v>322</v>
      </c>
      <c r="R6" s="95" t="s">
        <v>322</v>
      </c>
    </row>
    <row r="7" spans="1:18" ht="189.75" customHeight="1" thickBot="1" x14ac:dyDescent="0.25">
      <c r="A7" s="46" t="s">
        <v>203</v>
      </c>
      <c r="B7" s="39" t="s">
        <v>326</v>
      </c>
      <c r="C7" s="39" t="s">
        <v>222</v>
      </c>
      <c r="D7" s="39" t="s">
        <v>327</v>
      </c>
      <c r="E7" s="52" t="s">
        <v>391</v>
      </c>
      <c r="F7" s="39" t="s">
        <v>328</v>
      </c>
      <c r="G7" s="39" t="s">
        <v>329</v>
      </c>
      <c r="H7" s="44" t="s">
        <v>330</v>
      </c>
      <c r="I7" s="39" t="s">
        <v>331</v>
      </c>
      <c r="J7" s="44" t="s">
        <v>223</v>
      </c>
      <c r="K7" s="47" t="s">
        <v>332</v>
      </c>
      <c r="L7" s="39" t="s">
        <v>333</v>
      </c>
      <c r="M7" s="39" t="s">
        <v>126</v>
      </c>
      <c r="N7" s="92" t="s">
        <v>575</v>
      </c>
      <c r="O7" s="92" t="s">
        <v>564</v>
      </c>
      <c r="P7" s="95" t="s">
        <v>223</v>
      </c>
      <c r="Q7" s="95" t="s">
        <v>223</v>
      </c>
      <c r="R7" s="95" t="s">
        <v>223</v>
      </c>
    </row>
    <row r="8" spans="1:18" ht="144.75" customHeight="1" thickBot="1" x14ac:dyDescent="0.25">
      <c r="A8" s="48" t="s">
        <v>136</v>
      </c>
      <c r="B8" s="39" t="s">
        <v>334</v>
      </c>
      <c r="C8" s="39" t="s">
        <v>224</v>
      </c>
      <c r="D8" s="39" t="s">
        <v>335</v>
      </c>
      <c r="E8" s="53" t="s">
        <v>392</v>
      </c>
      <c r="F8" s="39" t="s">
        <v>336</v>
      </c>
      <c r="G8" s="39" t="s">
        <v>337</v>
      </c>
      <c r="H8" s="44" t="s">
        <v>338</v>
      </c>
      <c r="I8" s="44" t="s">
        <v>339</v>
      </c>
      <c r="J8" s="39" t="s">
        <v>340</v>
      </c>
      <c r="K8" s="39" t="s">
        <v>341</v>
      </c>
      <c r="L8" s="39" t="s">
        <v>225</v>
      </c>
      <c r="M8" s="39" t="s">
        <v>342</v>
      </c>
      <c r="N8" s="92" t="s">
        <v>576</v>
      </c>
      <c r="O8" s="92" t="s">
        <v>565</v>
      </c>
      <c r="P8" s="92" t="s">
        <v>340</v>
      </c>
      <c r="Q8" s="92" t="s">
        <v>340</v>
      </c>
      <c r="R8" s="92" t="s">
        <v>340</v>
      </c>
    </row>
    <row r="9" spans="1:18" ht="108.75" customHeight="1" thickBot="1" x14ac:dyDescent="0.25">
      <c r="A9" s="49" t="s">
        <v>202</v>
      </c>
      <c r="B9" s="16" t="s">
        <v>343</v>
      </c>
      <c r="C9" s="16" t="s">
        <v>124</v>
      </c>
      <c r="D9" s="39" t="s">
        <v>344</v>
      </c>
      <c r="E9" s="54" t="s">
        <v>393</v>
      </c>
      <c r="F9" s="39" t="s">
        <v>345</v>
      </c>
      <c r="G9" s="16" t="s">
        <v>346</v>
      </c>
      <c r="H9" s="44" t="s">
        <v>347</v>
      </c>
      <c r="I9" s="39" t="s">
        <v>331</v>
      </c>
      <c r="J9" s="16" t="s">
        <v>125</v>
      </c>
      <c r="K9" s="47" t="s">
        <v>348</v>
      </c>
      <c r="L9" s="39" t="s">
        <v>226</v>
      </c>
      <c r="M9" s="39" t="s">
        <v>331</v>
      </c>
      <c r="N9" s="92" t="s">
        <v>577</v>
      </c>
      <c r="O9" s="92" t="s">
        <v>566</v>
      </c>
      <c r="P9" s="93" t="s">
        <v>125</v>
      </c>
      <c r="Q9" s="93" t="s">
        <v>125</v>
      </c>
      <c r="R9" s="93" t="s">
        <v>125</v>
      </c>
    </row>
    <row r="10" spans="1:18" ht="100.5" customHeight="1" thickBot="1" x14ac:dyDescent="0.25">
      <c r="A10" s="50" t="s">
        <v>137</v>
      </c>
      <c r="B10" s="16" t="s">
        <v>349</v>
      </c>
      <c r="C10" s="16" t="s">
        <v>227</v>
      </c>
      <c r="D10" s="39" t="s">
        <v>350</v>
      </c>
      <c r="E10" s="54" t="s">
        <v>394</v>
      </c>
      <c r="F10" s="39" t="s">
        <v>351</v>
      </c>
      <c r="G10" s="16" t="s">
        <v>352</v>
      </c>
      <c r="H10" s="39" t="s">
        <v>353</v>
      </c>
      <c r="I10" s="39" t="s">
        <v>354</v>
      </c>
      <c r="J10" s="16" t="s">
        <v>125</v>
      </c>
      <c r="K10" s="39" t="s">
        <v>355</v>
      </c>
      <c r="L10" s="39" t="s">
        <v>284</v>
      </c>
      <c r="M10" s="16" t="s">
        <v>331</v>
      </c>
      <c r="N10" s="93" t="s">
        <v>578</v>
      </c>
      <c r="O10" s="93" t="s">
        <v>567</v>
      </c>
      <c r="P10" s="93" t="s">
        <v>125</v>
      </c>
      <c r="Q10" s="93" t="s">
        <v>125</v>
      </c>
      <c r="R10" s="93" t="s">
        <v>125</v>
      </c>
    </row>
    <row r="11" spans="1:18" x14ac:dyDescent="0.2">
      <c r="A11" s="51"/>
      <c r="B11" s="51"/>
      <c r="C11" s="51"/>
      <c r="D11" s="51"/>
      <c r="E11" s="55"/>
      <c r="F11" s="51"/>
      <c r="G11" s="51"/>
      <c r="H11" s="51"/>
      <c r="I11" s="51"/>
      <c r="J11" s="51"/>
      <c r="K11" s="51"/>
      <c r="L11" s="51"/>
      <c r="M11" s="51"/>
      <c r="N11" s="51"/>
      <c r="O11" s="51"/>
      <c r="P11" s="51"/>
      <c r="Q11" s="51"/>
      <c r="R11" s="51"/>
    </row>
    <row r="12" spans="1:18" ht="13.5" thickBot="1" x14ac:dyDescent="0.25">
      <c r="A12" s="51"/>
      <c r="B12" s="51"/>
      <c r="C12" s="51"/>
      <c r="D12" s="51"/>
      <c r="E12" s="55"/>
      <c r="F12" s="51"/>
      <c r="G12" s="51"/>
      <c r="H12" s="51"/>
      <c r="I12" s="51"/>
      <c r="J12" s="51"/>
      <c r="K12" s="51"/>
      <c r="L12" s="51"/>
      <c r="M12" s="51"/>
      <c r="N12" s="51"/>
      <c r="O12" s="51"/>
      <c r="P12" s="51"/>
      <c r="Q12" s="51"/>
      <c r="R12" s="51"/>
    </row>
    <row r="13" spans="1:18" ht="19.5" thickBot="1" x14ac:dyDescent="0.25">
      <c r="A13" s="494" t="s">
        <v>127</v>
      </c>
      <c r="B13" s="495"/>
      <c r="C13" s="495"/>
      <c r="D13" s="495"/>
      <c r="E13" s="495"/>
      <c r="F13" s="495"/>
      <c r="G13" s="495"/>
      <c r="H13" s="495"/>
      <c r="I13" s="495"/>
      <c r="J13" s="495"/>
      <c r="K13" s="495"/>
      <c r="L13" s="495"/>
      <c r="M13" s="496"/>
      <c r="O13" s="33"/>
      <c r="P13" s="33"/>
      <c r="Q13" s="33"/>
      <c r="R13" s="33"/>
    </row>
    <row r="14" spans="1:18" ht="12.75" customHeight="1" x14ac:dyDescent="0.2">
      <c r="A14" s="497" t="s">
        <v>128</v>
      </c>
      <c r="B14" s="499" t="str">
        <f>B2</f>
        <v>ESTRATÉGICO</v>
      </c>
      <c r="C14" s="499" t="str">
        <f>C2</f>
        <v>IMAGEN</v>
      </c>
      <c r="D14" s="499" t="str">
        <f>D2</f>
        <v>OPERACIONAL</v>
      </c>
      <c r="E14" s="491" t="str">
        <f>E2</f>
        <v>FINANCIERO</v>
      </c>
      <c r="F14" s="491" t="str">
        <f t="shared" ref="F14:J14" si="0">F2</f>
        <v>CONTABLE</v>
      </c>
      <c r="G14" s="491" t="str">
        <f t="shared" si="0"/>
        <v>CUMPLIMIENTO</v>
      </c>
      <c r="H14" s="491" t="str">
        <f t="shared" si="0"/>
        <v>TECNOLOGÍA</v>
      </c>
      <c r="I14" s="491" t="str">
        <f t="shared" si="0"/>
        <v>INFORMACIÓN</v>
      </c>
      <c r="J14" s="491" t="str">
        <f t="shared" si="0"/>
        <v>CORRUPCIÓN</v>
      </c>
      <c r="K14" s="491" t="str">
        <f t="shared" ref="K14:L14" si="1">K2</f>
        <v>SEGURIDAD Y SALUD EN EL TRABAJO</v>
      </c>
      <c r="L14" s="491" t="str">
        <f t="shared" si="1"/>
        <v>AMBIENTAL</v>
      </c>
      <c r="M14" s="491" t="str">
        <f t="shared" ref="M14:R14" si="2">M2</f>
        <v>DERECHOS HUMANOS</v>
      </c>
      <c r="N14" s="491" t="str">
        <f t="shared" si="2"/>
        <v>CONTAGIO</v>
      </c>
      <c r="O14" s="491" t="str">
        <f t="shared" si="2"/>
        <v>FISCAL</v>
      </c>
      <c r="P14" s="491" t="str">
        <f t="shared" si="2"/>
        <v>SOBORNO</v>
      </c>
      <c r="Q14" s="491" t="str">
        <f t="shared" si="2"/>
        <v>CONFLICTO DE INTERESES</v>
      </c>
      <c r="R14" s="491" t="str">
        <f t="shared" si="2"/>
        <v>FRAUDE</v>
      </c>
    </row>
    <row r="15" spans="1:18" x14ac:dyDescent="0.2">
      <c r="A15" s="498"/>
      <c r="B15" s="500"/>
      <c r="C15" s="500"/>
      <c r="D15" s="500"/>
      <c r="E15" s="492"/>
      <c r="F15" s="492"/>
      <c r="G15" s="492"/>
      <c r="H15" s="492"/>
      <c r="I15" s="492"/>
      <c r="J15" s="492"/>
      <c r="K15" s="492"/>
      <c r="L15" s="492"/>
      <c r="M15" s="492"/>
      <c r="N15" s="492"/>
      <c r="O15" s="492"/>
      <c r="P15" s="492"/>
      <c r="Q15" s="492"/>
      <c r="R15" s="492"/>
    </row>
    <row r="16" spans="1:18" ht="12.75" customHeight="1" x14ac:dyDescent="0.2">
      <c r="A16" s="486" t="s">
        <v>129</v>
      </c>
      <c r="B16" s="500"/>
      <c r="C16" s="500"/>
      <c r="D16" s="500"/>
      <c r="E16" s="492"/>
      <c r="F16" s="492"/>
      <c r="G16" s="492"/>
      <c r="H16" s="492"/>
      <c r="I16" s="492"/>
      <c r="J16" s="492"/>
      <c r="K16" s="492"/>
      <c r="L16" s="492"/>
      <c r="M16" s="492"/>
      <c r="N16" s="492"/>
      <c r="O16" s="492"/>
      <c r="P16" s="492"/>
      <c r="Q16" s="492"/>
      <c r="R16" s="492"/>
    </row>
    <row r="17" spans="1:18" ht="13.5" thickBot="1" x14ac:dyDescent="0.25">
      <c r="A17" s="486" t="s">
        <v>130</v>
      </c>
      <c r="B17" s="501"/>
      <c r="C17" s="501"/>
      <c r="D17" s="501"/>
      <c r="E17" s="493"/>
      <c r="F17" s="493"/>
      <c r="G17" s="493"/>
      <c r="H17" s="493"/>
      <c r="I17" s="493"/>
      <c r="J17" s="493"/>
      <c r="K17" s="493"/>
      <c r="L17" s="493"/>
      <c r="M17" s="493"/>
      <c r="N17" s="493"/>
      <c r="O17" s="493"/>
      <c r="P17" s="493"/>
      <c r="Q17" s="493"/>
      <c r="R17" s="493"/>
    </row>
    <row r="18" spans="1:18" ht="93" customHeight="1" thickBot="1" x14ac:dyDescent="0.25">
      <c r="A18" s="45" t="s">
        <v>121</v>
      </c>
      <c r="B18" s="16" t="s">
        <v>356</v>
      </c>
      <c r="C18" s="16" t="s">
        <v>131</v>
      </c>
      <c r="D18" s="16" t="s">
        <v>131</v>
      </c>
      <c r="E18" s="16" t="s">
        <v>357</v>
      </c>
      <c r="F18" s="16" t="s">
        <v>357</v>
      </c>
      <c r="G18" s="16" t="s">
        <v>356</v>
      </c>
      <c r="H18" s="16" t="s">
        <v>131</v>
      </c>
      <c r="I18" s="16" t="s">
        <v>131</v>
      </c>
      <c r="J18" s="16" t="s">
        <v>228</v>
      </c>
      <c r="K18" s="39" t="s">
        <v>131</v>
      </c>
      <c r="L18" s="16" t="s">
        <v>131</v>
      </c>
      <c r="M18" s="16" t="s">
        <v>356</v>
      </c>
      <c r="N18" s="93" t="s">
        <v>579</v>
      </c>
      <c r="O18" s="93" t="s">
        <v>568</v>
      </c>
      <c r="P18" s="93" t="s">
        <v>622</v>
      </c>
      <c r="Q18" s="93" t="s">
        <v>627</v>
      </c>
      <c r="R18" s="93" t="s">
        <v>632</v>
      </c>
    </row>
    <row r="19" spans="1:18" ht="93" customHeight="1" thickBot="1" x14ac:dyDescent="0.25">
      <c r="A19" s="46" t="s">
        <v>197</v>
      </c>
      <c r="B19" s="16" t="s">
        <v>358</v>
      </c>
      <c r="C19" s="16" t="s">
        <v>414</v>
      </c>
      <c r="D19" s="16" t="s">
        <v>414</v>
      </c>
      <c r="E19" s="16" t="s">
        <v>359</v>
      </c>
      <c r="F19" s="16" t="s">
        <v>359</v>
      </c>
      <c r="G19" s="16" t="s">
        <v>358</v>
      </c>
      <c r="H19" s="16" t="s">
        <v>414</v>
      </c>
      <c r="I19" s="16" t="s">
        <v>414</v>
      </c>
      <c r="J19" s="16" t="s">
        <v>229</v>
      </c>
      <c r="K19" s="39" t="s">
        <v>132</v>
      </c>
      <c r="L19" s="16" t="s">
        <v>414</v>
      </c>
      <c r="M19" s="16" t="s">
        <v>358</v>
      </c>
      <c r="N19" s="93" t="s">
        <v>580</v>
      </c>
      <c r="O19" s="93" t="s">
        <v>569</v>
      </c>
      <c r="P19" s="93" t="s">
        <v>623</v>
      </c>
      <c r="Q19" s="93" t="s">
        <v>628</v>
      </c>
      <c r="R19" s="93" t="s">
        <v>633</v>
      </c>
    </row>
    <row r="20" spans="1:18" ht="93" customHeight="1" thickBot="1" x14ac:dyDescent="0.25">
      <c r="A20" s="48" t="s">
        <v>102</v>
      </c>
      <c r="B20" s="16" t="s">
        <v>360</v>
      </c>
      <c r="C20" s="16" t="s">
        <v>415</v>
      </c>
      <c r="D20" s="16" t="s">
        <v>415</v>
      </c>
      <c r="E20" s="16" t="s">
        <v>360</v>
      </c>
      <c r="F20" s="16" t="s">
        <v>360</v>
      </c>
      <c r="G20" s="16" t="s">
        <v>360</v>
      </c>
      <c r="H20" s="16" t="s">
        <v>415</v>
      </c>
      <c r="I20" s="16" t="s">
        <v>415</v>
      </c>
      <c r="J20" s="16" t="s">
        <v>230</v>
      </c>
      <c r="K20" s="39" t="s">
        <v>133</v>
      </c>
      <c r="L20" s="16" t="s">
        <v>415</v>
      </c>
      <c r="M20" s="16" t="s">
        <v>360</v>
      </c>
      <c r="N20" s="93" t="s">
        <v>581</v>
      </c>
      <c r="O20" s="93" t="s">
        <v>570</v>
      </c>
      <c r="P20" s="93" t="s">
        <v>624</v>
      </c>
      <c r="Q20" s="93" t="s">
        <v>629</v>
      </c>
      <c r="R20" s="93" t="s">
        <v>634</v>
      </c>
    </row>
    <row r="21" spans="1:18" ht="93" customHeight="1" thickBot="1" x14ac:dyDescent="0.25">
      <c r="A21" s="49" t="s">
        <v>200</v>
      </c>
      <c r="B21" s="16" t="s">
        <v>361</v>
      </c>
      <c r="C21" s="16" t="s">
        <v>416</v>
      </c>
      <c r="D21" s="16" t="s">
        <v>416</v>
      </c>
      <c r="E21" s="16" t="s">
        <v>362</v>
      </c>
      <c r="F21" s="16" t="s">
        <v>362</v>
      </c>
      <c r="G21" s="16" t="s">
        <v>361</v>
      </c>
      <c r="H21" s="16" t="s">
        <v>416</v>
      </c>
      <c r="I21" s="16" t="s">
        <v>416</v>
      </c>
      <c r="J21" s="16" t="s">
        <v>232</v>
      </c>
      <c r="K21" s="39" t="s">
        <v>231</v>
      </c>
      <c r="L21" s="16" t="s">
        <v>416</v>
      </c>
      <c r="M21" s="16" t="s">
        <v>361</v>
      </c>
      <c r="N21" s="93" t="s">
        <v>582</v>
      </c>
      <c r="O21" s="93" t="s">
        <v>571</v>
      </c>
      <c r="P21" s="93" t="s">
        <v>625</v>
      </c>
      <c r="Q21" s="93" t="s">
        <v>630</v>
      </c>
      <c r="R21" s="93" t="s">
        <v>635</v>
      </c>
    </row>
    <row r="22" spans="1:18" ht="93" customHeight="1" thickBot="1" x14ac:dyDescent="0.25">
      <c r="A22" s="50" t="s">
        <v>123</v>
      </c>
      <c r="B22" s="16" t="s">
        <v>234</v>
      </c>
      <c r="C22" s="16" t="s">
        <v>233</v>
      </c>
      <c r="D22" s="16" t="s">
        <v>233</v>
      </c>
      <c r="E22" s="16" t="s">
        <v>233</v>
      </c>
      <c r="F22" s="16" t="s">
        <v>233</v>
      </c>
      <c r="G22" s="16" t="s">
        <v>234</v>
      </c>
      <c r="H22" s="16" t="s">
        <v>233</v>
      </c>
      <c r="I22" s="16" t="s">
        <v>233</v>
      </c>
      <c r="J22" s="16" t="s">
        <v>235</v>
      </c>
      <c r="K22" s="39" t="s">
        <v>233</v>
      </c>
      <c r="L22" s="16" t="s">
        <v>233</v>
      </c>
      <c r="M22" s="16" t="s">
        <v>234</v>
      </c>
      <c r="N22" s="93" t="s">
        <v>583</v>
      </c>
      <c r="O22" s="93" t="s">
        <v>572</v>
      </c>
      <c r="P22" s="93" t="s">
        <v>626</v>
      </c>
      <c r="Q22" s="93" t="s">
        <v>631</v>
      </c>
      <c r="R22" s="93" t="s">
        <v>636</v>
      </c>
    </row>
  </sheetData>
  <sheetProtection algorithmName="SHA-512" hashValue="GiZVNabbq0usN4Gez7SqRFjS8KWCI8DPA63xqxfAl7yPbrgougqmzfhY3nLiwmUQ5iYoytLrn4wp0Oc9eJmN0w==" saltValue="SzFpllpK8moftAXUXDisgw==" spinCount="100000" sheet="1" objects="1" scenarios="1"/>
  <mergeCells count="56">
    <mergeCell ref="R2:R3"/>
    <mergeCell ref="R4:R5"/>
    <mergeCell ref="R14:R17"/>
    <mergeCell ref="P2:P3"/>
    <mergeCell ref="Q2:Q3"/>
    <mergeCell ref="P4:P5"/>
    <mergeCell ref="Q4:Q5"/>
    <mergeCell ref="P14:P17"/>
    <mergeCell ref="Q14:Q1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6" orientation="landscape" r:id="rId1"/>
  <rowBreaks count="1" manualBreakCount="1">
    <brk id="12"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B3" sqref="B3:B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22" t="s">
        <v>454</v>
      </c>
      <c r="C1" s="523"/>
      <c r="D1" s="523"/>
      <c r="E1" s="524"/>
      <c r="F1" s="89"/>
    </row>
    <row r="2" spans="2:6" ht="13.5" thickBot="1" x14ac:dyDescent="0.25">
      <c r="B2" s="208" t="s">
        <v>512</v>
      </c>
      <c r="C2" s="209" t="s">
        <v>252</v>
      </c>
      <c r="D2" s="210" t="s">
        <v>455</v>
      </c>
      <c r="E2" s="211" t="s">
        <v>0</v>
      </c>
    </row>
    <row r="3" spans="2:6" ht="12.75" customHeight="1" x14ac:dyDescent="0.2">
      <c r="B3" s="512" t="s">
        <v>458</v>
      </c>
      <c r="C3" s="539" t="s">
        <v>33</v>
      </c>
      <c r="D3" s="540" t="s">
        <v>456</v>
      </c>
      <c r="E3" s="69" t="s">
        <v>457</v>
      </c>
    </row>
    <row r="4" spans="2:6" x14ac:dyDescent="0.2">
      <c r="B4" s="513"/>
      <c r="C4" s="526"/>
      <c r="D4" s="517"/>
      <c r="E4" s="70" t="s">
        <v>459</v>
      </c>
    </row>
    <row r="5" spans="2:6" x14ac:dyDescent="0.2">
      <c r="B5" s="513"/>
      <c r="C5" s="526"/>
      <c r="D5" s="517"/>
      <c r="E5" s="71" t="s">
        <v>460</v>
      </c>
    </row>
    <row r="6" spans="2:6" x14ac:dyDescent="0.2">
      <c r="B6" s="513"/>
      <c r="C6" s="526"/>
      <c r="D6" s="517"/>
      <c r="E6" s="72" t="s">
        <v>461</v>
      </c>
    </row>
    <row r="7" spans="2:6" ht="13.5" thickBot="1" x14ac:dyDescent="0.25">
      <c r="B7" s="513"/>
      <c r="C7" s="519"/>
      <c r="D7" s="542"/>
      <c r="E7" s="73" t="s">
        <v>509</v>
      </c>
    </row>
    <row r="8" spans="2:6" x14ac:dyDescent="0.2">
      <c r="B8" s="513"/>
      <c r="C8" s="518" t="s">
        <v>34</v>
      </c>
      <c r="D8" s="540" t="s">
        <v>462</v>
      </c>
      <c r="E8" s="74" t="s">
        <v>463</v>
      </c>
    </row>
    <row r="9" spans="2:6" x14ac:dyDescent="0.2">
      <c r="B9" s="513"/>
      <c r="C9" s="526"/>
      <c r="D9" s="534"/>
      <c r="E9" s="75" t="s">
        <v>464</v>
      </c>
    </row>
    <row r="10" spans="2:6" ht="13.5" thickBot="1" x14ac:dyDescent="0.25">
      <c r="B10" s="513"/>
      <c r="C10" s="519"/>
      <c r="D10" s="521"/>
      <c r="E10" s="76" t="s">
        <v>465</v>
      </c>
    </row>
    <row r="11" spans="2:6" ht="25.5" customHeight="1" x14ac:dyDescent="0.2">
      <c r="B11" s="513"/>
      <c r="C11" s="525" t="s">
        <v>35</v>
      </c>
      <c r="D11" s="527" t="s">
        <v>513</v>
      </c>
      <c r="E11" s="77" t="s">
        <v>466</v>
      </c>
    </row>
    <row r="12" spans="2:6" ht="24" customHeight="1" x14ac:dyDescent="0.2">
      <c r="B12" s="513"/>
      <c r="C12" s="526"/>
      <c r="D12" s="528"/>
      <c r="E12" s="78" t="s">
        <v>467</v>
      </c>
    </row>
    <row r="13" spans="2:6" ht="24.75" customHeight="1" thickBot="1" x14ac:dyDescent="0.25">
      <c r="B13" s="513"/>
      <c r="C13" s="526"/>
      <c r="D13" s="541"/>
      <c r="E13" s="79" t="s">
        <v>468</v>
      </c>
    </row>
    <row r="14" spans="2:6" ht="28.5" customHeight="1" x14ac:dyDescent="0.2">
      <c r="B14" s="513"/>
      <c r="C14" s="531" t="s">
        <v>36</v>
      </c>
      <c r="D14" s="537" t="s">
        <v>469</v>
      </c>
      <c r="E14" s="80" t="s">
        <v>470</v>
      </c>
    </row>
    <row r="15" spans="2:6" ht="17.25" customHeight="1" x14ac:dyDescent="0.2">
      <c r="B15" s="513"/>
      <c r="C15" s="526"/>
      <c r="D15" s="528"/>
      <c r="E15" s="75" t="s">
        <v>471</v>
      </c>
    </row>
    <row r="16" spans="2:6" ht="26.25" thickBot="1" x14ac:dyDescent="0.25">
      <c r="B16" s="513"/>
      <c r="C16" s="526"/>
      <c r="D16" s="528"/>
      <c r="E16" s="75" t="s">
        <v>472</v>
      </c>
    </row>
    <row r="17" spans="2:5" ht="28.5" customHeight="1" x14ac:dyDescent="0.2">
      <c r="B17" s="513"/>
      <c r="C17" s="531" t="s">
        <v>220</v>
      </c>
      <c r="D17" s="537" t="s">
        <v>508</v>
      </c>
      <c r="E17" s="80" t="s">
        <v>473</v>
      </c>
    </row>
    <row r="18" spans="2:5" ht="21" customHeight="1" thickBot="1" x14ac:dyDescent="0.25">
      <c r="B18" s="513"/>
      <c r="C18" s="526"/>
      <c r="D18" s="528"/>
      <c r="E18" s="75" t="s">
        <v>474</v>
      </c>
    </row>
    <row r="19" spans="2:5" x14ac:dyDescent="0.2">
      <c r="B19" s="513"/>
      <c r="C19" s="536" t="s">
        <v>140</v>
      </c>
      <c r="D19" s="537" t="s">
        <v>515</v>
      </c>
      <c r="E19" s="80" t="s">
        <v>514</v>
      </c>
    </row>
    <row r="20" spans="2:5" x14ac:dyDescent="0.2">
      <c r="B20" s="513"/>
      <c r="C20" s="526"/>
      <c r="D20" s="517"/>
      <c r="E20" s="75" t="s">
        <v>475</v>
      </c>
    </row>
    <row r="21" spans="2:5" x14ac:dyDescent="0.2">
      <c r="B21" s="513"/>
      <c r="C21" s="526"/>
      <c r="D21" s="517"/>
      <c r="E21" s="75" t="s">
        <v>476</v>
      </c>
    </row>
    <row r="22" spans="2:5" ht="13.5" thickBot="1" x14ac:dyDescent="0.25">
      <c r="B22" s="513"/>
      <c r="C22" s="532"/>
      <c r="D22" s="538"/>
      <c r="E22" s="81" t="s">
        <v>477</v>
      </c>
    </row>
    <row r="23" spans="2:5" x14ac:dyDescent="0.2">
      <c r="B23" s="513"/>
      <c r="C23" s="539" t="s">
        <v>37</v>
      </c>
      <c r="D23" s="540" t="s">
        <v>478</v>
      </c>
      <c r="E23" s="82" t="s">
        <v>479</v>
      </c>
    </row>
    <row r="24" spans="2:5" x14ac:dyDescent="0.2">
      <c r="B24" s="513"/>
      <c r="C24" s="526"/>
      <c r="D24" s="528"/>
      <c r="E24" s="83" t="s">
        <v>480</v>
      </c>
    </row>
    <row r="25" spans="2:5" x14ac:dyDescent="0.2">
      <c r="B25" s="513"/>
      <c r="C25" s="526"/>
      <c r="D25" s="528"/>
      <c r="E25" s="83" t="s">
        <v>481</v>
      </c>
    </row>
    <row r="26" spans="2:5" x14ac:dyDescent="0.2">
      <c r="B26" s="513"/>
      <c r="C26" s="526"/>
      <c r="D26" s="528"/>
      <c r="E26" s="84" t="s">
        <v>482</v>
      </c>
    </row>
    <row r="27" spans="2:5" ht="13.5" thickBot="1" x14ac:dyDescent="0.25">
      <c r="B27" s="513"/>
      <c r="C27" s="526"/>
      <c r="D27" s="541"/>
      <c r="E27" s="78" t="s">
        <v>483</v>
      </c>
    </row>
    <row r="28" spans="2:5" ht="102" x14ac:dyDescent="0.2">
      <c r="B28" s="514"/>
      <c r="C28" s="196" t="s">
        <v>554</v>
      </c>
      <c r="D28" s="197" t="s">
        <v>560</v>
      </c>
      <c r="E28" s="198" t="s">
        <v>557</v>
      </c>
    </row>
    <row r="29" spans="2:5" ht="76.5" x14ac:dyDescent="0.2">
      <c r="B29" s="514"/>
      <c r="C29" s="199" t="s">
        <v>551</v>
      </c>
      <c r="D29" s="200" t="s">
        <v>553</v>
      </c>
      <c r="E29" s="201" t="s">
        <v>558</v>
      </c>
    </row>
    <row r="30" spans="2:5" ht="128.25" thickBot="1" x14ac:dyDescent="0.25">
      <c r="B30" s="515"/>
      <c r="C30" s="202" t="s">
        <v>552</v>
      </c>
      <c r="D30" s="203" t="s">
        <v>556</v>
      </c>
      <c r="E30" s="204" t="s">
        <v>555</v>
      </c>
    </row>
    <row r="31" spans="2:5" x14ac:dyDescent="0.2">
      <c r="B31" s="513" t="s">
        <v>510</v>
      </c>
      <c r="C31" s="525" t="s">
        <v>255</v>
      </c>
      <c r="D31" s="527" t="s">
        <v>484</v>
      </c>
      <c r="E31" s="77" t="s">
        <v>485</v>
      </c>
    </row>
    <row r="32" spans="2:5" x14ac:dyDescent="0.2">
      <c r="B32" s="529"/>
      <c r="C32" s="526"/>
      <c r="D32" s="528"/>
      <c r="E32" s="75" t="s">
        <v>486</v>
      </c>
    </row>
    <row r="33" spans="2:5" ht="26.25" thickBot="1" x14ac:dyDescent="0.25">
      <c r="B33" s="529"/>
      <c r="C33" s="526"/>
      <c r="D33" s="528"/>
      <c r="E33" s="75" t="s">
        <v>487</v>
      </c>
    </row>
    <row r="34" spans="2:5" x14ac:dyDescent="0.2">
      <c r="B34" s="529"/>
      <c r="C34" s="531" t="s">
        <v>38</v>
      </c>
      <c r="D34" s="516" t="s">
        <v>488</v>
      </c>
      <c r="E34" s="80" t="s">
        <v>489</v>
      </c>
    </row>
    <row r="35" spans="2:5" x14ac:dyDescent="0.2">
      <c r="B35" s="529"/>
      <c r="C35" s="526"/>
      <c r="D35" s="528"/>
      <c r="E35" s="75" t="s">
        <v>490</v>
      </c>
    </row>
    <row r="36" spans="2:5" x14ac:dyDescent="0.2">
      <c r="B36" s="529"/>
      <c r="C36" s="526"/>
      <c r="D36" s="528"/>
      <c r="E36" s="75" t="s">
        <v>491</v>
      </c>
    </row>
    <row r="37" spans="2:5" ht="13.5" thickBot="1" x14ac:dyDescent="0.25">
      <c r="B37" s="529"/>
      <c r="C37" s="532"/>
      <c r="D37" s="533"/>
      <c r="E37" s="81" t="s">
        <v>492</v>
      </c>
    </row>
    <row r="38" spans="2:5" x14ac:dyDescent="0.2">
      <c r="B38" s="529"/>
      <c r="C38" s="531" t="s">
        <v>39</v>
      </c>
      <c r="D38" s="516" t="s">
        <v>493</v>
      </c>
      <c r="E38" s="85" t="s">
        <v>494</v>
      </c>
    </row>
    <row r="39" spans="2:5" x14ac:dyDescent="0.2">
      <c r="B39" s="529"/>
      <c r="C39" s="526"/>
      <c r="D39" s="534"/>
      <c r="E39" s="86" t="s">
        <v>511</v>
      </c>
    </row>
    <row r="40" spans="2:5" x14ac:dyDescent="0.2">
      <c r="B40" s="529"/>
      <c r="C40" s="526"/>
      <c r="D40" s="534"/>
      <c r="E40" s="83" t="s">
        <v>495</v>
      </c>
    </row>
    <row r="41" spans="2:5" ht="13.5" thickBot="1" x14ac:dyDescent="0.25">
      <c r="B41" s="529"/>
      <c r="C41" s="532"/>
      <c r="D41" s="535"/>
      <c r="E41" s="87" t="s">
        <v>496</v>
      </c>
    </row>
    <row r="42" spans="2:5" ht="20.25" customHeight="1" x14ac:dyDescent="0.2">
      <c r="B42" s="529"/>
      <c r="C42" s="531" t="s">
        <v>40</v>
      </c>
      <c r="D42" s="516" t="s">
        <v>497</v>
      </c>
      <c r="E42" s="85" t="s">
        <v>498</v>
      </c>
    </row>
    <row r="43" spans="2:5" ht="21" customHeight="1" thickBot="1" x14ac:dyDescent="0.25">
      <c r="B43" s="529"/>
      <c r="C43" s="526"/>
      <c r="D43" s="534"/>
      <c r="E43" s="83" t="s">
        <v>499</v>
      </c>
    </row>
    <row r="44" spans="2:5" x14ac:dyDescent="0.2">
      <c r="B44" s="529"/>
      <c r="C44" s="531" t="s">
        <v>219</v>
      </c>
      <c r="D44" s="516" t="s">
        <v>500</v>
      </c>
      <c r="E44" s="80" t="s">
        <v>501</v>
      </c>
    </row>
    <row r="45" spans="2:5" x14ac:dyDescent="0.2">
      <c r="B45" s="529"/>
      <c r="C45" s="526"/>
      <c r="D45" s="517"/>
      <c r="E45" s="75" t="s">
        <v>502</v>
      </c>
    </row>
    <row r="46" spans="2:5" ht="17.25" customHeight="1" thickBot="1" x14ac:dyDescent="0.25">
      <c r="B46" s="529"/>
      <c r="C46" s="526"/>
      <c r="D46" s="517"/>
      <c r="E46" s="78" t="s">
        <v>503</v>
      </c>
    </row>
    <row r="47" spans="2:5" ht="30" customHeight="1" x14ac:dyDescent="0.2">
      <c r="B47" s="529"/>
      <c r="C47" s="518" t="s">
        <v>504</v>
      </c>
      <c r="D47" s="520" t="s">
        <v>505</v>
      </c>
      <c r="E47" s="74" t="s">
        <v>506</v>
      </c>
    </row>
    <row r="48" spans="2:5" ht="20.25" customHeight="1" thickBot="1" x14ac:dyDescent="0.25">
      <c r="B48" s="530"/>
      <c r="C48" s="519"/>
      <c r="D48" s="521"/>
      <c r="E48" s="88" t="s">
        <v>507</v>
      </c>
    </row>
  </sheetData>
  <sheetProtection algorithmName="SHA-512" hashValue="8ATE+XqojWS9daQw52uAt6pAmnWy7E7RIVDSxjscXbj6rzdDAup+OP++el0Z+ubJucIazcYgC0swg+4RpAHsnw==" saltValue="0tc9FoJHqIx7KKO88ueSQg==" spinCount="100000" sheet="1" objects="1" scenario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96</vt:i4>
      </vt:variant>
    </vt:vector>
  </HeadingPairs>
  <TitlesOfParts>
    <vt:vector size="104" baseType="lpstr">
      <vt:lpstr>01-Mapa de riesgo-UO</vt:lpstr>
      <vt:lpstr>02-Plan Mitigación</vt:lpstr>
      <vt:lpstr>03-Seguimiento 1 de 2</vt:lpstr>
      <vt:lpstr>Hoja1</vt:lpstr>
      <vt:lpstr>04-Seguimiento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riesgo-UO'!CONTROL_DISCIPLINARIO_INTERNO</vt:lpstr>
      <vt:lpstr>'01-Mapa de riesgo-UO'!CONTROL_INTERNO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GESTIÓN_DISCIPLINARIA</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2025-07-22T15:51:18Z</dcterms:modified>
</cp:coreProperties>
</file>