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APACITACION\"/>
    </mc:Choice>
  </mc:AlternateContent>
  <bookViews>
    <workbookView xWindow="0" yWindow="0" windowWidth="28800" windowHeight="11400"/>
  </bookViews>
  <sheets>
    <sheet name="Hoja1" sheetId="1" r:id="rId1"/>
    <sheet name="Hoja2" sheetId="2" r:id="rId2"/>
  </sheets>
  <definedNames>
    <definedName name="BCV">Hoja2!$B$28:$B$31</definedName>
    <definedName name="CEA">Hoja2!$B$10:$B$15</definedName>
    <definedName name="CGT">Hoja2!$B$16:$B$18</definedName>
    <definedName name="GCV">Hoja2!$B$19:$B$22</definedName>
    <definedName name="GSI">Hoja2!$B$23:$B$27</definedName>
    <definedName name="PROG1">Hoja2!$B$34:$B$35</definedName>
    <definedName name="PROG10">Hoja2!$B$54:$B$55</definedName>
    <definedName name="PROG11">Hoja2!$B$56:$B$57</definedName>
    <definedName name="PROG12">Hoja2!$B$58:$B$59</definedName>
    <definedName name="PROG13">Hoja2!$B$60:$B$61</definedName>
    <definedName name="PROG14">Hoja2!$B$62:$B$63</definedName>
    <definedName name="PROG15">Hoja2!$B$71:$B$72</definedName>
    <definedName name="PROG16">Hoja2!$B$64:$B$65</definedName>
    <definedName name="PROG17">Hoja2!$B$68:$B$70</definedName>
    <definedName name="PROG18">Hoja2!$B$66:$B$67</definedName>
    <definedName name="PROG19">Hoja2!$B$73:$B$74</definedName>
    <definedName name="PROG2">Hoja2!$B$38</definedName>
    <definedName name="PROG20">Hoja2!$B$75:$B$76</definedName>
    <definedName name="PROG21">Hoja2!$B$77:$B$78</definedName>
    <definedName name="PROG22">Hoja2!$B$79:$B$80</definedName>
    <definedName name="PROG3">Hoja2!$B$41:$B$42</definedName>
    <definedName name="PROG4">Hoja2!$B$39:$B$40</definedName>
    <definedName name="PROG5">Hoja2!$B$43:$B$44</definedName>
    <definedName name="PROG6">Hoja2!$B$36:$B$37</definedName>
    <definedName name="PROG7">Hoja2!$B$45:$B$46</definedName>
    <definedName name="PROG8">Hoja2!$B$47:$B$49</definedName>
    <definedName name="PROG9">Hoja2!$B$50:$B$53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D3" i="2"/>
  <c r="I30" i="1" l="1"/>
  <c r="I31" i="1"/>
  <c r="I19" i="1" l="1"/>
  <c r="I20" i="1"/>
  <c r="I21" i="1"/>
  <c r="I22" i="1"/>
  <c r="I23" i="1"/>
  <c r="I24" i="1"/>
  <c r="I25" i="1"/>
  <c r="I26" i="1"/>
  <c r="I27" i="1"/>
  <c r="I28" i="1"/>
  <c r="I29" i="1"/>
  <c r="I32" i="1"/>
  <c r="I18" i="1"/>
  <c r="I13" i="1" s="1"/>
  <c r="J13" i="1" s="1"/>
  <c r="I14" i="1" l="1"/>
  <c r="J14" i="1" s="1"/>
  <c r="I33" i="1"/>
</calcChain>
</file>

<file path=xl/sharedStrings.xml><?xml version="1.0" encoding="utf-8"?>
<sst xmlns="http://schemas.openxmlformats.org/spreadsheetml/2006/main" count="199" uniqueCount="129">
  <si>
    <t>N°</t>
  </si>
  <si>
    <t>"AQUÍ CONSTRUIMOS FUTURO"</t>
  </si>
  <si>
    <t>Fecha Inicio</t>
  </si>
  <si>
    <t>Fecha Fin</t>
  </si>
  <si>
    <t>Meta</t>
  </si>
  <si>
    <t xml:space="preserve">Relación ruta del soporte </t>
  </si>
  <si>
    <t>Avance</t>
  </si>
  <si>
    <t>PLAN DE DESARROLLO INSTITUCIONAL UTP 2020-2028</t>
  </si>
  <si>
    <t>Actividades</t>
  </si>
  <si>
    <t>% Avance sobre la meta</t>
  </si>
  <si>
    <t>Nombre del indicador</t>
  </si>
  <si>
    <t>Descripción del indicador</t>
  </si>
  <si>
    <t>Unidad de medida</t>
  </si>
  <si>
    <t>Fórmula</t>
  </si>
  <si>
    <t>Nombre del plan operativo</t>
  </si>
  <si>
    <t>Meta 2020</t>
  </si>
  <si>
    <t>Actividades indicador 1</t>
  </si>
  <si>
    <t>Actividades indicador 2</t>
  </si>
  <si>
    <t>Actividades indicador 3</t>
  </si>
  <si>
    <t>% de avance</t>
  </si>
  <si>
    <t xml:space="preserve">Pilar de Gestión: </t>
  </si>
  <si>
    <t>Programa:</t>
  </si>
  <si>
    <t>Proyecto:</t>
  </si>
  <si>
    <t>Pilar de gestión</t>
  </si>
  <si>
    <t xml:space="preserve">Excelencia Académica para la Formación Integral </t>
  </si>
  <si>
    <t>Creación, Gestión y Transferencia del conocimiento</t>
  </si>
  <si>
    <t>Bienestar Institucional, calidad de vida e inclusión en contextos universitarios</t>
  </si>
  <si>
    <t>Gestión del Contexto y visibilidad nacional e internacional</t>
  </si>
  <si>
    <t>Gestión y sostenibilidad institucional</t>
  </si>
  <si>
    <t>Programas</t>
  </si>
  <si>
    <t>Gestión curricular</t>
  </si>
  <si>
    <t>Desarrollo Docente</t>
  </si>
  <si>
    <t>Medios, recursos e integración de las TIC en los procesos educativos</t>
  </si>
  <si>
    <t>Gestión de egresados</t>
  </si>
  <si>
    <t>Consolidación de la educación virtual</t>
  </si>
  <si>
    <t>Acceso, inserción y acompañamiento estudiantil</t>
  </si>
  <si>
    <t>Consolidación de la investigación institucional con impacto en la sociedad y reconocimiento nacional e internacional a través de la generación de conocimiento y la creación artística</t>
  </si>
  <si>
    <t>Consolidación de la Extensión institucional con impacto en la sociedad y reconocimiento nacional e internacional</t>
  </si>
  <si>
    <t>Gestión del conocimiento, innovación y emprendimiento con impacto en la sociedad y reconocimiento nacional e internacional</t>
  </si>
  <si>
    <t>Articulación interna para la gestión del contexto</t>
  </si>
  <si>
    <t>Universidad para la ciudadanía, la convivencia, la democracia y la paz</t>
  </si>
  <si>
    <t>Procesos asociados al desarrollo sostenible, la competitividad y la movilización social</t>
  </si>
  <si>
    <t>Internacionalización integral de la Universidad</t>
  </si>
  <si>
    <t xml:space="preserve">Gestión de infraestructura tecnológica </t>
  </si>
  <si>
    <t>Cultura de la legalidad, la transparencia, el gobierno corporativo y la participación ciudadana</t>
  </si>
  <si>
    <t>Gestión Integral para un Campus Sostenible, inteligente e incluyente</t>
  </si>
  <si>
    <t>Gestión del Desarrollo Humano y organizacional</t>
  </si>
  <si>
    <t>Sostenibilidad financiera</t>
  </si>
  <si>
    <t>Gestión e Implementación de la Política de Bienestar Institucional</t>
  </si>
  <si>
    <t>Acompañamiento Integral e inclusión</t>
  </si>
  <si>
    <t>Formación Vivencial</t>
  </si>
  <si>
    <t>Gestión Estratégica para el Bienestar</t>
  </si>
  <si>
    <t>Proyectos</t>
  </si>
  <si>
    <t>P1. Diseño y renovación curricular de los programas académicos</t>
  </si>
  <si>
    <t xml:space="preserve">P2. Evaluación y aseguramiento de la calidad </t>
  </si>
  <si>
    <t xml:space="preserve">P3. Acceso e inserción a la vida universitaria </t>
  </si>
  <si>
    <t>P4. Acompañamiento y seguimiento académico</t>
  </si>
  <si>
    <t>P5. Formación docente: avanzada, continua y permanente</t>
  </si>
  <si>
    <t>P6. Acompañamiento al desarrollo del egresado</t>
  </si>
  <si>
    <t>P7. Vinculación de los egresados a los procesos institucionales.</t>
  </si>
  <si>
    <t>P8. Aseguramiento de la infraestructura tecnologica para soportar los procesos de formación con TIC.</t>
  </si>
  <si>
    <t>P9. Desarrollo de  Ecosistemas TIC  enfocados a experiencias y ambientes educativos interactivos</t>
  </si>
  <si>
    <t>P10. Formación Académica mediada por ambientes virtuales</t>
  </si>
  <si>
    <t>P11. Capacidad académica y administrativa que garantice la proyección de la Educación Superior con TIC</t>
  </si>
  <si>
    <t xml:space="preserve">P12. Fortalecimiento de la Investigación Institucional </t>
  </si>
  <si>
    <t>P13. Internacionalización de la Investigación, Innovación y Extensión</t>
  </si>
  <si>
    <t>P14. Fomento y Fortalecimiento de la Extensión Universitaria</t>
  </si>
  <si>
    <t>P15. Promoción, comercialización y transferencia de capacidades institucionales a través de la prestación de Servicios de Extensión</t>
  </si>
  <si>
    <t>P16. Vinculación de los estudiantes en el entorno a través de las prácticas universitarias</t>
  </si>
  <si>
    <t xml:space="preserve">P17. Consolidación de las capacidades institucionales para la  Gestión del conocimiento, Innovación y Emprendimiento </t>
  </si>
  <si>
    <t>P18. Centro de innovación y desarrollo tecnológico</t>
  </si>
  <si>
    <t>P19. Nodo de Innovación en Biodiversidad</t>
  </si>
  <si>
    <t>P20. Implementación del Centro de Desarrollo Tecnológico con Enfoque en Agroindustria para el Departamento De Risaralda</t>
  </si>
  <si>
    <t>P21. Articulación interna para la participación en escenarios externos y el desarrollo profesional del egresado.</t>
  </si>
  <si>
    <t>P22. Banco de proyectos para la gestión institucional</t>
  </si>
  <si>
    <t>P23. UTP como territorio de paz, convivencia, ciudadanía y democracia</t>
  </si>
  <si>
    <t xml:space="preserve">P24. Ofertas académicas, gestión de proyectos y alianzas para la ciudadanía, la convivencia, la democracia y la paz </t>
  </si>
  <si>
    <t>P25. Procesos de gestión que aportan a la integración académica, el desarrollo sostenible y la competitividad nacional.</t>
  </si>
  <si>
    <t>P26. Movilización social para la articulación de capacidades del territorio.</t>
  </si>
  <si>
    <t>P27. Cooperación y movilidad nacional e internacional.</t>
  </si>
  <si>
    <t>P28. Internacionalización en casa.</t>
  </si>
  <si>
    <t>P29. Sistema de Información Institucional.</t>
  </si>
  <si>
    <t>P30. Sostenibilidad de la Infraestructura Tecnológica.</t>
  </si>
  <si>
    <t>P31. Gestión y sostenibilidad ambiental en el campus UTP.</t>
  </si>
  <si>
    <t>P32. Gestión integral de la infraestructura física.</t>
  </si>
  <si>
    <t>P33. Eficiencia en el uso de los recursos.</t>
  </si>
  <si>
    <t>P34. Gestión y sostenibilidad de recursos.</t>
  </si>
  <si>
    <t>P35. Gestión del Desarrollo Humano.</t>
  </si>
  <si>
    <t>P36.  Modernización y Desarrollo Organizacional.</t>
  </si>
  <si>
    <t xml:space="preserve">P37. Consolidación de los Sistemas de Gestión. </t>
  </si>
  <si>
    <t>P38. Transparencia, gobernanza y legalidad.</t>
  </si>
  <si>
    <t>P39. Gestión de la Comunicación y Promoción Institucional.</t>
  </si>
  <si>
    <t>P40. Articulación de la política de bienestar institucional</t>
  </si>
  <si>
    <t>P41. Implementación de la política de Bienestar Institucional</t>
  </si>
  <si>
    <t>P42. Acompañamiento Integral e Inclusión con enfoque diferencial para la calidad de vida y el bienestar institucional</t>
  </si>
  <si>
    <t xml:space="preserve">P43. Seguimiento al bienestar institucional, calidad de vida e inclusión en contextos universitarios </t>
  </si>
  <si>
    <t>P44. Cultura, desarrollo humano  y deporte universitario como estilo de vida UTP</t>
  </si>
  <si>
    <t>P45. Créditos de formación Vivencial</t>
  </si>
  <si>
    <t>P46. Gestión para el fortalecimiento de la responsabilidad social, el bienestar institucional y la calidad de vida</t>
  </si>
  <si>
    <t>P47. Protocolo, logística y eventos para la pertenencia, los estímulos y el bienestar</t>
  </si>
  <si>
    <t>CGT</t>
  </si>
  <si>
    <t>CEA</t>
  </si>
  <si>
    <t>GCV</t>
  </si>
  <si>
    <t>GSI</t>
  </si>
  <si>
    <t>BCV</t>
  </si>
  <si>
    <t>SELECCIÓN</t>
  </si>
  <si>
    <t>PROG1</t>
  </si>
  <si>
    <t>PROG2</t>
  </si>
  <si>
    <t>PROG3</t>
  </si>
  <si>
    <t>PROG4</t>
  </si>
  <si>
    <t>PROG5</t>
  </si>
  <si>
    <t>PROG6</t>
  </si>
  <si>
    <t>PROG7</t>
  </si>
  <si>
    <t>PROG8</t>
  </si>
  <si>
    <t>PROG9</t>
  </si>
  <si>
    <t>PROG10</t>
  </si>
  <si>
    <t>PROG11</t>
  </si>
  <si>
    <t>PROG12</t>
  </si>
  <si>
    <t>PROG13</t>
  </si>
  <si>
    <t>PROG14</t>
  </si>
  <si>
    <t>PROG15</t>
  </si>
  <si>
    <t>PROG16</t>
  </si>
  <si>
    <t>PROG17</t>
  </si>
  <si>
    <t>PROG18</t>
  </si>
  <si>
    <t>PROG19</t>
  </si>
  <si>
    <t>PROG20</t>
  </si>
  <si>
    <t>PROG21</t>
  </si>
  <si>
    <t>PROG22</t>
  </si>
  <si>
    <t>Avance cualitativo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</si>
</sst>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</font>
    <font>
      <b/>
      <sz val="16"/>
      <color theme="0"/>
      <name val="Arial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73">
    <xf numFmtId="0" fontId="0" fillId="0" borderId="0" xfId="0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14" fontId="4" fillId="2" borderId="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right"/>
    </xf>
    <xf numFmtId="10" fontId="5" fillId="2" borderId="0" xfId="1" applyNumberFormat="1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10" fontId="7" fillId="3" borderId="5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10" fontId="0" fillId="2" borderId="3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8" fillId="2" borderId="7" xfId="0" applyFont="1" applyFill="1" applyBorder="1" applyAlignment="1">
      <alignment vertical="center" wrapText="1"/>
    </xf>
    <xf numFmtId="14" fontId="9" fillId="2" borderId="7" xfId="0" applyNumberFormat="1" applyFont="1" applyFill="1" applyBorder="1" applyAlignment="1">
      <alignment horizontal="center" vertical="center" wrapText="1"/>
    </xf>
    <xf numFmtId="10" fontId="0" fillId="2" borderId="7" xfId="0" applyNumberFormat="1" applyFont="1" applyFill="1" applyBorder="1" applyAlignment="1">
      <alignment horizontal="center" vertical="center" wrapText="1"/>
    </xf>
    <xf numFmtId="0" fontId="0" fillId="2" borderId="8" xfId="0" applyFont="1" applyFill="1" applyBorder="1"/>
    <xf numFmtId="10" fontId="1" fillId="2" borderId="3" xfId="1" applyNumberFormat="1" applyFont="1" applyFill="1" applyBorder="1" applyAlignment="1">
      <alignment horizontal="center" vertical="center" wrapText="1"/>
    </xf>
    <xf numFmtId="10" fontId="1" fillId="2" borderId="7" xfId="1" applyNumberFormat="1" applyFont="1" applyFill="1" applyBorder="1" applyAlignment="1">
      <alignment horizontal="center" vertical="center" wrapText="1"/>
    </xf>
    <xf numFmtId="9" fontId="10" fillId="2" borderId="3" xfId="1" applyFont="1" applyFill="1" applyBorder="1" applyAlignment="1">
      <alignment horizontal="center" vertical="center"/>
    </xf>
    <xf numFmtId="9" fontId="10" fillId="2" borderId="7" xfId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0" fontId="2" fillId="3" borderId="9" xfId="2" applyFont="1" applyFill="1" applyBorder="1" applyAlignment="1">
      <alignment horizontal="center" vertical="center" wrapText="1"/>
    </xf>
    <xf numFmtId="0" fontId="2" fillId="3" borderId="10" xfId="2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14" fontId="9" fillId="2" borderId="11" xfId="0" applyNumberFormat="1" applyFont="1" applyFill="1" applyBorder="1" applyAlignment="1">
      <alignment horizontal="center" vertical="center" wrapText="1"/>
    </xf>
    <xf numFmtId="0" fontId="0" fillId="2" borderId="14" xfId="0" applyFont="1" applyFill="1" applyBorder="1"/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9" fontId="12" fillId="0" borderId="3" xfId="1" applyFont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>
      <alignment vertical="center" wrapText="1"/>
    </xf>
    <xf numFmtId="0" fontId="13" fillId="0" borderId="3" xfId="0" applyFont="1" applyBorder="1" applyAlignment="1" applyProtection="1">
      <alignment vertical="center" wrapText="1"/>
      <protection locked="0"/>
    </xf>
    <xf numFmtId="0" fontId="3" fillId="2" borderId="0" xfId="0" applyFont="1" applyFill="1" applyAlignment="1">
      <alignment horizontal="right"/>
    </xf>
    <xf numFmtId="9" fontId="13" fillId="0" borderId="3" xfId="1" applyFont="1" applyBorder="1" applyAlignment="1" applyProtection="1">
      <alignment horizontal="center" vertical="center" wrapText="1"/>
      <protection locked="0"/>
    </xf>
    <xf numFmtId="9" fontId="12" fillId="2" borderId="3" xfId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center" wrapText="1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0" xfId="0" applyFont="1" applyAlignment="1">
      <alignment vertical="center" wrapText="1"/>
    </xf>
    <xf numFmtId="0" fontId="3" fillId="0" borderId="0" xfId="0" applyFont="1"/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5" fillId="4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9" fontId="10" fillId="2" borderId="18" xfId="1" applyFont="1" applyFill="1" applyBorder="1" applyAlignment="1">
      <alignment horizontal="center" vertical="center"/>
    </xf>
    <xf numFmtId="9" fontId="10" fillId="2" borderId="19" xfId="1" applyFont="1" applyFill="1" applyBorder="1" applyAlignment="1">
      <alignment horizontal="center" vertical="center"/>
    </xf>
    <xf numFmtId="9" fontId="10" fillId="2" borderId="20" xfId="1" applyFont="1" applyFill="1" applyBorder="1" applyAlignment="1">
      <alignment horizontal="center" vertical="center"/>
    </xf>
    <xf numFmtId="10" fontId="7" fillId="3" borderId="0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10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1095375</xdr:colOff>
      <xdr:row>0</xdr:row>
      <xdr:rowOff>57150</xdr:rowOff>
    </xdr:from>
    <xdr:to>
      <xdr:col>11</xdr:col>
      <xdr:colOff>35092</xdr:colOff>
      <xdr:row>6</xdr:row>
      <xdr:rowOff>48923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0" y="57150"/>
          <a:ext cx="1644817" cy="1420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247650</xdr:colOff>
      <xdr:row>1</xdr:row>
      <xdr:rowOff>200025</xdr:rowOff>
    </xdr:from>
    <xdr:to>
      <xdr:col>2</xdr:col>
      <xdr:colOff>1200150</xdr:colOff>
      <xdr:row>5</xdr:row>
      <xdr:rowOff>126760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90525"/>
          <a:ext cx="1514475" cy="974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7" workbookViewId="0">
      <selection activeCell="J19" sqref="J19"/>
    </sheetView>
  </sheetViews>
  <sheetFormatPr baseColWidth="10" defaultColWidth="0" defaultRowHeight="15" x14ac:dyDescent="0.25"/>
  <cols>
    <col min="1" max="1" width="4.28515625" style="4" customWidth="1"/>
    <col min="2" max="2" width="8.42578125" style="4" customWidth="1"/>
    <col min="3" max="3" width="32.85546875" style="4" customWidth="1"/>
    <col min="4" max="4" width="35.140625" style="4" customWidth="1"/>
    <col min="5" max="5" width="19.5703125" style="4" customWidth="1"/>
    <col min="6" max="6" width="18.7109375" style="4" customWidth="1"/>
    <col min="7" max="7" width="18" style="4" customWidth="1"/>
    <col min="8" max="8" width="21.5703125" style="4" customWidth="1"/>
    <col min="9" max="10" width="23.85546875" style="4" customWidth="1"/>
    <col min="11" max="11" width="40.5703125" style="4" customWidth="1"/>
    <col min="12" max="12" width="11.42578125" style="4" customWidth="1"/>
    <col min="13" max="16384" width="11.42578125" style="4" hidden="1"/>
  </cols>
  <sheetData>
    <row r="1" spans="1:12" customForma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customFormat="1" ht="26.25" x14ac:dyDescent="0.4">
      <c r="A2" s="4"/>
      <c r="B2" s="61" t="s">
        <v>7</v>
      </c>
      <c r="C2" s="61"/>
      <c r="D2" s="61"/>
      <c r="E2" s="61"/>
      <c r="F2" s="61"/>
      <c r="G2" s="61"/>
      <c r="H2" s="61"/>
      <c r="I2" s="61"/>
      <c r="J2" s="45"/>
      <c r="K2" s="4"/>
      <c r="L2" s="4"/>
    </row>
    <row r="3" spans="1:12" customFormat="1" ht="26.25" x14ac:dyDescent="0.4">
      <c r="A3" s="4"/>
      <c r="B3" s="62" t="s">
        <v>1</v>
      </c>
      <c r="C3" s="62"/>
      <c r="D3" s="62"/>
      <c r="E3" s="62"/>
      <c r="F3" s="62"/>
      <c r="G3" s="62"/>
      <c r="H3" s="62"/>
      <c r="I3" s="62"/>
      <c r="J3" s="46"/>
      <c r="K3" s="4"/>
      <c r="L3" s="4"/>
    </row>
    <row r="4" spans="1:12" customForma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4"/>
      <c r="L4" s="4"/>
    </row>
    <row r="5" spans="1:12" customFormat="1" x14ac:dyDescent="0.25">
      <c r="A5" s="4"/>
      <c r="B5" s="63" t="s">
        <v>20</v>
      </c>
      <c r="C5" s="63"/>
      <c r="D5" s="63"/>
      <c r="E5" s="66"/>
      <c r="F5" s="66"/>
      <c r="G5" s="66"/>
      <c r="H5" s="66"/>
      <c r="I5" s="66"/>
      <c r="J5" s="55"/>
      <c r="K5" s="4"/>
      <c r="L5" s="4"/>
    </row>
    <row r="6" spans="1:12" customFormat="1" x14ac:dyDescent="0.25">
      <c r="A6" s="4"/>
      <c r="B6" s="41"/>
      <c r="C6" s="41"/>
      <c r="D6" s="41"/>
      <c r="E6" s="55"/>
      <c r="F6" s="55"/>
      <c r="G6" s="55"/>
      <c r="H6" s="55"/>
      <c r="I6" s="55"/>
      <c r="J6" s="55"/>
      <c r="K6" s="4"/>
      <c r="L6" s="4"/>
    </row>
    <row r="7" spans="1:12" customFormat="1" ht="31.5" customHeight="1" x14ac:dyDescent="0.25">
      <c r="A7" s="4"/>
      <c r="B7" s="63" t="s">
        <v>21</v>
      </c>
      <c r="C7" s="63"/>
      <c r="D7" s="63"/>
      <c r="E7" s="67"/>
      <c r="F7" s="67"/>
      <c r="G7" s="67"/>
      <c r="H7" s="67"/>
      <c r="I7" s="67"/>
      <c r="J7" s="68"/>
      <c r="K7" s="4"/>
      <c r="L7" s="4"/>
    </row>
    <row r="8" spans="1:12" customFormat="1" ht="15.75" customHeight="1" x14ac:dyDescent="0.25">
      <c r="A8" s="4"/>
      <c r="B8" s="64"/>
      <c r="C8" s="64"/>
      <c r="D8" s="64"/>
      <c r="E8" s="56"/>
      <c r="F8" s="56"/>
      <c r="G8" s="56"/>
      <c r="H8" s="56"/>
      <c r="I8" s="56"/>
      <c r="J8" s="56"/>
      <c r="K8" s="4"/>
      <c r="L8" s="4"/>
    </row>
    <row r="9" spans="1:12" customFormat="1" ht="33.75" customHeight="1" x14ac:dyDescent="0.25">
      <c r="A9" s="4"/>
      <c r="C9" s="6"/>
      <c r="D9" s="7" t="s">
        <v>22</v>
      </c>
      <c r="E9" s="66"/>
      <c r="F9" s="66"/>
      <c r="G9" s="66"/>
      <c r="H9" s="66"/>
      <c r="I9" s="66"/>
      <c r="J9" s="55"/>
      <c r="K9" s="4"/>
      <c r="L9" s="4"/>
    </row>
    <row r="10" spans="1:12" customFormat="1" ht="19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customForma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customFormat="1" ht="25.5" x14ac:dyDescent="0.25">
      <c r="A12" s="4"/>
      <c r="B12" s="4"/>
      <c r="C12" s="32" t="s">
        <v>14</v>
      </c>
      <c r="D12" s="32" t="s">
        <v>10</v>
      </c>
      <c r="E12" s="32" t="s">
        <v>11</v>
      </c>
      <c r="F12" s="32" t="s">
        <v>12</v>
      </c>
      <c r="G12" s="32" t="s">
        <v>13</v>
      </c>
      <c r="H12" s="32" t="s">
        <v>15</v>
      </c>
      <c r="I12" s="32" t="s">
        <v>6</v>
      </c>
      <c r="J12" s="32" t="s">
        <v>19</v>
      </c>
      <c r="K12" s="4"/>
      <c r="L12" s="4"/>
    </row>
    <row r="13" spans="1:12" customFormat="1" ht="56.25" customHeight="1" x14ac:dyDescent="0.25">
      <c r="A13" s="4"/>
      <c r="B13" s="4"/>
      <c r="C13" s="65"/>
      <c r="D13" s="33"/>
      <c r="E13" s="34"/>
      <c r="F13" s="35"/>
      <c r="G13" s="39"/>
      <c r="H13" s="43">
        <v>0</v>
      </c>
      <c r="I13" s="42">
        <f>+AVERAGE(I18:I22)</f>
        <v>0</v>
      </c>
      <c r="J13" s="44" t="e">
        <f>+I13/H13</f>
        <v>#DIV/0!</v>
      </c>
      <c r="K13" s="4"/>
      <c r="L13" s="4"/>
    </row>
    <row r="14" spans="1:12" customFormat="1" ht="56.25" customHeight="1" x14ac:dyDescent="0.25">
      <c r="A14" s="4"/>
      <c r="B14" s="4"/>
      <c r="C14" s="65"/>
      <c r="D14" s="33"/>
      <c r="E14" s="36"/>
      <c r="F14" s="37"/>
      <c r="G14" s="40"/>
      <c r="H14" s="42">
        <v>0</v>
      </c>
      <c r="I14" s="38">
        <f>+AVERAGE(I23:I27)</f>
        <v>0</v>
      </c>
      <c r="J14" s="44" t="e">
        <f>+I14/H14</f>
        <v>#DIV/0!</v>
      </c>
      <c r="K14" s="4"/>
      <c r="L14" s="4"/>
    </row>
    <row r="15" spans="1:12" customForma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customFormat="1" ht="15.75" thickBo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customFormat="1" x14ac:dyDescent="0.25">
      <c r="A17" s="4"/>
      <c r="B17" s="25" t="s">
        <v>0</v>
      </c>
      <c r="C17" s="26"/>
      <c r="D17" s="24" t="s">
        <v>8</v>
      </c>
      <c r="E17" s="9" t="s">
        <v>2</v>
      </c>
      <c r="F17" s="9" t="s">
        <v>3</v>
      </c>
      <c r="G17" s="9" t="s">
        <v>4</v>
      </c>
      <c r="H17" s="9" t="s">
        <v>6</v>
      </c>
      <c r="I17" s="10" t="s">
        <v>9</v>
      </c>
      <c r="J17" s="10" t="s">
        <v>128</v>
      </c>
      <c r="K17" s="10" t="s">
        <v>5</v>
      </c>
      <c r="L17" s="4"/>
    </row>
    <row r="18" spans="1:12" customFormat="1" ht="45.75" customHeight="1" x14ac:dyDescent="0.25">
      <c r="A18" s="4"/>
      <c r="B18" s="30">
        <v>1</v>
      </c>
      <c r="C18" s="57" t="s">
        <v>16</v>
      </c>
      <c r="D18" s="12"/>
      <c r="E18" s="13"/>
      <c r="F18" s="13"/>
      <c r="G18" s="14">
        <v>1</v>
      </c>
      <c r="H18" s="20">
        <v>0</v>
      </c>
      <c r="I18" s="22">
        <f>G18*H18</f>
        <v>0</v>
      </c>
      <c r="J18" s="69"/>
      <c r="K18" s="15"/>
      <c r="L18" s="4"/>
    </row>
    <row r="19" spans="1:12" customFormat="1" ht="45.75" customHeight="1" x14ac:dyDescent="0.25">
      <c r="A19" s="4"/>
      <c r="B19" s="30">
        <v>2</v>
      </c>
      <c r="C19" s="58"/>
      <c r="D19" s="12"/>
      <c r="E19" s="13"/>
      <c r="F19" s="13"/>
      <c r="G19" s="14">
        <v>1</v>
      </c>
      <c r="H19" s="20">
        <v>0</v>
      </c>
      <c r="I19" s="22">
        <f t="shared" ref="I19:I32" si="0">G19*H19</f>
        <v>0</v>
      </c>
      <c r="J19" s="69"/>
      <c r="K19" s="15"/>
      <c r="L19" s="4"/>
    </row>
    <row r="20" spans="1:12" customFormat="1" ht="45.75" customHeight="1" x14ac:dyDescent="0.25">
      <c r="A20" s="4"/>
      <c r="B20" s="30">
        <v>3</v>
      </c>
      <c r="C20" s="58"/>
      <c r="D20" s="12"/>
      <c r="E20" s="13"/>
      <c r="F20" s="13"/>
      <c r="G20" s="14">
        <v>1</v>
      </c>
      <c r="H20" s="20">
        <v>0</v>
      </c>
      <c r="I20" s="22">
        <f t="shared" si="0"/>
        <v>0</v>
      </c>
      <c r="J20" s="69"/>
      <c r="K20" s="15"/>
      <c r="L20" s="4"/>
    </row>
    <row r="21" spans="1:12" customFormat="1" ht="45.75" customHeight="1" x14ac:dyDescent="0.25">
      <c r="A21" s="4"/>
      <c r="B21" s="30">
        <v>4</v>
      </c>
      <c r="C21" s="58"/>
      <c r="D21" s="12"/>
      <c r="E21" s="13"/>
      <c r="F21" s="13"/>
      <c r="G21" s="14">
        <v>1</v>
      </c>
      <c r="H21" s="20">
        <v>0</v>
      </c>
      <c r="I21" s="22">
        <f t="shared" si="0"/>
        <v>0</v>
      </c>
      <c r="J21" s="69"/>
      <c r="K21" s="15"/>
      <c r="L21" s="4"/>
    </row>
    <row r="22" spans="1:12" customFormat="1" ht="45.75" customHeight="1" x14ac:dyDescent="0.25">
      <c r="A22" s="4"/>
      <c r="B22" s="30">
        <v>5</v>
      </c>
      <c r="C22" s="59"/>
      <c r="D22" s="12"/>
      <c r="E22" s="13"/>
      <c r="F22" s="13"/>
      <c r="G22" s="14">
        <v>1</v>
      </c>
      <c r="H22" s="20">
        <v>0</v>
      </c>
      <c r="I22" s="22">
        <f t="shared" si="0"/>
        <v>0</v>
      </c>
      <c r="J22" s="69"/>
      <c r="K22" s="15"/>
      <c r="L22" s="4"/>
    </row>
    <row r="23" spans="1:12" customFormat="1" ht="45.75" customHeight="1" x14ac:dyDescent="0.25">
      <c r="A23" s="4"/>
      <c r="B23" s="30">
        <v>6</v>
      </c>
      <c r="C23" s="57" t="s">
        <v>17</v>
      </c>
      <c r="D23" s="12"/>
      <c r="E23" s="13"/>
      <c r="F23" s="13"/>
      <c r="G23" s="14">
        <v>1</v>
      </c>
      <c r="H23" s="20">
        <v>0</v>
      </c>
      <c r="I23" s="22">
        <f t="shared" si="0"/>
        <v>0</v>
      </c>
      <c r="J23" s="69"/>
      <c r="K23" s="15"/>
      <c r="L23" s="4"/>
    </row>
    <row r="24" spans="1:12" customFormat="1" ht="45.75" customHeight="1" x14ac:dyDescent="0.25">
      <c r="A24" s="4"/>
      <c r="B24" s="30">
        <v>7</v>
      </c>
      <c r="C24" s="58"/>
      <c r="D24" s="12"/>
      <c r="E24" s="13"/>
      <c r="F24" s="13"/>
      <c r="G24" s="14">
        <v>1</v>
      </c>
      <c r="H24" s="20">
        <v>0</v>
      </c>
      <c r="I24" s="22">
        <f t="shared" si="0"/>
        <v>0</v>
      </c>
      <c r="J24" s="69"/>
      <c r="K24" s="15"/>
      <c r="L24" s="4"/>
    </row>
    <row r="25" spans="1:12" customFormat="1" ht="45.75" customHeight="1" x14ac:dyDescent="0.25">
      <c r="A25" s="4"/>
      <c r="B25" s="30">
        <v>8</v>
      </c>
      <c r="C25" s="58"/>
      <c r="D25" s="12"/>
      <c r="E25" s="13"/>
      <c r="F25" s="13"/>
      <c r="G25" s="14">
        <v>1</v>
      </c>
      <c r="H25" s="20">
        <v>0</v>
      </c>
      <c r="I25" s="22">
        <f t="shared" si="0"/>
        <v>0</v>
      </c>
      <c r="J25" s="69"/>
      <c r="K25" s="15"/>
      <c r="L25" s="4"/>
    </row>
    <row r="26" spans="1:12" customFormat="1" ht="45.75" customHeight="1" x14ac:dyDescent="0.25">
      <c r="A26" s="4"/>
      <c r="B26" s="30">
        <v>9</v>
      </c>
      <c r="C26" s="58"/>
      <c r="D26" s="12"/>
      <c r="E26" s="13"/>
      <c r="F26" s="13"/>
      <c r="G26" s="14">
        <v>1</v>
      </c>
      <c r="H26" s="20">
        <v>0</v>
      </c>
      <c r="I26" s="22">
        <f t="shared" si="0"/>
        <v>0</v>
      </c>
      <c r="J26" s="69"/>
      <c r="K26" s="15"/>
      <c r="L26" s="4"/>
    </row>
    <row r="27" spans="1:12" customFormat="1" ht="45.75" customHeight="1" x14ac:dyDescent="0.25">
      <c r="A27" s="4"/>
      <c r="B27" s="30">
        <v>10</v>
      </c>
      <c r="C27" s="59"/>
      <c r="D27" s="12"/>
      <c r="E27" s="13"/>
      <c r="F27" s="13"/>
      <c r="G27" s="14">
        <v>1</v>
      </c>
      <c r="H27" s="20">
        <v>0</v>
      </c>
      <c r="I27" s="22">
        <f t="shared" si="0"/>
        <v>0</v>
      </c>
      <c r="J27" s="69"/>
      <c r="K27" s="15"/>
      <c r="L27" s="4"/>
    </row>
    <row r="28" spans="1:12" customFormat="1" ht="45.75" customHeight="1" x14ac:dyDescent="0.25">
      <c r="A28" s="4"/>
      <c r="B28" s="30">
        <v>11</v>
      </c>
      <c r="C28" s="57" t="s">
        <v>18</v>
      </c>
      <c r="D28" s="12"/>
      <c r="E28" s="13"/>
      <c r="F28" s="13"/>
      <c r="G28" s="14">
        <v>1</v>
      </c>
      <c r="H28" s="20">
        <v>0</v>
      </c>
      <c r="I28" s="22">
        <f t="shared" si="0"/>
        <v>0</v>
      </c>
      <c r="J28" s="69"/>
      <c r="K28" s="15"/>
      <c r="L28" s="4"/>
    </row>
    <row r="29" spans="1:12" customFormat="1" ht="45.75" customHeight="1" x14ac:dyDescent="0.25">
      <c r="A29" s="4"/>
      <c r="B29" s="30">
        <v>12</v>
      </c>
      <c r="C29" s="58"/>
      <c r="D29" s="12"/>
      <c r="E29" s="13"/>
      <c r="F29" s="13"/>
      <c r="G29" s="14">
        <v>1</v>
      </c>
      <c r="H29" s="20">
        <v>0</v>
      </c>
      <c r="I29" s="22">
        <f t="shared" si="0"/>
        <v>0</v>
      </c>
      <c r="J29" s="69"/>
      <c r="K29" s="15"/>
      <c r="L29" s="4"/>
    </row>
    <row r="30" spans="1:12" customFormat="1" ht="45.75" customHeight="1" x14ac:dyDescent="0.25">
      <c r="A30" s="4"/>
      <c r="B30" s="30">
        <v>13</v>
      </c>
      <c r="C30" s="58"/>
      <c r="D30" s="27"/>
      <c r="E30" s="28"/>
      <c r="F30" s="28"/>
      <c r="G30" s="14">
        <v>1</v>
      </c>
      <c r="H30" s="20">
        <v>0</v>
      </c>
      <c r="I30" s="22">
        <f t="shared" ref="I30:I31" si="1">G30*H30</f>
        <v>0</v>
      </c>
      <c r="J30" s="70"/>
      <c r="K30" s="29"/>
      <c r="L30" s="4"/>
    </row>
    <row r="31" spans="1:12" customFormat="1" ht="45.75" customHeight="1" x14ac:dyDescent="0.25">
      <c r="A31" s="4"/>
      <c r="B31" s="30">
        <v>14</v>
      </c>
      <c r="C31" s="58"/>
      <c r="D31" s="27"/>
      <c r="E31" s="28"/>
      <c r="F31" s="28"/>
      <c r="G31" s="14">
        <v>1</v>
      </c>
      <c r="H31" s="20">
        <v>0</v>
      </c>
      <c r="I31" s="22">
        <f t="shared" si="1"/>
        <v>0</v>
      </c>
      <c r="J31" s="70"/>
      <c r="K31" s="29"/>
      <c r="L31" s="4"/>
    </row>
    <row r="32" spans="1:12" customFormat="1" ht="45.75" customHeight="1" thickBot="1" x14ac:dyDescent="0.3">
      <c r="A32" s="4"/>
      <c r="B32" s="31">
        <v>15</v>
      </c>
      <c r="C32" s="60"/>
      <c r="D32" s="16"/>
      <c r="E32" s="17"/>
      <c r="F32" s="17"/>
      <c r="G32" s="18">
        <v>1</v>
      </c>
      <c r="H32" s="21">
        <v>0</v>
      </c>
      <c r="I32" s="23">
        <f t="shared" si="0"/>
        <v>0</v>
      </c>
      <c r="J32" s="71"/>
      <c r="K32" s="19"/>
      <c r="L32" s="4"/>
    </row>
    <row r="33" spans="1:12" customFormat="1" ht="21.75" thickBot="1" x14ac:dyDescent="0.3">
      <c r="A33" s="4"/>
      <c r="B33" s="1"/>
      <c r="C33" s="1"/>
      <c r="D33" s="2"/>
      <c r="E33" s="3"/>
      <c r="F33" s="3"/>
      <c r="G33" s="3"/>
      <c r="H33" s="8"/>
      <c r="I33" s="11">
        <f>AVERAGE(I18:I32)</f>
        <v>0</v>
      </c>
      <c r="J33" s="72"/>
      <c r="K33" s="4"/>
      <c r="L33" s="4"/>
    </row>
    <row r="34" spans="1:12" customForma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customForma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</sheetData>
  <mergeCells count="12">
    <mergeCell ref="C23:C27"/>
    <mergeCell ref="C28:C32"/>
    <mergeCell ref="B2:I2"/>
    <mergeCell ref="B3:I3"/>
    <mergeCell ref="B7:D7"/>
    <mergeCell ref="B8:D8"/>
    <mergeCell ref="C18:C22"/>
    <mergeCell ref="C13:C14"/>
    <mergeCell ref="B5:D5"/>
    <mergeCell ref="E5:I5"/>
    <mergeCell ref="E7:I7"/>
    <mergeCell ref="E9:I9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Hoja2!$A$3:$A$7</xm:f>
          </x14:formula1>
          <xm:sqref>E5:J5</xm:sqref>
        </x14:dataValidation>
        <x14:dataValidation type="list" allowBlank="1" showInputMessage="1" showErrorMessage="1">
          <x14:formula1>
            <xm:f>INDIRECT(Hoja2!$D$4)</xm:f>
          </x14:formula1>
          <xm:sqref>E9:J9</xm:sqref>
        </x14:dataValidation>
        <x14:dataValidation type="list" allowBlank="1" showInputMessage="1" showErrorMessage="1">
          <x14:formula1>
            <xm:f>INDIRECT(Hoja2!D3)</xm:f>
          </x14:formula1>
          <xm:sqref>E7:J7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0"/>
  <sheetViews>
    <sheetView workbookViewId="0">
      <selection activeCell="D4" sqref="D4"/>
    </sheetView>
  </sheetViews>
  <sheetFormatPr baseColWidth="10" defaultRowHeight="15" x14ac:dyDescent="0.25"/>
  <cols>
    <col min="1" max="1" width="94.7109375" style="52" customWidth="1"/>
    <col min="2" max="2" width="76.5703125" customWidth="1"/>
  </cols>
  <sheetData>
    <row r="2" spans="1:4" x14ac:dyDescent="0.25">
      <c r="A2" s="48" t="s">
        <v>23</v>
      </c>
      <c r="D2" s="54" t="s">
        <v>105</v>
      </c>
    </row>
    <row r="3" spans="1:4" x14ac:dyDescent="0.25">
      <c r="A3" s="47" t="s">
        <v>24</v>
      </c>
      <c r="B3" t="s">
        <v>101</v>
      </c>
      <c r="D3" s="54" t="e">
        <f>VLOOKUP(Hoja1!E5,Hoja2!$A$3:$B$7,2,0)</f>
        <v>#N/A</v>
      </c>
    </row>
    <row r="4" spans="1:4" x14ac:dyDescent="0.25">
      <c r="A4" s="47" t="s">
        <v>25</v>
      </c>
      <c r="B4" t="s">
        <v>100</v>
      </c>
      <c r="D4" s="54" t="e">
        <f>VLOOKUP(Hoja1!E7,Hoja2!$B$10:$C$31,2,0)</f>
        <v>#N/A</v>
      </c>
    </row>
    <row r="5" spans="1:4" x14ac:dyDescent="0.25">
      <c r="A5" s="47" t="s">
        <v>27</v>
      </c>
      <c r="B5" t="s">
        <v>102</v>
      </c>
    </row>
    <row r="6" spans="1:4" x14ac:dyDescent="0.25">
      <c r="A6" s="47" t="s">
        <v>28</v>
      </c>
      <c r="B6" t="s">
        <v>103</v>
      </c>
    </row>
    <row r="7" spans="1:4" x14ac:dyDescent="0.25">
      <c r="A7" s="47" t="s">
        <v>26</v>
      </c>
      <c r="B7" t="s">
        <v>104</v>
      </c>
    </row>
    <row r="9" spans="1:4" x14ac:dyDescent="0.25">
      <c r="B9" s="48" t="s">
        <v>29</v>
      </c>
    </row>
    <row r="10" spans="1:4" x14ac:dyDescent="0.25">
      <c r="A10" s="47" t="s">
        <v>24</v>
      </c>
      <c r="B10" s="49" t="s">
        <v>30</v>
      </c>
      <c r="C10" t="s">
        <v>106</v>
      </c>
    </row>
    <row r="11" spans="1:4" x14ac:dyDescent="0.25">
      <c r="A11" s="47" t="s">
        <v>24</v>
      </c>
      <c r="B11" s="49" t="s">
        <v>31</v>
      </c>
      <c r="C11" t="s">
        <v>107</v>
      </c>
    </row>
    <row r="12" spans="1:4" x14ac:dyDescent="0.25">
      <c r="A12" s="47" t="s">
        <v>24</v>
      </c>
      <c r="B12" s="49" t="s">
        <v>32</v>
      </c>
      <c r="C12" t="s">
        <v>108</v>
      </c>
    </row>
    <row r="13" spans="1:4" x14ac:dyDescent="0.25">
      <c r="A13" s="47" t="s">
        <v>24</v>
      </c>
      <c r="B13" s="49" t="s">
        <v>33</v>
      </c>
      <c r="C13" t="s">
        <v>109</v>
      </c>
    </row>
    <row r="14" spans="1:4" x14ac:dyDescent="0.25">
      <c r="A14" s="47" t="s">
        <v>24</v>
      </c>
      <c r="B14" s="49" t="s">
        <v>34</v>
      </c>
      <c r="C14" t="s">
        <v>110</v>
      </c>
    </row>
    <row r="15" spans="1:4" x14ac:dyDescent="0.25">
      <c r="A15" s="47" t="s">
        <v>24</v>
      </c>
      <c r="B15" s="49" t="s">
        <v>35</v>
      </c>
      <c r="C15" t="s">
        <v>111</v>
      </c>
    </row>
    <row r="16" spans="1:4" ht="45" x14ac:dyDescent="0.25">
      <c r="A16" s="47" t="s">
        <v>25</v>
      </c>
      <c r="B16" s="50" t="s">
        <v>36</v>
      </c>
      <c r="C16" t="s">
        <v>112</v>
      </c>
    </row>
    <row r="17" spans="1:3" ht="30" x14ac:dyDescent="0.25">
      <c r="A17" s="47" t="s">
        <v>25</v>
      </c>
      <c r="B17" s="50" t="s">
        <v>37</v>
      </c>
      <c r="C17" t="s">
        <v>113</v>
      </c>
    </row>
    <row r="18" spans="1:3" ht="30" x14ac:dyDescent="0.25">
      <c r="A18" s="47" t="s">
        <v>25</v>
      </c>
      <c r="B18" s="50" t="s">
        <v>38</v>
      </c>
      <c r="C18" t="s">
        <v>114</v>
      </c>
    </row>
    <row r="19" spans="1:3" x14ac:dyDescent="0.25">
      <c r="A19" s="47" t="s">
        <v>27</v>
      </c>
      <c r="B19" s="53" t="s">
        <v>39</v>
      </c>
      <c r="C19" t="s">
        <v>115</v>
      </c>
    </row>
    <row r="20" spans="1:3" x14ac:dyDescent="0.25">
      <c r="A20" s="47" t="s">
        <v>27</v>
      </c>
      <c r="B20" s="50" t="s">
        <v>40</v>
      </c>
      <c r="C20" t="s">
        <v>116</v>
      </c>
    </row>
    <row r="21" spans="1:3" ht="30" x14ac:dyDescent="0.25">
      <c r="A21" s="47" t="s">
        <v>27</v>
      </c>
      <c r="B21" s="50" t="s">
        <v>41</v>
      </c>
      <c r="C21" t="s">
        <v>117</v>
      </c>
    </row>
    <row r="22" spans="1:3" x14ac:dyDescent="0.25">
      <c r="A22" s="47" t="s">
        <v>27</v>
      </c>
      <c r="B22" s="50" t="s">
        <v>42</v>
      </c>
      <c r="C22" t="s">
        <v>118</v>
      </c>
    </row>
    <row r="23" spans="1:3" x14ac:dyDescent="0.25">
      <c r="A23" s="47" t="s">
        <v>28</v>
      </c>
      <c r="B23" s="50" t="s">
        <v>43</v>
      </c>
      <c r="C23" t="s">
        <v>119</v>
      </c>
    </row>
    <row r="24" spans="1:3" ht="30" x14ac:dyDescent="0.25">
      <c r="A24" s="47" t="s">
        <v>28</v>
      </c>
      <c r="B24" s="50" t="s">
        <v>44</v>
      </c>
      <c r="C24" t="s">
        <v>120</v>
      </c>
    </row>
    <row r="25" spans="1:3" x14ac:dyDescent="0.25">
      <c r="A25" s="47" t="s">
        <v>28</v>
      </c>
      <c r="B25" s="50" t="s">
        <v>45</v>
      </c>
      <c r="C25" t="s">
        <v>121</v>
      </c>
    </row>
    <row r="26" spans="1:3" x14ac:dyDescent="0.25">
      <c r="A26" s="47" t="s">
        <v>28</v>
      </c>
      <c r="B26" s="50" t="s">
        <v>46</v>
      </c>
      <c r="C26" t="s">
        <v>122</v>
      </c>
    </row>
    <row r="27" spans="1:3" x14ac:dyDescent="0.25">
      <c r="A27" s="47" t="s">
        <v>28</v>
      </c>
      <c r="B27" s="50" t="s">
        <v>47</v>
      </c>
      <c r="C27" t="s">
        <v>123</v>
      </c>
    </row>
    <row r="28" spans="1:3" x14ac:dyDescent="0.25">
      <c r="A28" s="47" t="s">
        <v>26</v>
      </c>
      <c r="B28" s="50" t="s">
        <v>48</v>
      </c>
      <c r="C28" t="s">
        <v>124</v>
      </c>
    </row>
    <row r="29" spans="1:3" x14ac:dyDescent="0.25">
      <c r="A29" s="47" t="s">
        <v>26</v>
      </c>
      <c r="B29" s="50" t="s">
        <v>49</v>
      </c>
      <c r="C29" t="s">
        <v>125</v>
      </c>
    </row>
    <row r="30" spans="1:3" x14ac:dyDescent="0.25">
      <c r="A30" s="47" t="s">
        <v>26</v>
      </c>
      <c r="B30" s="50" t="s">
        <v>50</v>
      </c>
      <c r="C30" t="s">
        <v>126</v>
      </c>
    </row>
    <row r="31" spans="1:3" x14ac:dyDescent="0.25">
      <c r="A31" s="47" t="s">
        <v>26</v>
      </c>
      <c r="B31" s="50" t="s">
        <v>51</v>
      </c>
      <c r="C31" t="s">
        <v>127</v>
      </c>
    </row>
    <row r="32" spans="1:3" x14ac:dyDescent="0.25">
      <c r="A32"/>
      <c r="B32" s="52"/>
    </row>
    <row r="33" spans="1:3" x14ac:dyDescent="0.25">
      <c r="A33"/>
      <c r="B33" s="51" t="s">
        <v>52</v>
      </c>
    </row>
    <row r="34" spans="1:3" x14ac:dyDescent="0.25">
      <c r="A34" s="49" t="s">
        <v>30</v>
      </c>
      <c r="B34" s="50" t="s">
        <v>53</v>
      </c>
      <c r="C34" t="str">
        <f>VLOOKUP(A34,$B$10:$C$31,2,0)</f>
        <v>PROG1</v>
      </c>
    </row>
    <row r="35" spans="1:3" x14ac:dyDescent="0.25">
      <c r="A35" s="49" t="s">
        <v>30</v>
      </c>
      <c r="B35" s="50" t="s">
        <v>54</v>
      </c>
      <c r="C35" t="str">
        <f t="shared" ref="C35:C80" si="0">VLOOKUP(A35,$B$10:$C$31,2,0)</f>
        <v>PROG1</v>
      </c>
    </row>
    <row r="36" spans="1:3" x14ac:dyDescent="0.25">
      <c r="A36" s="49" t="s">
        <v>35</v>
      </c>
      <c r="B36" s="50" t="s">
        <v>55</v>
      </c>
      <c r="C36" t="str">
        <f t="shared" si="0"/>
        <v>PROG6</v>
      </c>
    </row>
    <row r="37" spans="1:3" x14ac:dyDescent="0.25">
      <c r="A37" s="49" t="s">
        <v>35</v>
      </c>
      <c r="B37" s="50" t="s">
        <v>56</v>
      </c>
      <c r="C37" t="str">
        <f t="shared" si="0"/>
        <v>PROG6</v>
      </c>
    </row>
    <row r="38" spans="1:3" x14ac:dyDescent="0.25">
      <c r="A38" s="49" t="s">
        <v>31</v>
      </c>
      <c r="B38" s="50" t="s">
        <v>57</v>
      </c>
      <c r="C38" t="str">
        <f t="shared" si="0"/>
        <v>PROG2</v>
      </c>
    </row>
    <row r="39" spans="1:3" x14ac:dyDescent="0.25">
      <c r="A39" s="49" t="s">
        <v>33</v>
      </c>
      <c r="B39" s="50" t="s">
        <v>58</v>
      </c>
      <c r="C39" t="str">
        <f t="shared" si="0"/>
        <v>PROG4</v>
      </c>
    </row>
    <row r="40" spans="1:3" x14ac:dyDescent="0.25">
      <c r="A40" s="49" t="s">
        <v>33</v>
      </c>
      <c r="B40" s="50" t="s">
        <v>59</v>
      </c>
      <c r="C40" t="str">
        <f t="shared" si="0"/>
        <v>PROG4</v>
      </c>
    </row>
    <row r="41" spans="1:3" ht="30" x14ac:dyDescent="0.25">
      <c r="A41" s="49" t="s">
        <v>32</v>
      </c>
      <c r="B41" s="50" t="s">
        <v>60</v>
      </c>
      <c r="C41" t="str">
        <f t="shared" si="0"/>
        <v>PROG3</v>
      </c>
    </row>
    <row r="42" spans="1:3" ht="30" x14ac:dyDescent="0.25">
      <c r="A42" s="49" t="s">
        <v>32</v>
      </c>
      <c r="B42" s="50" t="s">
        <v>61</v>
      </c>
      <c r="C42" t="str">
        <f t="shared" si="0"/>
        <v>PROG3</v>
      </c>
    </row>
    <row r="43" spans="1:3" x14ac:dyDescent="0.25">
      <c r="A43" s="49" t="s">
        <v>34</v>
      </c>
      <c r="B43" s="50" t="s">
        <v>62</v>
      </c>
      <c r="C43" t="str">
        <f t="shared" si="0"/>
        <v>PROG5</v>
      </c>
    </row>
    <row r="44" spans="1:3" ht="30" x14ac:dyDescent="0.25">
      <c r="A44" s="49" t="s">
        <v>34</v>
      </c>
      <c r="B44" s="50" t="s">
        <v>63</v>
      </c>
      <c r="C44" t="str">
        <f t="shared" si="0"/>
        <v>PROG5</v>
      </c>
    </row>
    <row r="45" spans="1:3" ht="30" x14ac:dyDescent="0.25">
      <c r="A45" s="50" t="s">
        <v>36</v>
      </c>
      <c r="B45" s="50" t="s">
        <v>64</v>
      </c>
      <c r="C45" t="str">
        <f t="shared" si="0"/>
        <v>PROG7</v>
      </c>
    </row>
    <row r="46" spans="1:3" ht="30" x14ac:dyDescent="0.25">
      <c r="A46" s="50" t="s">
        <v>36</v>
      </c>
      <c r="B46" s="50" t="s">
        <v>65</v>
      </c>
      <c r="C46" t="str">
        <f t="shared" si="0"/>
        <v>PROG7</v>
      </c>
    </row>
    <row r="47" spans="1:3" ht="30" x14ac:dyDescent="0.25">
      <c r="A47" s="50" t="s">
        <v>37</v>
      </c>
      <c r="B47" s="50" t="s">
        <v>66</v>
      </c>
      <c r="C47" t="str">
        <f t="shared" si="0"/>
        <v>PROG8</v>
      </c>
    </row>
    <row r="48" spans="1:3" ht="30" x14ac:dyDescent="0.25">
      <c r="A48" s="50" t="s">
        <v>37</v>
      </c>
      <c r="B48" s="50" t="s">
        <v>67</v>
      </c>
      <c r="C48" t="str">
        <f t="shared" si="0"/>
        <v>PROG8</v>
      </c>
    </row>
    <row r="49" spans="1:3" ht="30" x14ac:dyDescent="0.25">
      <c r="A49" s="50" t="s">
        <v>37</v>
      </c>
      <c r="B49" s="50" t="s">
        <v>68</v>
      </c>
      <c r="C49" t="str">
        <f t="shared" si="0"/>
        <v>PROG8</v>
      </c>
    </row>
    <row r="50" spans="1:3" ht="30" x14ac:dyDescent="0.25">
      <c r="A50" s="50" t="s">
        <v>38</v>
      </c>
      <c r="B50" s="50" t="s">
        <v>69</v>
      </c>
      <c r="C50" t="str">
        <f t="shared" si="0"/>
        <v>PROG9</v>
      </c>
    </row>
    <row r="51" spans="1:3" ht="30" x14ac:dyDescent="0.25">
      <c r="A51" s="50" t="s">
        <v>38</v>
      </c>
      <c r="B51" s="50" t="s">
        <v>70</v>
      </c>
      <c r="C51" t="str">
        <f t="shared" si="0"/>
        <v>PROG9</v>
      </c>
    </row>
    <row r="52" spans="1:3" ht="30" x14ac:dyDescent="0.25">
      <c r="A52" s="50" t="s">
        <v>38</v>
      </c>
      <c r="B52" s="50" t="s">
        <v>71</v>
      </c>
      <c r="C52" t="str">
        <f t="shared" si="0"/>
        <v>PROG9</v>
      </c>
    </row>
    <row r="53" spans="1:3" ht="30" x14ac:dyDescent="0.25">
      <c r="A53" s="50" t="s">
        <v>38</v>
      </c>
      <c r="B53" s="50" t="s">
        <v>72</v>
      </c>
      <c r="C53" t="str">
        <f t="shared" si="0"/>
        <v>PROG9</v>
      </c>
    </row>
    <row r="54" spans="1:3" ht="30" x14ac:dyDescent="0.25">
      <c r="A54" s="53" t="s">
        <v>39</v>
      </c>
      <c r="B54" s="50" t="s">
        <v>73</v>
      </c>
      <c r="C54" t="str">
        <f t="shared" si="0"/>
        <v>PROG10</v>
      </c>
    </row>
    <row r="55" spans="1:3" x14ac:dyDescent="0.25">
      <c r="A55" s="53" t="s">
        <v>39</v>
      </c>
      <c r="B55" s="50" t="s">
        <v>74</v>
      </c>
      <c r="C55" t="str">
        <f t="shared" si="0"/>
        <v>PROG10</v>
      </c>
    </row>
    <row r="56" spans="1:3" x14ac:dyDescent="0.25">
      <c r="A56" s="50" t="s">
        <v>40</v>
      </c>
      <c r="B56" s="50" t="s">
        <v>75</v>
      </c>
      <c r="C56" t="str">
        <f t="shared" si="0"/>
        <v>PROG11</v>
      </c>
    </row>
    <row r="57" spans="1:3" ht="30" x14ac:dyDescent="0.25">
      <c r="A57" s="50" t="s">
        <v>40</v>
      </c>
      <c r="B57" s="50" t="s">
        <v>76</v>
      </c>
      <c r="C57" t="str">
        <f t="shared" si="0"/>
        <v>PROG11</v>
      </c>
    </row>
    <row r="58" spans="1:3" ht="30" x14ac:dyDescent="0.25">
      <c r="A58" s="50" t="s">
        <v>41</v>
      </c>
      <c r="B58" s="50" t="s">
        <v>77</v>
      </c>
      <c r="C58" t="str">
        <f t="shared" si="0"/>
        <v>PROG12</v>
      </c>
    </row>
    <row r="59" spans="1:3" x14ac:dyDescent="0.25">
      <c r="A59" s="50" t="s">
        <v>41</v>
      </c>
      <c r="B59" s="50" t="s">
        <v>78</v>
      </c>
      <c r="C59" t="str">
        <f t="shared" si="0"/>
        <v>PROG12</v>
      </c>
    </row>
    <row r="60" spans="1:3" x14ac:dyDescent="0.25">
      <c r="A60" s="50" t="s">
        <v>42</v>
      </c>
      <c r="B60" s="50" t="s">
        <v>79</v>
      </c>
      <c r="C60" t="str">
        <f t="shared" si="0"/>
        <v>PROG13</v>
      </c>
    </row>
    <row r="61" spans="1:3" x14ac:dyDescent="0.25">
      <c r="A61" s="50" t="s">
        <v>42</v>
      </c>
      <c r="B61" s="50" t="s">
        <v>80</v>
      </c>
      <c r="C61" t="str">
        <f t="shared" si="0"/>
        <v>PROG13</v>
      </c>
    </row>
    <row r="62" spans="1:3" x14ac:dyDescent="0.25">
      <c r="A62" s="50" t="s">
        <v>43</v>
      </c>
      <c r="B62" s="50" t="s">
        <v>81</v>
      </c>
      <c r="C62" t="str">
        <f t="shared" si="0"/>
        <v>PROG14</v>
      </c>
    </row>
    <row r="63" spans="1:3" x14ac:dyDescent="0.25">
      <c r="A63" s="50" t="s">
        <v>43</v>
      </c>
      <c r="B63" s="50" t="s">
        <v>82</v>
      </c>
      <c r="C63" t="str">
        <f t="shared" si="0"/>
        <v>PROG14</v>
      </c>
    </row>
    <row r="64" spans="1:3" x14ac:dyDescent="0.25">
      <c r="A64" s="50" t="s">
        <v>45</v>
      </c>
      <c r="B64" s="50" t="s">
        <v>83</v>
      </c>
      <c r="C64" t="str">
        <f t="shared" si="0"/>
        <v>PROG16</v>
      </c>
    </row>
    <row r="65" spans="1:3" x14ac:dyDescent="0.25">
      <c r="A65" s="50" t="s">
        <v>45</v>
      </c>
      <c r="B65" s="50" t="s">
        <v>84</v>
      </c>
      <c r="C65" t="str">
        <f t="shared" si="0"/>
        <v>PROG16</v>
      </c>
    </row>
    <row r="66" spans="1:3" x14ac:dyDescent="0.25">
      <c r="A66" s="50" t="s">
        <v>47</v>
      </c>
      <c r="B66" s="50" t="s">
        <v>85</v>
      </c>
      <c r="C66" t="str">
        <f t="shared" si="0"/>
        <v>PROG18</v>
      </c>
    </row>
    <row r="67" spans="1:3" x14ac:dyDescent="0.25">
      <c r="A67" s="50" t="s">
        <v>47</v>
      </c>
      <c r="B67" s="50" t="s">
        <v>86</v>
      </c>
      <c r="C67" t="str">
        <f t="shared" si="0"/>
        <v>PROG18</v>
      </c>
    </row>
    <row r="68" spans="1:3" x14ac:dyDescent="0.25">
      <c r="A68" s="50" t="s">
        <v>46</v>
      </c>
      <c r="B68" s="50" t="s">
        <v>87</v>
      </c>
      <c r="C68" t="str">
        <f t="shared" si="0"/>
        <v>PROG17</v>
      </c>
    </row>
    <row r="69" spans="1:3" x14ac:dyDescent="0.25">
      <c r="A69" s="50" t="s">
        <v>46</v>
      </c>
      <c r="B69" s="50" t="s">
        <v>88</v>
      </c>
      <c r="C69" t="str">
        <f t="shared" si="0"/>
        <v>PROG17</v>
      </c>
    </row>
    <row r="70" spans="1:3" x14ac:dyDescent="0.25">
      <c r="A70" s="50" t="s">
        <v>46</v>
      </c>
      <c r="B70" s="50" t="s">
        <v>89</v>
      </c>
      <c r="C70" t="str">
        <f t="shared" si="0"/>
        <v>PROG17</v>
      </c>
    </row>
    <row r="71" spans="1:3" x14ac:dyDescent="0.25">
      <c r="A71" s="50" t="s">
        <v>44</v>
      </c>
      <c r="B71" s="50" t="s">
        <v>90</v>
      </c>
      <c r="C71" t="str">
        <f t="shared" si="0"/>
        <v>PROG15</v>
      </c>
    </row>
    <row r="72" spans="1:3" x14ac:dyDescent="0.25">
      <c r="A72" s="50" t="s">
        <v>44</v>
      </c>
      <c r="B72" s="50" t="s">
        <v>91</v>
      </c>
      <c r="C72" t="str">
        <f t="shared" si="0"/>
        <v>PROG15</v>
      </c>
    </row>
    <row r="73" spans="1:3" x14ac:dyDescent="0.25">
      <c r="A73" s="50" t="s">
        <v>48</v>
      </c>
      <c r="B73" s="50" t="s">
        <v>92</v>
      </c>
      <c r="C73" t="str">
        <f t="shared" si="0"/>
        <v>PROG19</v>
      </c>
    </row>
    <row r="74" spans="1:3" x14ac:dyDescent="0.25">
      <c r="A74" s="50" t="s">
        <v>48</v>
      </c>
      <c r="B74" s="50" t="s">
        <v>93</v>
      </c>
      <c r="C74" t="str">
        <f t="shared" si="0"/>
        <v>PROG19</v>
      </c>
    </row>
    <row r="75" spans="1:3" ht="30" x14ac:dyDescent="0.25">
      <c r="A75" s="50" t="s">
        <v>49</v>
      </c>
      <c r="B75" s="50" t="s">
        <v>94</v>
      </c>
      <c r="C75" t="str">
        <f t="shared" si="0"/>
        <v>PROG20</v>
      </c>
    </row>
    <row r="76" spans="1:3" ht="30" x14ac:dyDescent="0.25">
      <c r="A76" s="50" t="s">
        <v>49</v>
      </c>
      <c r="B76" s="50" t="s">
        <v>95</v>
      </c>
      <c r="C76" t="str">
        <f t="shared" si="0"/>
        <v>PROG20</v>
      </c>
    </row>
    <row r="77" spans="1:3" x14ac:dyDescent="0.25">
      <c r="A77" s="50" t="s">
        <v>50</v>
      </c>
      <c r="B77" s="50" t="s">
        <v>96</v>
      </c>
      <c r="C77" t="str">
        <f t="shared" si="0"/>
        <v>PROG21</v>
      </c>
    </row>
    <row r="78" spans="1:3" x14ac:dyDescent="0.25">
      <c r="A78" s="50" t="s">
        <v>50</v>
      </c>
      <c r="B78" s="50" t="s">
        <v>97</v>
      </c>
      <c r="C78" t="str">
        <f t="shared" si="0"/>
        <v>PROG21</v>
      </c>
    </row>
    <row r="79" spans="1:3" ht="30" x14ac:dyDescent="0.25">
      <c r="A79" s="50" t="s">
        <v>51</v>
      </c>
      <c r="B79" s="50" t="s">
        <v>98</v>
      </c>
      <c r="C79" t="str">
        <f t="shared" si="0"/>
        <v>PROG22</v>
      </c>
    </row>
    <row r="80" spans="1:3" x14ac:dyDescent="0.25">
      <c r="A80" s="50" t="s">
        <v>51</v>
      </c>
      <c r="B80" s="50" t="s">
        <v>99</v>
      </c>
      <c r="C80" t="str">
        <f t="shared" si="0"/>
        <v>PROG22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27</vt:i4>
      </vt:variant>
    </vt:vector>
  </HeadingPairs>
  <TitlesOfParts>
    <vt:vector size="29" baseType="lpstr">
      <vt:lpstr>Hoja1</vt:lpstr>
      <vt:lpstr>Hoja2</vt:lpstr>
      <vt:lpstr>BCV</vt:lpstr>
      <vt:lpstr>CEA</vt:lpstr>
      <vt:lpstr>CGT</vt:lpstr>
      <vt:lpstr>GCV</vt:lpstr>
      <vt:lpstr>GSI</vt:lpstr>
      <vt:lpstr>PROG1</vt:lpstr>
      <vt:lpstr>PROG10</vt:lpstr>
      <vt:lpstr>PROG11</vt:lpstr>
      <vt:lpstr>PROG12</vt:lpstr>
      <vt:lpstr>PROG13</vt:lpstr>
      <vt:lpstr>PROG14</vt:lpstr>
      <vt:lpstr>PROG15</vt:lpstr>
      <vt:lpstr>PROG16</vt:lpstr>
      <vt:lpstr>PROG17</vt:lpstr>
      <vt:lpstr>PROG18</vt:lpstr>
      <vt:lpstr>PROG19</vt:lpstr>
      <vt:lpstr>PROG2</vt:lpstr>
      <vt:lpstr>PROG20</vt:lpstr>
      <vt:lpstr>PROG21</vt:lpstr>
      <vt:lpstr>PROG22</vt:lpstr>
      <vt:lpstr>PROG3</vt:lpstr>
      <vt:lpstr>PROG4</vt:lpstr>
      <vt:lpstr>PROG5</vt:lpstr>
      <vt:lpstr>PROG6</vt:lpstr>
      <vt:lpstr>PROG7</vt:lpstr>
      <vt:lpstr>PROG8</vt:lpstr>
      <vt:lpstr>PROG9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Usuario UTP</cp:lastModifiedBy>
  <dcterms:created xsi:type="dcterms:W3CDTF">2020-01-24T20:26:14Z</dcterms:created>
  <dcterms:modified xsi:type="dcterms:W3CDTF">2020-02-20T22:48:46Z</dcterms:modified>
</cp:coreProperties>
</file>