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570" windowHeight="786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19" i="1" l="1"/>
  <c r="F23" i="1"/>
  <c r="F107" i="1" l="1"/>
  <c r="G106" i="1" s="1"/>
  <c r="F105" i="1"/>
  <c r="G104" i="1" s="1"/>
  <c r="F103" i="1"/>
  <c r="F102" i="1"/>
  <c r="F101" i="1"/>
  <c r="F99" i="1"/>
  <c r="F98" i="1"/>
  <c r="F96" i="1"/>
  <c r="F95" i="1"/>
  <c r="F93" i="1"/>
  <c r="F90" i="1"/>
  <c r="F88" i="1"/>
  <c r="F85" i="1"/>
  <c r="F83" i="1"/>
  <c r="F80" i="1"/>
  <c r="F79" i="1"/>
  <c r="F77" i="1"/>
  <c r="F74" i="1"/>
  <c r="F72" i="1"/>
  <c r="F69" i="1"/>
  <c r="F67" i="1"/>
  <c r="F65" i="1"/>
  <c r="F64" i="1"/>
  <c r="F62" i="1"/>
  <c r="F59" i="1"/>
  <c r="F58" i="1"/>
  <c r="F56" i="1"/>
  <c r="F54" i="1"/>
  <c r="F52" i="1"/>
  <c r="F50" i="1"/>
  <c r="F47" i="1"/>
  <c r="F46" i="1"/>
  <c r="F45" i="1"/>
  <c r="F43" i="1"/>
  <c r="F42" i="1"/>
  <c r="F40" i="1"/>
  <c r="F38" i="1"/>
  <c r="F37" i="1"/>
  <c r="F36" i="1"/>
  <c r="F35" i="1"/>
  <c r="F33" i="1"/>
  <c r="F32" i="1"/>
  <c r="F31" i="1"/>
  <c r="F30" i="1"/>
  <c r="F27" i="1"/>
  <c r="F26" i="1"/>
  <c r="F25" i="1"/>
  <c r="F22" i="1"/>
  <c r="F21" i="1"/>
  <c r="F20" i="1"/>
  <c r="F17" i="1"/>
  <c r="F16" i="1"/>
  <c r="F15" i="1"/>
  <c r="F14" i="1"/>
  <c r="F13" i="1"/>
  <c r="F12" i="1"/>
  <c r="F11" i="1"/>
  <c r="F10" i="1"/>
  <c r="G39" i="1"/>
  <c r="G61" i="1" l="1"/>
  <c r="G86" i="1"/>
  <c r="G81" i="1"/>
  <c r="G91" i="1"/>
  <c r="G34" i="1"/>
  <c r="G48" i="1"/>
  <c r="G70" i="1"/>
  <c r="G44" i="1"/>
  <c r="G75" i="1"/>
  <c r="G100" i="1"/>
  <c r="G24" i="1"/>
  <c r="F108" i="1"/>
  <c r="G111" i="1" s="1"/>
  <c r="G29" i="1"/>
  <c r="G41" i="1"/>
  <c r="G97" i="1"/>
  <c r="G9" i="1"/>
  <c r="G112" i="1" l="1"/>
  <c r="G114" i="1" s="1"/>
  <c r="G108" i="1"/>
  <c r="G110" i="1"/>
  <c r="G113" i="1" l="1"/>
  <c r="G115" i="1"/>
</calcChain>
</file>

<file path=xl/sharedStrings.xml><?xml version="1.0" encoding="utf-8"?>
<sst xmlns="http://schemas.openxmlformats.org/spreadsheetml/2006/main" count="184" uniqueCount="109">
  <si>
    <t>UNIVERSIDAD TECNOLOGICA DE PEREIRA</t>
  </si>
  <si>
    <t>OFICINA DE PLANEACIÓN UNIVERSIDAD TECNOLOGICA DE PEREIRA</t>
  </si>
  <si>
    <t xml:space="preserve">ACTIVIDADES </t>
  </si>
  <si>
    <t>UNIDAD</t>
  </si>
  <si>
    <t>CANTIDAD</t>
  </si>
  <si>
    <t>VR. UNIT</t>
  </si>
  <si>
    <t>VR. PARCIAL</t>
  </si>
  <si>
    <t>VR. CAPITULO</t>
  </si>
  <si>
    <t>COD ACT</t>
  </si>
  <si>
    <t>NOMBRE  ACTIVIDAD</t>
  </si>
  <si>
    <t xml:space="preserve">            </t>
  </si>
  <si>
    <t xml:space="preserve">PRELIMINARES                                                                                                       </t>
  </si>
  <si>
    <t>Localización y replanteo incluye equipo de topografia</t>
  </si>
  <si>
    <t>M2</t>
  </si>
  <si>
    <t>M</t>
  </si>
  <si>
    <t>Suministro e instalación de Cerramiento provisional de tela de polipropileno H=2.1m (incluye guadua, puntilla, alambre, y ajuste o hincado)</t>
  </si>
  <si>
    <t>Instalación provisional de acueducto y alcantarillado</t>
  </si>
  <si>
    <t>Un</t>
  </si>
  <si>
    <t>Instalación provisional de energía</t>
  </si>
  <si>
    <t>DEMOLICIONES Y DESMONTES</t>
  </si>
  <si>
    <t>DESMONTES</t>
  </si>
  <si>
    <t>Desmonte de luminarias (incluye cajas, lámparas)</t>
  </si>
  <si>
    <t>Desmonte pasamanos metalico, incluye: marcos, panel en madera, tornillos, tuercas, arandelas)</t>
  </si>
  <si>
    <t>DEMOLICIONES</t>
  </si>
  <si>
    <t>M3</t>
  </si>
  <si>
    <t>CIMENTACIÓN REFUERZO ESTRUCTURA</t>
  </si>
  <si>
    <t>EXCAVACIONES, LLENOS Y RETIRO</t>
  </si>
  <si>
    <t>Excavación de pilotes diametros= 0.4m-0.5m</t>
  </si>
  <si>
    <t>Relleno compactado a maquina con material de cantera, similar, igual o de superior calidad de acuerdo a la especificación geotécnica, Incluye porcentaje de compactación</t>
  </si>
  <si>
    <t>CONCRETOS</t>
  </si>
  <si>
    <t>Pilotes en concreto f´c=4.000  psi= 28 MPA (incluye suministro de materiales, preparación, formaletas, colocación de armadura, acarreo y vaciado concreto)</t>
  </si>
  <si>
    <t>Dados en concreto f´c=4.000  psi= 28 MPA (incluye suministro de materiales, preparación, formaletas, acarreo y vaciado)</t>
  </si>
  <si>
    <t>Pedestal en concreto de f´c= 4.000 psi= 28 MPA, (incluye suministro de materiales,antisol, preparación, formaletas, acarreo y vaciado)</t>
  </si>
  <si>
    <t>Placa de contrapiso reforzada en concreto de 3.000 psi e = 0,10 m, (incluye suministro de materiales, malla electrosoldada, preparación, formaletas, acarreo, vaciado, encofrado, desencofrado)</t>
  </si>
  <si>
    <t>ACERO DE REFUERZO</t>
  </si>
  <si>
    <t>Suministro, figuración, armado y fijación Acero Fy = 60.000 psi</t>
  </si>
  <si>
    <t>Kg</t>
  </si>
  <si>
    <t>PANTALLAS NUEVAS DE CONCRETO</t>
  </si>
  <si>
    <t>Pantalla  de concreto de f'c=4000 psi=28 pma,   (incluye suministro de materiales, preparación, formaletas, acarreo, vaciado, encofrado, desencofrado, curado)</t>
  </si>
  <si>
    <t>COLUMNA EN CONCRETO PROLONGACIÓN DE EXISTENTES</t>
  </si>
  <si>
    <t>Columna en concreto a la vista de f´c=4.000 psi=28 Mpa,  (incluye suministro de materiales, preparación, formaletas, formaplac o super T, acarreo, vaciado, encofrado, desencofrado, curado)</t>
  </si>
  <si>
    <t xml:space="preserve">Un </t>
  </si>
  <si>
    <t>REFUERZO VIGAS METALICAS  Y ANCLAJES</t>
  </si>
  <si>
    <t>VIGAS METALICAS (W 14x48)  SOPORTE VIGA DE 10X130</t>
  </si>
  <si>
    <t>Acero estructural ASTM A-992, grado 50, en sección IPE, HEA, WF de acero al carbón de alta resistencia, según diseño, incluye suministro de materiales, anclajes, soldaduras, soportes, instalación, pintura anticorrosivo y acabado final en pintura epóxica</t>
  </si>
  <si>
    <t xml:space="preserve">VIGAS METALICAS (W14x48) SOPORTE VOLADIZO </t>
  </si>
  <si>
    <t>VIGAS METALICAS (W16x50) LONGITUD CORTA</t>
  </si>
  <si>
    <t>VIGAS METALICAS (W18x97) LONGITUD CORTA</t>
  </si>
  <si>
    <t>ANCLAJES VIGAS METALICA SOBRE LOSA. INCLUYE LOCALIZACIÓN DE REFUERZO EXISTENTE POR DETECTOR DE METALES</t>
  </si>
  <si>
    <t>Anclaje refuerzo d=1/2"-perforacion d=5/8", profundidad=20cm, incluye perforación y epoxico sikaanchorfix gel 4 o equivalente</t>
  </si>
  <si>
    <t>Suministro e instalación de Anclaje en varilla d=1/2 b7 longitud = 20cm, incluye  tuerca A-490 y medidor de tensión directa (arandela)</t>
  </si>
  <si>
    <t>CONEXIÓN 1 VIGA TRANSVERSAL-MURO DE CONCRETO EXISTENTE</t>
  </si>
  <si>
    <t>PLATINA</t>
  </si>
  <si>
    <t>Acero estructural ASTM A-36, según diseño, templetes, contravientos, platinas, incluye suministro de materiales, acero, corte , soldadura, anclajes, soldaduras, soportes, platinas, cartelas, tornillos, instalación, pintura anticorrosivo y acabado final en pintura epóxica</t>
  </si>
  <si>
    <t>ANCLAJE. INCLUYE LOCALIZACIÓN DE REFUERZO EXISTENTE POR DETECTOR DE METALES</t>
  </si>
  <si>
    <t>Anclaje refuerzo d=7/8"-perforacion d=1", profundidad=35 cm, incluye perforación y epoxico sikaanchorfix gel 4 o equivalente</t>
  </si>
  <si>
    <t>Suministro e instalación de Anclaje en varilla d=7/8 b7 longitud = 35 cm, incluye  tuerca A-490 y medidor de tensión directa (arandela)</t>
  </si>
  <si>
    <t>CARTELAS</t>
  </si>
  <si>
    <t>PERNOS</t>
  </si>
  <si>
    <t>Suministro e instalación de Perno de 3/4x4"  alta resistencia ASTM490 . Incluye medidor de tensión directa (arandela) . No reempazables por perno de menor resistencia</t>
  </si>
  <si>
    <t>CONEXIÓN 2 VIGA TRANSVERSAL-PANTALLA DE CONCRETO</t>
  </si>
  <si>
    <t>ANCLAJE</t>
  </si>
  <si>
    <t>CONEXIÓN 3 VIGA TRANSVERSAL-COLUMNA EXISTENTE</t>
  </si>
  <si>
    <t>Anclaje de refuerzo diam=3/4"-Perforación. Diam=7/8", profundidad=35cm. Incluye: epóxico sikaanchorfix gel-4</t>
  </si>
  <si>
    <t>Suministro e instalación de Anclaje en varilla d=3/4 b7 longitud = 35 cm, incluye  tuerca A-490 y medidor de tensión directa (arandela)</t>
  </si>
  <si>
    <t xml:space="preserve">CONEXIÓN 4 VIGA TRANSVERSAL-VIGA LONGITUDINAL </t>
  </si>
  <si>
    <t>CONEXIÓN 5 VIGA TRANSVERSAL-PANTALLA DE CONCRETO</t>
  </si>
  <si>
    <t>Suministro e instalación de Anclaje en varilla d=1" b7 longitud = 45 cm, incluye  tuerca A-490 y medidor de tensión directa (arandela)</t>
  </si>
  <si>
    <t>CONEXIÓN 6 VIGA LONGITUDINAL-MURO EXISTENTE</t>
  </si>
  <si>
    <t>PROTECCCIÓN VIGAS FISURADAS</t>
  </si>
  <si>
    <t xml:space="preserve"> Inyeccion con Sikadur  35 Hi-Mod LV  para fisuras (Adhesivo epóxico multipropósito de baja viscosidad, alta resistencia y alto módulo )</t>
  </si>
  <si>
    <t>Lt</t>
  </si>
  <si>
    <t>Protección externa, refuerzo inyección de fisuras (Latex cement)</t>
  </si>
  <si>
    <t>REINSTALACIÓN ACCESORIOS DESMONTADOS RAMPA</t>
  </si>
  <si>
    <t>Instalación y puesta en funcionamiento de redes eléctricas existentes( inatalaciones, ductos, bandejas, etc)  separadas de estructura (luminarias)</t>
  </si>
  <si>
    <t>Reinstalación y puesta en funcionamiento de luminarias existentes desmontadas, incluye cajas, fijación</t>
  </si>
  <si>
    <t>PROTECCIÓN CONTRA EL FUEGO ESTRUCTURA METALICA</t>
  </si>
  <si>
    <t>Suministro e instalación de Protección contra el fuego perlifoc. Area expuesta al fuego (perimetro de la viga metalica + platinas+ tornillos. Malla zaranda + etc), e=4cm. Rendimiento: 7 kg/m2 por cm de espesor</t>
  </si>
  <si>
    <t xml:space="preserve">ASEO Y VARIOS                                                                                                      </t>
  </si>
  <si>
    <t>Limpieza - barrido - aseo</t>
  </si>
  <si>
    <t>TOTAL COSTO DIRECTO</t>
  </si>
  <si>
    <t>A.I.U</t>
  </si>
  <si>
    <t>ADMINISTRACION</t>
  </si>
  <si>
    <t>IMPREVISTO</t>
  </si>
  <si>
    <t>UTILIDAD</t>
  </si>
  <si>
    <t>TOTAL A.I.U.</t>
  </si>
  <si>
    <t>IVA SOBRE LA UTILIDAD</t>
  </si>
  <si>
    <t xml:space="preserve">GRAN TOTAL </t>
  </si>
  <si>
    <t>NELSON ODENS MORA</t>
  </si>
  <si>
    <t>INGENIERO CIVIL. C.C 18.386.964</t>
  </si>
  <si>
    <t>MAT. PROF. 63202-27538 QND</t>
  </si>
  <si>
    <t>RESPONSABLE Y ELABORACIÓN DEL PRESUPUESTO</t>
  </si>
  <si>
    <t xml:space="preserve">OBJETO DEL CONTRATO: </t>
  </si>
  <si>
    <t>MANTENIMIENTO POR VULNERABILIDAD SÍSIMICA RAMPA DE BELLAS ARTES</t>
  </si>
  <si>
    <t>ANEXO 2</t>
  </si>
  <si>
    <t>Campamento, incluye teja de A.C. ondulada, piso en concreto de 2.500 psi, esterilla, tela en polipropileno dos (2) caras, Incluye suministro de materiales , desmonte y retiro al finalizar la obra.</t>
  </si>
  <si>
    <t>Señales preventivas, informativas y de evacuación, 0.60 m x 0.60 m</t>
  </si>
  <si>
    <t>UN</t>
  </si>
  <si>
    <t>Excavación manual en tierra seca o arena de 0 - 2 m, incluye  señalización</t>
  </si>
  <si>
    <t>Cargue manual,  retiro y disposición final de escombros o material sobrante de obra. Incluye (acarreo dentro de la obra 300m, hasta sitio de acopio)</t>
  </si>
  <si>
    <t>Demolición muro en mamposteria incluido el revoque, incluye retiro de escombros</t>
  </si>
  <si>
    <t>Demolición losa sobre terreno (placa concreto e&lt; =20cm),incluido acabado de piso, incluye retiro de escombros.</t>
  </si>
  <si>
    <t xml:space="preserve">Anclaje refuerzo d=3/8"-perforacion d=1/2", profundidad=15cm, incluye perforación y epoxico sika anchorfix gel 4 </t>
  </si>
  <si>
    <t>Valla de identificación de obra, en lámina cal.22 cold rolled. Incluye torres metálicas, caneca lastrada, suministro e instalación</t>
  </si>
  <si>
    <t>Alzaprimada provisional con  puntales telescópicos metálicos y teleras</t>
  </si>
  <si>
    <t xml:space="preserve">Desmonte redes eléctricas adosadas a la estructura (instalaciones, ductos,bandejas, etc) </t>
  </si>
  <si>
    <t>Reinstalación de pasamanos metálicos desmontados ( con todos sus elementos que lo conforman). Incluye platinas,ángulos,  adecuación, ajuste, anticorrosivo y  pintura</t>
  </si>
  <si>
    <t>Demolición elementos estructurales en concreto reforzado</t>
  </si>
  <si>
    <t>Desmonte y retiro de muros en Gyplac una cara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</si>
</sst>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vertical="top" wrapText="1"/>
    </xf>
    <xf numFmtId="0" fontId="0" fillId="2" borderId="1" xfId="0" applyFont="1" applyFill="1" applyBorder="1"/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/>
    <xf numFmtId="0" fontId="2" fillId="0" borderId="0" xfId="0" applyFont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0" fillId="0" borderId="5" xfId="0" applyFont="1" applyBorder="1"/>
    <xf numFmtId="0" fontId="0" fillId="0" borderId="6" xfId="0" applyFont="1" applyBorder="1"/>
    <xf numFmtId="37" fontId="0" fillId="3" borderId="5" xfId="0" applyNumberFormat="1" applyFont="1" applyFill="1" applyBorder="1" applyAlignment="1">
      <alignment horizontal="center"/>
    </xf>
    <xf numFmtId="0" fontId="0" fillId="3" borderId="6" xfId="0" applyFont="1" applyFill="1" applyBorder="1"/>
    <xf numFmtId="37" fontId="0" fillId="0" borderId="5" xfId="0" applyNumberFormat="1" applyFont="1" applyFill="1" applyBorder="1" applyAlignment="1">
      <alignment horizontal="center"/>
    </xf>
    <xf numFmtId="37" fontId="2" fillId="0" borderId="5" xfId="0" applyNumberFormat="1" applyFont="1" applyFill="1" applyBorder="1" applyAlignment="1">
      <alignment horizontal="center"/>
    </xf>
    <xf numFmtId="3" fontId="3" fillId="0" borderId="5" xfId="1" applyNumberFormat="1" applyFont="1" applyFill="1" applyBorder="1" applyAlignment="1">
      <alignment horizontal="center" vertical="justify" wrapText="1"/>
    </xf>
    <xf numFmtId="3" fontId="3" fillId="3" borderId="5" xfId="1" applyNumberFormat="1" applyFont="1" applyFill="1" applyBorder="1" applyAlignment="1">
      <alignment horizontal="center" vertical="justify" wrapText="1"/>
    </xf>
    <xf numFmtId="37" fontId="4" fillId="3" borderId="5" xfId="0" applyNumberFormat="1" applyFont="1" applyFill="1" applyBorder="1" applyAlignment="1">
      <alignment horizontal="center"/>
    </xf>
    <xf numFmtId="37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" xfId="0" applyFont="1" applyBorder="1" applyAlignment="1">
      <alignment vertical="top"/>
    </xf>
    <xf numFmtId="164" fontId="0" fillId="0" borderId="1" xfId="0" applyNumberFormat="1" applyFont="1" applyBorder="1"/>
    <xf numFmtId="164" fontId="0" fillId="3" borderId="1" xfId="0" applyNumberFormat="1" applyFont="1" applyFill="1" applyBorder="1"/>
    <xf numFmtId="164" fontId="0" fillId="0" borderId="1" xfId="0" applyNumberFormat="1" applyFont="1" applyBorder="1" applyAlignment="1">
      <alignment vertical="top"/>
    </xf>
    <xf numFmtId="164" fontId="2" fillId="3" borderId="1" xfId="0" applyNumberFormat="1" applyFont="1" applyFill="1" applyBorder="1"/>
    <xf numFmtId="0" fontId="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Font="1" applyFill="1" applyBorder="1"/>
    <xf numFmtId="3" fontId="0" fillId="0" borderId="1" xfId="0" applyNumberFormat="1" applyFill="1" applyBorder="1" applyAlignment="1">
      <alignment horizontal="center" vertical="top" wrapText="1"/>
    </xf>
    <xf numFmtId="0" fontId="0" fillId="0" borderId="1" xfId="0" applyFont="1" applyFill="1" applyBorder="1"/>
    <xf numFmtId="0" fontId="0" fillId="0" borderId="1" xfId="0" applyFill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zoomScaleNormal="100" workbookViewId="0">
      <selection activeCell="A5" sqref="A5:G5"/>
    </sheetView>
  </sheetViews>
  <sheetFormatPr baseColWidth="10" defaultColWidth="9.140625" defaultRowHeight="15" x14ac:dyDescent="0.25"/>
  <cols>
    <col min="1" max="1" width="11.42578125" style="1" customWidth="1"/>
    <col min="2" max="2" width="39.28515625" style="1" customWidth="1"/>
    <col min="3" max="3" width="9.140625" style="1"/>
    <col min="4" max="4" width="11.85546875" style="1" customWidth="1"/>
    <col min="5" max="5" width="9.140625" style="1"/>
    <col min="6" max="6" width="12.7109375" style="1" customWidth="1"/>
    <col min="7" max="7" width="13" style="1" customWidth="1"/>
    <col min="8" max="10" width="9.140625" style="1"/>
    <col min="11" max="11" width="11.140625" style="1" customWidth="1"/>
    <col min="12" max="16384" width="9.140625" style="1"/>
  </cols>
  <sheetData>
    <row r="1" spans="1:9" ht="15.75" x14ac:dyDescent="0.25">
      <c r="A1" s="42" t="s">
        <v>0</v>
      </c>
      <c r="B1" s="42"/>
      <c r="C1" s="42"/>
      <c r="D1" s="42"/>
      <c r="E1" s="42"/>
      <c r="F1" s="42"/>
      <c r="G1" s="42"/>
    </row>
    <row r="2" spans="1:9" ht="15.75" x14ac:dyDescent="0.25">
      <c r="A2" s="42" t="s">
        <v>1</v>
      </c>
      <c r="B2" s="42"/>
      <c r="C2" s="42"/>
      <c r="D2" s="42"/>
      <c r="E2" s="42"/>
      <c r="F2" s="42"/>
      <c r="G2" s="42"/>
    </row>
    <row r="3" spans="1:9" x14ac:dyDescent="0.25">
      <c r="A3" s="43" t="s">
        <v>94</v>
      </c>
      <c r="B3" s="43"/>
      <c r="C3" s="43"/>
      <c r="D3" s="43"/>
      <c r="E3" s="43"/>
      <c r="F3" s="43"/>
      <c r="G3" s="43"/>
    </row>
    <row r="4" spans="1:9" x14ac:dyDescent="0.25">
      <c r="A4" s="11" t="s">
        <v>92</v>
      </c>
    </row>
    <row r="5" spans="1:9" x14ac:dyDescent="0.25">
      <c r="A5" s="43" t="s">
        <v>93</v>
      </c>
      <c r="B5" s="43"/>
      <c r="C5" s="43"/>
      <c r="D5" s="43"/>
      <c r="E5" s="43"/>
      <c r="F5" s="43"/>
      <c r="G5" s="43"/>
    </row>
    <row r="6" spans="1:9" ht="15.75" thickBot="1" x14ac:dyDescent="0.3"/>
    <row r="7" spans="1:9" x14ac:dyDescent="0.25">
      <c r="A7" s="12" t="s">
        <v>2</v>
      </c>
      <c r="B7" s="13"/>
      <c r="C7" s="13" t="s">
        <v>3</v>
      </c>
      <c r="D7" s="13" t="s">
        <v>4</v>
      </c>
      <c r="E7" s="13" t="s">
        <v>5</v>
      </c>
      <c r="F7" s="13" t="s">
        <v>6</v>
      </c>
      <c r="G7" s="14" t="s">
        <v>7</v>
      </c>
    </row>
    <row r="8" spans="1:9" x14ac:dyDescent="0.25">
      <c r="A8" s="15" t="s">
        <v>8</v>
      </c>
      <c r="B8" s="3" t="s">
        <v>9</v>
      </c>
      <c r="C8" s="2"/>
      <c r="D8" s="2"/>
      <c r="E8" s="2"/>
      <c r="F8" s="2"/>
      <c r="G8" s="16"/>
    </row>
    <row r="9" spans="1:9" x14ac:dyDescent="0.25">
      <c r="A9" s="17">
        <v>1000</v>
      </c>
      <c r="B9" s="5" t="s">
        <v>11</v>
      </c>
      <c r="C9" s="6" t="s">
        <v>10</v>
      </c>
      <c r="D9" s="6"/>
      <c r="E9" s="6"/>
      <c r="F9" s="6"/>
      <c r="G9" s="18">
        <f>SUM(F10:F17)</f>
        <v>0</v>
      </c>
    </row>
    <row r="10" spans="1:9" ht="30" x14ac:dyDescent="0.25">
      <c r="A10" s="19">
        <v>1001</v>
      </c>
      <c r="B10" s="3" t="s">
        <v>12</v>
      </c>
      <c r="C10" s="2" t="s">
        <v>13</v>
      </c>
      <c r="D10" s="32">
        <v>230.5</v>
      </c>
      <c r="E10" s="2"/>
      <c r="F10" s="2">
        <f t="shared" ref="F10:F17" si="0">E10*D10</f>
        <v>0</v>
      </c>
      <c r="G10" s="16"/>
    </row>
    <row r="11" spans="1:9" ht="75" x14ac:dyDescent="0.25">
      <c r="A11" s="19">
        <v>1002</v>
      </c>
      <c r="B11" s="37" t="s">
        <v>95</v>
      </c>
      <c r="C11" s="40" t="s">
        <v>13</v>
      </c>
      <c r="D11" s="38">
        <v>60</v>
      </c>
      <c r="E11" s="2"/>
      <c r="F11" s="2">
        <f t="shared" si="0"/>
        <v>0</v>
      </c>
      <c r="G11" s="16"/>
    </row>
    <row r="12" spans="1:9" ht="30" x14ac:dyDescent="0.25">
      <c r="A12" s="19">
        <v>1003</v>
      </c>
      <c r="B12" s="37" t="s">
        <v>96</v>
      </c>
      <c r="C12" s="41" t="s">
        <v>97</v>
      </c>
      <c r="D12" s="38">
        <v>15</v>
      </c>
      <c r="E12" s="2"/>
      <c r="F12" s="2">
        <f t="shared" si="0"/>
        <v>0</v>
      </c>
      <c r="G12" s="16"/>
      <c r="I12"/>
    </row>
    <row r="13" spans="1:9" ht="60" x14ac:dyDescent="0.25">
      <c r="A13" s="19">
        <v>1004</v>
      </c>
      <c r="B13" s="3" t="s">
        <v>15</v>
      </c>
      <c r="C13" s="2" t="s">
        <v>14</v>
      </c>
      <c r="D13" s="32">
        <v>80</v>
      </c>
      <c r="E13" s="2"/>
      <c r="F13" s="2">
        <f t="shared" si="0"/>
        <v>0</v>
      </c>
      <c r="G13" s="16"/>
    </row>
    <row r="14" spans="1:9" ht="30" x14ac:dyDescent="0.25">
      <c r="A14" s="19">
        <v>1005</v>
      </c>
      <c r="B14" s="3" t="s">
        <v>16</v>
      </c>
      <c r="C14" s="2" t="s">
        <v>17</v>
      </c>
      <c r="D14" s="32">
        <v>1</v>
      </c>
      <c r="E14" s="2"/>
      <c r="F14" s="2">
        <f t="shared" si="0"/>
        <v>0</v>
      </c>
      <c r="G14" s="16"/>
    </row>
    <row r="15" spans="1:9" x14ac:dyDescent="0.25">
      <c r="A15" s="19">
        <v>1006</v>
      </c>
      <c r="B15" s="3" t="s">
        <v>18</v>
      </c>
      <c r="C15" s="2" t="s">
        <v>17</v>
      </c>
      <c r="D15" s="32">
        <v>1</v>
      </c>
      <c r="E15" s="2"/>
      <c r="F15" s="2">
        <f t="shared" si="0"/>
        <v>0</v>
      </c>
      <c r="G15" s="16"/>
    </row>
    <row r="16" spans="1:9" ht="45" x14ac:dyDescent="0.25">
      <c r="A16" s="19">
        <v>1007</v>
      </c>
      <c r="B16" s="3" t="s">
        <v>103</v>
      </c>
      <c r="C16" s="2" t="s">
        <v>13</v>
      </c>
      <c r="D16" s="32">
        <v>4</v>
      </c>
      <c r="E16" s="2"/>
      <c r="F16" s="2">
        <f t="shared" si="0"/>
        <v>0</v>
      </c>
      <c r="G16" s="16"/>
    </row>
    <row r="17" spans="1:7" ht="30" x14ac:dyDescent="0.25">
      <c r="A17" s="19">
        <v>1008</v>
      </c>
      <c r="B17" s="3" t="s">
        <v>104</v>
      </c>
      <c r="C17" s="40" t="s">
        <v>13</v>
      </c>
      <c r="D17" s="38">
        <v>227</v>
      </c>
      <c r="E17" s="2"/>
      <c r="F17" s="2">
        <f t="shared" si="0"/>
        <v>0</v>
      </c>
      <c r="G17" s="16"/>
    </row>
    <row r="18" spans="1:7" x14ac:dyDescent="0.25">
      <c r="A18" s="20">
        <v>2000</v>
      </c>
      <c r="B18" s="3" t="s">
        <v>19</v>
      </c>
      <c r="C18" s="2"/>
      <c r="D18" s="32"/>
      <c r="E18" s="2"/>
      <c r="F18" s="2"/>
      <c r="G18" s="16"/>
    </row>
    <row r="19" spans="1:7" x14ac:dyDescent="0.25">
      <c r="A19" s="17">
        <v>2100</v>
      </c>
      <c r="B19" s="5" t="s">
        <v>20</v>
      </c>
      <c r="C19" s="6"/>
      <c r="D19" s="33"/>
      <c r="E19" s="6"/>
      <c r="F19" s="6"/>
      <c r="G19" s="18">
        <f>SUM(F20:F23)</f>
        <v>0</v>
      </c>
    </row>
    <row r="20" spans="1:7" ht="45" x14ac:dyDescent="0.25">
      <c r="A20" s="19">
        <v>2101</v>
      </c>
      <c r="B20" s="3" t="s">
        <v>105</v>
      </c>
      <c r="C20" s="2" t="s">
        <v>14</v>
      </c>
      <c r="D20" s="32">
        <v>104</v>
      </c>
      <c r="E20" s="2"/>
      <c r="F20" s="2">
        <f>E20*D20</f>
        <v>0</v>
      </c>
      <c r="G20" s="16"/>
    </row>
    <row r="21" spans="1:7" ht="30" x14ac:dyDescent="0.25">
      <c r="A21" s="19">
        <v>2102</v>
      </c>
      <c r="B21" s="3" t="s">
        <v>21</v>
      </c>
      <c r="C21" s="2" t="s">
        <v>17</v>
      </c>
      <c r="D21" s="32">
        <v>56</v>
      </c>
      <c r="E21" s="2"/>
      <c r="F21" s="2">
        <f>E21*D21</f>
        <v>0</v>
      </c>
      <c r="G21" s="16"/>
    </row>
    <row r="22" spans="1:7" ht="45" x14ac:dyDescent="0.25">
      <c r="A22" s="19">
        <v>2103</v>
      </c>
      <c r="B22" s="3" t="s">
        <v>22</v>
      </c>
      <c r="C22" s="2" t="s">
        <v>14</v>
      </c>
      <c r="D22" s="32">
        <v>135</v>
      </c>
      <c r="E22" s="2"/>
      <c r="F22" s="2">
        <f>E22*D22</f>
        <v>0</v>
      </c>
      <c r="G22" s="16"/>
    </row>
    <row r="23" spans="1:7" ht="30" x14ac:dyDescent="0.25">
      <c r="A23" s="19">
        <v>2104</v>
      </c>
      <c r="B23" s="3" t="s">
        <v>108</v>
      </c>
      <c r="C23" s="2" t="s">
        <v>13</v>
      </c>
      <c r="D23" s="32"/>
      <c r="E23" s="2"/>
      <c r="F23" s="2">
        <f>E23*D23</f>
        <v>0</v>
      </c>
      <c r="G23" s="16"/>
    </row>
    <row r="24" spans="1:7" x14ac:dyDescent="0.25">
      <c r="A24" s="17">
        <v>2200</v>
      </c>
      <c r="B24" s="5" t="s">
        <v>23</v>
      </c>
      <c r="C24" s="6"/>
      <c r="D24" s="33"/>
      <c r="E24" s="6"/>
      <c r="F24" s="6"/>
      <c r="G24" s="18">
        <f>SUM(F25:F27)</f>
        <v>0</v>
      </c>
    </row>
    <row r="25" spans="1:7" ht="45" x14ac:dyDescent="0.25">
      <c r="A25" s="19">
        <v>2201</v>
      </c>
      <c r="B25" s="37" t="s">
        <v>101</v>
      </c>
      <c r="C25" s="2" t="s">
        <v>13</v>
      </c>
      <c r="D25" s="32">
        <v>3.5</v>
      </c>
      <c r="E25" s="2"/>
      <c r="F25" s="2">
        <f>E25*D25</f>
        <v>0</v>
      </c>
      <c r="G25" s="16"/>
    </row>
    <row r="26" spans="1:7" ht="30" x14ac:dyDescent="0.25">
      <c r="A26" s="19">
        <v>2202</v>
      </c>
      <c r="B26" s="37" t="s">
        <v>107</v>
      </c>
      <c r="C26" s="2" t="s">
        <v>24</v>
      </c>
      <c r="D26" s="32">
        <v>1.5</v>
      </c>
      <c r="E26" s="2"/>
      <c r="F26" s="2">
        <f>E26*D26</f>
        <v>0</v>
      </c>
      <c r="G26" s="16"/>
    </row>
    <row r="27" spans="1:7" ht="31.5" customHeight="1" x14ac:dyDescent="0.25">
      <c r="A27" s="39">
        <v>2203</v>
      </c>
      <c r="B27" s="37" t="s">
        <v>100</v>
      </c>
      <c r="C27" s="37" t="s">
        <v>13</v>
      </c>
      <c r="D27" s="34">
        <v>103</v>
      </c>
      <c r="E27" s="2"/>
      <c r="F27" s="31">
        <f>E27*D27</f>
        <v>0</v>
      </c>
      <c r="G27" s="16"/>
    </row>
    <row r="28" spans="1:7" x14ac:dyDescent="0.25">
      <c r="A28" s="21">
        <v>3000</v>
      </c>
      <c r="B28" s="3" t="s">
        <v>25</v>
      </c>
      <c r="C28" s="2"/>
      <c r="D28" s="32"/>
      <c r="E28" s="2"/>
      <c r="F28" s="2"/>
      <c r="G28" s="16"/>
    </row>
    <row r="29" spans="1:7" x14ac:dyDescent="0.25">
      <c r="A29" s="22">
        <v>3100</v>
      </c>
      <c r="B29" s="5" t="s">
        <v>26</v>
      </c>
      <c r="C29" s="6"/>
      <c r="D29" s="33"/>
      <c r="E29" s="6"/>
      <c r="F29" s="6"/>
      <c r="G29" s="18">
        <f>SUM(F30:F33)</f>
        <v>0</v>
      </c>
    </row>
    <row r="30" spans="1:7" ht="30" x14ac:dyDescent="0.25">
      <c r="A30" s="19">
        <v>3101</v>
      </c>
      <c r="B30" s="37" t="s">
        <v>98</v>
      </c>
      <c r="C30" s="2" t="s">
        <v>24</v>
      </c>
      <c r="D30" s="32">
        <v>4</v>
      </c>
      <c r="E30" s="2"/>
      <c r="F30" s="2">
        <f>E30*D30</f>
        <v>0</v>
      </c>
      <c r="G30" s="16"/>
    </row>
    <row r="31" spans="1:7" ht="30" x14ac:dyDescent="0.25">
      <c r="A31" s="19">
        <v>3102</v>
      </c>
      <c r="B31" s="3" t="s">
        <v>27</v>
      </c>
      <c r="C31" s="2" t="s">
        <v>14</v>
      </c>
      <c r="D31" s="32">
        <v>36</v>
      </c>
      <c r="E31" s="2"/>
      <c r="F31" s="2">
        <f>E31*D31</f>
        <v>0</v>
      </c>
      <c r="G31" s="16"/>
    </row>
    <row r="32" spans="1:7" ht="60" x14ac:dyDescent="0.25">
      <c r="A32" s="19">
        <v>3103</v>
      </c>
      <c r="B32" s="37" t="s">
        <v>99</v>
      </c>
      <c r="C32" s="2" t="s">
        <v>24</v>
      </c>
      <c r="D32" s="38">
        <v>41</v>
      </c>
      <c r="E32" s="2"/>
      <c r="F32" s="2">
        <f>E32*D32</f>
        <v>0</v>
      </c>
      <c r="G32" s="16"/>
    </row>
    <row r="33" spans="1:7" ht="75" x14ac:dyDescent="0.25">
      <c r="A33" s="19">
        <v>3104</v>
      </c>
      <c r="B33" s="3" t="s">
        <v>28</v>
      </c>
      <c r="C33" s="2" t="s">
        <v>24</v>
      </c>
      <c r="D33" s="32">
        <v>1</v>
      </c>
      <c r="E33" s="2"/>
      <c r="F33" s="2">
        <f>E33*D33</f>
        <v>0</v>
      </c>
      <c r="G33" s="16"/>
    </row>
    <row r="34" spans="1:7" x14ac:dyDescent="0.25">
      <c r="A34" s="17">
        <v>3200</v>
      </c>
      <c r="B34" s="5" t="s">
        <v>29</v>
      </c>
      <c r="C34" s="6"/>
      <c r="D34" s="33"/>
      <c r="E34" s="6"/>
      <c r="F34" s="6"/>
      <c r="G34" s="18">
        <f>SUM(F35:F38)</f>
        <v>0</v>
      </c>
    </row>
    <row r="35" spans="1:7" ht="60" x14ac:dyDescent="0.25">
      <c r="A35" s="19">
        <v>3201</v>
      </c>
      <c r="B35" s="3" t="s">
        <v>30</v>
      </c>
      <c r="C35" s="2" t="s">
        <v>24</v>
      </c>
      <c r="D35" s="32">
        <v>4.5999999999999996</v>
      </c>
      <c r="E35" s="2"/>
      <c r="F35" s="2">
        <f>E35*D35</f>
        <v>0</v>
      </c>
      <c r="G35" s="16"/>
    </row>
    <row r="36" spans="1:7" ht="60" x14ac:dyDescent="0.25">
      <c r="A36" s="19">
        <v>3202</v>
      </c>
      <c r="B36" s="3" t="s">
        <v>31</v>
      </c>
      <c r="C36" s="2" t="s">
        <v>24</v>
      </c>
      <c r="D36" s="32">
        <v>2.4</v>
      </c>
      <c r="E36" s="2"/>
      <c r="F36" s="2">
        <f>E36*D36</f>
        <v>0</v>
      </c>
      <c r="G36" s="16"/>
    </row>
    <row r="37" spans="1:7" ht="60" x14ac:dyDescent="0.25">
      <c r="A37" s="19">
        <v>3203</v>
      </c>
      <c r="B37" s="3" t="s">
        <v>32</v>
      </c>
      <c r="C37" s="2" t="s">
        <v>24</v>
      </c>
      <c r="D37" s="32">
        <v>0.9</v>
      </c>
      <c r="E37" s="2"/>
      <c r="F37" s="2">
        <f>E37*D37</f>
        <v>0</v>
      </c>
      <c r="G37" s="16"/>
    </row>
    <row r="38" spans="1:7" ht="75" x14ac:dyDescent="0.25">
      <c r="A38" s="19">
        <v>3204</v>
      </c>
      <c r="B38" s="3" t="s">
        <v>33</v>
      </c>
      <c r="C38" s="2" t="s">
        <v>13</v>
      </c>
      <c r="D38" s="32">
        <v>2.2000000000000002</v>
      </c>
      <c r="E38" s="2"/>
      <c r="F38" s="2">
        <f>E38*D38</f>
        <v>0</v>
      </c>
      <c r="G38" s="16"/>
    </row>
    <row r="39" spans="1:7" x14ac:dyDescent="0.25">
      <c r="A39" s="23">
        <v>3300</v>
      </c>
      <c r="B39" s="5" t="s">
        <v>34</v>
      </c>
      <c r="C39" s="6"/>
      <c r="D39" s="33"/>
      <c r="E39" s="6"/>
      <c r="F39" s="6"/>
      <c r="G39" s="18">
        <f>SUM(F40)</f>
        <v>0</v>
      </c>
    </row>
    <row r="40" spans="1:7" ht="30" x14ac:dyDescent="0.25">
      <c r="A40" s="19">
        <v>3301</v>
      </c>
      <c r="B40" s="3" t="s">
        <v>35</v>
      </c>
      <c r="C40" s="2" t="s">
        <v>36</v>
      </c>
      <c r="D40" s="32">
        <v>885</v>
      </c>
      <c r="E40" s="2"/>
      <c r="F40" s="2">
        <f>E40*D40</f>
        <v>0</v>
      </c>
      <c r="G40" s="16"/>
    </row>
    <row r="41" spans="1:7" x14ac:dyDescent="0.25">
      <c r="A41" s="17">
        <v>4000</v>
      </c>
      <c r="B41" s="5" t="s">
        <v>37</v>
      </c>
      <c r="C41" s="6"/>
      <c r="D41" s="33"/>
      <c r="E41" s="6"/>
      <c r="F41" s="6"/>
      <c r="G41" s="18">
        <f>SUM(F42:F43)</f>
        <v>0</v>
      </c>
    </row>
    <row r="42" spans="1:7" ht="60" x14ac:dyDescent="0.25">
      <c r="A42" s="19">
        <v>4001</v>
      </c>
      <c r="B42" s="3" t="s">
        <v>38</v>
      </c>
      <c r="C42" s="2" t="s">
        <v>24</v>
      </c>
      <c r="D42" s="32">
        <v>17.600000000000001</v>
      </c>
      <c r="E42" s="2"/>
      <c r="F42" s="2">
        <f>E42*D42</f>
        <v>0</v>
      </c>
      <c r="G42" s="16"/>
    </row>
    <row r="43" spans="1:7" ht="30" x14ac:dyDescent="0.25">
      <c r="A43" s="19">
        <v>4002</v>
      </c>
      <c r="B43" s="3" t="s">
        <v>35</v>
      </c>
      <c r="C43" s="2" t="s">
        <v>36</v>
      </c>
      <c r="D43" s="32">
        <v>3960</v>
      </c>
      <c r="E43" s="2"/>
      <c r="F43" s="2">
        <f>E43*D43</f>
        <v>0</v>
      </c>
      <c r="G43" s="16"/>
    </row>
    <row r="44" spans="1:7" ht="30" x14ac:dyDescent="0.25">
      <c r="A44" s="24">
        <v>5000</v>
      </c>
      <c r="B44" s="5" t="s">
        <v>39</v>
      </c>
      <c r="C44" s="6"/>
      <c r="D44" s="33"/>
      <c r="E44" s="6"/>
      <c r="F44" s="6"/>
      <c r="G44" s="18">
        <f>SUM(F45:F47)</f>
        <v>0</v>
      </c>
    </row>
    <row r="45" spans="1:7" ht="75" x14ac:dyDescent="0.25">
      <c r="A45" s="19">
        <v>5001</v>
      </c>
      <c r="B45" s="3" t="s">
        <v>40</v>
      </c>
      <c r="C45" s="2" t="s">
        <v>24</v>
      </c>
      <c r="D45" s="32">
        <v>5.3000000000000007</v>
      </c>
      <c r="E45" s="2"/>
      <c r="F45" s="2">
        <f>E45*D45</f>
        <v>0</v>
      </c>
      <c r="G45" s="16"/>
    </row>
    <row r="46" spans="1:7" ht="45" x14ac:dyDescent="0.25">
      <c r="A46" s="19">
        <v>5002</v>
      </c>
      <c r="B46" s="37" t="s">
        <v>102</v>
      </c>
      <c r="C46" s="2" t="s">
        <v>41</v>
      </c>
      <c r="D46" s="32">
        <v>80</v>
      </c>
      <c r="E46" s="2"/>
      <c r="F46" s="2">
        <f>E46*D46</f>
        <v>0</v>
      </c>
      <c r="G46" s="16"/>
    </row>
    <row r="47" spans="1:7" ht="30" x14ac:dyDescent="0.25">
      <c r="A47" s="19">
        <v>5003</v>
      </c>
      <c r="B47" s="3" t="s">
        <v>35</v>
      </c>
      <c r="C47" s="2" t="s">
        <v>36</v>
      </c>
      <c r="D47" s="32">
        <v>1530</v>
      </c>
      <c r="E47" s="2"/>
      <c r="F47" s="2">
        <f>E47*D47</f>
        <v>0</v>
      </c>
      <c r="G47" s="16"/>
    </row>
    <row r="48" spans="1:7" x14ac:dyDescent="0.25">
      <c r="A48" s="24">
        <v>6000</v>
      </c>
      <c r="B48" s="5" t="s">
        <v>42</v>
      </c>
      <c r="C48" s="6"/>
      <c r="D48" s="33"/>
      <c r="E48" s="6"/>
      <c r="F48" s="6"/>
      <c r="G48" s="18">
        <f>SUM(F49:F59)</f>
        <v>0</v>
      </c>
    </row>
    <row r="49" spans="1:7" ht="30" x14ac:dyDescent="0.25">
      <c r="A49" s="20">
        <v>6100</v>
      </c>
      <c r="B49" s="3" t="s">
        <v>43</v>
      </c>
      <c r="C49" s="2"/>
      <c r="D49" s="32"/>
      <c r="E49" s="2"/>
      <c r="F49" s="2"/>
      <c r="G49" s="16"/>
    </row>
    <row r="50" spans="1:7" ht="105" x14ac:dyDescent="0.25">
      <c r="A50" s="19">
        <v>6101</v>
      </c>
      <c r="B50" s="3" t="s">
        <v>44</v>
      </c>
      <c r="C50" s="2" t="s">
        <v>36</v>
      </c>
      <c r="D50" s="32">
        <v>5076</v>
      </c>
      <c r="E50" s="2"/>
      <c r="F50" s="2">
        <f>E50*D50</f>
        <v>0</v>
      </c>
      <c r="G50" s="16"/>
    </row>
    <row r="51" spans="1:7" ht="30" x14ac:dyDescent="0.25">
      <c r="A51" s="20">
        <v>6200</v>
      </c>
      <c r="B51" s="3" t="s">
        <v>45</v>
      </c>
      <c r="C51" s="2"/>
      <c r="D51" s="32"/>
      <c r="E51" s="2"/>
      <c r="F51" s="2"/>
      <c r="G51" s="16"/>
    </row>
    <row r="52" spans="1:7" ht="105" x14ac:dyDescent="0.25">
      <c r="A52" s="19">
        <v>6201</v>
      </c>
      <c r="B52" s="3" t="s">
        <v>44</v>
      </c>
      <c r="C52" s="2" t="s">
        <v>36</v>
      </c>
      <c r="D52" s="32">
        <v>9626.5</v>
      </c>
      <c r="E52" s="2"/>
      <c r="F52" s="2">
        <f>E52*D52</f>
        <v>0</v>
      </c>
      <c r="G52" s="16"/>
    </row>
    <row r="53" spans="1:7" ht="30" x14ac:dyDescent="0.25">
      <c r="A53" s="20">
        <v>6300</v>
      </c>
      <c r="B53" s="3" t="s">
        <v>46</v>
      </c>
      <c r="C53" s="2"/>
      <c r="D53" s="32"/>
      <c r="E53" s="2"/>
      <c r="F53" s="2"/>
      <c r="G53" s="16"/>
    </row>
    <row r="54" spans="1:7" ht="105" x14ac:dyDescent="0.25">
      <c r="A54" s="19">
        <v>6301</v>
      </c>
      <c r="B54" s="3" t="s">
        <v>44</v>
      </c>
      <c r="C54" s="2" t="s">
        <v>36</v>
      </c>
      <c r="D54" s="32">
        <v>3443</v>
      </c>
      <c r="E54" s="2"/>
      <c r="F54" s="2">
        <f>E54*D54</f>
        <v>0</v>
      </c>
      <c r="G54" s="16"/>
    </row>
    <row r="55" spans="1:7" ht="30" x14ac:dyDescent="0.25">
      <c r="A55" s="20">
        <v>6400</v>
      </c>
      <c r="B55" s="3" t="s">
        <v>47</v>
      </c>
      <c r="C55" s="2"/>
      <c r="D55" s="32"/>
      <c r="E55" s="2"/>
      <c r="F55" s="2"/>
      <c r="G55" s="16"/>
    </row>
    <row r="56" spans="1:7" ht="105" x14ac:dyDescent="0.25">
      <c r="A56" s="19">
        <v>6401</v>
      </c>
      <c r="B56" s="3" t="s">
        <v>44</v>
      </c>
      <c r="C56" s="2" t="s">
        <v>36</v>
      </c>
      <c r="D56" s="32">
        <v>893</v>
      </c>
      <c r="E56" s="2"/>
      <c r="F56" s="2">
        <f>E56*D56</f>
        <v>0</v>
      </c>
      <c r="G56" s="16"/>
    </row>
    <row r="57" spans="1:7" ht="45" x14ac:dyDescent="0.25">
      <c r="A57" s="20">
        <v>6500</v>
      </c>
      <c r="B57" s="3" t="s">
        <v>48</v>
      </c>
      <c r="C57" s="2"/>
      <c r="D57" s="32"/>
      <c r="E57" s="2"/>
      <c r="F57" s="2"/>
      <c r="G57" s="16"/>
    </row>
    <row r="58" spans="1:7" ht="60" x14ac:dyDescent="0.25">
      <c r="A58" s="19">
        <v>6501</v>
      </c>
      <c r="B58" s="3" t="s">
        <v>49</v>
      </c>
      <c r="C58" s="2" t="s">
        <v>41</v>
      </c>
      <c r="D58" s="32">
        <v>780</v>
      </c>
      <c r="E58" s="2"/>
      <c r="F58" s="2">
        <f>E58*D58</f>
        <v>0</v>
      </c>
      <c r="G58" s="16"/>
    </row>
    <row r="59" spans="1:7" ht="60" x14ac:dyDescent="0.25">
      <c r="A59" s="19">
        <v>6502</v>
      </c>
      <c r="B59" s="3" t="s">
        <v>50</v>
      </c>
      <c r="C59" s="2" t="s">
        <v>17</v>
      </c>
      <c r="D59" s="32">
        <v>780</v>
      </c>
      <c r="E59" s="2"/>
      <c r="F59" s="2">
        <f>E59*D59</f>
        <v>0</v>
      </c>
      <c r="G59" s="16"/>
    </row>
    <row r="60" spans="1:7" ht="30" x14ac:dyDescent="0.25">
      <c r="A60" s="20">
        <v>7000</v>
      </c>
      <c r="B60" s="3" t="s">
        <v>51</v>
      </c>
      <c r="C60" s="2"/>
      <c r="D60" s="32"/>
      <c r="E60" s="2"/>
      <c r="F60" s="2"/>
      <c r="G60" s="16"/>
    </row>
    <row r="61" spans="1:7" x14ac:dyDescent="0.25">
      <c r="A61" s="24">
        <v>7100</v>
      </c>
      <c r="B61" s="9" t="s">
        <v>52</v>
      </c>
      <c r="C61" s="10"/>
      <c r="D61" s="35"/>
      <c r="E61" s="10"/>
      <c r="F61" s="10"/>
      <c r="G61" s="25">
        <f>SUM(F62:F69)</f>
        <v>0</v>
      </c>
    </row>
    <row r="62" spans="1:7" ht="105" x14ac:dyDescent="0.25">
      <c r="A62" s="19">
        <v>7101</v>
      </c>
      <c r="B62" s="3" t="s">
        <v>53</v>
      </c>
      <c r="C62" s="2" t="s">
        <v>36</v>
      </c>
      <c r="D62" s="32">
        <v>242.90000000000003</v>
      </c>
      <c r="E62" s="2"/>
      <c r="F62" s="2">
        <f>E62*D62</f>
        <v>0</v>
      </c>
      <c r="G62" s="16"/>
    </row>
    <row r="63" spans="1:7" ht="45" x14ac:dyDescent="0.25">
      <c r="A63" s="20">
        <v>7200</v>
      </c>
      <c r="B63" s="3" t="s">
        <v>54</v>
      </c>
      <c r="C63" s="2"/>
      <c r="D63" s="32"/>
      <c r="E63" s="2"/>
      <c r="F63" s="2"/>
      <c r="G63" s="16"/>
    </row>
    <row r="64" spans="1:7" ht="45" x14ac:dyDescent="0.25">
      <c r="A64" s="19">
        <v>7201</v>
      </c>
      <c r="B64" s="3" t="s">
        <v>55</v>
      </c>
      <c r="C64" s="2" t="s">
        <v>41</v>
      </c>
      <c r="D64" s="32">
        <v>56</v>
      </c>
      <c r="E64" s="2"/>
      <c r="F64" s="2">
        <f>E64*D64</f>
        <v>0</v>
      </c>
      <c r="G64" s="16"/>
    </row>
    <row r="65" spans="1:7" ht="60" x14ac:dyDescent="0.25">
      <c r="A65" s="19">
        <v>7202</v>
      </c>
      <c r="B65" s="3" t="s">
        <v>56</v>
      </c>
      <c r="C65" s="2" t="s">
        <v>17</v>
      </c>
      <c r="D65" s="32">
        <v>56</v>
      </c>
      <c r="E65" s="2"/>
      <c r="F65" s="2">
        <f>E65*D65</f>
        <v>0</v>
      </c>
      <c r="G65" s="16"/>
    </row>
    <row r="66" spans="1:7" x14ac:dyDescent="0.25">
      <c r="A66" s="20">
        <v>7300</v>
      </c>
      <c r="B66" s="3" t="s">
        <v>57</v>
      </c>
      <c r="C66" s="2"/>
      <c r="D66" s="32"/>
      <c r="E66" s="2"/>
      <c r="F66" s="2"/>
      <c r="G66" s="16"/>
    </row>
    <row r="67" spans="1:7" ht="105" x14ac:dyDescent="0.25">
      <c r="A67" s="19">
        <v>7301</v>
      </c>
      <c r="B67" s="3" t="s">
        <v>53</v>
      </c>
      <c r="C67" s="2" t="s">
        <v>36</v>
      </c>
      <c r="D67" s="32">
        <v>134.4</v>
      </c>
      <c r="E67" s="2"/>
      <c r="F67" s="2">
        <f>E67*D67</f>
        <v>0</v>
      </c>
      <c r="G67" s="16"/>
    </row>
    <row r="68" spans="1:7" x14ac:dyDescent="0.25">
      <c r="A68" s="20">
        <v>7400</v>
      </c>
      <c r="B68" s="3" t="s">
        <v>58</v>
      </c>
      <c r="C68" s="2"/>
      <c r="D68" s="32"/>
      <c r="E68" s="2"/>
      <c r="F68" s="2"/>
      <c r="G68" s="16"/>
    </row>
    <row r="69" spans="1:7" ht="75" x14ac:dyDescent="0.25">
      <c r="A69" s="19">
        <v>7401</v>
      </c>
      <c r="B69" s="3" t="s">
        <v>59</v>
      </c>
      <c r="C69" s="2" t="s">
        <v>17</v>
      </c>
      <c r="D69" s="32">
        <v>42</v>
      </c>
      <c r="E69" s="2"/>
      <c r="F69" s="2">
        <f>E69*D69</f>
        <v>0</v>
      </c>
      <c r="G69" s="16"/>
    </row>
    <row r="70" spans="1:7" ht="30" x14ac:dyDescent="0.25">
      <c r="A70" s="24">
        <v>8000</v>
      </c>
      <c r="B70" s="9" t="s">
        <v>60</v>
      </c>
      <c r="C70" s="10"/>
      <c r="D70" s="35"/>
      <c r="E70" s="10"/>
      <c r="F70" s="10"/>
      <c r="G70" s="25">
        <f>SUM(F72:F74)</f>
        <v>0</v>
      </c>
    </row>
    <row r="71" spans="1:7" x14ac:dyDescent="0.25">
      <c r="A71" s="20">
        <v>8100</v>
      </c>
      <c r="B71" s="3" t="s">
        <v>52</v>
      </c>
      <c r="C71" s="2"/>
      <c r="D71" s="32"/>
      <c r="E71" s="2"/>
      <c r="F71" s="2"/>
      <c r="G71" s="16"/>
    </row>
    <row r="72" spans="1:7" ht="105" x14ac:dyDescent="0.25">
      <c r="A72" s="19">
        <v>8101</v>
      </c>
      <c r="B72" s="3" t="s">
        <v>53</v>
      </c>
      <c r="C72" s="2" t="s">
        <v>36</v>
      </c>
      <c r="D72" s="32">
        <v>359</v>
      </c>
      <c r="E72" s="2"/>
      <c r="F72" s="2">
        <f>E72*D72</f>
        <v>0</v>
      </c>
      <c r="G72" s="16"/>
    </row>
    <row r="73" spans="1:7" x14ac:dyDescent="0.25">
      <c r="A73" s="20">
        <v>8200</v>
      </c>
      <c r="B73" s="3" t="s">
        <v>61</v>
      </c>
      <c r="C73" s="2"/>
      <c r="D73" s="32"/>
      <c r="E73" s="2"/>
      <c r="F73" s="2"/>
      <c r="G73" s="16"/>
    </row>
    <row r="74" spans="1:7" ht="60" x14ac:dyDescent="0.25">
      <c r="A74" s="19">
        <v>8201</v>
      </c>
      <c r="B74" s="3" t="s">
        <v>56</v>
      </c>
      <c r="C74" s="2" t="s">
        <v>17</v>
      </c>
      <c r="D74" s="32">
        <v>100</v>
      </c>
      <c r="E74" s="2"/>
      <c r="F74" s="2">
        <f>E74*D74</f>
        <v>0</v>
      </c>
      <c r="G74" s="16"/>
    </row>
    <row r="75" spans="1:7" ht="30" x14ac:dyDescent="0.25">
      <c r="A75" s="24">
        <v>9000</v>
      </c>
      <c r="B75" s="9" t="s">
        <v>62</v>
      </c>
      <c r="C75" s="10"/>
      <c r="D75" s="35"/>
      <c r="E75" s="10"/>
      <c r="F75" s="10"/>
      <c r="G75" s="25">
        <f>SUM(F77:F80)</f>
        <v>0</v>
      </c>
    </row>
    <row r="76" spans="1:7" x14ac:dyDescent="0.25">
      <c r="A76" s="20">
        <v>9100</v>
      </c>
      <c r="B76" s="3" t="s">
        <v>52</v>
      </c>
      <c r="C76" s="2"/>
      <c r="D76" s="32"/>
      <c r="E76" s="2"/>
      <c r="F76" s="2"/>
      <c r="G76" s="16"/>
    </row>
    <row r="77" spans="1:7" ht="105" x14ac:dyDescent="0.25">
      <c r="A77" s="19">
        <v>9101</v>
      </c>
      <c r="B77" s="3" t="s">
        <v>53</v>
      </c>
      <c r="C77" s="2" t="s">
        <v>36</v>
      </c>
      <c r="D77" s="32">
        <v>274.79999999999995</v>
      </c>
      <c r="E77" s="2"/>
      <c r="F77" s="2">
        <f>E77*D77</f>
        <v>0</v>
      </c>
      <c r="G77" s="16"/>
    </row>
    <row r="78" spans="1:7" ht="45" x14ac:dyDescent="0.25">
      <c r="A78" s="20">
        <v>9200</v>
      </c>
      <c r="B78" s="3" t="s">
        <v>54</v>
      </c>
      <c r="C78" s="2"/>
      <c r="D78" s="32"/>
      <c r="E78" s="2"/>
      <c r="F78" s="2"/>
      <c r="G78" s="16"/>
    </row>
    <row r="79" spans="1:7" ht="60" x14ac:dyDescent="0.25">
      <c r="A79" s="19">
        <v>9201</v>
      </c>
      <c r="B79" s="3" t="s">
        <v>63</v>
      </c>
      <c r="C79" s="2" t="s">
        <v>17</v>
      </c>
      <c r="D79" s="32">
        <v>96</v>
      </c>
      <c r="E79" s="2"/>
      <c r="F79" s="2">
        <f>E79*D79</f>
        <v>0</v>
      </c>
      <c r="G79" s="16"/>
    </row>
    <row r="80" spans="1:7" ht="60" x14ac:dyDescent="0.25">
      <c r="A80" s="19">
        <v>9202</v>
      </c>
      <c r="B80" s="3" t="s">
        <v>64</v>
      </c>
      <c r="C80" s="2" t="s">
        <v>17</v>
      </c>
      <c r="D80" s="32">
        <v>96</v>
      </c>
      <c r="E80" s="2"/>
      <c r="F80" s="2">
        <f>E80*D80</f>
        <v>0</v>
      </c>
      <c r="G80" s="16"/>
    </row>
    <row r="81" spans="1:7" ht="30" x14ac:dyDescent="0.25">
      <c r="A81" s="24">
        <v>10000</v>
      </c>
      <c r="B81" s="9" t="s">
        <v>65</v>
      </c>
      <c r="C81" s="10"/>
      <c r="D81" s="35"/>
      <c r="E81" s="10"/>
      <c r="F81" s="10"/>
      <c r="G81" s="25">
        <f>SUM(F83:F85)</f>
        <v>0</v>
      </c>
    </row>
    <row r="82" spans="1:7" x14ac:dyDescent="0.25">
      <c r="A82" s="20">
        <v>10100</v>
      </c>
      <c r="B82" s="3" t="s">
        <v>52</v>
      </c>
      <c r="C82" s="2"/>
      <c r="D82" s="32"/>
      <c r="E82" s="2"/>
      <c r="F82" s="2"/>
      <c r="G82" s="16"/>
    </row>
    <row r="83" spans="1:7" ht="105" x14ac:dyDescent="0.25">
      <c r="A83" s="19">
        <v>10101</v>
      </c>
      <c r="B83" s="3" t="s">
        <v>53</v>
      </c>
      <c r="C83" s="2" t="s">
        <v>36</v>
      </c>
      <c r="D83" s="32">
        <v>327.59999999999997</v>
      </c>
      <c r="E83" s="2"/>
      <c r="F83" s="2">
        <f>E83*D83</f>
        <v>0</v>
      </c>
      <c r="G83" s="16"/>
    </row>
    <row r="84" spans="1:7" x14ac:dyDescent="0.25">
      <c r="A84" s="20">
        <v>10200</v>
      </c>
      <c r="B84" s="3" t="s">
        <v>58</v>
      </c>
      <c r="C84" s="2"/>
      <c r="D84" s="32"/>
      <c r="E84" s="2"/>
      <c r="F84" s="2"/>
      <c r="G84" s="16"/>
    </row>
    <row r="85" spans="1:7" ht="75" x14ac:dyDescent="0.25">
      <c r="A85" s="19">
        <v>10201</v>
      </c>
      <c r="B85" s="3" t="s">
        <v>59</v>
      </c>
      <c r="C85" s="2" t="s">
        <v>17</v>
      </c>
      <c r="D85" s="32">
        <v>126</v>
      </c>
      <c r="E85" s="2"/>
      <c r="F85" s="2">
        <f>E85*D85</f>
        <v>0</v>
      </c>
      <c r="G85" s="16"/>
    </row>
    <row r="86" spans="1:7" ht="30" x14ac:dyDescent="0.25">
      <c r="A86" s="17">
        <v>11000</v>
      </c>
      <c r="B86" s="5" t="s">
        <v>66</v>
      </c>
      <c r="C86" s="6"/>
      <c r="D86" s="33"/>
      <c r="E86" s="6"/>
      <c r="F86" s="6"/>
      <c r="G86" s="18">
        <f>SUM(F88:F90)</f>
        <v>0</v>
      </c>
    </row>
    <row r="87" spans="1:7" x14ac:dyDescent="0.25">
      <c r="A87" s="20">
        <v>11100</v>
      </c>
      <c r="B87" s="3" t="s">
        <v>52</v>
      </c>
      <c r="C87" s="2"/>
      <c r="D87" s="32"/>
      <c r="E87" s="2"/>
      <c r="F87" s="2"/>
      <c r="G87" s="16"/>
    </row>
    <row r="88" spans="1:7" ht="105" x14ac:dyDescent="0.25">
      <c r="A88" s="19">
        <v>11101</v>
      </c>
      <c r="B88" s="3" t="s">
        <v>53</v>
      </c>
      <c r="C88" s="2" t="s">
        <v>36</v>
      </c>
      <c r="D88" s="32">
        <v>272.39999999999998</v>
      </c>
      <c r="E88" s="2"/>
      <c r="F88" s="2">
        <f>E88*D88</f>
        <v>0</v>
      </c>
      <c r="G88" s="16"/>
    </row>
    <row r="89" spans="1:7" x14ac:dyDescent="0.25">
      <c r="A89" s="20">
        <v>11200</v>
      </c>
      <c r="B89" s="3" t="s">
        <v>61</v>
      </c>
      <c r="C89" s="2"/>
      <c r="D89" s="32"/>
      <c r="E89" s="2"/>
      <c r="F89" s="2"/>
      <c r="G89" s="16"/>
    </row>
    <row r="90" spans="1:7" ht="60" x14ac:dyDescent="0.25">
      <c r="A90" s="19">
        <v>11201</v>
      </c>
      <c r="B90" s="3" t="s">
        <v>67</v>
      </c>
      <c r="C90" s="2" t="s">
        <v>17</v>
      </c>
      <c r="D90" s="32">
        <v>60</v>
      </c>
      <c r="E90" s="2"/>
      <c r="F90" s="2">
        <f>E90*D90</f>
        <v>0</v>
      </c>
      <c r="G90" s="16"/>
    </row>
    <row r="91" spans="1:7" ht="30" x14ac:dyDescent="0.25">
      <c r="A91" s="24">
        <v>12000</v>
      </c>
      <c r="B91" s="5" t="s">
        <v>68</v>
      </c>
      <c r="C91" s="6"/>
      <c r="D91" s="33"/>
      <c r="E91" s="6"/>
      <c r="F91" s="6"/>
      <c r="G91" s="18">
        <f>SUM(F93:F96)</f>
        <v>0</v>
      </c>
    </row>
    <row r="92" spans="1:7" x14ac:dyDescent="0.25">
      <c r="A92" s="20">
        <v>12100</v>
      </c>
      <c r="B92" s="3" t="s">
        <v>52</v>
      </c>
      <c r="C92" s="2"/>
      <c r="D92" s="32"/>
      <c r="E92" s="2"/>
      <c r="F92" s="2"/>
      <c r="G92" s="16"/>
    </row>
    <row r="93" spans="1:7" ht="105" x14ac:dyDescent="0.25">
      <c r="A93" s="19">
        <v>12101</v>
      </c>
      <c r="B93" s="3" t="s">
        <v>53</v>
      </c>
      <c r="C93" s="2" t="s">
        <v>36</v>
      </c>
      <c r="D93" s="32">
        <v>475.2</v>
      </c>
      <c r="E93" s="2"/>
      <c r="F93" s="2">
        <f>E93*D93</f>
        <v>0</v>
      </c>
      <c r="G93" s="16"/>
    </row>
    <row r="94" spans="1:7" ht="45" x14ac:dyDescent="0.25">
      <c r="A94" s="20">
        <v>12200</v>
      </c>
      <c r="B94" s="3" t="s">
        <v>54</v>
      </c>
      <c r="C94" s="2"/>
      <c r="D94" s="32"/>
      <c r="E94" s="2"/>
      <c r="F94" s="2"/>
      <c r="G94" s="16"/>
    </row>
    <row r="95" spans="1:7" ht="45" x14ac:dyDescent="0.25">
      <c r="A95" s="19">
        <v>12201</v>
      </c>
      <c r="B95" s="3" t="s">
        <v>55</v>
      </c>
      <c r="C95" s="2" t="s">
        <v>41</v>
      </c>
      <c r="D95" s="32">
        <v>128</v>
      </c>
      <c r="E95" s="2"/>
      <c r="F95" s="2">
        <f>E95*D95</f>
        <v>0</v>
      </c>
      <c r="G95" s="16"/>
    </row>
    <row r="96" spans="1:7" ht="60" x14ac:dyDescent="0.25">
      <c r="A96" s="19">
        <v>12202</v>
      </c>
      <c r="B96" s="3" t="s">
        <v>56</v>
      </c>
      <c r="C96" s="2" t="s">
        <v>17</v>
      </c>
      <c r="D96" s="32">
        <v>128</v>
      </c>
      <c r="E96" s="2"/>
      <c r="F96" s="2">
        <f>E96*D96</f>
        <v>0</v>
      </c>
      <c r="G96" s="16"/>
    </row>
    <row r="97" spans="1:7" x14ac:dyDescent="0.25">
      <c r="A97" s="24">
        <v>13000</v>
      </c>
      <c r="B97" s="9" t="s">
        <v>69</v>
      </c>
      <c r="C97" s="10"/>
      <c r="D97" s="35"/>
      <c r="E97" s="10"/>
      <c r="F97" s="10"/>
      <c r="G97" s="25">
        <f>SUM(F98:F99)</f>
        <v>0</v>
      </c>
    </row>
    <row r="98" spans="1:7" ht="60" x14ac:dyDescent="0.25">
      <c r="A98" s="19">
        <v>13001</v>
      </c>
      <c r="B98" s="3" t="s">
        <v>70</v>
      </c>
      <c r="C98" s="2" t="s">
        <v>71</v>
      </c>
      <c r="D98" s="32">
        <v>10</v>
      </c>
      <c r="E98" s="2"/>
      <c r="F98" s="2">
        <f>E98*D98</f>
        <v>0</v>
      </c>
      <c r="G98" s="16"/>
    </row>
    <row r="99" spans="1:7" ht="30" x14ac:dyDescent="0.25">
      <c r="A99" s="19">
        <v>13002</v>
      </c>
      <c r="B99" s="3" t="s">
        <v>72</v>
      </c>
      <c r="C99" s="2" t="s">
        <v>13</v>
      </c>
      <c r="D99" s="32">
        <v>41.2</v>
      </c>
      <c r="E99" s="2"/>
      <c r="F99" s="2">
        <f>E99*D99</f>
        <v>0</v>
      </c>
      <c r="G99" s="16"/>
    </row>
    <row r="100" spans="1:7" ht="30" x14ac:dyDescent="0.25">
      <c r="A100" s="24">
        <v>14000</v>
      </c>
      <c r="B100" s="9" t="s">
        <v>73</v>
      </c>
      <c r="C100" s="10"/>
      <c r="D100" s="35"/>
      <c r="E100" s="10"/>
      <c r="F100" s="10"/>
      <c r="G100" s="25">
        <f>SUM(F101:F103)</f>
        <v>0</v>
      </c>
    </row>
    <row r="101" spans="1:7" ht="60" x14ac:dyDescent="0.25">
      <c r="A101" s="19">
        <v>14001</v>
      </c>
      <c r="B101" s="3" t="s">
        <v>74</v>
      </c>
      <c r="C101" s="2" t="s">
        <v>14</v>
      </c>
      <c r="D101" s="32">
        <v>104</v>
      </c>
      <c r="E101" s="2"/>
      <c r="F101" s="2">
        <f>E101*D101</f>
        <v>0</v>
      </c>
      <c r="G101" s="16"/>
    </row>
    <row r="102" spans="1:7" ht="45" x14ac:dyDescent="0.25">
      <c r="A102" s="19">
        <v>14002</v>
      </c>
      <c r="B102" s="3" t="s">
        <v>75</v>
      </c>
      <c r="C102" s="2" t="s">
        <v>17</v>
      </c>
      <c r="D102" s="32">
        <v>56</v>
      </c>
      <c r="E102" s="2"/>
      <c r="F102" s="2">
        <f>E102*D102</f>
        <v>0</v>
      </c>
      <c r="G102" s="16"/>
    </row>
    <row r="103" spans="1:7" ht="75" x14ac:dyDescent="0.25">
      <c r="A103" s="19">
        <v>14003</v>
      </c>
      <c r="B103" s="36" t="s">
        <v>106</v>
      </c>
      <c r="C103" s="2" t="s">
        <v>14</v>
      </c>
      <c r="D103" s="32">
        <v>135</v>
      </c>
      <c r="E103" s="2"/>
      <c r="F103" s="2">
        <f>E103*D103</f>
        <v>0</v>
      </c>
      <c r="G103" s="16"/>
    </row>
    <row r="104" spans="1:7" ht="30" x14ac:dyDescent="0.25">
      <c r="A104" s="24">
        <v>15000</v>
      </c>
      <c r="B104" s="5" t="s">
        <v>76</v>
      </c>
      <c r="C104" s="6"/>
      <c r="D104" s="33"/>
      <c r="E104" s="6"/>
      <c r="F104" s="6"/>
      <c r="G104" s="18">
        <f>SUM(F105)</f>
        <v>0</v>
      </c>
    </row>
    <row r="105" spans="1:7" ht="90" x14ac:dyDescent="0.25">
      <c r="A105" s="19">
        <v>15001</v>
      </c>
      <c r="B105" s="3" t="s">
        <v>77</v>
      </c>
      <c r="C105" s="2" t="s">
        <v>13</v>
      </c>
      <c r="D105" s="32">
        <v>337</v>
      </c>
      <c r="E105" s="2"/>
      <c r="F105" s="2">
        <f>E105*D105</f>
        <v>0</v>
      </c>
      <c r="G105" s="16"/>
    </row>
    <row r="106" spans="1:7" x14ac:dyDescent="0.25">
      <c r="A106" s="24">
        <v>16000</v>
      </c>
      <c r="B106" s="9" t="s">
        <v>78</v>
      </c>
      <c r="C106" s="10"/>
      <c r="D106" s="35"/>
      <c r="E106" s="10"/>
      <c r="F106" s="10"/>
      <c r="G106" s="25">
        <f>SUM(F107)</f>
        <v>0</v>
      </c>
    </row>
    <row r="107" spans="1:7" x14ac:dyDescent="0.25">
      <c r="A107" s="19">
        <v>15001</v>
      </c>
      <c r="B107" s="3" t="s">
        <v>79</v>
      </c>
      <c r="C107" s="2" t="s">
        <v>13</v>
      </c>
      <c r="D107" s="32">
        <v>141.19999999999999</v>
      </c>
      <c r="E107" s="2"/>
      <c r="F107" s="2">
        <f>E107*D107</f>
        <v>0</v>
      </c>
      <c r="G107" s="16"/>
    </row>
    <row r="108" spans="1:7" x14ac:dyDescent="0.25">
      <c r="A108" s="26"/>
      <c r="B108" s="8" t="s">
        <v>80</v>
      </c>
      <c r="C108" s="4"/>
      <c r="D108" s="4"/>
      <c r="E108" s="4"/>
      <c r="F108" s="4">
        <f>SUM(F9:F107)</f>
        <v>0</v>
      </c>
      <c r="G108" s="27">
        <f>SUM(G9:G107)</f>
        <v>0</v>
      </c>
    </row>
    <row r="109" spans="1:7" x14ac:dyDescent="0.25">
      <c r="A109" s="15"/>
      <c r="B109" s="7" t="s">
        <v>81</v>
      </c>
      <c r="C109" s="2"/>
      <c r="D109" s="2"/>
      <c r="E109" s="2"/>
      <c r="F109" s="2"/>
      <c r="G109" s="16"/>
    </row>
    <row r="110" spans="1:7" x14ac:dyDescent="0.25">
      <c r="A110" s="15"/>
      <c r="B110" s="2" t="s">
        <v>82</v>
      </c>
      <c r="C110" s="2"/>
      <c r="D110" s="2"/>
      <c r="E110" s="2"/>
      <c r="F110" s="2"/>
      <c r="G110" s="16">
        <f>+F110*$F$108</f>
        <v>0</v>
      </c>
    </row>
    <row r="111" spans="1:7" x14ac:dyDescent="0.25">
      <c r="A111" s="15"/>
      <c r="B111" s="2" t="s">
        <v>83</v>
      </c>
      <c r="C111" s="2"/>
      <c r="D111" s="2"/>
      <c r="E111" s="2"/>
      <c r="F111" s="2"/>
      <c r="G111" s="16">
        <f t="shared" ref="G111:G112" si="1">+F111*$F$108</f>
        <v>0</v>
      </c>
    </row>
    <row r="112" spans="1:7" x14ac:dyDescent="0.25">
      <c r="A112" s="15"/>
      <c r="B112" s="2" t="s">
        <v>84</v>
      </c>
      <c r="C112" s="2"/>
      <c r="D112" s="2"/>
      <c r="E112" s="2"/>
      <c r="F112" s="2"/>
      <c r="G112" s="16">
        <f t="shared" si="1"/>
        <v>0</v>
      </c>
    </row>
    <row r="113" spans="1:7" x14ac:dyDescent="0.25">
      <c r="A113" s="15"/>
      <c r="B113" s="8" t="s">
        <v>85</v>
      </c>
      <c r="C113" s="4"/>
      <c r="D113" s="4"/>
      <c r="E113" s="4"/>
      <c r="F113" s="4">
        <v>0</v>
      </c>
      <c r="G113" s="27">
        <f>SUM(G110:G112)</f>
        <v>0</v>
      </c>
    </row>
    <row r="114" spans="1:7" x14ac:dyDescent="0.25">
      <c r="A114" s="15"/>
      <c r="B114" s="2" t="s">
        <v>86</v>
      </c>
      <c r="C114" s="2"/>
      <c r="D114" s="2"/>
      <c r="E114" s="2"/>
      <c r="F114" s="2">
        <v>0.16</v>
      </c>
      <c r="G114" s="16">
        <f>+F114*G112</f>
        <v>0</v>
      </c>
    </row>
    <row r="115" spans="1:7" x14ac:dyDescent="0.25">
      <c r="A115" s="15"/>
      <c r="B115" s="8" t="s">
        <v>87</v>
      </c>
      <c r="C115" s="4"/>
      <c r="D115" s="4"/>
      <c r="E115" s="4"/>
      <c r="F115" s="4"/>
      <c r="G115" s="27">
        <f>+G114+G113+G108</f>
        <v>0</v>
      </c>
    </row>
    <row r="116" spans="1:7" ht="15.75" thickBot="1" x14ac:dyDescent="0.3">
      <c r="A116" s="28"/>
      <c r="B116" s="29"/>
      <c r="C116" s="29"/>
      <c r="D116" s="29"/>
      <c r="E116" s="29"/>
      <c r="F116" s="29"/>
      <c r="G116" s="30"/>
    </row>
    <row r="118" spans="1:7" x14ac:dyDescent="0.25">
      <c r="A118" s="1" t="s">
        <v>88</v>
      </c>
    </row>
    <row r="119" spans="1:7" x14ac:dyDescent="0.25">
      <c r="A119" s="1" t="s">
        <v>89</v>
      </c>
    </row>
    <row r="120" spans="1:7" x14ac:dyDescent="0.25">
      <c r="A120" s="1" t="s">
        <v>90</v>
      </c>
    </row>
    <row r="121" spans="1:7" x14ac:dyDescent="0.25">
      <c r="A121" s="1" t="s">
        <v>91</v>
      </c>
    </row>
  </sheetData>
  <mergeCells count="4">
    <mergeCell ref="A1:G1"/>
    <mergeCell ref="A2:G2"/>
    <mergeCell ref="A5:G5"/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2014-11-04T21:49:39Z</dcterms:modified>
</cp:coreProperties>
</file>