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9720" windowHeight="6435" tabRatio="723"/>
  </bookViews>
  <sheets>
    <sheet name="2° piso Química" sheetId="15" r:id="rId1"/>
    <sheet name="Hoja1" sheetId="16" r:id="rId2"/>
  </sheets>
  <definedNames>
    <definedName name="_xlnm.Print_Titles" localSheetId="0">'2° piso Química'!$1:$7</definedName>
  </definedNames>
  <calcPr calcId="145621" fullCalcOnLoad="1"/>
</workbook>
</file>

<file path=xl/calcChain.xml><?xml version="1.0" encoding="utf-8"?>
<calcChain xmlns="http://schemas.openxmlformats.org/spreadsheetml/2006/main">
  <c r="B25" i="15" l="1"/>
  <c r="B26" i="15"/>
  <c r="B27" i="15"/>
  <c r="B28" i="15"/>
  <c r="B29" i="15"/>
  <c r="B30" i="15"/>
  <c r="B31" i="15"/>
  <c r="B32" i="15"/>
  <c r="B33" i="15"/>
  <c r="B34" i="15"/>
  <c r="B51" i="15"/>
  <c r="B52" i="15"/>
  <c r="B53" i="15"/>
  <c r="B57" i="15"/>
  <c r="B58" i="15"/>
  <c r="B60" i="15"/>
  <c r="B61" i="15"/>
  <c r="B62" i="15"/>
  <c r="B63" i="15"/>
  <c r="B65" i="15"/>
  <c r="B66" i="15"/>
  <c r="B68" i="15"/>
  <c r="B69" i="15"/>
  <c r="B70" i="15"/>
  <c r="B72" i="15"/>
  <c r="B73" i="15"/>
  <c r="B74" i="15"/>
  <c r="B75" i="15"/>
  <c r="B76" i="15"/>
  <c r="B77" i="15"/>
  <c r="B78" i="15"/>
  <c r="B79" i="15"/>
  <c r="B80" i="15"/>
  <c r="B82" i="15"/>
  <c r="B83" i="15"/>
  <c r="B84" i="15"/>
  <c r="B86" i="15"/>
  <c r="B87" i="15"/>
  <c r="B88" i="15"/>
  <c r="B89" i="15"/>
  <c r="B90" i="15"/>
  <c r="E88" i="15"/>
  <c r="E73" i="15"/>
  <c r="E70" i="15"/>
  <c r="B44" i="15"/>
  <c r="B45" i="15"/>
  <c r="B46" i="15"/>
  <c r="B47" i="15"/>
  <c r="B38" i="15"/>
  <c r="B39" i="15"/>
  <c r="B40" i="15"/>
  <c r="B21" i="15"/>
  <c r="B22" i="15"/>
  <c r="B23" i="15"/>
  <c r="B24" i="15"/>
  <c r="B10" i="15"/>
  <c r="B11" i="15"/>
  <c r="B12" i="15"/>
  <c r="B13" i="15"/>
  <c r="B14" i="15"/>
  <c r="B15" i="15"/>
  <c r="B16" i="15"/>
  <c r="B17" i="15"/>
  <c r="E89" i="15"/>
</calcChain>
</file>

<file path=xl/sharedStrings.xml><?xml version="1.0" encoding="utf-8"?>
<sst xmlns="http://schemas.openxmlformats.org/spreadsheetml/2006/main" count="155" uniqueCount="97">
  <si>
    <t>COSTO TOTAL</t>
  </si>
  <si>
    <t xml:space="preserve">TOTAL COSTO DIRECTO </t>
  </si>
  <si>
    <t>PRELIMINARES</t>
  </si>
  <si>
    <t>IVA (16% DE U)</t>
  </si>
  <si>
    <t>U (5%)</t>
  </si>
  <si>
    <t>ÍTEM</t>
  </si>
  <si>
    <t>DESCRIPCIÓN</t>
  </si>
  <si>
    <t>UNID</t>
  </si>
  <si>
    <t>CANT</t>
  </si>
  <si>
    <t>VR. UNIT</t>
  </si>
  <si>
    <t>VR. TOTAL</t>
  </si>
  <si>
    <t>UNIVERSIDAD TECNOLÓGICA DE PEREIRA</t>
  </si>
  <si>
    <t>SUB-TOTAL</t>
  </si>
  <si>
    <t>Retiro de sobrantes y limpieza</t>
  </si>
  <si>
    <t>M2</t>
  </si>
  <si>
    <t>SUB - TOTAL</t>
  </si>
  <si>
    <t>UN</t>
  </si>
  <si>
    <t>ML</t>
  </si>
  <si>
    <t>GL</t>
  </si>
  <si>
    <t>CARPINTERÍA METÁLICA</t>
  </si>
  <si>
    <t>OFICINA DE PLANEACIÓN - SECCIÓN MANTENIMIENTO</t>
  </si>
  <si>
    <t>MANTENIMIENTO Y ADECUACIÓN 2° PISO EDIFICIO DE TECNOLOGÍA QUÍMICA</t>
  </si>
  <si>
    <t>Desmonte divisiones en madera</t>
  </si>
  <si>
    <t>Cielo falso en Gyplac, incluye pintura</t>
  </si>
  <si>
    <t>Puertas metálicas lisas entamboradas, en lámina C20, incluye marco, chapa de seguridad tipo Yale, anticorrosivo, pintura de aceite, asa y tope</t>
  </si>
  <si>
    <t xml:space="preserve">PINTURA </t>
  </si>
  <si>
    <t>Demolición piso en baldosa, incluye mortero</t>
  </si>
  <si>
    <t>Demolición mesón cafetín, incluye puntos</t>
  </si>
  <si>
    <t>Desmonte cubierta en F.C. incluye estructura en madera</t>
  </si>
  <si>
    <t>Reinstalación cubierta F.C., incluye ganchos y amarras</t>
  </si>
  <si>
    <t>Guardescobas en vinilo</t>
  </si>
  <si>
    <t>CUBIERTA, CIELO FALSO, MUROS, PISOS</t>
  </si>
  <si>
    <t>Reparación muro lateral de facahada</t>
  </si>
  <si>
    <t xml:space="preserve">Piso vinílico PVC tipo comercial (simulación madera) </t>
  </si>
  <si>
    <t>Guardaescobas en baldosa tipo terrazo</t>
  </si>
  <si>
    <t>Resane y pintura interior en vinilo tipo 1</t>
  </si>
  <si>
    <t>Resane y pintura exterior en sikoplast</t>
  </si>
  <si>
    <t>Alfajía en superboard, incluye sikoplast</t>
  </si>
  <si>
    <t>Sello bajantes PVC de aguas lluvias</t>
  </si>
  <si>
    <t>Tablero eléctrico trifásico de 24 circuitos, barra de neutro y tierra independientes chapa y llave</t>
  </si>
  <si>
    <t>Un</t>
  </si>
  <si>
    <t>Tablero eléctrico trifásico de 12 circuitos, barra de neutro y tierra independientes chapa y llave</t>
  </si>
  <si>
    <t>Breakers</t>
  </si>
  <si>
    <t>Suministro e instalación de breaker tipo industrial de 3x60 A, 85 Kamp maraca Schneider TM63D.</t>
  </si>
  <si>
    <t xml:space="preserve">Un </t>
  </si>
  <si>
    <t>Breaker bipolar 2x40 incrustar</t>
  </si>
  <si>
    <t>Breaker monopolar 1x20 incrustar</t>
  </si>
  <si>
    <t>Bypass tripolar de 32 amp en caja de sobreponer</t>
  </si>
  <si>
    <t>Alimentadores</t>
  </si>
  <si>
    <t>Suministro e instalación de alimentador eléctrico 3F#6AWG + 1N#6AWG + 1T#10AWG, desde subestación principal, bandeja portacables existente. El alimentador incluye tubería EMT de 1-1/2" desde la bandeja hasta el tablero eléctrico y bornes ponchables en ambos extremos del alimentador.</t>
  </si>
  <si>
    <t>Ml</t>
  </si>
  <si>
    <t>Suministro e instalación de alimentador eléctrico 3F#8AWG + 1N#8AWG + 1T#10AWG. El alimentador incluye tubería EMT de 1-1/2"</t>
  </si>
  <si>
    <t>Canalizaciones</t>
  </si>
  <si>
    <t>Bandeja portacables 10 cm tipo malla</t>
  </si>
  <si>
    <t xml:space="preserve">Bandeja portacables 30 cm tipo malla </t>
  </si>
  <si>
    <t>Canaleta plástica tipo ducto DLP de 105x50 mm con soportes universales para tomas eléctricas y de comunicaciones.</t>
  </si>
  <si>
    <t>Salidas Electricas</t>
  </si>
  <si>
    <t>salida electrica en tablero regulado para conexión de UPS (IN-OUT), consiste en la instalacion de dos tomas de seguridad 32 Amp L14-30, tuberia electrica EMT de 3/4".</t>
  </si>
  <si>
    <t>Salidas de iluminación general en cable No 12 para fases neutro y tierra, incluye tubería de 3/4 en poliamida libre de halógenos y retardarte a la llama. los circuitos deben considerarse hasta el tablero eléctrico</t>
  </si>
  <si>
    <t>Salida de interruptor sencillo</t>
  </si>
  <si>
    <t>Salida de interruptor doble</t>
  </si>
  <si>
    <t>Salida de interruptor triple</t>
  </si>
  <si>
    <t>Salida de tomacorriente normal 180 VA para uso general 15 amp, los circuitos deben considerarse hasta el tablero eléctrico</t>
  </si>
  <si>
    <t>Salida de tomacorriente GFCI para cocineta los circuitos deben considerarse hasta el tablero eléctrico.</t>
  </si>
  <si>
    <t>Salida de tomacorriente regulado 180 VA 20 amp,  los circuitos deben considerarse hasta el tablero eléctrico</t>
  </si>
  <si>
    <t>Suministro e instalación de UPS bifasica de  6 KVA.</t>
  </si>
  <si>
    <t>Luminarias</t>
  </si>
  <si>
    <t>Suministro e instalacion de luminaria de 60x60 para incrustar en cielo raso. Incluye 4 tubos LED de 10w Philips</t>
  </si>
  <si>
    <t>Suministro e instalacion de bala tipo LED de 8 pulgadas de diametro</t>
  </si>
  <si>
    <t>Luminaria industrial de sobre poner T8 de 120 cm con dos tubos LED de 19 W phlips</t>
  </si>
  <si>
    <t>Salidas de comunicaciones</t>
  </si>
  <si>
    <t>Salida de datos doble, desde rack hasta puestos de trabajo en cat 6</t>
  </si>
  <si>
    <t>Salida de datos sencilla, desde rackpara AP</t>
  </si>
  <si>
    <t>Patch cord de  cobre 3 pies en rack cat 6</t>
  </si>
  <si>
    <t>Patch cord de cobre de 5 pies en puesto de trabajo cat 6</t>
  </si>
  <si>
    <t>Suministro e instalacion de Pact panel de 48 puertos cat 6.</t>
  </si>
  <si>
    <t>Desmonte cielo falso en aluminio y otros materiales, incluye instalaciones eléctricas</t>
  </si>
  <si>
    <t>Limpieza e impermeabilización viga-canal</t>
  </si>
  <si>
    <t>Demolición revoques en mal estado y enchapes</t>
  </si>
  <si>
    <t>INSTALACIONES HIDRO-SANITARIAS</t>
  </si>
  <si>
    <t>Adecuación punto hidráulico PVC 1/2"</t>
  </si>
  <si>
    <t>Adecuación punto sanitario PVC 2"</t>
  </si>
  <si>
    <t>Desmonte ventanería metálica</t>
  </si>
  <si>
    <t>Suministro de tejas F.C.</t>
  </si>
  <si>
    <t>Suministro de caballetes F.C.</t>
  </si>
  <si>
    <t xml:space="preserve">Piso en baldosa tipo terrazo 30x30, tipo Alfa, tráfico alto, incluye mortero de nivelación 1:3, incluye pulida y brillada   </t>
  </si>
  <si>
    <t>Flashing en manto asfáltico recubierto con foil de aluminio</t>
  </si>
  <si>
    <t>Revoque impermeabilizado 1:3 y estuco, incluye filos y dilataciones</t>
  </si>
  <si>
    <t>Suministro e instalación llave de paso 1/2"</t>
  </si>
  <si>
    <t>Suministro e instalación de ventanería  en aluminio natural</t>
  </si>
  <si>
    <t xml:space="preserve">Suministro e instalación muebles de cocina en fórmica </t>
  </si>
  <si>
    <t>Lavado superficies en concreto a la vista</t>
  </si>
  <si>
    <t>INSTALACIONES ELÉCTRICAS Y DE COMUNICACIONES</t>
  </si>
  <si>
    <t>Suministro e instalación correas tipo P 150 14, incluye platinas de apoyo E=1/8" y tensores en varilla de 1/2"</t>
  </si>
  <si>
    <t>A (   %)</t>
  </si>
  <si>
    <t>I (  %)</t>
  </si>
  <si>
    <t>U ( 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</si>
</sst>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1" formatCode="_-* #,##0.00\ _€_-;\-* #,##0.00\ _€_-;_-* &quot;-&quot;??\ _€_-;_-@_-"/>
    <numFmt numFmtId="207" formatCode="&quot;$&quot;\ #,##0"/>
    <numFmt numFmtId="209" formatCode="#,##0.00;[Red]#,##0.00"/>
    <numFmt numFmtId="220" formatCode="_-* #,##0.00\ &quot;Pts&quot;_-;\-* #,##0.00\ &quot;Pts&quot;_-;_-* &quot;-&quot;??\ &quot;Pts&quot;_-;_-@_-"/>
  </numFmts>
  <fonts count="8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220" fontId="2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43" fontId="4" fillId="0" borderId="0" xfId="1" applyFont="1" applyBorder="1"/>
    <xf numFmtId="43" fontId="4" fillId="0" borderId="0" xfId="1" applyNumberFormat="1" applyFont="1" applyBorder="1"/>
    <xf numFmtId="43" fontId="2" fillId="0" borderId="0" xfId="1" applyNumberFormat="1" applyFont="1" applyBorder="1"/>
    <xf numFmtId="0" fontId="0" fillId="0" borderId="0" xfId="0" applyBorder="1" applyAlignment="1">
      <alignment horizontal="center"/>
    </xf>
    <xf numFmtId="43" fontId="1" fillId="0" borderId="0" xfId="1" applyNumberFormat="1" applyBorder="1"/>
    <xf numFmtId="43" fontId="1" fillId="0" borderId="0" xfId="1" applyBorder="1"/>
    <xf numFmtId="0" fontId="4" fillId="0" borderId="0" xfId="0" applyFont="1" applyBorder="1"/>
    <xf numFmtId="43" fontId="4" fillId="0" borderId="1" xfId="1" applyFont="1" applyBorder="1"/>
    <xf numFmtId="43" fontId="4" fillId="0" borderId="2" xfId="1" applyFont="1" applyBorder="1"/>
    <xf numFmtId="0" fontId="3" fillId="0" borderId="0" xfId="0" applyFont="1" applyBorder="1" applyAlignment="1">
      <alignment horizontal="center" vertical="center" wrapText="1"/>
    </xf>
    <xf numFmtId="209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 applyBorder="1"/>
    <xf numFmtId="43" fontId="0" fillId="0" borderId="0" xfId="0" applyNumberForma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2" borderId="6" xfId="1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209" fontId="7" fillId="0" borderId="8" xfId="0" applyNumberFormat="1" applyFont="1" applyBorder="1" applyAlignment="1">
      <alignment horizontal="center" wrapText="1"/>
    </xf>
    <xf numFmtId="43" fontId="5" fillId="0" borderId="8" xfId="1" applyFont="1" applyBorder="1" applyAlignment="1"/>
    <xf numFmtId="43" fontId="7" fillId="0" borderId="8" xfId="1" applyFont="1" applyBorder="1" applyAlignment="1"/>
    <xf numFmtId="209" fontId="7" fillId="0" borderId="9" xfId="0" applyNumberFormat="1" applyFont="1" applyBorder="1" applyAlignment="1">
      <alignment horizontal="right" wrapText="1"/>
    </xf>
    <xf numFmtId="0" fontId="7" fillId="0" borderId="7" xfId="0" applyFont="1" applyFill="1" applyBorder="1" applyAlignment="1">
      <alignment horizontal="left"/>
    </xf>
    <xf numFmtId="0" fontId="7" fillId="0" borderId="8" xfId="0" applyFont="1" applyBorder="1" applyAlignment="1">
      <alignment horizontal="center"/>
    </xf>
    <xf numFmtId="209" fontId="7" fillId="0" borderId="10" xfId="0" applyNumberFormat="1" applyFont="1" applyBorder="1" applyAlignment="1">
      <alignment horizontal="right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43" fontId="5" fillId="0" borderId="11" xfId="1" applyFont="1" applyBorder="1" applyAlignment="1"/>
    <xf numFmtId="43" fontId="7" fillId="0" borderId="11" xfId="1" applyFont="1" applyBorder="1" applyAlignment="1"/>
    <xf numFmtId="0" fontId="7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09" fontId="5" fillId="0" borderId="14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209" fontId="5" fillId="0" borderId="15" xfId="0" applyNumberFormat="1" applyFont="1" applyBorder="1" applyAlignment="1">
      <alignment horizontal="right" vertical="center" wrapText="1"/>
    </xf>
    <xf numFmtId="171" fontId="7" fillId="0" borderId="16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/>
    </xf>
    <xf numFmtId="43" fontId="7" fillId="0" borderId="8" xfId="1" applyFont="1" applyBorder="1"/>
    <xf numFmtId="209" fontId="7" fillId="0" borderId="10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09" fontId="5" fillId="0" borderId="0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43" fontId="7" fillId="0" borderId="16" xfId="1" applyNumberFormat="1" applyFont="1" applyBorder="1" applyAlignment="1"/>
    <xf numFmtId="43" fontId="7" fillId="0" borderId="12" xfId="1" applyNumberFormat="1" applyFont="1" applyBorder="1"/>
    <xf numFmtId="43" fontId="7" fillId="0" borderId="0" xfId="1" applyNumberFormat="1" applyFont="1" applyBorder="1"/>
    <xf numFmtId="209" fontId="7" fillId="0" borderId="18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vertical="center" wrapText="1"/>
    </xf>
    <xf numFmtId="207" fontId="7" fillId="0" borderId="0" xfId="0" applyNumberFormat="1" applyFont="1" applyBorder="1" applyAlignment="1">
      <alignment horizontal="center" vertical="center" wrapText="1"/>
    </xf>
    <xf numFmtId="43" fontId="5" fillId="2" borderId="19" xfId="1" applyNumberFormat="1" applyFont="1" applyFill="1" applyBorder="1" applyAlignment="1"/>
    <xf numFmtId="43" fontId="7" fillId="0" borderId="20" xfId="1" applyNumberFormat="1" applyFont="1" applyBorder="1"/>
    <xf numFmtId="43" fontId="7" fillId="0" borderId="21" xfId="1" applyNumberFormat="1" applyFont="1" applyBorder="1"/>
    <xf numFmtId="0" fontId="7" fillId="0" borderId="21" xfId="0" applyFont="1" applyBorder="1"/>
    <xf numFmtId="0" fontId="7" fillId="0" borderId="0" xfId="0" applyFont="1" applyBorder="1" applyAlignment="1">
      <alignment horizontal="center"/>
    </xf>
    <xf numFmtId="43" fontId="7" fillId="0" borderId="0" xfId="1" applyFont="1" applyBorder="1"/>
    <xf numFmtId="43" fontId="7" fillId="0" borderId="22" xfId="1" applyNumberFormat="1" applyFont="1" applyBorder="1"/>
    <xf numFmtId="0" fontId="7" fillId="0" borderId="23" xfId="0" applyFont="1" applyBorder="1"/>
    <xf numFmtId="0" fontId="7" fillId="0" borderId="23" xfId="0" applyFont="1" applyBorder="1" applyAlignment="1">
      <alignment horizontal="center"/>
    </xf>
    <xf numFmtId="43" fontId="7" fillId="0" borderId="23" xfId="1" applyFont="1" applyBorder="1"/>
    <xf numFmtId="43" fontId="7" fillId="0" borderId="24" xfId="1" applyFont="1" applyBorder="1"/>
    <xf numFmtId="209" fontId="5" fillId="0" borderId="25" xfId="0" applyNumberFormat="1" applyFont="1" applyBorder="1" applyAlignment="1">
      <alignment horizontal="right" vertical="center" wrapText="1"/>
    </xf>
    <xf numFmtId="43" fontId="1" fillId="0" borderId="20" xfId="1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43" fontId="1" fillId="0" borderId="15" xfId="1" applyBorder="1"/>
    <xf numFmtId="43" fontId="1" fillId="0" borderId="25" xfId="1" applyBorder="1"/>
    <xf numFmtId="43" fontId="7" fillId="0" borderId="16" xfId="1" applyNumberFormat="1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3" fontId="7" fillId="0" borderId="16" xfId="1" applyNumberFormat="1" applyFont="1" applyBorder="1"/>
    <xf numFmtId="209" fontId="7" fillId="0" borderId="26" xfId="0" applyNumberFormat="1" applyFont="1" applyBorder="1" applyAlignment="1">
      <alignment horizontal="right" wrapText="1"/>
    </xf>
    <xf numFmtId="43" fontId="7" fillId="0" borderId="3" xfId="1" applyNumberFormat="1" applyFont="1" applyBorder="1"/>
    <xf numFmtId="0" fontId="7" fillId="0" borderId="4" xfId="0" applyFont="1" applyBorder="1" applyAlignment="1">
      <alignment horizontal="center"/>
    </xf>
    <xf numFmtId="43" fontId="5" fillId="0" borderId="4" xfId="1" applyFont="1" applyBorder="1" applyAlignment="1"/>
    <xf numFmtId="43" fontId="7" fillId="0" borderId="4" xfId="1" applyFont="1" applyBorder="1" applyAlignment="1"/>
    <xf numFmtId="0" fontId="5" fillId="0" borderId="4" xfId="0" applyFont="1" applyBorder="1" applyAlignment="1">
      <alignment horizontal="center" vertical="center" wrapText="1"/>
    </xf>
    <xf numFmtId="209" fontId="5" fillId="0" borderId="5" xfId="0" applyNumberFormat="1" applyFont="1" applyBorder="1" applyAlignment="1">
      <alignment horizontal="right" wrapText="1"/>
    </xf>
    <xf numFmtId="43" fontId="7" fillId="0" borderId="27" xfId="1" applyNumberFormat="1" applyFont="1" applyBorder="1"/>
    <xf numFmtId="0" fontId="7" fillId="0" borderId="17" xfId="0" applyFont="1" applyBorder="1" applyAlignment="1">
      <alignment horizontal="center"/>
    </xf>
    <xf numFmtId="43" fontId="5" fillId="0" borderId="17" xfId="1" applyFont="1" applyBorder="1" applyAlignment="1"/>
    <xf numFmtId="43" fontId="7" fillId="0" borderId="17" xfId="1" applyFont="1" applyBorder="1" applyAlignment="1"/>
    <xf numFmtId="43" fontId="5" fillId="3" borderId="6" xfId="1" applyNumberFormat="1" applyFont="1" applyFill="1" applyBorder="1"/>
    <xf numFmtId="0" fontId="5" fillId="0" borderId="8" xfId="0" applyFont="1" applyBorder="1" applyAlignment="1">
      <alignment horizontal="left" vertical="center" wrapText="1"/>
    </xf>
    <xf numFmtId="43" fontId="7" fillId="0" borderId="8" xfId="1" applyFont="1" applyFill="1" applyBorder="1"/>
    <xf numFmtId="0" fontId="6" fillId="3" borderId="29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43" fontId="3" fillId="0" borderId="21" xfId="1" applyNumberFormat="1" applyFont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43" fontId="3" fillId="0" borderId="1" xfId="1" applyNumberFormat="1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</cellXfs>
  <cellStyles count="3">
    <cellStyle name="Millares" xfId="1" builtinId="3"/>
    <cellStyle name="Moneda 10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F14" sqref="F14"/>
    </sheetView>
  </sheetViews>
  <sheetFormatPr baseColWidth="10" defaultRowHeight="12.75"/>
  <cols>
    <col min="1" max="1" width="1.28515625" style="6" customWidth="1"/>
    <col min="2" max="2" width="7.85546875" style="6" customWidth="1"/>
    <col min="3" max="3" width="47.85546875" style="1" customWidth="1"/>
    <col min="4" max="4" width="9" style="5" customWidth="1"/>
    <col min="5" max="5" width="10.7109375" style="7" customWidth="1"/>
    <col min="6" max="6" width="15.5703125" style="7" customWidth="1"/>
    <col min="7" max="7" width="17.7109375" style="7" customWidth="1"/>
    <col min="8" max="8" width="16.28515625" style="1" customWidth="1"/>
    <col min="9" max="9" width="16" style="1" bestFit="1" customWidth="1"/>
    <col min="10" max="16384" width="11.42578125" style="1"/>
  </cols>
  <sheetData>
    <row r="1" spans="2:7">
      <c r="B1" s="72"/>
      <c r="C1" s="73"/>
      <c r="D1" s="74"/>
      <c r="E1" s="75"/>
      <c r="F1" s="75"/>
      <c r="G1" s="76"/>
    </row>
    <row r="2" spans="2:7" ht="15.75">
      <c r="B2" s="100" t="s">
        <v>11</v>
      </c>
      <c r="C2" s="101"/>
      <c r="D2" s="101"/>
      <c r="E2" s="101"/>
      <c r="F2" s="101"/>
      <c r="G2" s="102"/>
    </row>
    <row r="3" spans="2:7" ht="15.75">
      <c r="B3" s="100" t="s">
        <v>20</v>
      </c>
      <c r="C3" s="101"/>
      <c r="D3" s="101"/>
      <c r="E3" s="101"/>
      <c r="F3" s="101"/>
      <c r="G3" s="102"/>
    </row>
    <row r="4" spans="2:7" ht="15.75">
      <c r="B4" s="103" t="s">
        <v>21</v>
      </c>
      <c r="C4" s="104"/>
      <c r="D4" s="104"/>
      <c r="E4" s="104"/>
      <c r="F4" s="104"/>
      <c r="G4" s="105"/>
    </row>
    <row r="5" spans="2:7" ht="13.5" customHeight="1" thickBot="1">
      <c r="B5" s="106"/>
      <c r="C5" s="107"/>
      <c r="D5" s="107"/>
      <c r="E5" s="107"/>
      <c r="F5" s="107"/>
      <c r="G5" s="108"/>
    </row>
    <row r="6" spans="2:7" ht="12" customHeight="1" thickBot="1">
      <c r="B6" s="11"/>
      <c r="C6" s="11"/>
      <c r="D6" s="11"/>
      <c r="E6" s="11"/>
      <c r="F6" s="11"/>
      <c r="G6" s="11"/>
    </row>
    <row r="7" spans="2:7" ht="15.75" thickBot="1">
      <c r="B7" s="16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8" t="s">
        <v>10</v>
      </c>
    </row>
    <row r="8" spans="2:7" ht="17.25" customHeight="1" thickBot="1">
      <c r="B8" s="19"/>
      <c r="C8" s="19"/>
      <c r="D8" s="19"/>
      <c r="E8" s="19"/>
      <c r="F8" s="19"/>
      <c r="G8" s="19"/>
    </row>
    <row r="9" spans="2:7" ht="15">
      <c r="B9" s="20">
        <v>1</v>
      </c>
      <c r="C9" s="109" t="s">
        <v>2</v>
      </c>
      <c r="D9" s="110"/>
      <c r="E9" s="110"/>
      <c r="F9" s="110"/>
      <c r="G9" s="111"/>
    </row>
    <row r="10" spans="2:7" ht="16.5" customHeight="1">
      <c r="B10" s="77">
        <f t="shared" ref="B10:B17" si="0">SUM(B9+0.01)</f>
        <v>1.01</v>
      </c>
      <c r="C10" s="21" t="s">
        <v>22</v>
      </c>
      <c r="D10" s="22" t="s">
        <v>18</v>
      </c>
      <c r="E10" s="23">
        <v>1</v>
      </c>
      <c r="F10" s="24"/>
      <c r="G10" s="25"/>
    </row>
    <row r="11" spans="2:7" ht="30" customHeight="1">
      <c r="B11" s="77">
        <f t="shared" si="0"/>
        <v>1.02</v>
      </c>
      <c r="C11" s="42" t="s">
        <v>76</v>
      </c>
      <c r="D11" s="27" t="s">
        <v>14</v>
      </c>
      <c r="E11" s="23">
        <v>390</v>
      </c>
      <c r="F11" s="24"/>
      <c r="G11" s="28"/>
    </row>
    <row r="12" spans="2:7" ht="28.5" customHeight="1">
      <c r="B12" s="77">
        <f t="shared" si="0"/>
        <v>1.03</v>
      </c>
      <c r="C12" s="78" t="s">
        <v>28</v>
      </c>
      <c r="D12" s="27" t="s">
        <v>14</v>
      </c>
      <c r="E12" s="23">
        <v>400</v>
      </c>
      <c r="F12" s="24"/>
      <c r="G12" s="28"/>
    </row>
    <row r="13" spans="2:7" ht="16.5" customHeight="1">
      <c r="B13" s="77">
        <f t="shared" si="0"/>
        <v>1.04</v>
      </c>
      <c r="C13" s="26" t="s">
        <v>26</v>
      </c>
      <c r="D13" s="27" t="s">
        <v>14</v>
      </c>
      <c r="E13" s="23">
        <v>265</v>
      </c>
      <c r="F13" s="24"/>
      <c r="G13" s="28"/>
    </row>
    <row r="14" spans="2:7" ht="17.25" customHeight="1">
      <c r="B14" s="77">
        <f t="shared" si="0"/>
        <v>1.05</v>
      </c>
      <c r="C14" s="42" t="s">
        <v>78</v>
      </c>
      <c r="D14" s="27" t="s">
        <v>14</v>
      </c>
      <c r="E14" s="23">
        <v>30</v>
      </c>
      <c r="F14" s="24"/>
      <c r="G14" s="28"/>
    </row>
    <row r="15" spans="2:7" ht="17.25" customHeight="1">
      <c r="B15" s="77">
        <f t="shared" si="0"/>
        <v>1.06</v>
      </c>
      <c r="C15" s="42" t="s">
        <v>27</v>
      </c>
      <c r="D15" s="27" t="s">
        <v>14</v>
      </c>
      <c r="E15" s="23">
        <v>1.8</v>
      </c>
      <c r="F15" s="24"/>
      <c r="G15" s="28"/>
    </row>
    <row r="16" spans="2:7" ht="18" customHeight="1">
      <c r="B16" s="77">
        <f t="shared" si="0"/>
        <v>1.07</v>
      </c>
      <c r="C16" s="42" t="s">
        <v>82</v>
      </c>
      <c r="D16" s="27" t="s">
        <v>14</v>
      </c>
      <c r="E16" s="23">
        <v>100</v>
      </c>
      <c r="F16" s="24"/>
      <c r="G16" s="28"/>
    </row>
    <row r="17" spans="2:9" ht="16.5" customHeight="1" thickBot="1">
      <c r="B17" s="77">
        <f t="shared" si="0"/>
        <v>1.08</v>
      </c>
      <c r="C17" s="29" t="s">
        <v>13</v>
      </c>
      <c r="D17" s="30" t="s">
        <v>18</v>
      </c>
      <c r="E17" s="31">
        <v>1</v>
      </c>
      <c r="F17" s="32"/>
      <c r="G17" s="28"/>
    </row>
    <row r="18" spans="2:9" ht="15" customHeight="1" thickBot="1">
      <c r="B18" s="33"/>
      <c r="C18" s="34" t="s">
        <v>12</v>
      </c>
      <c r="D18" s="35"/>
      <c r="E18" s="35"/>
      <c r="F18" s="35"/>
      <c r="G18" s="36"/>
      <c r="I18" s="14"/>
    </row>
    <row r="19" spans="2:9" ht="15.75" customHeight="1" thickBot="1">
      <c r="B19" s="37"/>
      <c r="C19" s="38"/>
      <c r="D19" s="39"/>
      <c r="E19" s="39"/>
      <c r="F19" s="39"/>
      <c r="G19" s="40"/>
    </row>
    <row r="20" spans="2:9" ht="15">
      <c r="B20" s="20">
        <v>2</v>
      </c>
      <c r="C20" s="109" t="s">
        <v>31</v>
      </c>
      <c r="D20" s="110"/>
      <c r="E20" s="110"/>
      <c r="F20" s="110"/>
      <c r="G20" s="111"/>
    </row>
    <row r="21" spans="2:9" ht="17.25" customHeight="1">
      <c r="B21" s="41">
        <f t="shared" ref="B21:B34" si="1">B20+0.01</f>
        <v>2.0099999999999998</v>
      </c>
      <c r="C21" s="42" t="s">
        <v>83</v>
      </c>
      <c r="D21" s="43" t="s">
        <v>16</v>
      </c>
      <c r="E21" s="44">
        <v>28</v>
      </c>
      <c r="F21" s="93"/>
      <c r="G21" s="46"/>
    </row>
    <row r="22" spans="2:9" ht="18.75" customHeight="1">
      <c r="B22" s="41">
        <f t="shared" si="1"/>
        <v>2.0199999999999996</v>
      </c>
      <c r="C22" s="42" t="s">
        <v>84</v>
      </c>
      <c r="D22" s="43" t="s">
        <v>16</v>
      </c>
      <c r="E22" s="44">
        <v>12</v>
      </c>
      <c r="F22" s="93"/>
      <c r="G22" s="46"/>
    </row>
    <row r="23" spans="2:9" ht="31.5" customHeight="1">
      <c r="B23" s="41">
        <f t="shared" si="1"/>
        <v>2.0299999999999994</v>
      </c>
      <c r="C23" s="42" t="s">
        <v>29</v>
      </c>
      <c r="D23" s="43" t="s">
        <v>14</v>
      </c>
      <c r="E23" s="44">
        <v>400</v>
      </c>
      <c r="F23" s="45"/>
      <c r="G23" s="28"/>
    </row>
    <row r="24" spans="2:9" ht="46.5" customHeight="1">
      <c r="B24" s="41">
        <f t="shared" si="1"/>
        <v>2.0399999999999991</v>
      </c>
      <c r="C24" s="53" t="s">
        <v>93</v>
      </c>
      <c r="D24" s="43" t="s">
        <v>17</v>
      </c>
      <c r="E24" s="44">
        <v>180</v>
      </c>
      <c r="F24" s="45"/>
      <c r="G24" s="28"/>
    </row>
    <row r="25" spans="2:9" ht="20.25" customHeight="1">
      <c r="B25" s="41">
        <f t="shared" si="1"/>
        <v>2.0499999999999989</v>
      </c>
      <c r="C25" s="42" t="s">
        <v>23</v>
      </c>
      <c r="D25" s="43" t="s">
        <v>14</v>
      </c>
      <c r="E25" s="44">
        <v>390</v>
      </c>
      <c r="F25" s="45"/>
      <c r="G25" s="46"/>
    </row>
    <row r="26" spans="2:9" ht="47.25" customHeight="1">
      <c r="B26" s="41">
        <f t="shared" si="1"/>
        <v>2.0599999999999987</v>
      </c>
      <c r="C26" s="42" t="s">
        <v>85</v>
      </c>
      <c r="D26" s="47" t="s">
        <v>17</v>
      </c>
      <c r="E26" s="44">
        <v>265</v>
      </c>
      <c r="F26" s="45"/>
      <c r="G26" s="28"/>
    </row>
    <row r="27" spans="2:9" ht="29.25" customHeight="1">
      <c r="B27" s="41">
        <f t="shared" si="1"/>
        <v>2.0699999999999985</v>
      </c>
      <c r="C27" s="42" t="s">
        <v>33</v>
      </c>
      <c r="D27" s="47" t="s">
        <v>14</v>
      </c>
      <c r="E27" s="44">
        <v>20</v>
      </c>
      <c r="F27" s="45"/>
      <c r="G27" s="28"/>
    </row>
    <row r="28" spans="2:9" ht="19.5" customHeight="1">
      <c r="B28" s="41">
        <f t="shared" si="1"/>
        <v>2.0799999999999983</v>
      </c>
      <c r="C28" s="42" t="s">
        <v>34</v>
      </c>
      <c r="D28" s="47" t="s">
        <v>17</v>
      </c>
      <c r="E28" s="44">
        <v>75</v>
      </c>
      <c r="F28" s="45"/>
      <c r="G28" s="28"/>
    </row>
    <row r="29" spans="2:9" ht="20.25" customHeight="1">
      <c r="B29" s="41">
        <f t="shared" si="1"/>
        <v>2.0899999999999981</v>
      </c>
      <c r="C29" s="42" t="s">
        <v>30</v>
      </c>
      <c r="D29" s="47" t="s">
        <v>17</v>
      </c>
      <c r="E29" s="44">
        <v>7</v>
      </c>
      <c r="F29" s="45"/>
      <c r="G29" s="28"/>
    </row>
    <row r="30" spans="2:9" ht="28.5" customHeight="1">
      <c r="B30" s="41">
        <f t="shared" si="1"/>
        <v>2.0999999999999979</v>
      </c>
      <c r="C30" s="42" t="s">
        <v>86</v>
      </c>
      <c r="D30" s="47" t="s">
        <v>17</v>
      </c>
      <c r="E30" s="44">
        <v>25</v>
      </c>
      <c r="F30" s="45"/>
      <c r="G30" s="28"/>
    </row>
    <row r="31" spans="2:9" ht="15" customHeight="1">
      <c r="B31" s="41">
        <f t="shared" si="1"/>
        <v>2.1099999999999977</v>
      </c>
      <c r="C31" s="42" t="s">
        <v>37</v>
      </c>
      <c r="D31" s="47" t="s">
        <v>17</v>
      </c>
      <c r="E31" s="44">
        <v>60</v>
      </c>
      <c r="F31" s="45"/>
      <c r="G31" s="28"/>
    </row>
    <row r="32" spans="2:9" ht="17.25" customHeight="1">
      <c r="B32" s="41">
        <f t="shared" si="1"/>
        <v>2.1199999999999974</v>
      </c>
      <c r="C32" s="42" t="s">
        <v>32</v>
      </c>
      <c r="D32" s="47" t="s">
        <v>14</v>
      </c>
      <c r="E32" s="44">
        <v>5</v>
      </c>
      <c r="F32" s="45"/>
      <c r="G32" s="28"/>
    </row>
    <row r="33" spans="1:7" ht="17.25" customHeight="1">
      <c r="B33" s="41">
        <f t="shared" si="1"/>
        <v>2.1299999999999972</v>
      </c>
      <c r="C33" s="42" t="s">
        <v>77</v>
      </c>
      <c r="D33" s="47" t="s">
        <v>17</v>
      </c>
      <c r="E33" s="44">
        <v>60</v>
      </c>
      <c r="F33" s="45"/>
      <c r="G33" s="28"/>
    </row>
    <row r="34" spans="1:7" ht="31.5" customHeight="1" thickBot="1">
      <c r="B34" s="41">
        <f t="shared" si="1"/>
        <v>2.139999999999997</v>
      </c>
      <c r="C34" s="42" t="s">
        <v>87</v>
      </c>
      <c r="D34" s="47" t="s">
        <v>14</v>
      </c>
      <c r="E34" s="44">
        <v>25</v>
      </c>
      <c r="F34" s="24"/>
      <c r="G34" s="28"/>
    </row>
    <row r="35" spans="1:7" ht="13.5" customHeight="1" thickBot="1">
      <c r="B35" s="33"/>
      <c r="C35" s="34" t="s">
        <v>12</v>
      </c>
      <c r="D35" s="35"/>
      <c r="E35" s="35"/>
      <c r="F35" s="35"/>
      <c r="G35" s="36"/>
    </row>
    <row r="36" spans="1:7" ht="15.75" customHeight="1" thickBot="1">
      <c r="B36" s="48"/>
      <c r="C36" s="58"/>
      <c r="D36" s="49"/>
      <c r="E36" s="49"/>
      <c r="F36" s="59"/>
      <c r="G36" s="59"/>
    </row>
    <row r="37" spans="1:7" ht="15" customHeight="1">
      <c r="B37" s="60">
        <v>3</v>
      </c>
      <c r="C37" s="97" t="s">
        <v>19</v>
      </c>
      <c r="D37" s="98"/>
      <c r="E37" s="98"/>
      <c r="F37" s="98"/>
      <c r="G37" s="99"/>
    </row>
    <row r="38" spans="1:7" ht="45.75" customHeight="1">
      <c r="B38" s="54">
        <f>SUM(B37+0.01)</f>
        <v>3.01</v>
      </c>
      <c r="C38" s="42" t="s">
        <v>24</v>
      </c>
      <c r="D38" s="47" t="s">
        <v>16</v>
      </c>
      <c r="E38" s="44">
        <v>4</v>
      </c>
      <c r="F38" s="45"/>
      <c r="G38" s="28"/>
    </row>
    <row r="39" spans="1:7" ht="29.25" customHeight="1">
      <c r="B39" s="54">
        <f>SUM(B38+0.01)</f>
        <v>3.0199999999999996</v>
      </c>
      <c r="C39" s="42" t="s">
        <v>89</v>
      </c>
      <c r="D39" s="47" t="s">
        <v>14</v>
      </c>
      <c r="E39" s="44">
        <v>110</v>
      </c>
      <c r="F39" s="45"/>
      <c r="G39" s="28"/>
    </row>
    <row r="40" spans="1:7" ht="33" customHeight="1" thickBot="1">
      <c r="B40" s="54">
        <f>SUM(B39+0.01)</f>
        <v>3.0299999999999994</v>
      </c>
      <c r="C40" s="42" t="s">
        <v>90</v>
      </c>
      <c r="D40" s="47" t="s">
        <v>17</v>
      </c>
      <c r="E40" s="44">
        <v>1.4</v>
      </c>
      <c r="F40" s="45"/>
      <c r="G40" s="28"/>
    </row>
    <row r="41" spans="1:7" ht="13.5" customHeight="1" thickBot="1">
      <c r="A41" s="4"/>
      <c r="B41" s="55"/>
      <c r="C41" s="34" t="s">
        <v>12</v>
      </c>
      <c r="D41" s="35"/>
      <c r="E41" s="35"/>
      <c r="F41" s="35"/>
      <c r="G41" s="36"/>
    </row>
    <row r="42" spans="1:7" ht="9.75" customHeight="1" thickBot="1">
      <c r="A42" s="4"/>
      <c r="B42" s="56"/>
      <c r="C42" s="48"/>
      <c r="D42" s="49"/>
      <c r="E42" s="49"/>
      <c r="F42" s="49"/>
      <c r="G42" s="50"/>
    </row>
    <row r="43" spans="1:7" ht="13.5" customHeight="1">
      <c r="B43" s="60">
        <v>4</v>
      </c>
      <c r="C43" s="97" t="s">
        <v>25</v>
      </c>
      <c r="D43" s="98"/>
      <c r="E43" s="98"/>
      <c r="F43" s="98"/>
      <c r="G43" s="99"/>
    </row>
    <row r="44" spans="1:7" ht="18" customHeight="1">
      <c r="B44" s="54">
        <f>SUM(B43+0.01)</f>
        <v>4.01</v>
      </c>
      <c r="C44" s="42" t="s">
        <v>35</v>
      </c>
      <c r="D44" s="47" t="s">
        <v>14</v>
      </c>
      <c r="E44" s="44">
        <v>250</v>
      </c>
      <c r="F44" s="45"/>
      <c r="G44" s="28"/>
    </row>
    <row r="45" spans="1:7" ht="16.5" customHeight="1">
      <c r="B45" s="54">
        <f>SUM(B44+0.01)</f>
        <v>4.0199999999999996</v>
      </c>
      <c r="C45" s="42" t="s">
        <v>36</v>
      </c>
      <c r="D45" s="47" t="s">
        <v>14</v>
      </c>
      <c r="E45" s="44">
        <v>750</v>
      </c>
      <c r="F45" s="45"/>
      <c r="G45" s="28"/>
    </row>
    <row r="46" spans="1:7" ht="17.25" customHeight="1">
      <c r="B46" s="54">
        <f>SUM(B45+0.01)</f>
        <v>4.0299999999999994</v>
      </c>
      <c r="C46" s="52" t="s">
        <v>91</v>
      </c>
      <c r="D46" s="30" t="s">
        <v>14</v>
      </c>
      <c r="E46" s="31">
        <v>50</v>
      </c>
      <c r="F46" s="32"/>
      <c r="G46" s="28"/>
    </row>
    <row r="47" spans="1:7" ht="17.25" customHeight="1" thickBot="1">
      <c r="B47" s="54">
        <f>SUM(B46+0.01)</f>
        <v>4.0399999999999991</v>
      </c>
      <c r="C47" s="42" t="s">
        <v>38</v>
      </c>
      <c r="D47" s="47" t="s">
        <v>16</v>
      </c>
      <c r="E47" s="44">
        <v>5</v>
      </c>
      <c r="F47" s="93"/>
      <c r="G47" s="28"/>
    </row>
    <row r="48" spans="1:7" ht="12.75" customHeight="1" thickBot="1">
      <c r="A48" s="4"/>
      <c r="B48" s="55"/>
      <c r="C48" s="34" t="s">
        <v>12</v>
      </c>
      <c r="D48" s="35"/>
      <c r="E48" s="35"/>
      <c r="F48" s="35"/>
      <c r="G48" s="36"/>
    </row>
    <row r="49" spans="1:7" ht="10.5" customHeight="1" thickBot="1">
      <c r="A49" s="4"/>
      <c r="B49" s="56"/>
      <c r="C49" s="48"/>
      <c r="D49" s="49"/>
      <c r="E49" s="49"/>
      <c r="F49" s="49"/>
      <c r="G49" s="50"/>
    </row>
    <row r="50" spans="1:7" ht="15" customHeight="1">
      <c r="B50" s="60">
        <v>5</v>
      </c>
      <c r="C50" s="97" t="s">
        <v>79</v>
      </c>
      <c r="D50" s="98"/>
      <c r="E50" s="98"/>
      <c r="F50" s="98"/>
      <c r="G50" s="99"/>
    </row>
    <row r="51" spans="1:7" ht="15.75" customHeight="1">
      <c r="B51" s="54">
        <f>SUM(B50+0.01)</f>
        <v>5.01</v>
      </c>
      <c r="C51" s="42" t="s">
        <v>88</v>
      </c>
      <c r="D51" s="47" t="s">
        <v>16</v>
      </c>
      <c r="E51" s="44">
        <v>1</v>
      </c>
      <c r="F51" s="45"/>
      <c r="G51" s="28"/>
    </row>
    <row r="52" spans="1:7" ht="15" customHeight="1">
      <c r="B52" s="54">
        <f>SUM(B51+0.01)</f>
        <v>5.0199999999999996</v>
      </c>
      <c r="C52" s="42" t="s">
        <v>80</v>
      </c>
      <c r="D52" s="47" t="s">
        <v>16</v>
      </c>
      <c r="E52" s="44">
        <v>1</v>
      </c>
      <c r="F52" s="45"/>
      <c r="G52" s="28"/>
    </row>
    <row r="53" spans="1:7" ht="15" customHeight="1" thickBot="1">
      <c r="B53" s="54">
        <f>SUM(B52+0.01)</f>
        <v>5.0299999999999994</v>
      </c>
      <c r="C53" s="52" t="s">
        <v>81</v>
      </c>
      <c r="D53" s="30" t="s">
        <v>16</v>
      </c>
      <c r="E53" s="31">
        <v>1</v>
      </c>
      <c r="F53" s="32"/>
      <c r="G53" s="28"/>
    </row>
    <row r="54" spans="1:7" ht="14.25" customHeight="1" thickBot="1">
      <c r="A54" s="4"/>
      <c r="B54" s="55"/>
      <c r="C54" s="34" t="s">
        <v>12</v>
      </c>
      <c r="D54" s="35"/>
      <c r="E54" s="35"/>
      <c r="F54" s="35"/>
      <c r="G54" s="36"/>
    </row>
    <row r="55" spans="1:7" ht="10.5" customHeight="1" thickBot="1">
      <c r="A55" s="4"/>
      <c r="B55" s="56"/>
      <c r="C55" s="48"/>
      <c r="D55" s="49"/>
      <c r="E55" s="49"/>
      <c r="F55" s="49"/>
      <c r="G55" s="50"/>
    </row>
    <row r="56" spans="1:7" ht="15" customHeight="1">
      <c r="A56" s="4"/>
      <c r="B56" s="91">
        <v>6</v>
      </c>
      <c r="C56" s="94" t="s">
        <v>92</v>
      </c>
      <c r="D56" s="95"/>
      <c r="E56" s="95"/>
      <c r="F56" s="95"/>
      <c r="G56" s="96"/>
    </row>
    <row r="57" spans="1:7" ht="28.5" customHeight="1">
      <c r="A57" s="4"/>
      <c r="B57" s="87">
        <f>B56+0.01</f>
        <v>6.01</v>
      </c>
      <c r="C57" s="51" t="s">
        <v>39</v>
      </c>
      <c r="D57" s="88" t="s">
        <v>40</v>
      </c>
      <c r="E57" s="89">
        <v>1</v>
      </c>
      <c r="F57" s="90"/>
      <c r="G57" s="57"/>
    </row>
    <row r="58" spans="1:7" ht="30" customHeight="1">
      <c r="A58" s="4"/>
      <c r="B58" s="79">
        <f>B57+0.01</f>
        <v>6.02</v>
      </c>
      <c r="C58" s="42" t="s">
        <v>41</v>
      </c>
      <c r="D58" s="27" t="s">
        <v>40</v>
      </c>
      <c r="E58" s="23">
        <v>1</v>
      </c>
      <c r="F58" s="24"/>
      <c r="G58" s="28"/>
    </row>
    <row r="59" spans="1:7" ht="14.25" customHeight="1">
      <c r="A59" s="4"/>
      <c r="B59" s="79"/>
      <c r="C59" s="92" t="s">
        <v>42</v>
      </c>
      <c r="D59" s="27"/>
      <c r="E59" s="23"/>
      <c r="F59" s="24"/>
      <c r="G59" s="28"/>
    </row>
    <row r="60" spans="1:7" ht="28.5" customHeight="1">
      <c r="A60" s="4"/>
      <c r="B60" s="79">
        <f>B58+0.01</f>
        <v>6.0299999999999994</v>
      </c>
      <c r="C60" s="42" t="s">
        <v>43</v>
      </c>
      <c r="D60" s="27" t="s">
        <v>44</v>
      </c>
      <c r="E60" s="23">
        <v>1</v>
      </c>
      <c r="F60" s="24"/>
      <c r="G60" s="28"/>
    </row>
    <row r="61" spans="1:7" ht="16.5" customHeight="1">
      <c r="A61" s="4"/>
      <c r="B61" s="79">
        <f>B60+0.01</f>
        <v>6.0399999999999991</v>
      </c>
      <c r="C61" s="42" t="s">
        <v>45</v>
      </c>
      <c r="D61" s="27" t="s">
        <v>40</v>
      </c>
      <c r="E61" s="23">
        <v>1</v>
      </c>
      <c r="F61" s="24"/>
      <c r="G61" s="28"/>
    </row>
    <row r="62" spans="1:7" ht="15" customHeight="1">
      <c r="A62" s="4"/>
      <c r="B62" s="79">
        <f>B61+0.01</f>
        <v>6.0499999999999989</v>
      </c>
      <c r="C62" s="42" t="s">
        <v>46</v>
      </c>
      <c r="D62" s="27" t="s">
        <v>40</v>
      </c>
      <c r="E62" s="23">
        <v>17</v>
      </c>
      <c r="F62" s="24"/>
      <c r="G62" s="28"/>
    </row>
    <row r="63" spans="1:7" ht="15.75" customHeight="1">
      <c r="A63" s="4"/>
      <c r="B63" s="79">
        <f>B62+0.01</f>
        <v>6.0599999999999987</v>
      </c>
      <c r="C63" s="42" t="s">
        <v>47</v>
      </c>
      <c r="D63" s="27" t="s">
        <v>40</v>
      </c>
      <c r="E63" s="23">
        <v>1</v>
      </c>
      <c r="F63" s="24"/>
      <c r="G63" s="28"/>
    </row>
    <row r="64" spans="1:7" ht="14.25" customHeight="1">
      <c r="A64" s="4"/>
      <c r="B64" s="79"/>
      <c r="C64" s="92" t="s">
        <v>48</v>
      </c>
      <c r="D64" s="27"/>
      <c r="E64" s="23"/>
      <c r="F64" s="24"/>
      <c r="G64" s="28"/>
    </row>
    <row r="65" spans="1:7" ht="102" customHeight="1">
      <c r="A65" s="4"/>
      <c r="B65" s="79">
        <f>B63+0.01</f>
        <v>6.0699999999999985</v>
      </c>
      <c r="C65" s="42" t="s">
        <v>49</v>
      </c>
      <c r="D65" s="27" t="s">
        <v>50</v>
      </c>
      <c r="E65" s="23">
        <v>45</v>
      </c>
      <c r="F65" s="24"/>
      <c r="G65" s="28"/>
    </row>
    <row r="66" spans="1:7" ht="44.25" customHeight="1">
      <c r="A66" s="4"/>
      <c r="B66" s="79">
        <f>B65+0.01</f>
        <v>6.0799999999999983</v>
      </c>
      <c r="C66" s="42" t="s">
        <v>51</v>
      </c>
      <c r="D66" s="27" t="s">
        <v>50</v>
      </c>
      <c r="E66" s="23">
        <v>15</v>
      </c>
      <c r="F66" s="24"/>
      <c r="G66" s="28"/>
    </row>
    <row r="67" spans="1:7" ht="15">
      <c r="A67" s="4"/>
      <c r="B67" s="79"/>
      <c r="C67" s="92" t="s">
        <v>52</v>
      </c>
      <c r="D67" s="27"/>
      <c r="E67" s="23"/>
      <c r="F67" s="24"/>
      <c r="G67" s="28"/>
    </row>
    <row r="68" spans="1:7" ht="19.5" customHeight="1">
      <c r="A68" s="4"/>
      <c r="B68" s="79">
        <f>B66+0.01</f>
        <v>6.0899999999999981</v>
      </c>
      <c r="C68" s="42" t="s">
        <v>53</v>
      </c>
      <c r="D68" s="27" t="s">
        <v>50</v>
      </c>
      <c r="E68" s="23">
        <v>38</v>
      </c>
      <c r="F68" s="24"/>
      <c r="G68" s="28"/>
    </row>
    <row r="69" spans="1:7" ht="19.5" customHeight="1">
      <c r="A69" s="4"/>
      <c r="B69" s="79">
        <f>B68+0.01</f>
        <v>6.0999999999999979</v>
      </c>
      <c r="C69" s="42" t="s">
        <v>54</v>
      </c>
      <c r="D69" s="27" t="s">
        <v>50</v>
      </c>
      <c r="E69" s="23">
        <v>33</v>
      </c>
      <c r="F69" s="24"/>
      <c r="G69" s="28"/>
    </row>
    <row r="70" spans="1:7" ht="48.75" customHeight="1">
      <c r="A70" s="4"/>
      <c r="B70" s="79">
        <f>B69+0.01</f>
        <v>6.1099999999999977</v>
      </c>
      <c r="C70" s="42" t="s">
        <v>55</v>
      </c>
      <c r="D70" s="27" t="s">
        <v>50</v>
      </c>
      <c r="E70" s="23">
        <f>8.92+6.82+31.65+17.39+24.72</f>
        <v>89.5</v>
      </c>
      <c r="F70" s="24"/>
      <c r="G70" s="28"/>
    </row>
    <row r="71" spans="1:7" ht="18" customHeight="1">
      <c r="A71" s="4"/>
      <c r="B71" s="79"/>
      <c r="C71" s="92" t="s">
        <v>56</v>
      </c>
      <c r="D71" s="27"/>
      <c r="E71" s="23"/>
      <c r="F71" s="24"/>
      <c r="G71" s="28"/>
    </row>
    <row r="72" spans="1:7" ht="61.5" customHeight="1">
      <c r="A72" s="4"/>
      <c r="B72" s="79">
        <f>B70+0.01</f>
        <v>6.1199999999999974</v>
      </c>
      <c r="C72" s="42" t="s">
        <v>57</v>
      </c>
      <c r="D72" s="27" t="s">
        <v>40</v>
      </c>
      <c r="E72" s="23">
        <v>1</v>
      </c>
      <c r="F72" s="24"/>
      <c r="G72" s="28"/>
    </row>
    <row r="73" spans="1:7" ht="78" customHeight="1">
      <c r="A73" s="4"/>
      <c r="B73" s="79">
        <f>B72+0.01</f>
        <v>6.1299999999999972</v>
      </c>
      <c r="C73" s="42" t="s">
        <v>58</v>
      </c>
      <c r="D73" s="27" t="s">
        <v>40</v>
      </c>
      <c r="E73" s="23">
        <f>32+1+20</f>
        <v>53</v>
      </c>
      <c r="F73" s="24"/>
      <c r="G73" s="28"/>
    </row>
    <row r="74" spans="1:7" ht="17.25" customHeight="1">
      <c r="A74" s="4"/>
      <c r="B74" s="79">
        <f t="shared" ref="B74:B80" si="2">B73+0.01</f>
        <v>6.139999999999997</v>
      </c>
      <c r="C74" s="42" t="s">
        <v>59</v>
      </c>
      <c r="D74" s="27" t="s">
        <v>40</v>
      </c>
      <c r="E74" s="23">
        <v>29</v>
      </c>
      <c r="F74" s="24"/>
      <c r="G74" s="28"/>
    </row>
    <row r="75" spans="1:7" ht="16.5" customHeight="1">
      <c r="A75" s="4"/>
      <c r="B75" s="79">
        <f t="shared" si="2"/>
        <v>6.1499999999999968</v>
      </c>
      <c r="C75" s="42" t="s">
        <v>60</v>
      </c>
      <c r="D75" s="27" t="s">
        <v>40</v>
      </c>
      <c r="E75" s="23">
        <v>1</v>
      </c>
      <c r="F75" s="24"/>
      <c r="G75" s="28"/>
    </row>
    <row r="76" spans="1:7" ht="17.25" customHeight="1">
      <c r="A76" s="4"/>
      <c r="B76" s="79">
        <f t="shared" si="2"/>
        <v>6.1599999999999966</v>
      </c>
      <c r="C76" s="42" t="s">
        <v>61</v>
      </c>
      <c r="D76" s="27" t="s">
        <v>40</v>
      </c>
      <c r="E76" s="23">
        <v>1</v>
      </c>
      <c r="F76" s="24"/>
      <c r="G76" s="28"/>
    </row>
    <row r="77" spans="1:7" ht="48" customHeight="1">
      <c r="A77" s="4"/>
      <c r="B77" s="79">
        <f t="shared" si="2"/>
        <v>6.1699999999999964</v>
      </c>
      <c r="C77" s="42" t="s">
        <v>62</v>
      </c>
      <c r="D77" s="27" t="s">
        <v>40</v>
      </c>
      <c r="E77" s="23">
        <v>54</v>
      </c>
      <c r="F77" s="24"/>
      <c r="G77" s="28"/>
    </row>
    <row r="78" spans="1:7" ht="48.75" customHeight="1">
      <c r="A78" s="4"/>
      <c r="B78" s="79">
        <f t="shared" si="2"/>
        <v>6.1799999999999962</v>
      </c>
      <c r="C78" s="42" t="s">
        <v>63</v>
      </c>
      <c r="D78" s="27" t="s">
        <v>40</v>
      </c>
      <c r="E78" s="23">
        <v>1</v>
      </c>
      <c r="F78" s="24"/>
      <c r="G78" s="28"/>
    </row>
    <row r="79" spans="1:7" ht="48" customHeight="1">
      <c r="A79" s="4"/>
      <c r="B79" s="79">
        <f t="shared" si="2"/>
        <v>6.1899999999999959</v>
      </c>
      <c r="C79" s="42" t="s">
        <v>64</v>
      </c>
      <c r="D79" s="27" t="s">
        <v>40</v>
      </c>
      <c r="E79" s="23">
        <v>35</v>
      </c>
      <c r="F79" s="24"/>
      <c r="G79" s="28"/>
    </row>
    <row r="80" spans="1:7" ht="33" customHeight="1">
      <c r="A80" s="4"/>
      <c r="B80" s="79">
        <f t="shared" si="2"/>
        <v>6.1999999999999957</v>
      </c>
      <c r="C80" s="42" t="s">
        <v>65</v>
      </c>
      <c r="D80" s="27" t="s">
        <v>40</v>
      </c>
      <c r="E80" s="23">
        <v>1</v>
      </c>
      <c r="F80" s="24"/>
      <c r="G80" s="28"/>
    </row>
    <row r="81" spans="1:7" ht="18" customHeight="1">
      <c r="A81" s="4"/>
      <c r="B81" s="79"/>
      <c r="C81" s="92" t="s">
        <v>66</v>
      </c>
      <c r="D81" s="27"/>
      <c r="E81" s="23"/>
      <c r="F81" s="24"/>
      <c r="G81" s="28"/>
    </row>
    <row r="82" spans="1:7" ht="47.25" customHeight="1">
      <c r="A82" s="4"/>
      <c r="B82" s="79">
        <f>B80+0.01</f>
        <v>6.2099999999999955</v>
      </c>
      <c r="C82" s="42" t="s">
        <v>67</v>
      </c>
      <c r="D82" s="27" t="s">
        <v>40</v>
      </c>
      <c r="E82" s="23">
        <v>32</v>
      </c>
      <c r="F82" s="24"/>
      <c r="G82" s="28"/>
    </row>
    <row r="83" spans="1:7" ht="33" customHeight="1">
      <c r="A83" s="4"/>
      <c r="B83" s="79">
        <f>B82+0.01</f>
        <v>6.2199999999999953</v>
      </c>
      <c r="C83" s="42" t="s">
        <v>68</v>
      </c>
      <c r="D83" s="27" t="s">
        <v>40</v>
      </c>
      <c r="E83" s="23">
        <v>20</v>
      </c>
      <c r="F83" s="24"/>
      <c r="G83" s="28"/>
    </row>
    <row r="84" spans="1:7" ht="33" customHeight="1">
      <c r="A84" s="4"/>
      <c r="B84" s="79">
        <f t="shared" ref="B84:B90" si="3">B83+0.01</f>
        <v>6.2299999999999951</v>
      </c>
      <c r="C84" s="42" t="s">
        <v>69</v>
      </c>
      <c r="D84" s="27" t="s">
        <v>40</v>
      </c>
      <c r="E84" s="23">
        <v>1</v>
      </c>
      <c r="F84" s="24"/>
      <c r="G84" s="28"/>
    </row>
    <row r="85" spans="1:7" ht="17.25" customHeight="1">
      <c r="A85" s="4"/>
      <c r="B85" s="79"/>
      <c r="C85" s="92" t="s">
        <v>70</v>
      </c>
      <c r="D85" s="27"/>
      <c r="E85" s="23"/>
      <c r="F85" s="24"/>
      <c r="G85" s="28"/>
    </row>
    <row r="86" spans="1:7" ht="28.5">
      <c r="A86" s="4"/>
      <c r="B86" s="79">
        <f>B84+0.01</f>
        <v>6.2399999999999949</v>
      </c>
      <c r="C86" s="42" t="s">
        <v>71</v>
      </c>
      <c r="D86" s="27" t="s">
        <v>40</v>
      </c>
      <c r="E86" s="23">
        <v>34</v>
      </c>
      <c r="F86" s="24"/>
      <c r="G86" s="28"/>
    </row>
    <row r="87" spans="1:7" ht="15">
      <c r="A87" s="4"/>
      <c r="B87" s="79">
        <f t="shared" si="3"/>
        <v>6.2499999999999947</v>
      </c>
      <c r="C87" s="42" t="s">
        <v>72</v>
      </c>
      <c r="D87" s="27" t="s">
        <v>40</v>
      </c>
      <c r="E87" s="23">
        <v>2</v>
      </c>
      <c r="F87" s="24"/>
      <c r="G87" s="28"/>
    </row>
    <row r="88" spans="1:7" ht="15">
      <c r="A88" s="4"/>
      <c r="B88" s="79">
        <f t="shared" si="3"/>
        <v>6.2599999999999945</v>
      </c>
      <c r="C88" s="42" t="s">
        <v>73</v>
      </c>
      <c r="D88" s="27" t="s">
        <v>40</v>
      </c>
      <c r="E88" s="23">
        <f>E86+E87</f>
        <v>36</v>
      </c>
      <c r="F88" s="24"/>
      <c r="G88" s="28"/>
    </row>
    <row r="89" spans="1:7" ht="28.5">
      <c r="A89" s="4"/>
      <c r="B89" s="79">
        <f t="shared" si="3"/>
        <v>6.2699999999999942</v>
      </c>
      <c r="C89" s="42" t="s">
        <v>74</v>
      </c>
      <c r="D89" s="27" t="s">
        <v>40</v>
      </c>
      <c r="E89" s="23">
        <f>E88</f>
        <v>36</v>
      </c>
      <c r="F89" s="24"/>
      <c r="G89" s="28"/>
    </row>
    <row r="90" spans="1:7" ht="29.25" thickBot="1">
      <c r="A90" s="4"/>
      <c r="B90" s="79">
        <f t="shared" si="3"/>
        <v>6.279999999999994</v>
      </c>
      <c r="C90" s="52" t="s">
        <v>75</v>
      </c>
      <c r="D90" s="30" t="s">
        <v>40</v>
      </c>
      <c r="E90" s="31">
        <v>2</v>
      </c>
      <c r="F90" s="32"/>
      <c r="G90" s="80"/>
    </row>
    <row r="91" spans="1:7" ht="15.75" thickBot="1">
      <c r="A91" s="4"/>
      <c r="B91" s="81"/>
      <c r="C91" s="85" t="s">
        <v>15</v>
      </c>
      <c r="D91" s="82"/>
      <c r="E91" s="83"/>
      <c r="F91" s="84"/>
      <c r="G91" s="86"/>
    </row>
    <row r="92" spans="1:7" ht="15">
      <c r="A92" s="4"/>
      <c r="B92" s="56"/>
      <c r="C92" s="48"/>
      <c r="D92" s="49"/>
      <c r="E92" s="49"/>
      <c r="F92" s="49"/>
      <c r="G92" s="50"/>
    </row>
    <row r="93" spans="1:7" ht="13.5" customHeight="1" thickBot="1">
      <c r="A93" s="4"/>
      <c r="B93" s="56"/>
      <c r="C93" s="48"/>
      <c r="D93" s="49"/>
      <c r="E93" s="49"/>
      <c r="F93" s="49"/>
      <c r="G93" s="50"/>
    </row>
    <row r="94" spans="1:7" ht="10.5" customHeight="1">
      <c r="A94" s="4"/>
      <c r="B94" s="61"/>
      <c r="C94" s="38"/>
      <c r="D94" s="39"/>
      <c r="E94" s="39"/>
      <c r="F94" s="39"/>
      <c r="G94" s="71"/>
    </row>
    <row r="95" spans="1:7" ht="14.25">
      <c r="A95" s="4"/>
      <c r="B95" s="62"/>
      <c r="C95" s="13" t="s">
        <v>15</v>
      </c>
      <c r="D95" s="49"/>
      <c r="E95" s="49"/>
      <c r="F95" s="49"/>
      <c r="G95" s="12"/>
    </row>
    <row r="96" spans="1:7" ht="14.25">
      <c r="A96" s="3"/>
      <c r="B96" s="63"/>
      <c r="C96" s="8" t="s">
        <v>94</v>
      </c>
      <c r="D96" s="64"/>
      <c r="E96" s="65"/>
      <c r="F96" s="65"/>
      <c r="G96" s="9"/>
    </row>
    <row r="97" spans="2:9" ht="3.75" hidden="1" customHeight="1">
      <c r="B97" s="63"/>
      <c r="C97" s="8" t="s">
        <v>4</v>
      </c>
      <c r="D97" s="64"/>
      <c r="E97" s="65"/>
      <c r="F97" s="65"/>
      <c r="G97" s="9"/>
    </row>
    <row r="98" spans="2:9" ht="12.75" customHeight="1">
      <c r="B98" s="63"/>
      <c r="C98" s="8" t="s">
        <v>95</v>
      </c>
      <c r="D98" s="64"/>
      <c r="E98" s="65"/>
      <c r="F98" s="65"/>
      <c r="G98" s="9"/>
    </row>
    <row r="99" spans="2:9" ht="13.5" customHeight="1">
      <c r="B99" s="63"/>
      <c r="C99" s="8" t="s">
        <v>96</v>
      </c>
      <c r="D99" s="64"/>
      <c r="E99" s="65"/>
      <c r="F99" s="65"/>
      <c r="G99" s="9"/>
    </row>
    <row r="100" spans="2:9" ht="14.25">
      <c r="B100" s="63"/>
      <c r="C100" s="8" t="s">
        <v>1</v>
      </c>
      <c r="D100" s="64"/>
      <c r="E100" s="65"/>
      <c r="F100" s="65"/>
      <c r="G100" s="9"/>
    </row>
    <row r="101" spans="2:9" ht="15" thickBot="1">
      <c r="B101" s="62"/>
      <c r="C101" s="8" t="s">
        <v>3</v>
      </c>
      <c r="D101" s="64"/>
      <c r="E101" s="65"/>
      <c r="F101" s="65"/>
      <c r="G101" s="10"/>
    </row>
    <row r="102" spans="2:9" ht="15" thickTop="1">
      <c r="B102" s="63"/>
      <c r="C102" s="8" t="s">
        <v>0</v>
      </c>
      <c r="D102" s="64"/>
      <c r="E102" s="65"/>
      <c r="F102" s="65"/>
      <c r="G102" s="9"/>
    </row>
    <row r="103" spans="2:9" ht="15" thickBot="1">
      <c r="B103" s="66"/>
      <c r="C103" s="67"/>
      <c r="D103" s="68"/>
      <c r="E103" s="69"/>
      <c r="F103" s="69"/>
      <c r="G103" s="70"/>
    </row>
    <row r="104" spans="2:9">
      <c r="I104" s="15"/>
    </row>
    <row r="107" spans="2:9">
      <c r="I107" s="2"/>
    </row>
  </sheetData>
  <mergeCells count="10">
    <mergeCell ref="C56:G56"/>
    <mergeCell ref="C50:G50"/>
    <mergeCell ref="C43:G43"/>
    <mergeCell ref="C37:G37"/>
    <mergeCell ref="B2:G2"/>
    <mergeCell ref="B3:G3"/>
    <mergeCell ref="B4:G4"/>
    <mergeCell ref="B5:G5"/>
    <mergeCell ref="C9:G9"/>
    <mergeCell ref="C20:G20"/>
  </mergeCells>
  <pageMargins left="0.23622047244094491" right="0.23622047244094491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2° piso Química</vt:lpstr>
      <vt:lpstr>Hoja1</vt:lpstr>
      <vt:lpstr>'2° piso Química'!Títulos_a_imprimir</vt:lpstr>
    </vt:vector>
  </TitlesOfParts>
  <Company>U.T.P.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Planeación</dc:creator>
  <cp:lastModifiedBy>Juan Pablo Tabares Valencia</cp:lastModifiedBy>
  <cp:lastPrinted>2014-12-03T23:05:51Z</cp:lastPrinted>
  <dcterms:created xsi:type="dcterms:W3CDTF">1999-10-15T19:20:26Z</dcterms:created>
  <dcterms:modified xsi:type="dcterms:W3CDTF">2014-12-03T23:06:33Z</dcterms:modified>
</cp:coreProperties>
</file>