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60" yWindow="120" windowWidth="13455" windowHeight="9180"/>
  </bookViews>
  <sheets>
    <sheet name="Presupuesto" sheetId="7" r:id="rId1"/>
  </sheets>
  <definedNames>
    <definedName name="_xlnm.Print_Area" localSheetId="0">Presupuesto!$B$2:$G$136</definedName>
  </definedNames>
  <calcPr calcId="145621" concurrentCalc="0"/>
</workbook>
</file>

<file path=xl/calcChain.xml><?xml version="1.0" encoding="utf-8"?>
<calcChain xmlns="http://schemas.openxmlformats.org/spreadsheetml/2006/main">
  <c r="E100" i="7" l="1"/>
  <c r="E99" i="7"/>
  <c r="E98" i="7"/>
  <c r="E97" i="7"/>
  <c r="E95" i="7"/>
  <c r="E114" i="7"/>
  <c r="E123" i="7"/>
  <c r="H85" i="7"/>
  <c r="H132" i="7"/>
  <c r="H133" i="7"/>
  <c r="H134" i="7"/>
</calcChain>
</file>

<file path=xl/sharedStrings.xml><?xml version="1.0" encoding="utf-8"?>
<sst xmlns="http://schemas.openxmlformats.org/spreadsheetml/2006/main" count="369" uniqueCount="230">
  <si>
    <t>Llenos con material del sitio</t>
  </si>
  <si>
    <t>Kg</t>
  </si>
  <si>
    <t>m3</t>
  </si>
  <si>
    <t>un</t>
  </si>
  <si>
    <t>ITEM</t>
  </si>
  <si>
    <t>DESCRIPCION</t>
  </si>
  <si>
    <t>1.1</t>
  </si>
  <si>
    <t>1.2</t>
  </si>
  <si>
    <t>KG</t>
  </si>
  <si>
    <t>1.3</t>
  </si>
  <si>
    <t>1.4</t>
  </si>
  <si>
    <t>1.5</t>
  </si>
  <si>
    <t>1.6</t>
  </si>
  <si>
    <t>Pereira-  Risaralda</t>
  </si>
  <si>
    <t>UND</t>
  </si>
  <si>
    <t>VR/UNITARIO</t>
  </si>
  <si>
    <t>m2</t>
  </si>
  <si>
    <t>Localizacion y replanteo</t>
  </si>
  <si>
    <t>ml</t>
  </si>
  <si>
    <t>INSTALACIONES HIDROSANITARIAS</t>
  </si>
  <si>
    <t>PISOS</t>
  </si>
  <si>
    <t>VARIOS</t>
  </si>
  <si>
    <t>PRELIMINARES</t>
  </si>
  <si>
    <t xml:space="preserve"> </t>
  </si>
  <si>
    <t>VALOR  TOTAL</t>
  </si>
  <si>
    <t>%</t>
  </si>
  <si>
    <t>Campamento General</t>
  </si>
  <si>
    <t>MOVIMIENTO DE TIERRA</t>
  </si>
  <si>
    <t>Excavacion a maquina + Retiro</t>
  </si>
  <si>
    <t>Afirmado compactado</t>
  </si>
  <si>
    <t xml:space="preserve">Excavacion manual en tierra </t>
  </si>
  <si>
    <t>Retiro de material sobrante cargue manual</t>
  </si>
  <si>
    <t xml:space="preserve">Descapote </t>
  </si>
  <si>
    <t>ESTRUCTURAS EN CONCRETO</t>
  </si>
  <si>
    <t>Solado de limpieza e= 0,05 m</t>
  </si>
  <si>
    <t>ACERO</t>
  </si>
  <si>
    <t>Acero de refuerzo</t>
  </si>
  <si>
    <t>Grama sintetica para cancha de futbol</t>
  </si>
  <si>
    <t>CARPINTERIA METALICA</t>
  </si>
  <si>
    <t>Empradizacion</t>
  </si>
  <si>
    <t>Administracion</t>
  </si>
  <si>
    <t>Imprevistos</t>
  </si>
  <si>
    <t>Utilidad</t>
  </si>
  <si>
    <t>Iva</t>
  </si>
  <si>
    <t>CANT</t>
  </si>
  <si>
    <t xml:space="preserve">VR/PARCIAL </t>
  </si>
  <si>
    <t>Tuberia PVC sanitaria de 4" perforada. Incluye acces.</t>
  </si>
  <si>
    <t>Tuberia PVC sanitaria de 6" perforada. Incluye acces.</t>
  </si>
  <si>
    <t>Tuberia PVC sanitaria de 8" perforada. Incluye acces.</t>
  </si>
  <si>
    <t>Piedra media zonga</t>
  </si>
  <si>
    <t>Cerramiento malla verde H= 2,1 m</t>
  </si>
  <si>
    <t>Filtro Frances sin tuberia, incluye piedra y geotextil NT1600</t>
  </si>
  <si>
    <t>Base y cañuela para camara de inspeccion D=1,2</t>
  </si>
  <si>
    <t>Cuerpo camara de inspeccion D=1,2</t>
  </si>
  <si>
    <t>gl</t>
  </si>
  <si>
    <t>Geotextil NT 1600</t>
  </si>
  <si>
    <t>Cerramiento en nylon lateral .</t>
  </si>
  <si>
    <t>Malla electrosoldada 5.5 mm</t>
  </si>
  <si>
    <t>Cabezal de descarga en concreto.</t>
  </si>
  <si>
    <t>Tuberia sanitaria novafort 10"</t>
  </si>
  <si>
    <t>Tuberia sanitaria novafort 12"</t>
  </si>
  <si>
    <t>Tuberia sanitaria novafort 14"</t>
  </si>
  <si>
    <t>Porteria microfutbol, incluye  mallas de nylon No. 4 .</t>
  </si>
  <si>
    <t>Porteria de futbol, incluye mallas de nylon No. 4</t>
  </si>
  <si>
    <t>Rejilla metalica para cuneta</t>
  </si>
  <si>
    <t>m</t>
  </si>
  <si>
    <t>unidad</t>
  </si>
  <si>
    <t xml:space="preserve">9.1  Preliminares </t>
  </si>
  <si>
    <t>Desmonte de trasformador tipo poste 25 KVA</t>
  </si>
  <si>
    <t>Unidad</t>
  </si>
  <si>
    <t>Desmonte de cable ACSR calibre 1/0</t>
  </si>
  <si>
    <t>Desmonte y reinstalación poste de ferroconcreto 510x12 metros</t>
  </si>
  <si>
    <t>Desmonte y reinstalación de reflectores 400 W</t>
  </si>
  <si>
    <t>9.1.01</t>
  </si>
  <si>
    <t>9.1.02</t>
  </si>
  <si>
    <t>9.1.03</t>
  </si>
  <si>
    <t>9.1.04</t>
  </si>
  <si>
    <t>9.2 Redes de media tensión</t>
  </si>
  <si>
    <t>Suministro e instalación de trasformador tipo jardín 75 kVA, incluye pararrayos tipo codo y codos de conexión para alimentador primario.</t>
  </si>
  <si>
    <t>Construcción de Pedestal en concreto para transformador tipo jardín de 75 KVA</t>
  </si>
  <si>
    <t>Canalización en tubería PVC tipo DB de 2x4" de diámetro. Incluye excavación, tubería PVC, lecho de arena de 10 cm, cinta de protección y relleno de la canalización con material de sitio.</t>
  </si>
  <si>
    <t>Caja de paso red de media tensión 1,2x1,2. Incluye excavación, bloques estructurales 40x20x20 cm, concreto, acero de refuerzo y tapa aro tipo manhol.</t>
  </si>
  <si>
    <t>Afloramiento primario en tubería IMC 4". Incluye tubería IMC de 4 ", cinta banit de 3/4 con sus hebillas</t>
  </si>
  <si>
    <t>Suministro e instalación de bota premoldeada para afloramiento.</t>
  </si>
  <si>
    <t>Suministro e instalación de  cable XLPE al 133% 2 AWG</t>
  </si>
  <si>
    <t>Suministro e instalación de terminales premoldeados tipo exterior clase 15 KV</t>
  </si>
  <si>
    <t>Construcción de derivación de red aérea a subterránea en media tensión. Incluye, Cajas primarias 100 Amp, Pararrayos poliméricos, cruceta de 2 metros, collarines, diagonales, pernos, tornillos y cable de aluminio aislado desde la red aérea existente hasta la caja primaria.</t>
  </si>
  <si>
    <t>Bajante de puesta a tierra desde los pararrayos hasta electrodo de puesta a tierra en cable No. 4 AWG</t>
  </si>
  <si>
    <t>Suministro e instalación de varilla de puesta de 2.4. metros Cu-Cu</t>
  </si>
  <si>
    <t>9.2.01</t>
  </si>
  <si>
    <t>9.2.02</t>
  </si>
  <si>
    <t>9.2.03</t>
  </si>
  <si>
    <t>9.2.04</t>
  </si>
  <si>
    <t>9.2.05</t>
  </si>
  <si>
    <t>9.2.06</t>
  </si>
  <si>
    <t>9.2.07</t>
  </si>
  <si>
    <t>9.2.08</t>
  </si>
  <si>
    <t>9.2.09</t>
  </si>
  <si>
    <t>9.2.10</t>
  </si>
  <si>
    <t>9.2.11</t>
  </si>
  <si>
    <t>9.2.12</t>
  </si>
  <si>
    <t>9.3 Redes de baja tension</t>
  </si>
  <si>
    <t>Canalización en tubería PVC 3x3", incluye excavación y tubería</t>
  </si>
  <si>
    <t>Canalización en tubería PVC 6x2", incluye excavación y tubería</t>
  </si>
  <si>
    <t>Canalización en tubería PVC 3x2", incluye excavación y tubería</t>
  </si>
  <si>
    <t>Canalización en tubería PVC 2x2", incluye excavación y tubería</t>
  </si>
  <si>
    <t>Alimentador cafetería 2F#4+1N#4+1T#8</t>
  </si>
  <si>
    <t>Alimentador cancha de rackqueboll 2F#6+1N#6+1T#8</t>
  </si>
  <si>
    <t>Alimentador cancha de futbol 3F#1/0+1T#8</t>
  </si>
  <si>
    <t>Cámaras de 60x60 en piso</t>
  </si>
  <si>
    <t>Breakers 2x30 de incrustar</t>
  </si>
  <si>
    <t>9.3.10</t>
  </si>
  <si>
    <t xml:space="preserve">9.4  Ilumiacion canchas </t>
  </si>
  <si>
    <t xml:space="preserve">Suministro e instalación de poste de ferroconcreto de 12 m x 510 Kgf para iluminacion </t>
  </si>
  <si>
    <t>Suministro e instalación de reflectores 400 w</t>
  </si>
  <si>
    <t>Alimentador postes de iluminacion 2F#10+1T#10 en tubería EMT de 3/4"</t>
  </si>
  <si>
    <t>Cable encauchetado 3x12</t>
  </si>
  <si>
    <t>Conectores GHFC-1</t>
  </si>
  <si>
    <t>9.5. Apantallamiento y malla de puesta a tierra</t>
  </si>
  <si>
    <t>5.1</t>
  </si>
  <si>
    <t>Varilla de puesta atierra 2,4 Cu-Cu para bajante de pararrayos. El ítem incluye varilla, soldadura exotérmica y caja de inspección de 30x30 cm</t>
  </si>
  <si>
    <t>5.2</t>
  </si>
  <si>
    <t>Punta tipo franklin de 1 metro de longitud</t>
  </si>
  <si>
    <t>5.3</t>
  </si>
  <si>
    <t xml:space="preserve">Bajante en alambrón 8mm. Incluye tuberia  EMT de 3/4. </t>
  </si>
  <si>
    <t>5.4</t>
  </si>
  <si>
    <t>Cable de cobre 2/0 para malla de puesta a tierra e interconexión de bajantes de pararrayos</t>
  </si>
  <si>
    <t>9.1</t>
  </si>
  <si>
    <t>SUB-TOTAL OBRA CIVIL</t>
  </si>
  <si>
    <t>9.2</t>
  </si>
  <si>
    <t>9.3</t>
  </si>
  <si>
    <t>9.4</t>
  </si>
  <si>
    <t>9.5</t>
  </si>
  <si>
    <t>OBRA ELECTRICA</t>
  </si>
  <si>
    <t>OBRA CIVIL</t>
  </si>
  <si>
    <t>SUB-TOTAL OBRA ELECTRICA</t>
  </si>
  <si>
    <t>COSTO DIRECTO OBRAS</t>
  </si>
  <si>
    <t>Losa superior camara de inspeccion D=1,2 Incluye refuerzo y tapa en polipropileno.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</si>
  <si>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</si>
  <si>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</si>
  <si>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</si>
  <si>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</si>
  <si>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</si>
  <si>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</si>
  <si>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</si>
  <si>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</si>
  <si>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</si>
  <si>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</si>
  <si>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</si>
  <si>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</si>
  <si>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</si>
  <si>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</si>
  <si>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</si>
  <si>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</si>
  <si>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</si>
  <si>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</si>
  <si>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</si>
  <si>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5.5</t>
  </si>
  <si>
    <t>5.6</t>
  </si>
  <si>
    <t>5.7</t>
  </si>
  <si>
    <t>6.1</t>
  </si>
  <si>
    <t>6.2</t>
  </si>
  <si>
    <t>6.3</t>
  </si>
  <si>
    <t>6.4</t>
  </si>
  <si>
    <t>7.1</t>
  </si>
  <si>
    <t>7.2</t>
  </si>
  <si>
    <t>7.3</t>
  </si>
  <si>
    <t>8.1</t>
  </si>
  <si>
    <t>8.2</t>
  </si>
  <si>
    <t>9.3.01</t>
  </si>
  <si>
    <t>9.3.02</t>
  </si>
  <si>
    <t>9.3.03</t>
  </si>
  <si>
    <t>9.3.04</t>
  </si>
  <si>
    <t>9.3.05</t>
  </si>
  <si>
    <t>9.3.06</t>
  </si>
  <si>
    <t>9.3.07</t>
  </si>
  <si>
    <t>9.3.08</t>
  </si>
  <si>
    <t>9.3.09</t>
  </si>
  <si>
    <t>9.4.02</t>
  </si>
  <si>
    <t>9.4.01</t>
  </si>
  <si>
    <t>9.4.03</t>
  </si>
  <si>
    <t>9.4.04</t>
  </si>
  <si>
    <t>9.4.05</t>
  </si>
  <si>
    <t>9.5.01</t>
  </si>
  <si>
    <t>9.5.02</t>
  </si>
  <si>
    <t>9.5.03</t>
  </si>
  <si>
    <t>9.5.04</t>
  </si>
  <si>
    <t>Tala de arboles</t>
  </si>
  <si>
    <t>1.7</t>
  </si>
  <si>
    <t>Demolicion piso en concreto E&lt;= 0,2 m + Retiro</t>
  </si>
  <si>
    <t>1.8</t>
  </si>
  <si>
    <t>1.9</t>
  </si>
  <si>
    <t>1.10</t>
  </si>
  <si>
    <t>Desmonte porterias metalicas</t>
  </si>
  <si>
    <t>1.11</t>
  </si>
  <si>
    <t>Red provisional Hidro-Sanitaria</t>
  </si>
  <si>
    <t>1.12</t>
  </si>
  <si>
    <t>Red provisional Electrica</t>
  </si>
  <si>
    <t>Llenos con gravilla de rio cancha sintetica</t>
  </si>
  <si>
    <t>Llenos con arena cancha voleyplaya</t>
  </si>
  <si>
    <t>7.4</t>
  </si>
  <si>
    <t>8.3</t>
  </si>
  <si>
    <t>Trinchos con vertical en pino y guadua tratada h= 1,m</t>
  </si>
  <si>
    <t>8.4</t>
  </si>
  <si>
    <t>Demarcacion canchas multiples</t>
  </si>
  <si>
    <t>Circuitos ramales de iluminacio 2F#6+1T#10</t>
  </si>
  <si>
    <t>Tablero general para iluminacion cancha de futbol 24 circuitos espacio para totalizador. Incluye totalizador 3x100 amp</t>
  </si>
  <si>
    <t>9.3.11</t>
  </si>
  <si>
    <t>Piso en concreto de 3500 psi para  canchas y andenes.</t>
  </si>
  <si>
    <t>Escalas en concreto de 3500 psi sobre terreno</t>
  </si>
  <si>
    <t>7.5</t>
  </si>
  <si>
    <t>par</t>
  </si>
  <si>
    <t>Demolicion edificacion + Retiro</t>
  </si>
  <si>
    <t>Desmonte malla de nylon, incluye postes metalicos.</t>
  </si>
  <si>
    <t>Desmonte malla eslabonada, incluye postes en concreto</t>
  </si>
  <si>
    <t>5.8</t>
  </si>
  <si>
    <t>Tuberia sanitaria novafort 8"</t>
  </si>
  <si>
    <t>Caja de Inspeccion 0,5x0,5x0,5</t>
  </si>
  <si>
    <t>Caja de Inspeccion 0,6x0,6x1,5</t>
  </si>
  <si>
    <t>9.2.13</t>
  </si>
  <si>
    <t>Suministro e instalacion de Templete primario tipo guitarra TG2, incluye aislador tensor, collarin, varilla de anclaje, guitarra, grillete, guarda cabo anclaje tipo vigueta de concreto, cable de acero galvanizado de 3/8". Según norma EEP</t>
  </si>
  <si>
    <t>Tablero de baloncesto, incluye fibra de vidrio, armazon metalico,aro y malla</t>
  </si>
  <si>
    <t>Parales cancha de voleybol, incluye malla</t>
  </si>
  <si>
    <t>Llenos con material de prestamo</t>
  </si>
  <si>
    <t>8.5</t>
  </si>
  <si>
    <t>Demarcacion cancha voleyplaya</t>
  </si>
  <si>
    <t>Cuneta revestida en concreto  a=0,30 m x h=0,35 m e= 0,1 m</t>
  </si>
  <si>
    <t>Construcción de apoyo en retencion sencillo triangular TST2. Incluye Poste de concreto 12m x 750 kg, Aisladores tipo retencion, collarines, crucetas, diagonales, espigos, pernos, tornillos, grapas de retencion para cable. Y lo indicado en la norma EEP.</t>
  </si>
  <si>
    <t>ANEXO 2: CUADRO DE CANTIDADES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</si>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</sst>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\ * #,##0.00_);_(&quot;$&quot;\ * \(#,##0.00\);_(&quot;$&quot;\ 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0.0"/>
    <numFmt numFmtId="168" formatCode="#,##0.0"/>
    <numFmt numFmtId="169" formatCode="#,##0.000"/>
    <numFmt numFmtId="170" formatCode="_ &quot;$&quot;\ * #,##0_ ;_ &quot;$&quot;\ * \-#,##0_ ;_ &quot;$&quot;\ * &quot;-&quot;??_ ;_ @_ "/>
    <numFmt numFmtId="171" formatCode="#,##0.000_);\(#,##0.000\)"/>
    <numFmt numFmtId="172" formatCode="_-[$$-240A]\ * #,##0_ ;_-[$$-240A]\ * \-#,##0\ ;_-[$$-240A]\ * &quot;-&quot;_ ;_-@_ "/>
  </numFmts>
  <fonts count="1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lbertus Extra Bold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lbertus Extra Bold"/>
      <family val="2"/>
    </font>
    <font>
      <sz val="11"/>
      <color indexed="8"/>
      <name val="Calibri"/>
      <family val="2"/>
    </font>
    <font>
      <sz val="10"/>
      <name val="Helv"/>
    </font>
    <font>
      <sz val="10"/>
      <name val="MS Sans Serif"/>
      <family val="2"/>
    </font>
    <font>
      <b/>
      <strike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10" fillId="0" borderId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4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6" fillId="0" borderId="0"/>
    <xf numFmtId="0" fontId="13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 applyBorder="1"/>
    <xf numFmtId="4" fontId="5" fillId="0" borderId="0" xfId="0" applyNumberFormat="1" applyFont="1" applyBorder="1"/>
    <xf numFmtId="4" fontId="0" fillId="0" borderId="0" xfId="0" applyNumberFormat="1"/>
    <xf numFmtId="4" fontId="4" fillId="0" borderId="0" xfId="0" applyNumberFormat="1" applyFont="1" applyBorder="1"/>
    <xf numFmtId="4" fontId="0" fillId="0" borderId="0" xfId="0" applyNumberFormat="1" applyBorder="1"/>
    <xf numFmtId="4" fontId="4" fillId="2" borderId="3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" fontId="2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2" borderId="1" xfId="0" applyNumberFormat="1" applyFont="1" applyFill="1" applyBorder="1"/>
    <xf numFmtId="3" fontId="5" fillId="0" borderId="0" xfId="0" applyNumberFormat="1" applyFont="1" applyBorder="1"/>
    <xf numFmtId="3" fontId="5" fillId="0" borderId="1" xfId="0" applyNumberFormat="1" applyFont="1" applyBorder="1"/>
    <xf numFmtId="3" fontId="5" fillId="2" borderId="4" xfId="0" applyNumberFormat="1" applyFont="1" applyFill="1" applyBorder="1"/>
    <xf numFmtId="168" fontId="5" fillId="0" borderId="2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6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2" fillId="0" borderId="0" xfId="0" applyNumberFormat="1" applyFont="1" applyBorder="1" applyAlignment="1">
      <alignment wrapText="1"/>
    </xf>
    <xf numFmtId="0" fontId="6" fillId="0" borderId="0" xfId="0" applyFont="1" applyBorder="1"/>
    <xf numFmtId="3" fontId="5" fillId="2" borderId="0" xfId="0" applyNumberFormat="1" applyFont="1" applyFill="1" applyBorder="1"/>
    <xf numFmtId="3" fontId="5" fillId="0" borderId="0" xfId="0" applyNumberFormat="1" applyFont="1" applyFill="1" applyBorder="1"/>
    <xf numFmtId="3" fontId="5" fillId="2" borderId="5" xfId="0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5" fillId="2" borderId="3" xfId="0" applyNumberFormat="1" applyFont="1" applyFill="1" applyBorder="1"/>
    <xf numFmtId="3" fontId="5" fillId="2" borderId="6" xfId="0" applyNumberFormat="1" applyFont="1" applyFill="1" applyBorder="1"/>
    <xf numFmtId="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wrapText="1"/>
    </xf>
    <xf numFmtId="4" fontId="2" fillId="0" borderId="1" xfId="0" applyNumberFormat="1" applyFont="1" applyBorder="1"/>
    <xf numFmtId="0" fontId="2" fillId="0" borderId="5" xfId="0" applyFont="1" applyBorder="1" applyAlignment="1">
      <alignment horizontal="center"/>
    </xf>
    <xf numFmtId="3" fontId="2" fillId="2" borderId="1" xfId="0" applyNumberFormat="1" applyFont="1" applyFill="1" applyBorder="1"/>
    <xf numFmtId="0" fontId="12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8" xfId="0" applyNumberFormat="1" applyFont="1" applyBorder="1"/>
    <xf numFmtId="4" fontId="5" fillId="0" borderId="3" xfId="0" applyNumberFormat="1" applyFont="1" applyBorder="1"/>
    <xf numFmtId="0" fontId="5" fillId="0" borderId="2" xfId="0" applyFont="1" applyFill="1" applyBorder="1"/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3" fontId="2" fillId="2" borderId="4" xfId="0" applyNumberFormat="1" applyFont="1" applyFill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/>
    <xf numFmtId="0" fontId="15" fillId="0" borderId="1" xfId="0" applyFont="1" applyFill="1" applyBorder="1" applyAlignment="1">
      <alignment horizontal="center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/>
    <xf numFmtId="172" fontId="15" fillId="0" borderId="8" xfId="0" applyNumberFormat="1" applyFont="1" applyFill="1" applyBorder="1"/>
    <xf numFmtId="0" fontId="15" fillId="0" borderId="4" xfId="0" applyFont="1" applyFill="1" applyBorder="1" applyAlignment="1">
      <alignment horizontal="center"/>
    </xf>
    <xf numFmtId="0" fontId="15" fillId="0" borderId="10" xfId="0" applyFont="1" applyFill="1" applyBorder="1" applyAlignment="1">
      <alignment wrapText="1"/>
    </xf>
    <xf numFmtId="0" fontId="15" fillId="0" borderId="10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172" fontId="2" fillId="0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9" fontId="2" fillId="0" borderId="10" xfId="63" applyFont="1" applyBorder="1" applyAlignment="1">
      <alignment horizontal="center"/>
    </xf>
    <xf numFmtId="9" fontId="2" fillId="0" borderId="8" xfId="63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2" borderId="8" xfId="0" applyNumberFormat="1" applyFont="1" applyFill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" fontId="0" fillId="0" borderId="8" xfId="0" applyNumberFormat="1" applyBorder="1"/>
    <xf numFmtId="4" fontId="5" fillId="2" borderId="8" xfId="0" applyNumberFormat="1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/>
    <xf numFmtId="3" fontId="5" fillId="4" borderId="1" xfId="0" applyNumberFormat="1" applyFont="1" applyFill="1" applyBorder="1"/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9" fontId="2" fillId="0" borderId="10" xfId="63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vertical="center"/>
    </xf>
    <xf numFmtId="166" fontId="5" fillId="2" borderId="1" xfId="4" applyFont="1" applyFill="1" applyBorder="1"/>
    <xf numFmtId="166" fontId="2" fillId="0" borderId="3" xfId="4" applyFont="1" applyBorder="1"/>
  </cellXfs>
  <cellStyles count="71">
    <cellStyle name="Estilo 1" xfId="1"/>
    <cellStyle name="Millares 10" xfId="2"/>
    <cellStyle name="Millares 2" xfId="3"/>
    <cellStyle name="Moneda" xfId="4" builtinId="4"/>
    <cellStyle name="Moneda 2" xfId="5"/>
    <cellStyle name="Moneda 2 10" xfId="6"/>
    <cellStyle name="Moneda 2 11" xfId="7"/>
    <cellStyle name="Moneda 2 12" xfId="8"/>
    <cellStyle name="Moneda 2 13" xfId="9"/>
    <cellStyle name="Moneda 2 14" xfId="10"/>
    <cellStyle name="Moneda 2 15" xfId="11"/>
    <cellStyle name="Moneda 2 2" xfId="12"/>
    <cellStyle name="Moneda 2 2 2" xfId="13"/>
    <cellStyle name="Moneda 2 2 3" xfId="14"/>
    <cellStyle name="Moneda 2 2 4" xfId="15"/>
    <cellStyle name="Moneda 2 2 5" xfId="16"/>
    <cellStyle name="Moneda 2 2 6" xfId="17"/>
    <cellStyle name="Moneda 2 3" xfId="18"/>
    <cellStyle name="Moneda 2 4" xfId="19"/>
    <cellStyle name="Moneda 2 4 2" xfId="20"/>
    <cellStyle name="Moneda 2 5" xfId="21"/>
    <cellStyle name="Moneda 2 53" xfId="22"/>
    <cellStyle name="Moneda 2 53 2" xfId="23"/>
    <cellStyle name="Moneda 2 6" xfId="24"/>
    <cellStyle name="Moneda 2 7" xfId="25"/>
    <cellStyle name="Moneda 2 8" xfId="26"/>
    <cellStyle name="Moneda 2 9" xfId="27"/>
    <cellStyle name="Moneda 3" xfId="28"/>
    <cellStyle name="Moneda 3 2" xfId="29"/>
    <cellStyle name="Moneda 4" xfId="30"/>
    <cellStyle name="Moneda 5" xfId="31"/>
    <cellStyle name="Normal" xfId="0" builtinId="0"/>
    <cellStyle name="Normal 12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2" xfId="40"/>
    <cellStyle name="Normal 2 2 2" xfId="41"/>
    <cellStyle name="Normal 2 3" xfId="42"/>
    <cellStyle name="Normal 2 3 2" xfId="43"/>
    <cellStyle name="Normal 2 4" xfId="44"/>
    <cellStyle name="Normal 2 4 2" xfId="45"/>
    <cellStyle name="Normal 2 4 3" xfId="46"/>
    <cellStyle name="Normal 2 5" xfId="47"/>
    <cellStyle name="Normal 2 6" xfId="48"/>
    <cellStyle name="Normal 2 7" xfId="49"/>
    <cellStyle name="Normal 2 8" xfId="50"/>
    <cellStyle name="Normal 2 9" xfId="51"/>
    <cellStyle name="Normal 3" xfId="52"/>
    <cellStyle name="Normal 3 2" xfId="53"/>
    <cellStyle name="Normal 30" xfId="54"/>
    <cellStyle name="Normal 4" xfId="55"/>
    <cellStyle name="Normal 4 2" xfId="56"/>
    <cellStyle name="Normal 5" xfId="57"/>
    <cellStyle name="Normal 56" xfId="58"/>
    <cellStyle name="Normal 6" xfId="59"/>
    <cellStyle name="Normal 6 2" xfId="60"/>
    <cellStyle name="Normal 7" xfId="61"/>
    <cellStyle name="Normal 8" xfId="62"/>
    <cellStyle name="Porcentaje" xfId="63" builtinId="5"/>
    <cellStyle name="Porcentaje 2" xfId="64"/>
    <cellStyle name="Porcentual 2" xfId="65"/>
    <cellStyle name="Porcentual 2 2" xfId="66"/>
    <cellStyle name="Porcentual 2 3" xfId="67"/>
    <cellStyle name="Porcentual 2 4" xfId="68"/>
    <cellStyle name="Porcentual 2 5" xfId="69"/>
    <cellStyle name="Porcentual 2 6" xfId="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5"/>
  <sheetViews>
    <sheetView tabSelected="1" view="pageBreakPreview" topLeftCell="B1" zoomScale="110" zoomScaleNormal="110" zoomScaleSheetLayoutView="110" zoomScalePageLayoutView="90" workbookViewId="0">
      <selection activeCell="G136" sqref="G136"/>
    </sheetView>
  </sheetViews>
  <sheetFormatPr baseColWidth="10" defaultRowHeight="12.75"/>
  <cols>
    <col min="1" max="1" width="11.42578125" hidden="1" customWidth="1"/>
    <col min="2" max="2" width="9" style="2" customWidth="1"/>
    <col min="3" max="3" width="41.42578125" customWidth="1"/>
    <col min="4" max="4" width="8.28515625" customWidth="1"/>
    <col min="5" max="5" width="8" style="130" customWidth="1"/>
    <col min="6" max="6" width="12.140625" customWidth="1"/>
    <col min="7" max="7" width="17.28515625" customWidth="1"/>
    <col min="8" max="8" width="0.140625" hidden="1" customWidth="1"/>
    <col min="9" max="9" width="11.42578125" customWidth="1"/>
  </cols>
  <sheetData>
    <row r="2" spans="2:8" ht="23.25">
      <c r="B2" s="44"/>
      <c r="C2" s="131" t="s">
        <v>228</v>
      </c>
      <c r="D2" s="7"/>
      <c r="E2" s="113"/>
      <c r="F2" s="7"/>
      <c r="G2" s="7"/>
    </row>
    <row r="3" spans="2:8">
      <c r="B3" s="45"/>
      <c r="C3" s="8" t="s">
        <v>13</v>
      </c>
      <c r="D3" s="8"/>
      <c r="E3" s="114"/>
      <c r="F3" s="8"/>
      <c r="G3" s="8"/>
    </row>
    <row r="4" spans="2:8" ht="13.5" thickBot="1">
      <c r="B4" s="93"/>
      <c r="C4" s="71" t="s">
        <v>134</v>
      </c>
      <c r="D4" s="94"/>
      <c r="E4" s="115"/>
      <c r="F4" s="95"/>
      <c r="G4" s="96"/>
    </row>
    <row r="5" spans="2:8" ht="13.5" thickBot="1">
      <c r="B5" s="91" t="s">
        <v>4</v>
      </c>
      <c r="C5" s="91" t="s">
        <v>5</v>
      </c>
      <c r="D5" s="91" t="s">
        <v>14</v>
      </c>
      <c r="E5" s="106" t="s">
        <v>44</v>
      </c>
      <c r="F5" s="92" t="s">
        <v>15</v>
      </c>
      <c r="G5" s="92" t="s">
        <v>45</v>
      </c>
      <c r="H5" s="48" t="s">
        <v>45</v>
      </c>
    </row>
    <row r="6" spans="2:8">
      <c r="B6" s="45" t="s">
        <v>23</v>
      </c>
      <c r="C6" s="45"/>
      <c r="D6" s="49"/>
      <c r="E6" s="107"/>
      <c r="F6" s="32"/>
      <c r="G6" s="32"/>
      <c r="H6" s="32"/>
    </row>
    <row r="7" spans="2:8">
      <c r="B7" s="99">
        <v>1</v>
      </c>
      <c r="C7" s="100" t="s">
        <v>22</v>
      </c>
      <c r="D7" s="100"/>
      <c r="E7" s="116"/>
      <c r="F7" s="101"/>
      <c r="G7" s="101"/>
      <c r="H7" s="16"/>
    </row>
    <row r="8" spans="2:8">
      <c r="B8" s="91" t="s">
        <v>4</v>
      </c>
      <c r="C8" s="91" t="s">
        <v>5</v>
      </c>
      <c r="D8" s="91" t="s">
        <v>14</v>
      </c>
      <c r="E8" s="106" t="s">
        <v>44</v>
      </c>
      <c r="F8" s="92" t="s">
        <v>15</v>
      </c>
      <c r="G8" s="92" t="s">
        <v>45</v>
      </c>
      <c r="H8" s="16"/>
    </row>
    <row r="9" spans="2:8">
      <c r="B9" s="18" t="s">
        <v>6</v>
      </c>
      <c r="C9" s="17" t="s">
        <v>26</v>
      </c>
      <c r="D9" s="18" t="s">
        <v>54</v>
      </c>
      <c r="E9" s="98">
        <v>1</v>
      </c>
      <c r="F9" s="132"/>
      <c r="G9" s="132"/>
      <c r="H9" s="97"/>
    </row>
    <row r="10" spans="2:8">
      <c r="B10" s="18" t="s">
        <v>7</v>
      </c>
      <c r="C10" s="17" t="s">
        <v>17</v>
      </c>
      <c r="D10" s="18" t="s">
        <v>16</v>
      </c>
      <c r="E10" s="98">
        <v>6722</v>
      </c>
      <c r="F10" s="132"/>
      <c r="G10" s="132"/>
      <c r="H10" s="90"/>
    </row>
    <row r="11" spans="2:8">
      <c r="B11" s="18" t="s">
        <v>9</v>
      </c>
      <c r="C11" s="17" t="s">
        <v>32</v>
      </c>
      <c r="D11" s="18" t="s">
        <v>16</v>
      </c>
      <c r="E11" s="98">
        <v>1516</v>
      </c>
      <c r="F11" s="132"/>
      <c r="G11" s="132"/>
      <c r="H11" s="90"/>
    </row>
    <row r="12" spans="2:8">
      <c r="B12" s="18" t="s">
        <v>10</v>
      </c>
      <c r="C12" s="17" t="s">
        <v>50</v>
      </c>
      <c r="D12" s="18" t="s">
        <v>18</v>
      </c>
      <c r="E12" s="98">
        <v>100</v>
      </c>
      <c r="F12" s="132"/>
      <c r="G12" s="132"/>
      <c r="H12" s="90"/>
    </row>
    <row r="13" spans="2:8">
      <c r="B13" s="18" t="s">
        <v>11</v>
      </c>
      <c r="C13" s="52" t="s">
        <v>187</v>
      </c>
      <c r="D13" s="18" t="s">
        <v>3</v>
      </c>
      <c r="E13" s="98">
        <v>5</v>
      </c>
      <c r="F13" s="132"/>
      <c r="G13" s="132"/>
      <c r="H13" s="90"/>
    </row>
    <row r="14" spans="2:8">
      <c r="B14" s="18" t="s">
        <v>12</v>
      </c>
      <c r="C14" s="52" t="s">
        <v>212</v>
      </c>
      <c r="D14" s="18" t="s">
        <v>16</v>
      </c>
      <c r="E14" s="98">
        <v>63</v>
      </c>
      <c r="F14" s="132"/>
      <c r="G14" s="132"/>
      <c r="H14" s="90"/>
    </row>
    <row r="15" spans="2:8">
      <c r="B15" s="18" t="s">
        <v>188</v>
      </c>
      <c r="C15" s="52" t="s">
        <v>189</v>
      </c>
      <c r="D15" s="18" t="s">
        <v>16</v>
      </c>
      <c r="E15" s="98">
        <v>1368</v>
      </c>
      <c r="F15" s="132"/>
      <c r="G15" s="132"/>
      <c r="H15" s="90"/>
    </row>
    <row r="16" spans="2:8">
      <c r="B16" s="18" t="s">
        <v>190</v>
      </c>
      <c r="C16" s="52" t="s">
        <v>213</v>
      </c>
      <c r="D16" s="18" t="s">
        <v>65</v>
      </c>
      <c r="E16" s="98">
        <v>60</v>
      </c>
      <c r="F16" s="132"/>
      <c r="G16" s="132"/>
      <c r="H16" s="90"/>
    </row>
    <row r="17" spans="1:8">
      <c r="B17" s="18" t="s">
        <v>191</v>
      </c>
      <c r="C17" s="52" t="s">
        <v>214</v>
      </c>
      <c r="D17" s="18" t="s">
        <v>65</v>
      </c>
      <c r="E17" s="98">
        <v>85</v>
      </c>
      <c r="F17" s="132"/>
      <c r="G17" s="132"/>
      <c r="H17" s="90"/>
    </row>
    <row r="18" spans="1:8">
      <c r="B18" s="18" t="s">
        <v>192</v>
      </c>
      <c r="C18" s="52" t="s">
        <v>193</v>
      </c>
      <c r="D18" s="18" t="s">
        <v>3</v>
      </c>
      <c r="E18" s="98">
        <v>6</v>
      </c>
      <c r="F18" s="132"/>
      <c r="G18" s="132"/>
      <c r="H18" s="90"/>
    </row>
    <row r="19" spans="1:8">
      <c r="B19" s="18" t="s">
        <v>194</v>
      </c>
      <c r="C19" s="52" t="s">
        <v>195</v>
      </c>
      <c r="D19" s="18" t="s">
        <v>54</v>
      </c>
      <c r="E19" s="98">
        <v>1</v>
      </c>
      <c r="F19" s="132"/>
      <c r="G19" s="132"/>
      <c r="H19" s="90"/>
    </row>
    <row r="20" spans="1:8">
      <c r="B20" s="18" t="s">
        <v>196</v>
      </c>
      <c r="C20" s="52" t="s">
        <v>197</v>
      </c>
      <c r="D20" s="18" t="s">
        <v>54</v>
      </c>
      <c r="E20" s="98">
        <v>1</v>
      </c>
      <c r="F20" s="132"/>
      <c r="G20" s="132"/>
      <c r="H20" s="90"/>
    </row>
    <row r="21" spans="1:8">
      <c r="A21" s="3"/>
      <c r="B21" s="21"/>
      <c r="C21" s="21"/>
      <c r="D21" s="21"/>
      <c r="E21" s="108"/>
      <c r="F21" s="21"/>
      <c r="G21" s="21"/>
      <c r="H21" s="27"/>
    </row>
    <row r="22" spans="1:8">
      <c r="B22" s="99">
        <v>2</v>
      </c>
      <c r="C22" s="100" t="s">
        <v>27</v>
      </c>
      <c r="D22" s="100"/>
      <c r="E22" s="116"/>
      <c r="F22" s="101"/>
      <c r="G22" s="101"/>
      <c r="H22" s="24"/>
    </row>
    <row r="23" spans="1:8">
      <c r="B23" s="91" t="s">
        <v>4</v>
      </c>
      <c r="C23" s="91" t="s">
        <v>5</v>
      </c>
      <c r="D23" s="91" t="s">
        <v>14</v>
      </c>
      <c r="E23" s="106" t="s">
        <v>44</v>
      </c>
      <c r="F23" s="92" t="s">
        <v>15</v>
      </c>
      <c r="G23" s="92" t="s">
        <v>45</v>
      </c>
      <c r="H23" s="24"/>
    </row>
    <row r="24" spans="1:8">
      <c r="B24" s="18" t="s">
        <v>138</v>
      </c>
      <c r="C24" s="17" t="s">
        <v>28</v>
      </c>
      <c r="D24" s="19" t="s">
        <v>2</v>
      </c>
      <c r="E24" s="86">
        <v>3672</v>
      </c>
      <c r="F24" s="132"/>
      <c r="G24" s="132"/>
      <c r="H24" s="24"/>
    </row>
    <row r="25" spans="1:8">
      <c r="B25" s="18" t="s">
        <v>139</v>
      </c>
      <c r="C25" s="17" t="s">
        <v>30</v>
      </c>
      <c r="D25" s="18" t="s">
        <v>2</v>
      </c>
      <c r="E25" s="86">
        <v>576</v>
      </c>
      <c r="F25" s="132"/>
      <c r="G25" s="132"/>
      <c r="H25" s="24"/>
    </row>
    <row r="26" spans="1:8">
      <c r="B26" s="51" t="s">
        <v>140</v>
      </c>
      <c r="C26" s="52" t="s">
        <v>0</v>
      </c>
      <c r="D26" s="19" t="s">
        <v>2</v>
      </c>
      <c r="E26" s="86">
        <v>319</v>
      </c>
      <c r="F26" s="132"/>
      <c r="G26" s="132"/>
      <c r="H26" s="24"/>
    </row>
    <row r="27" spans="1:8">
      <c r="B27" s="51" t="s">
        <v>141</v>
      </c>
      <c r="C27" s="52" t="s">
        <v>223</v>
      </c>
      <c r="D27" s="19" t="s">
        <v>2</v>
      </c>
      <c r="E27" s="86">
        <v>175</v>
      </c>
      <c r="F27" s="132"/>
      <c r="G27" s="132"/>
      <c r="H27" s="24"/>
    </row>
    <row r="28" spans="1:8">
      <c r="B28" s="51" t="s">
        <v>142</v>
      </c>
      <c r="C28" s="52" t="s">
        <v>49</v>
      </c>
      <c r="D28" s="19" t="s">
        <v>2</v>
      </c>
      <c r="E28" s="86">
        <v>944</v>
      </c>
      <c r="F28" s="132"/>
      <c r="G28" s="132"/>
      <c r="H28" s="24"/>
    </row>
    <row r="29" spans="1:8">
      <c r="A29" s="3"/>
      <c r="B29" s="51" t="s">
        <v>143</v>
      </c>
      <c r="C29" s="52" t="s">
        <v>29</v>
      </c>
      <c r="D29" s="18" t="s">
        <v>2</v>
      </c>
      <c r="E29" s="86">
        <v>381</v>
      </c>
      <c r="F29" s="132"/>
      <c r="G29" s="132"/>
      <c r="H29" s="24"/>
    </row>
    <row r="30" spans="1:8">
      <c r="A30" s="3"/>
      <c r="B30" s="51" t="s">
        <v>144</v>
      </c>
      <c r="C30" s="52" t="s">
        <v>199</v>
      </c>
      <c r="D30" s="18" t="s">
        <v>2</v>
      </c>
      <c r="E30" s="86">
        <v>72</v>
      </c>
      <c r="F30" s="132"/>
      <c r="G30" s="132"/>
      <c r="H30" s="24"/>
    </row>
    <row r="31" spans="1:8">
      <c r="A31" s="3"/>
      <c r="B31" s="51" t="s">
        <v>145</v>
      </c>
      <c r="C31" s="52" t="s">
        <v>198</v>
      </c>
      <c r="D31" s="18" t="s">
        <v>2</v>
      </c>
      <c r="E31" s="86">
        <v>432</v>
      </c>
      <c r="F31" s="132"/>
      <c r="G31" s="132"/>
      <c r="H31" s="24"/>
    </row>
    <row r="32" spans="1:8">
      <c r="B32" s="51" t="s">
        <v>146</v>
      </c>
      <c r="C32" s="52" t="s">
        <v>31</v>
      </c>
      <c r="D32" s="18" t="s">
        <v>2</v>
      </c>
      <c r="E32" s="88">
        <v>257</v>
      </c>
      <c r="F32" s="132"/>
      <c r="G32" s="132"/>
      <c r="H32" s="24"/>
    </row>
    <row r="33" spans="1:8">
      <c r="A33" s="3"/>
      <c r="B33" s="81"/>
      <c r="C33" s="81"/>
      <c r="D33" s="81"/>
      <c r="E33" s="109"/>
      <c r="F33" s="81"/>
      <c r="G33" s="81"/>
      <c r="H33" s="24"/>
    </row>
    <row r="34" spans="1:8">
      <c r="B34" s="99">
        <v>3</v>
      </c>
      <c r="C34" s="100" t="s">
        <v>33</v>
      </c>
      <c r="D34" s="100"/>
      <c r="E34" s="116"/>
      <c r="F34" s="101"/>
      <c r="G34" s="101"/>
      <c r="H34" s="24"/>
    </row>
    <row r="35" spans="1:8">
      <c r="B35" s="91" t="s">
        <v>4</v>
      </c>
      <c r="C35" s="91" t="s">
        <v>5</v>
      </c>
      <c r="D35" s="91" t="s">
        <v>14</v>
      </c>
      <c r="E35" s="106" t="s">
        <v>44</v>
      </c>
      <c r="F35" s="92" t="s">
        <v>15</v>
      </c>
      <c r="G35" s="92" t="s">
        <v>45</v>
      </c>
      <c r="H35" s="24"/>
    </row>
    <row r="36" spans="1:8">
      <c r="B36" s="51" t="s">
        <v>147</v>
      </c>
      <c r="C36" s="52" t="s">
        <v>34</v>
      </c>
      <c r="D36" s="23" t="s">
        <v>16</v>
      </c>
      <c r="E36" s="89">
        <v>164</v>
      </c>
      <c r="F36" s="132"/>
      <c r="G36" s="132"/>
      <c r="H36" s="24"/>
    </row>
    <row r="37" spans="1:8">
      <c r="B37" s="83" t="s">
        <v>148</v>
      </c>
      <c r="C37" s="52" t="s">
        <v>217</v>
      </c>
      <c r="D37" s="23" t="s">
        <v>3</v>
      </c>
      <c r="E37" s="89">
        <v>5</v>
      </c>
      <c r="F37" s="132"/>
      <c r="G37" s="132"/>
      <c r="H37" s="24"/>
    </row>
    <row r="38" spans="1:8">
      <c r="B38" s="51" t="s">
        <v>149</v>
      </c>
      <c r="C38" s="52" t="s">
        <v>218</v>
      </c>
      <c r="D38" s="23" t="s">
        <v>3</v>
      </c>
      <c r="E38" s="89">
        <v>4</v>
      </c>
      <c r="F38" s="132"/>
      <c r="G38" s="132"/>
      <c r="H38" s="24"/>
    </row>
    <row r="39" spans="1:8">
      <c r="B39" s="51" t="s">
        <v>150</v>
      </c>
      <c r="C39" s="52" t="s">
        <v>52</v>
      </c>
      <c r="D39" s="23" t="s">
        <v>3</v>
      </c>
      <c r="E39" s="89">
        <v>16</v>
      </c>
      <c r="F39" s="132"/>
      <c r="G39" s="132"/>
      <c r="H39" s="24"/>
    </row>
    <row r="40" spans="1:8">
      <c r="B40" s="51" t="s">
        <v>151</v>
      </c>
      <c r="C40" s="52" t="s">
        <v>53</v>
      </c>
      <c r="D40" s="23" t="s">
        <v>18</v>
      </c>
      <c r="E40" s="117">
        <v>36</v>
      </c>
      <c r="F40" s="132"/>
      <c r="G40" s="132"/>
      <c r="H40" s="24"/>
    </row>
    <row r="41" spans="1:8" ht="22.5">
      <c r="B41" s="51" t="s">
        <v>152</v>
      </c>
      <c r="C41" s="79" t="s">
        <v>137</v>
      </c>
      <c r="D41" s="23" t="s">
        <v>3</v>
      </c>
      <c r="E41" s="117">
        <v>16</v>
      </c>
      <c r="F41" s="132"/>
      <c r="G41" s="132"/>
      <c r="H41" s="24"/>
    </row>
    <row r="42" spans="1:8">
      <c r="B42" s="51" t="s">
        <v>153</v>
      </c>
      <c r="C42" s="52" t="s">
        <v>226</v>
      </c>
      <c r="D42" s="23" t="s">
        <v>65</v>
      </c>
      <c r="E42" s="117">
        <v>284</v>
      </c>
      <c r="F42" s="132"/>
      <c r="G42" s="132"/>
      <c r="H42" s="24"/>
    </row>
    <row r="43" spans="1:8">
      <c r="B43" s="51" t="s">
        <v>154</v>
      </c>
      <c r="C43" s="52" t="s">
        <v>58</v>
      </c>
      <c r="D43" s="23" t="s">
        <v>54</v>
      </c>
      <c r="E43" s="117">
        <v>1</v>
      </c>
      <c r="F43" s="132"/>
      <c r="G43" s="132"/>
      <c r="H43" s="24"/>
    </row>
    <row r="44" spans="1:8">
      <c r="B44" s="81"/>
      <c r="C44" s="81"/>
      <c r="D44" s="81"/>
      <c r="E44" s="109"/>
      <c r="F44" s="81"/>
      <c r="G44" s="81"/>
      <c r="H44" s="27"/>
    </row>
    <row r="45" spans="1:8">
      <c r="B45" s="99">
        <v>4</v>
      </c>
      <c r="C45" s="100" t="s">
        <v>35</v>
      </c>
      <c r="D45" s="100"/>
      <c r="E45" s="116"/>
      <c r="F45" s="101"/>
      <c r="G45" s="101"/>
      <c r="H45" s="24"/>
    </row>
    <row r="46" spans="1:8">
      <c r="B46" s="91" t="s">
        <v>4</v>
      </c>
      <c r="C46" s="91" t="s">
        <v>5</v>
      </c>
      <c r="D46" s="91" t="s">
        <v>14</v>
      </c>
      <c r="E46" s="106" t="s">
        <v>44</v>
      </c>
      <c r="F46" s="92" t="s">
        <v>15</v>
      </c>
      <c r="G46" s="92" t="s">
        <v>45</v>
      </c>
      <c r="H46" s="24"/>
    </row>
    <row r="47" spans="1:8">
      <c r="B47" s="23" t="s">
        <v>155</v>
      </c>
      <c r="C47" s="9" t="s">
        <v>36</v>
      </c>
      <c r="D47" s="23" t="s">
        <v>1</v>
      </c>
      <c r="E47" s="89">
        <v>90</v>
      </c>
      <c r="F47" s="132"/>
      <c r="G47" s="132"/>
      <c r="H47" s="24"/>
    </row>
    <row r="48" spans="1:8">
      <c r="B48" s="23" t="s">
        <v>156</v>
      </c>
      <c r="C48" s="9" t="s">
        <v>57</v>
      </c>
      <c r="D48" s="23" t="s">
        <v>8</v>
      </c>
      <c r="E48" s="89">
        <v>7522</v>
      </c>
      <c r="F48" s="132"/>
      <c r="G48" s="132"/>
      <c r="H48" s="24"/>
    </row>
    <row r="49" spans="2:8">
      <c r="B49" s="21"/>
      <c r="C49" s="21"/>
      <c r="D49" s="21"/>
      <c r="E49" s="108"/>
      <c r="F49" s="21"/>
      <c r="G49" s="21"/>
      <c r="H49" s="24"/>
    </row>
    <row r="50" spans="2:8">
      <c r="B50" s="99">
        <v>5</v>
      </c>
      <c r="C50" s="100" t="s">
        <v>19</v>
      </c>
      <c r="D50" s="100"/>
      <c r="E50" s="116"/>
      <c r="F50" s="101"/>
      <c r="G50" s="101"/>
      <c r="H50" s="24"/>
    </row>
    <row r="51" spans="2:8">
      <c r="B51" s="91" t="s">
        <v>4</v>
      </c>
      <c r="C51" s="91" t="s">
        <v>5</v>
      </c>
      <c r="D51" s="91" t="s">
        <v>14</v>
      </c>
      <c r="E51" s="106" t="s">
        <v>44</v>
      </c>
      <c r="F51" s="92" t="s">
        <v>15</v>
      </c>
      <c r="G51" s="92" t="s">
        <v>45</v>
      </c>
      <c r="H51" s="24"/>
    </row>
    <row r="52" spans="2:8">
      <c r="B52" s="23" t="s">
        <v>119</v>
      </c>
      <c r="C52" s="9" t="s">
        <v>46</v>
      </c>
      <c r="D52" s="23" t="s">
        <v>18</v>
      </c>
      <c r="E52" s="89">
        <v>756</v>
      </c>
      <c r="F52" s="132"/>
      <c r="G52" s="132"/>
      <c r="H52" s="24"/>
    </row>
    <row r="53" spans="2:8">
      <c r="B53" s="23" t="s">
        <v>121</v>
      </c>
      <c r="C53" s="9" t="s">
        <v>47</v>
      </c>
      <c r="D53" s="23" t="s">
        <v>18</v>
      </c>
      <c r="E53" s="89">
        <v>248</v>
      </c>
      <c r="F53" s="132"/>
      <c r="G53" s="132"/>
      <c r="H53" s="24"/>
    </row>
    <row r="54" spans="2:8">
      <c r="B54" s="23" t="s">
        <v>123</v>
      </c>
      <c r="C54" s="9" t="s">
        <v>48</v>
      </c>
      <c r="D54" s="23" t="s">
        <v>18</v>
      </c>
      <c r="E54" s="89">
        <v>10</v>
      </c>
      <c r="F54" s="132"/>
      <c r="G54" s="132"/>
      <c r="H54" s="24"/>
    </row>
    <row r="55" spans="2:8">
      <c r="B55" s="51" t="s">
        <v>125</v>
      </c>
      <c r="C55" s="52" t="s">
        <v>216</v>
      </c>
      <c r="D55" s="23" t="s">
        <v>18</v>
      </c>
      <c r="E55" s="89">
        <v>10</v>
      </c>
      <c r="F55" s="132"/>
      <c r="G55" s="132"/>
      <c r="H55" s="24"/>
    </row>
    <row r="56" spans="2:8">
      <c r="B56" s="23" t="s">
        <v>157</v>
      </c>
      <c r="C56" s="9" t="s">
        <v>59</v>
      </c>
      <c r="D56" s="23" t="s">
        <v>18</v>
      </c>
      <c r="E56" s="89">
        <v>215</v>
      </c>
      <c r="F56" s="132"/>
      <c r="G56" s="132"/>
      <c r="H56" s="24"/>
    </row>
    <row r="57" spans="2:8">
      <c r="B57" s="23" t="s">
        <v>158</v>
      </c>
      <c r="C57" s="9" t="s">
        <v>60</v>
      </c>
      <c r="D57" s="23" t="s">
        <v>18</v>
      </c>
      <c r="E57" s="89">
        <v>90</v>
      </c>
      <c r="F57" s="132"/>
      <c r="G57" s="132"/>
      <c r="H57" s="24"/>
    </row>
    <row r="58" spans="2:8">
      <c r="B58" s="23" t="s">
        <v>159</v>
      </c>
      <c r="C58" s="9" t="s">
        <v>61</v>
      </c>
      <c r="D58" s="23" t="s">
        <v>18</v>
      </c>
      <c r="E58" s="89">
        <v>11</v>
      </c>
      <c r="F58" s="132"/>
      <c r="G58" s="132"/>
      <c r="H58" s="24"/>
    </row>
    <row r="59" spans="2:8">
      <c r="B59" s="23" t="s">
        <v>215</v>
      </c>
      <c r="C59" s="9" t="s">
        <v>51</v>
      </c>
      <c r="D59" s="23" t="s">
        <v>2</v>
      </c>
      <c r="E59" s="89">
        <v>170</v>
      </c>
      <c r="F59" s="132"/>
      <c r="G59" s="132"/>
      <c r="H59" s="24"/>
    </row>
    <row r="60" spans="2:8">
      <c r="B60" s="21"/>
      <c r="C60" s="21"/>
      <c r="D60" s="21"/>
      <c r="E60" s="108"/>
      <c r="F60" s="21"/>
      <c r="G60" s="21"/>
      <c r="H60" s="27"/>
    </row>
    <row r="61" spans="2:8">
      <c r="B61" s="99">
        <v>6</v>
      </c>
      <c r="C61" s="100" t="s">
        <v>20</v>
      </c>
      <c r="D61" s="100"/>
      <c r="E61" s="116"/>
      <c r="F61" s="101"/>
      <c r="G61" s="101"/>
      <c r="H61" s="24"/>
    </row>
    <row r="62" spans="2:8">
      <c r="B62" s="91" t="s">
        <v>4</v>
      </c>
      <c r="C62" s="91" t="s">
        <v>5</v>
      </c>
      <c r="D62" s="91" t="s">
        <v>14</v>
      </c>
      <c r="E62" s="106" t="s">
        <v>44</v>
      </c>
      <c r="F62" s="92" t="s">
        <v>15</v>
      </c>
      <c r="G62" s="92" t="s">
        <v>45</v>
      </c>
      <c r="H62" s="24"/>
    </row>
    <row r="63" spans="2:8">
      <c r="B63" s="28" t="s">
        <v>160</v>
      </c>
      <c r="C63" s="10" t="s">
        <v>208</v>
      </c>
      <c r="D63" s="22" t="s">
        <v>16</v>
      </c>
      <c r="E63" s="118">
        <v>2432</v>
      </c>
      <c r="F63" s="132"/>
      <c r="G63" s="132"/>
      <c r="H63" s="24"/>
    </row>
    <row r="64" spans="2:8">
      <c r="B64" s="29" t="s">
        <v>161</v>
      </c>
      <c r="C64" s="9" t="s">
        <v>37</v>
      </c>
      <c r="D64" s="22" t="s">
        <v>16</v>
      </c>
      <c r="E64" s="89">
        <v>4342</v>
      </c>
      <c r="F64" s="132"/>
      <c r="G64" s="132"/>
      <c r="H64" s="24"/>
    </row>
    <row r="65" spans="2:8">
      <c r="B65" s="29" t="s">
        <v>162</v>
      </c>
      <c r="C65" s="9" t="s">
        <v>55</v>
      </c>
      <c r="D65" s="23" t="s">
        <v>16</v>
      </c>
      <c r="E65" s="89">
        <v>4804</v>
      </c>
      <c r="F65" s="132"/>
      <c r="G65" s="132"/>
      <c r="H65" s="24"/>
    </row>
    <row r="66" spans="2:8">
      <c r="B66" s="29" t="s">
        <v>163</v>
      </c>
      <c r="C66" s="9" t="s">
        <v>209</v>
      </c>
      <c r="D66" s="23" t="s">
        <v>16</v>
      </c>
      <c r="E66" s="89">
        <v>18</v>
      </c>
      <c r="F66" s="132"/>
      <c r="G66" s="132"/>
      <c r="H66" s="24"/>
    </row>
    <row r="67" spans="2:8">
      <c r="B67" s="30"/>
      <c r="C67" s="30"/>
      <c r="D67" s="30"/>
      <c r="E67" s="110"/>
      <c r="F67" s="30"/>
      <c r="G67" s="30"/>
      <c r="H67" s="24"/>
    </row>
    <row r="68" spans="2:8">
      <c r="B68" s="99">
        <v>7</v>
      </c>
      <c r="C68" s="100" t="s">
        <v>38</v>
      </c>
      <c r="D68" s="100"/>
      <c r="E68" s="116"/>
      <c r="F68" s="101"/>
      <c r="G68" s="101"/>
      <c r="H68" s="24"/>
    </row>
    <row r="69" spans="2:8">
      <c r="B69" s="91" t="s">
        <v>4</v>
      </c>
      <c r="C69" s="91" t="s">
        <v>5</v>
      </c>
      <c r="D69" s="91" t="s">
        <v>14</v>
      </c>
      <c r="E69" s="106" t="s">
        <v>44</v>
      </c>
      <c r="F69" s="92" t="s">
        <v>15</v>
      </c>
      <c r="G69" s="92" t="s">
        <v>45</v>
      </c>
      <c r="H69" s="24"/>
    </row>
    <row r="70" spans="2:8">
      <c r="B70" s="23" t="s">
        <v>164</v>
      </c>
      <c r="C70" s="9" t="s">
        <v>62</v>
      </c>
      <c r="D70" s="23" t="s">
        <v>3</v>
      </c>
      <c r="E70" s="89">
        <v>16</v>
      </c>
      <c r="F70" s="132"/>
      <c r="G70" s="132"/>
      <c r="H70" s="24"/>
    </row>
    <row r="71" spans="2:8">
      <c r="B71" s="23" t="s">
        <v>165</v>
      </c>
      <c r="C71" s="9" t="s">
        <v>63</v>
      </c>
      <c r="D71" s="23" t="s">
        <v>3</v>
      </c>
      <c r="E71" s="89">
        <v>2</v>
      </c>
      <c r="F71" s="132"/>
      <c r="G71" s="132"/>
      <c r="H71" s="24"/>
    </row>
    <row r="72" spans="2:8" ht="22.5">
      <c r="B72" s="51" t="s">
        <v>166</v>
      </c>
      <c r="C72" s="79" t="s">
        <v>221</v>
      </c>
      <c r="D72" s="23" t="s">
        <v>3</v>
      </c>
      <c r="E72" s="89">
        <v>8</v>
      </c>
      <c r="F72" s="132"/>
      <c r="G72" s="132"/>
      <c r="H72" s="24"/>
    </row>
    <row r="73" spans="2:8">
      <c r="B73" s="51" t="s">
        <v>200</v>
      </c>
      <c r="C73" s="9" t="s">
        <v>64</v>
      </c>
      <c r="D73" s="23" t="s">
        <v>65</v>
      </c>
      <c r="E73" s="89">
        <v>284</v>
      </c>
      <c r="F73" s="132"/>
      <c r="G73" s="132"/>
      <c r="H73" s="24"/>
    </row>
    <row r="74" spans="2:8">
      <c r="B74" s="51" t="s">
        <v>210</v>
      </c>
      <c r="C74" s="52" t="s">
        <v>222</v>
      </c>
      <c r="D74" s="23" t="s">
        <v>211</v>
      </c>
      <c r="E74" s="89">
        <v>5</v>
      </c>
      <c r="F74" s="132"/>
      <c r="G74" s="132"/>
      <c r="H74" s="24"/>
    </row>
    <row r="75" spans="2:8">
      <c r="B75" s="21"/>
      <c r="C75" s="21"/>
      <c r="D75" s="21"/>
      <c r="E75" s="108"/>
      <c r="F75" s="21"/>
      <c r="G75" s="21"/>
      <c r="H75" s="27"/>
    </row>
    <row r="76" spans="2:8">
      <c r="B76" s="99">
        <v>8</v>
      </c>
      <c r="C76" s="100" t="s">
        <v>21</v>
      </c>
      <c r="D76" s="100"/>
      <c r="E76" s="116"/>
      <c r="F76" s="101"/>
      <c r="G76" s="101"/>
      <c r="H76" s="24"/>
    </row>
    <row r="77" spans="2:8">
      <c r="B77" s="91" t="s">
        <v>4</v>
      </c>
      <c r="C77" s="91" t="s">
        <v>5</v>
      </c>
      <c r="D77" s="91" t="s">
        <v>14</v>
      </c>
      <c r="E77" s="106" t="s">
        <v>44</v>
      </c>
      <c r="F77" s="92" t="s">
        <v>15</v>
      </c>
      <c r="G77" s="92" t="s">
        <v>45</v>
      </c>
      <c r="H77" s="24"/>
    </row>
    <row r="78" spans="2:8">
      <c r="B78" s="23" t="s">
        <v>167</v>
      </c>
      <c r="C78" s="9" t="s">
        <v>56</v>
      </c>
      <c r="D78" s="23" t="s">
        <v>16</v>
      </c>
      <c r="E78" s="89">
        <v>1260</v>
      </c>
      <c r="F78" s="132"/>
      <c r="G78" s="132"/>
      <c r="H78" s="24"/>
    </row>
    <row r="79" spans="2:8">
      <c r="B79" s="23" t="s">
        <v>168</v>
      </c>
      <c r="C79" s="9" t="s">
        <v>39</v>
      </c>
      <c r="D79" s="23" t="s">
        <v>16</v>
      </c>
      <c r="E79" s="89">
        <v>275</v>
      </c>
      <c r="F79" s="132"/>
      <c r="G79" s="132"/>
      <c r="H79" s="24"/>
    </row>
    <row r="80" spans="2:8">
      <c r="B80" s="23" t="s">
        <v>201</v>
      </c>
      <c r="C80" s="52" t="s">
        <v>202</v>
      </c>
      <c r="D80" s="23" t="s">
        <v>65</v>
      </c>
      <c r="E80" s="89">
        <v>120</v>
      </c>
      <c r="F80" s="132"/>
      <c r="G80" s="132"/>
      <c r="H80" s="24"/>
    </row>
    <row r="81" spans="2:13">
      <c r="B81" s="23" t="s">
        <v>203</v>
      </c>
      <c r="C81" s="52" t="s">
        <v>204</v>
      </c>
      <c r="D81" s="23" t="s">
        <v>65</v>
      </c>
      <c r="E81" s="117">
        <v>600</v>
      </c>
      <c r="F81" s="132"/>
      <c r="G81" s="132"/>
      <c r="H81" s="90"/>
    </row>
    <row r="82" spans="2:13">
      <c r="B82" s="23" t="s">
        <v>224</v>
      </c>
      <c r="C82" s="52" t="s">
        <v>225</v>
      </c>
      <c r="D82" s="23" t="s">
        <v>65</v>
      </c>
      <c r="E82" s="117">
        <v>48</v>
      </c>
      <c r="F82" s="132"/>
      <c r="G82" s="132"/>
      <c r="H82" s="90"/>
    </row>
    <row r="83" spans="2:13">
      <c r="B83" s="23"/>
      <c r="C83" s="5" t="s">
        <v>128</v>
      </c>
      <c r="D83" s="9"/>
      <c r="E83" s="117"/>
      <c r="F83" s="26"/>
      <c r="G83" s="82"/>
      <c r="H83" s="47"/>
    </row>
    <row r="84" spans="2:13">
      <c r="B84" s="21"/>
      <c r="C84" s="31"/>
      <c r="D84" s="11"/>
      <c r="E84" s="87"/>
      <c r="F84" s="25"/>
      <c r="G84" s="41"/>
      <c r="H84" s="47"/>
    </row>
    <row r="85" spans="2:13">
      <c r="B85" s="99">
        <v>9</v>
      </c>
      <c r="C85" s="100" t="s">
        <v>133</v>
      </c>
      <c r="D85" s="100"/>
      <c r="E85" s="116"/>
      <c r="F85" s="101"/>
      <c r="G85" s="101"/>
      <c r="H85" s="46">
        <f>E85*G85</f>
        <v>0</v>
      </c>
    </row>
    <row r="86" spans="2:13">
      <c r="B86" s="91" t="s">
        <v>4</v>
      </c>
      <c r="C86" s="91" t="s">
        <v>5</v>
      </c>
      <c r="D86" s="91" t="s">
        <v>14</v>
      </c>
      <c r="E86" s="106" t="s">
        <v>44</v>
      </c>
      <c r="F86" s="92" t="s">
        <v>15</v>
      </c>
      <c r="G86" s="92" t="s">
        <v>45</v>
      </c>
      <c r="H86" s="43"/>
    </row>
    <row r="87" spans="2:13">
      <c r="B87" s="99" t="s">
        <v>127</v>
      </c>
      <c r="C87" s="102" t="s">
        <v>67</v>
      </c>
      <c r="D87" s="103"/>
      <c r="E87" s="119"/>
      <c r="F87" s="104"/>
      <c r="G87" s="105"/>
      <c r="H87" s="43">
        <v>290698985</v>
      </c>
      <c r="K87" s="3"/>
    </row>
    <row r="88" spans="2:13">
      <c r="B88" s="72" t="s">
        <v>73</v>
      </c>
      <c r="C88" s="73" t="s">
        <v>68</v>
      </c>
      <c r="D88" s="74" t="s">
        <v>69</v>
      </c>
      <c r="E88" s="120">
        <v>1</v>
      </c>
      <c r="F88" s="132"/>
      <c r="G88" s="132"/>
      <c r="H88" s="41"/>
      <c r="K88" s="3"/>
    </row>
    <row r="89" spans="2:13">
      <c r="B89" s="76" t="s">
        <v>74</v>
      </c>
      <c r="C89" s="77" t="s">
        <v>70</v>
      </c>
      <c r="D89" s="78" t="s">
        <v>18</v>
      </c>
      <c r="E89" s="121">
        <v>200</v>
      </c>
      <c r="F89" s="132"/>
      <c r="G89" s="132"/>
      <c r="H89" s="11"/>
      <c r="I89" s="12"/>
      <c r="J89" s="25"/>
      <c r="K89" s="41"/>
      <c r="L89" s="41"/>
      <c r="M89" s="42"/>
    </row>
    <row r="90" spans="2:13" ht="22.5">
      <c r="B90" s="76" t="s">
        <v>75</v>
      </c>
      <c r="C90" s="77" t="s">
        <v>71</v>
      </c>
      <c r="D90" s="78" t="s">
        <v>69</v>
      </c>
      <c r="E90" s="121">
        <v>6</v>
      </c>
      <c r="F90" s="132"/>
      <c r="G90" s="132"/>
      <c r="H90" s="11"/>
      <c r="I90" s="12"/>
      <c r="J90" s="25"/>
      <c r="K90" s="41"/>
      <c r="L90" s="41"/>
      <c r="M90" s="42"/>
    </row>
    <row r="91" spans="2:13">
      <c r="B91" s="76" t="s">
        <v>76</v>
      </c>
      <c r="C91" s="77" t="s">
        <v>72</v>
      </c>
      <c r="D91" s="78" t="s">
        <v>69</v>
      </c>
      <c r="E91" s="121">
        <v>30</v>
      </c>
      <c r="F91" s="132"/>
      <c r="G91" s="132"/>
      <c r="H91" s="11"/>
      <c r="I91" s="12"/>
      <c r="J91" s="25"/>
      <c r="K91" s="41"/>
      <c r="L91" s="41"/>
      <c r="M91" s="42"/>
    </row>
    <row r="92" spans="2:13">
      <c r="B92" s="99" t="s">
        <v>129</v>
      </c>
      <c r="C92" s="102" t="s">
        <v>77</v>
      </c>
      <c r="D92" s="103"/>
      <c r="E92" s="119"/>
      <c r="F92" s="104"/>
      <c r="G92" s="105"/>
      <c r="H92" s="11"/>
      <c r="I92" s="12"/>
      <c r="J92" s="25"/>
      <c r="K92" s="41"/>
      <c r="L92" s="41"/>
      <c r="M92" s="42"/>
    </row>
    <row r="93" spans="2:13" ht="33.75">
      <c r="B93" s="51" t="s">
        <v>89</v>
      </c>
      <c r="C93" s="79" t="s">
        <v>78</v>
      </c>
      <c r="D93" s="52" t="s">
        <v>69</v>
      </c>
      <c r="E93" s="122">
        <v>1</v>
      </c>
      <c r="F93" s="132"/>
      <c r="G93" s="132"/>
      <c r="H93" s="11"/>
      <c r="I93" s="12"/>
      <c r="J93" s="25"/>
      <c r="K93" s="41"/>
      <c r="L93" s="41"/>
      <c r="M93" s="42"/>
    </row>
    <row r="94" spans="2:13" ht="22.5">
      <c r="B94" s="51" t="s">
        <v>90</v>
      </c>
      <c r="C94" s="79" t="s">
        <v>79</v>
      </c>
      <c r="D94" s="52" t="s">
        <v>69</v>
      </c>
      <c r="E94" s="122">
        <v>1</v>
      </c>
      <c r="F94" s="132"/>
      <c r="G94" s="132"/>
      <c r="H94" s="11"/>
      <c r="I94" s="12"/>
      <c r="J94" s="25"/>
      <c r="K94" s="41"/>
      <c r="L94" s="41"/>
      <c r="M94" s="42"/>
    </row>
    <row r="95" spans="2:13" ht="45">
      <c r="B95" s="51" t="s">
        <v>91</v>
      </c>
      <c r="C95" s="79" t="s">
        <v>80</v>
      </c>
      <c r="D95" s="52" t="s">
        <v>18</v>
      </c>
      <c r="E95" s="122">
        <f>76+45</f>
        <v>121</v>
      </c>
      <c r="F95" s="132"/>
      <c r="G95" s="132"/>
      <c r="H95" s="11"/>
      <c r="I95" s="12"/>
      <c r="J95" s="25"/>
      <c r="K95" s="41"/>
      <c r="L95" s="41"/>
      <c r="M95" s="42"/>
    </row>
    <row r="96" spans="2:13" ht="33.75">
      <c r="B96" s="51" t="s">
        <v>92</v>
      </c>
      <c r="C96" s="79" t="s">
        <v>81</v>
      </c>
      <c r="D96" s="52" t="s">
        <v>69</v>
      </c>
      <c r="E96" s="122">
        <v>4</v>
      </c>
      <c r="F96" s="132"/>
      <c r="G96" s="132"/>
      <c r="H96" s="11"/>
      <c r="I96" s="12"/>
      <c r="J96" s="25"/>
      <c r="K96" s="41"/>
      <c r="L96" s="41"/>
      <c r="M96" s="42"/>
    </row>
    <row r="97" spans="2:13" ht="22.5">
      <c r="B97" s="51" t="s">
        <v>93</v>
      </c>
      <c r="C97" s="79" t="s">
        <v>82</v>
      </c>
      <c r="D97" s="52" t="s">
        <v>18</v>
      </c>
      <c r="E97" s="122">
        <f>3*6</f>
        <v>18</v>
      </c>
      <c r="F97" s="132"/>
      <c r="G97" s="132"/>
      <c r="H97" s="11"/>
      <c r="I97" s="12"/>
      <c r="J97" s="25"/>
      <c r="K97" s="41"/>
      <c r="L97" s="41"/>
      <c r="M97" s="42"/>
    </row>
    <row r="98" spans="2:13" ht="22.5">
      <c r="B98" s="51" t="s">
        <v>94</v>
      </c>
      <c r="C98" s="79" t="s">
        <v>83</v>
      </c>
      <c r="D98" s="52" t="s">
        <v>69</v>
      </c>
      <c r="E98" s="122">
        <f>1+2</f>
        <v>3</v>
      </c>
      <c r="F98" s="132"/>
      <c r="G98" s="132"/>
      <c r="H98" s="11"/>
      <c r="I98" s="12"/>
      <c r="J98" s="25"/>
      <c r="K98" s="41"/>
      <c r="L98" s="41"/>
      <c r="M98" s="42"/>
    </row>
    <row r="99" spans="2:13">
      <c r="B99" s="51" t="s">
        <v>95</v>
      </c>
      <c r="C99" s="79" t="s">
        <v>84</v>
      </c>
      <c r="D99" s="52" t="s">
        <v>18</v>
      </c>
      <c r="E99" s="122">
        <f>91+45+12+12</f>
        <v>160</v>
      </c>
      <c r="F99" s="132"/>
      <c r="G99" s="132"/>
      <c r="H99" s="11"/>
      <c r="I99" s="12"/>
      <c r="J99" s="25"/>
      <c r="K99" s="41"/>
      <c r="L99" s="41"/>
      <c r="M99" s="42"/>
    </row>
    <row r="100" spans="2:13" ht="22.5">
      <c r="B100" s="51" t="s">
        <v>96</v>
      </c>
      <c r="C100" s="79" t="s">
        <v>85</v>
      </c>
      <c r="D100" s="52" t="s">
        <v>69</v>
      </c>
      <c r="E100" s="122">
        <f>3+6</f>
        <v>9</v>
      </c>
      <c r="F100" s="132"/>
      <c r="G100" s="132"/>
      <c r="H100" s="11"/>
      <c r="I100" s="12"/>
      <c r="J100" s="25"/>
      <c r="K100" s="41"/>
      <c r="L100" s="41"/>
      <c r="M100" s="42"/>
    </row>
    <row r="101" spans="2:13" ht="56.25">
      <c r="B101" s="51" t="s">
        <v>97</v>
      </c>
      <c r="C101" s="79" t="s">
        <v>227</v>
      </c>
      <c r="D101" s="52" t="s">
        <v>69</v>
      </c>
      <c r="E101" s="122">
        <v>1</v>
      </c>
      <c r="F101" s="132"/>
      <c r="G101" s="132"/>
      <c r="H101" s="11"/>
      <c r="I101" s="12"/>
      <c r="J101" s="25"/>
      <c r="K101" s="41"/>
      <c r="L101" s="41"/>
      <c r="M101" s="42"/>
    </row>
    <row r="102" spans="2:13" ht="56.25">
      <c r="B102" s="51" t="s">
        <v>98</v>
      </c>
      <c r="C102" s="79" t="s">
        <v>86</v>
      </c>
      <c r="D102" s="52" t="s">
        <v>69</v>
      </c>
      <c r="E102" s="122">
        <v>1</v>
      </c>
      <c r="F102" s="132"/>
      <c r="G102" s="132"/>
      <c r="H102" s="11"/>
      <c r="I102" s="12"/>
      <c r="J102" s="25"/>
      <c r="K102" s="41"/>
      <c r="L102" s="41"/>
      <c r="M102" s="42"/>
    </row>
    <row r="103" spans="2:13" ht="22.5">
      <c r="B103" s="51" t="s">
        <v>99</v>
      </c>
      <c r="C103" s="79" t="s">
        <v>87</v>
      </c>
      <c r="D103" s="52" t="s">
        <v>69</v>
      </c>
      <c r="E103" s="122">
        <v>1</v>
      </c>
      <c r="F103" s="132"/>
      <c r="G103" s="132"/>
      <c r="H103" s="11"/>
      <c r="I103" s="12"/>
      <c r="J103" s="25"/>
      <c r="K103" s="41"/>
      <c r="L103" s="41"/>
      <c r="M103" s="42"/>
    </row>
    <row r="104" spans="2:13" ht="22.5">
      <c r="B104" s="51" t="s">
        <v>100</v>
      </c>
      <c r="C104" s="79" t="s">
        <v>88</v>
      </c>
      <c r="D104" s="52" t="s">
        <v>69</v>
      </c>
      <c r="E104" s="122">
        <v>1</v>
      </c>
      <c r="F104" s="132"/>
      <c r="G104" s="132"/>
      <c r="H104" s="11"/>
      <c r="I104" s="12"/>
      <c r="J104" s="25"/>
      <c r="K104" s="41"/>
      <c r="L104" s="41"/>
      <c r="M104" s="42"/>
    </row>
    <row r="105" spans="2:13" ht="56.25">
      <c r="B105" s="51" t="s">
        <v>219</v>
      </c>
      <c r="C105" s="79" t="s">
        <v>220</v>
      </c>
      <c r="D105" s="52" t="s">
        <v>69</v>
      </c>
      <c r="E105" s="122">
        <v>4</v>
      </c>
      <c r="F105" s="132"/>
      <c r="G105" s="132"/>
      <c r="H105" s="11"/>
      <c r="I105" s="12"/>
      <c r="J105" s="25"/>
      <c r="K105" s="41"/>
      <c r="L105" s="41"/>
      <c r="M105" s="42"/>
    </row>
    <row r="106" spans="2:13">
      <c r="B106" s="99" t="s">
        <v>130</v>
      </c>
      <c r="C106" s="102" t="s">
        <v>101</v>
      </c>
      <c r="D106" s="103"/>
      <c r="E106" s="119"/>
      <c r="F106" s="104"/>
      <c r="G106" s="105"/>
      <c r="H106" s="11"/>
      <c r="I106" s="12"/>
      <c r="J106" s="25"/>
      <c r="K106" s="41"/>
      <c r="L106" s="41"/>
      <c r="M106" s="42"/>
    </row>
    <row r="107" spans="2:13" ht="22.5">
      <c r="B107" s="51" t="s">
        <v>169</v>
      </c>
      <c r="C107" s="79" t="s">
        <v>102</v>
      </c>
      <c r="D107" s="52" t="s">
        <v>18</v>
      </c>
      <c r="E107" s="123">
        <v>75</v>
      </c>
      <c r="F107" s="75"/>
      <c r="G107" s="75"/>
      <c r="H107" s="11"/>
      <c r="I107" s="12"/>
      <c r="J107" s="25"/>
      <c r="K107" s="41"/>
      <c r="L107" s="41"/>
      <c r="M107" s="42"/>
    </row>
    <row r="108" spans="2:13" ht="22.5">
      <c r="B108" s="51" t="s">
        <v>170</v>
      </c>
      <c r="C108" s="79" t="s">
        <v>103</v>
      </c>
      <c r="D108" s="52" t="s">
        <v>18</v>
      </c>
      <c r="E108" s="122">
        <v>11</v>
      </c>
      <c r="F108" s="75"/>
      <c r="G108" s="75"/>
      <c r="H108" s="11"/>
      <c r="I108" s="12"/>
      <c r="J108" s="25"/>
      <c r="K108" s="41"/>
      <c r="L108" s="41"/>
      <c r="M108" s="42"/>
    </row>
    <row r="109" spans="2:13" ht="22.5">
      <c r="B109" s="51" t="s">
        <v>171</v>
      </c>
      <c r="C109" s="79" t="s">
        <v>104</v>
      </c>
      <c r="D109" s="52" t="s">
        <v>18</v>
      </c>
      <c r="E109" s="123">
        <v>180</v>
      </c>
      <c r="F109" s="75"/>
      <c r="G109" s="75"/>
      <c r="H109" s="11"/>
      <c r="I109" s="12"/>
      <c r="J109" s="25"/>
      <c r="K109" s="41"/>
      <c r="L109" s="41"/>
      <c r="M109" s="42"/>
    </row>
    <row r="110" spans="2:13" ht="22.5">
      <c r="B110" s="51" t="s">
        <v>172</v>
      </c>
      <c r="C110" s="79" t="s">
        <v>105</v>
      </c>
      <c r="D110" s="52" t="s">
        <v>18</v>
      </c>
      <c r="E110" s="122">
        <v>450</v>
      </c>
      <c r="F110" s="75"/>
      <c r="G110" s="75"/>
      <c r="H110" s="11"/>
      <c r="I110" s="12"/>
      <c r="J110" s="25"/>
      <c r="K110" s="41"/>
      <c r="L110" s="41"/>
      <c r="M110" s="42"/>
    </row>
    <row r="111" spans="2:13">
      <c r="B111" s="51" t="s">
        <v>173</v>
      </c>
      <c r="C111" s="79" t="s">
        <v>106</v>
      </c>
      <c r="D111" s="52" t="s">
        <v>18</v>
      </c>
      <c r="E111" s="122">
        <v>80</v>
      </c>
      <c r="F111" s="75"/>
      <c r="G111" s="75"/>
      <c r="H111" s="11"/>
      <c r="I111" s="12"/>
      <c r="J111" s="25"/>
      <c r="K111" s="41"/>
      <c r="L111" s="41"/>
      <c r="M111" s="42"/>
    </row>
    <row r="112" spans="2:13">
      <c r="B112" s="51" t="s">
        <v>174</v>
      </c>
      <c r="C112" s="79" t="s">
        <v>107</v>
      </c>
      <c r="D112" s="52" t="s">
        <v>18</v>
      </c>
      <c r="E112" s="122">
        <v>80</v>
      </c>
      <c r="F112" s="75"/>
      <c r="G112" s="75"/>
      <c r="H112" s="11"/>
      <c r="I112" s="12"/>
      <c r="J112" s="25"/>
      <c r="K112" s="41"/>
      <c r="L112" s="41"/>
      <c r="M112" s="42"/>
    </row>
    <row r="113" spans="2:13">
      <c r="B113" s="51" t="s">
        <v>175</v>
      </c>
      <c r="C113" s="79" t="s">
        <v>108</v>
      </c>
      <c r="D113" s="52" t="s">
        <v>18</v>
      </c>
      <c r="E113" s="123">
        <v>85</v>
      </c>
      <c r="F113" s="75"/>
      <c r="G113" s="75"/>
      <c r="H113" s="11"/>
      <c r="I113" s="12"/>
      <c r="J113" s="25"/>
      <c r="K113" s="41"/>
      <c r="L113" s="41"/>
      <c r="M113" s="42"/>
    </row>
    <row r="114" spans="2:13">
      <c r="B114" s="51" t="s">
        <v>176</v>
      </c>
      <c r="C114" s="79" t="s">
        <v>205</v>
      </c>
      <c r="D114" s="52" t="s">
        <v>18</v>
      </c>
      <c r="E114" s="123">
        <f>75+142+140+198+162+140+120+100+30+20</f>
        <v>1127</v>
      </c>
      <c r="F114" s="75"/>
      <c r="G114" s="75"/>
      <c r="H114" s="11"/>
      <c r="I114" s="12"/>
      <c r="J114" s="25"/>
      <c r="K114" s="41"/>
      <c r="L114" s="41"/>
      <c r="M114" s="42"/>
    </row>
    <row r="115" spans="2:13">
      <c r="B115" s="51" t="s">
        <v>177</v>
      </c>
      <c r="C115" s="79" t="s">
        <v>109</v>
      </c>
      <c r="D115" s="52" t="s">
        <v>69</v>
      </c>
      <c r="E115" s="122">
        <v>16</v>
      </c>
      <c r="F115" s="75"/>
      <c r="G115" s="75"/>
      <c r="H115" s="11"/>
      <c r="I115" s="12"/>
      <c r="J115" s="25"/>
      <c r="K115" s="41"/>
      <c r="L115" s="41"/>
      <c r="M115" s="42"/>
    </row>
    <row r="116" spans="2:13" ht="33.75">
      <c r="B116" s="51" t="s">
        <v>111</v>
      </c>
      <c r="C116" s="79" t="s">
        <v>206</v>
      </c>
      <c r="D116" s="52" t="s">
        <v>69</v>
      </c>
      <c r="E116" s="122">
        <v>1</v>
      </c>
      <c r="F116" s="75"/>
      <c r="G116" s="75"/>
      <c r="H116" s="11"/>
      <c r="I116" s="12"/>
      <c r="J116" s="25"/>
      <c r="K116" s="41"/>
      <c r="L116" s="41"/>
      <c r="M116" s="42"/>
    </row>
    <row r="117" spans="2:13">
      <c r="B117" s="51" t="s">
        <v>207</v>
      </c>
      <c r="C117" s="79" t="s">
        <v>110</v>
      </c>
      <c r="D117" s="52" t="s">
        <v>69</v>
      </c>
      <c r="E117" s="122">
        <v>9</v>
      </c>
      <c r="F117" s="75"/>
      <c r="G117" s="75"/>
      <c r="H117" s="11"/>
      <c r="I117" s="12"/>
      <c r="J117" s="25"/>
      <c r="K117" s="41"/>
      <c r="L117" s="41"/>
      <c r="M117" s="42"/>
    </row>
    <row r="118" spans="2:13">
      <c r="B118" s="99" t="s">
        <v>131</v>
      </c>
      <c r="C118" s="102" t="s">
        <v>112</v>
      </c>
      <c r="D118" s="103"/>
      <c r="E118" s="119"/>
      <c r="F118" s="104"/>
      <c r="G118" s="105"/>
      <c r="H118" s="11"/>
      <c r="I118" s="12"/>
      <c r="J118" s="25"/>
      <c r="K118" s="41"/>
      <c r="L118" s="41"/>
      <c r="M118" s="42"/>
    </row>
    <row r="119" spans="2:13" ht="22.5">
      <c r="B119" s="51" t="s">
        <v>179</v>
      </c>
      <c r="C119" s="79" t="s">
        <v>113</v>
      </c>
      <c r="D119" s="52" t="s">
        <v>66</v>
      </c>
      <c r="E119" s="122">
        <v>22</v>
      </c>
      <c r="F119" s="75"/>
      <c r="G119" s="75"/>
      <c r="H119" s="11"/>
      <c r="I119" s="12"/>
      <c r="J119" s="25"/>
      <c r="K119" s="41"/>
      <c r="L119" s="41"/>
      <c r="M119" s="42"/>
    </row>
    <row r="120" spans="2:13">
      <c r="B120" s="51" t="s">
        <v>178</v>
      </c>
      <c r="C120" s="79" t="s">
        <v>114</v>
      </c>
      <c r="D120" s="52" t="s">
        <v>69</v>
      </c>
      <c r="E120" s="122">
        <v>42</v>
      </c>
      <c r="F120" s="75"/>
      <c r="G120" s="75"/>
      <c r="H120" s="11"/>
      <c r="I120" s="12"/>
      <c r="J120" s="25"/>
      <c r="K120" s="41"/>
      <c r="L120" s="41"/>
      <c r="M120" s="42"/>
    </row>
    <row r="121" spans="2:13" ht="22.5">
      <c r="B121" s="51" t="s">
        <v>180</v>
      </c>
      <c r="C121" s="79" t="s">
        <v>115</v>
      </c>
      <c r="D121" s="52" t="s">
        <v>18</v>
      </c>
      <c r="E121" s="123">
        <v>960</v>
      </c>
      <c r="F121" s="75"/>
      <c r="G121" s="75"/>
      <c r="H121" s="11"/>
      <c r="I121" s="12"/>
      <c r="J121" s="25"/>
      <c r="K121" s="41"/>
      <c r="L121" s="41"/>
      <c r="M121" s="42"/>
    </row>
    <row r="122" spans="2:13">
      <c r="B122" s="51" t="s">
        <v>181</v>
      </c>
      <c r="C122" s="79" t="s">
        <v>116</v>
      </c>
      <c r="D122" s="52" t="s">
        <v>18</v>
      </c>
      <c r="E122" s="122">
        <v>54</v>
      </c>
      <c r="F122" s="75"/>
      <c r="G122" s="75"/>
      <c r="H122" s="11"/>
      <c r="I122" s="12"/>
      <c r="J122" s="25"/>
      <c r="K122" s="41"/>
      <c r="L122" s="41"/>
      <c r="M122" s="42"/>
    </row>
    <row r="123" spans="2:13" ht="24" customHeight="1">
      <c r="B123" s="51" t="s">
        <v>182</v>
      </c>
      <c r="C123" s="79" t="s">
        <v>117</v>
      </c>
      <c r="D123" s="52" t="s">
        <v>69</v>
      </c>
      <c r="E123" s="122">
        <f>24*3</f>
        <v>72</v>
      </c>
      <c r="F123" s="75"/>
      <c r="G123" s="75"/>
      <c r="H123" s="11"/>
      <c r="I123" s="12"/>
      <c r="J123" s="25"/>
      <c r="K123" s="41"/>
      <c r="L123" s="41"/>
      <c r="M123" s="42"/>
    </row>
    <row r="124" spans="2:13" ht="20.25" customHeight="1">
      <c r="B124" s="99" t="s">
        <v>132</v>
      </c>
      <c r="C124" s="102" t="s">
        <v>118</v>
      </c>
      <c r="D124" s="103"/>
      <c r="E124" s="119"/>
      <c r="F124" s="104"/>
      <c r="G124" s="105"/>
      <c r="H124" s="11"/>
      <c r="I124" s="12"/>
      <c r="J124" s="25"/>
      <c r="K124" s="41"/>
      <c r="L124" s="41"/>
      <c r="M124" s="42"/>
    </row>
    <row r="125" spans="2:13" ht="33.75">
      <c r="B125" s="51" t="s">
        <v>183</v>
      </c>
      <c r="C125" s="79" t="s">
        <v>120</v>
      </c>
      <c r="D125" s="52" t="s">
        <v>69</v>
      </c>
      <c r="E125" s="122">
        <v>24</v>
      </c>
      <c r="F125" s="75"/>
      <c r="G125" s="75"/>
      <c r="H125" s="11"/>
      <c r="I125" s="12"/>
      <c r="J125" s="25"/>
      <c r="K125" s="41"/>
      <c r="L125" s="41"/>
      <c r="M125" s="42"/>
    </row>
    <row r="126" spans="2:13">
      <c r="B126" s="51" t="s">
        <v>184</v>
      </c>
      <c r="C126" s="79" t="s">
        <v>122</v>
      </c>
      <c r="D126" s="52" t="s">
        <v>69</v>
      </c>
      <c r="E126" s="122">
        <v>24</v>
      </c>
      <c r="F126" s="75"/>
      <c r="G126" s="75"/>
      <c r="H126" s="11"/>
      <c r="I126" s="12"/>
      <c r="J126" s="25"/>
      <c r="K126" s="41"/>
      <c r="L126" s="41"/>
      <c r="M126" s="42"/>
    </row>
    <row r="127" spans="2:13">
      <c r="B127" s="51" t="s">
        <v>185</v>
      </c>
      <c r="C127" s="79" t="s">
        <v>124</v>
      </c>
      <c r="D127" s="52" t="s">
        <v>18</v>
      </c>
      <c r="E127" s="123">
        <v>300</v>
      </c>
      <c r="F127" s="75"/>
      <c r="G127" s="75"/>
      <c r="H127" s="11"/>
      <c r="I127" s="12"/>
      <c r="J127" s="25"/>
      <c r="K127" s="41"/>
      <c r="L127" s="41"/>
      <c r="M127" s="42"/>
    </row>
    <row r="128" spans="2:13" ht="22.5">
      <c r="B128" s="51" t="s">
        <v>186</v>
      </c>
      <c r="C128" s="80" t="s">
        <v>126</v>
      </c>
      <c r="D128" s="63" t="s">
        <v>18</v>
      </c>
      <c r="E128" s="124">
        <v>560</v>
      </c>
      <c r="F128" s="75"/>
      <c r="G128" s="75"/>
      <c r="H128" s="11"/>
      <c r="I128" s="12"/>
      <c r="J128" s="25"/>
      <c r="K128" s="41"/>
      <c r="L128" s="41"/>
      <c r="M128" s="42"/>
    </row>
    <row r="129" spans="2:11">
      <c r="B129" s="81"/>
      <c r="C129" s="6" t="s">
        <v>135</v>
      </c>
      <c r="D129" s="52"/>
      <c r="E129" s="122"/>
      <c r="F129" s="52"/>
      <c r="G129" s="82"/>
      <c r="H129" s="62"/>
      <c r="I129" s="41"/>
      <c r="J129" s="41"/>
      <c r="K129" s="42"/>
    </row>
    <row r="130" spans="2:11">
      <c r="B130" s="53"/>
      <c r="C130" s="54"/>
      <c r="D130" s="50"/>
      <c r="E130" s="87"/>
      <c r="F130" s="11"/>
      <c r="G130" s="21"/>
      <c r="H130" s="12"/>
      <c r="I130" s="41"/>
      <c r="J130" s="41"/>
      <c r="K130" s="42"/>
    </row>
    <row r="131" spans="2:11">
      <c r="B131" s="21"/>
      <c r="C131" s="68" t="s">
        <v>136</v>
      </c>
      <c r="D131" s="69"/>
      <c r="E131" s="125"/>
      <c r="F131" s="70"/>
      <c r="G131" s="133"/>
      <c r="H131" s="71"/>
      <c r="K131" s="42"/>
    </row>
    <row r="132" spans="2:11">
      <c r="B132" s="21"/>
      <c r="C132" s="64" t="s">
        <v>40</v>
      </c>
      <c r="D132" s="65"/>
      <c r="E132" s="111" t="s">
        <v>25</v>
      </c>
      <c r="F132" s="84" t="s">
        <v>229</v>
      </c>
      <c r="G132" s="66"/>
      <c r="H132" s="67" t="e">
        <f>#REF!</f>
        <v>#REF!</v>
      </c>
      <c r="K132" s="42"/>
    </row>
    <row r="133" spans="2:11">
      <c r="B133" s="21"/>
      <c r="C133" s="5" t="s">
        <v>41</v>
      </c>
      <c r="D133" s="58"/>
      <c r="E133" s="111" t="s">
        <v>25</v>
      </c>
      <c r="F133" s="85" t="s">
        <v>229</v>
      </c>
      <c r="G133" s="66"/>
      <c r="H133" s="55" t="e">
        <f>#REF!</f>
        <v>#REF!</v>
      </c>
      <c r="K133" s="42"/>
    </row>
    <row r="134" spans="2:11">
      <c r="B134" s="21"/>
      <c r="C134" s="5" t="s">
        <v>42</v>
      </c>
      <c r="D134" s="58"/>
      <c r="E134" s="111" t="s">
        <v>25</v>
      </c>
      <c r="F134" s="85" t="s">
        <v>229</v>
      </c>
      <c r="G134" s="66"/>
      <c r="H134" s="55" t="e">
        <f>#REF!</f>
        <v>#REF!</v>
      </c>
      <c r="K134" s="42"/>
    </row>
    <row r="135" spans="2:11">
      <c r="B135" s="45"/>
      <c r="C135" s="5" t="s">
        <v>43</v>
      </c>
      <c r="D135" s="56"/>
      <c r="E135" s="111" t="s">
        <v>25</v>
      </c>
      <c r="F135" s="85">
        <v>0.16</v>
      </c>
      <c r="G135" s="57"/>
      <c r="H135" s="59"/>
      <c r="K135" s="42"/>
    </row>
    <row r="136" spans="2:11">
      <c r="B136" s="21"/>
      <c r="C136" s="5" t="s">
        <v>24</v>
      </c>
      <c r="D136" s="60"/>
      <c r="E136" s="126"/>
      <c r="F136" s="61"/>
      <c r="G136" s="55"/>
      <c r="H136" s="5"/>
      <c r="K136" s="42"/>
    </row>
    <row r="137" spans="2:11">
      <c r="B137" s="21"/>
      <c r="C137" s="11"/>
      <c r="D137" s="11"/>
      <c r="E137" s="127"/>
      <c r="F137" s="12"/>
      <c r="G137" s="14"/>
      <c r="H137" s="11"/>
      <c r="K137" s="42"/>
    </row>
    <row r="138" spans="2:11">
      <c r="B138" s="4"/>
      <c r="C138" s="3"/>
      <c r="D138" s="4"/>
      <c r="E138" s="112"/>
      <c r="F138" s="34"/>
      <c r="G138" s="32"/>
      <c r="H138" s="4"/>
      <c r="K138" s="42"/>
    </row>
    <row r="139" spans="2:11">
      <c r="B139" s="4"/>
      <c r="C139" s="33"/>
      <c r="D139" s="37"/>
      <c r="E139" s="112"/>
      <c r="F139" s="38"/>
      <c r="G139" s="39"/>
      <c r="H139" s="36"/>
      <c r="K139" s="42"/>
    </row>
    <row r="140" spans="2:11">
      <c r="B140" s="4"/>
      <c r="C140" s="36"/>
      <c r="D140" s="3"/>
      <c r="E140" s="112"/>
      <c r="F140" s="15"/>
      <c r="G140" s="14"/>
      <c r="H140" s="3"/>
      <c r="K140" s="42"/>
    </row>
    <row r="141" spans="2:11">
      <c r="B141" s="4"/>
      <c r="C141" s="3"/>
      <c r="D141" s="40"/>
      <c r="E141" s="128"/>
      <c r="F141" s="35"/>
      <c r="G141" s="14"/>
      <c r="H141" s="3"/>
      <c r="K141" s="42"/>
    </row>
    <row r="142" spans="2:11">
      <c r="B142" s="4"/>
      <c r="C142" s="40"/>
      <c r="D142" s="40"/>
      <c r="E142" s="128"/>
      <c r="F142" s="35"/>
      <c r="G142" s="14"/>
      <c r="H142" s="3"/>
      <c r="K142" s="42"/>
    </row>
    <row r="143" spans="2:11">
      <c r="B143" s="4"/>
      <c r="C143" s="40"/>
      <c r="D143" s="40"/>
      <c r="E143" s="128"/>
      <c r="F143" s="35"/>
      <c r="G143" s="14"/>
      <c r="H143" s="3"/>
      <c r="K143" s="42"/>
    </row>
    <row r="144" spans="2:11">
      <c r="B144" s="4"/>
      <c r="C144" s="40"/>
      <c r="D144" s="40"/>
      <c r="E144" s="128"/>
      <c r="F144" s="35"/>
      <c r="G144" s="14"/>
      <c r="H144" s="3"/>
      <c r="K144" s="42"/>
    </row>
    <row r="145" spans="3:11">
      <c r="C145" s="40"/>
      <c r="D145" s="1"/>
      <c r="E145" s="129"/>
      <c r="F145" s="20"/>
      <c r="G145" s="14"/>
      <c r="K145" s="42"/>
    </row>
    <row r="146" spans="3:11">
      <c r="D146" s="1"/>
      <c r="E146" s="129"/>
      <c r="G146" s="14"/>
      <c r="K146" s="42"/>
    </row>
    <row r="147" spans="3:11">
      <c r="D147" s="1"/>
      <c r="E147" s="129"/>
      <c r="F147" s="20"/>
      <c r="G147" s="14"/>
      <c r="H147" s="1"/>
      <c r="K147" s="42"/>
    </row>
    <row r="148" spans="3:11">
      <c r="F148" s="13"/>
      <c r="G148" s="14"/>
      <c r="K148" s="42"/>
    </row>
    <row r="149" spans="3:11">
      <c r="F149" s="13"/>
      <c r="G149" s="14"/>
    </row>
    <row r="150" spans="3:11">
      <c r="F150" s="13"/>
      <c r="G150" s="14"/>
    </row>
    <row r="151" spans="3:11">
      <c r="F151" s="13"/>
      <c r="G151" s="14"/>
    </row>
    <row r="152" spans="3:11">
      <c r="F152" s="13"/>
      <c r="G152" s="14"/>
    </row>
    <row r="153" spans="3:11">
      <c r="F153" s="13"/>
      <c r="G153" s="14"/>
    </row>
    <row r="154" spans="3:11">
      <c r="F154" s="13"/>
      <c r="G154" s="14"/>
    </row>
    <row r="155" spans="3:11">
      <c r="F155" s="13"/>
      <c r="G155" s="14"/>
    </row>
  </sheetData>
  <phoneticPr fontId="0" type="noConversion"/>
  <pageMargins left="0.74803149606299213" right="0.74803149606299213" top="0.98425196850393704" bottom="0.98425196850393704" header="0" footer="0"/>
  <pageSetup scale="88" fitToHeight="4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JPTabares</cp:lastModifiedBy>
  <cp:lastPrinted>2015-10-26T00:55:30Z</cp:lastPrinted>
  <dcterms:created xsi:type="dcterms:W3CDTF">2003-03-26T22:55:59Z</dcterms:created>
  <dcterms:modified xsi:type="dcterms:W3CDTF">2015-11-23T23:04:16Z</dcterms:modified>
</cp:coreProperties>
</file>