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autoCompressPictures="0"/>
  <bookViews>
    <workbookView xWindow="6795" yWindow="90" windowWidth="11310" windowHeight="12480" tabRatio="772"/>
  </bookViews>
  <sheets>
    <sheet name="CUADRO DE CANTIDADES" sheetId="8" r:id="rId1"/>
  </sheets>
  <definedNames>
    <definedName name="_xlnm.Print_Area" localSheetId="0">'CUADRO DE CANTIDADES'!$A$1:$F$132</definedName>
  </definedNames>
  <calcPr calcId="14562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6" i="8" l="1"/>
  <c r="F97" i="8"/>
  <c r="F76" i="8"/>
  <c r="F84" i="8"/>
  <c r="F109" i="8"/>
  <c r="F77" i="8"/>
  <c r="F78" i="8"/>
  <c r="F79" i="8"/>
  <c r="F80" i="8"/>
  <c r="F81" i="8"/>
  <c r="F82" i="8"/>
  <c r="F83" i="8"/>
  <c r="F85" i="8"/>
  <c r="F86" i="8"/>
  <c r="F87" i="8"/>
  <c r="F88" i="8"/>
  <c r="F89" i="8"/>
  <c r="F90" i="8"/>
  <c r="F91" i="8"/>
  <c r="F92" i="8"/>
  <c r="F93" i="8"/>
  <c r="F94" i="8"/>
  <c r="F95" i="8"/>
  <c r="F98" i="8"/>
  <c r="F99" i="8"/>
  <c r="F100" i="8"/>
  <c r="F101" i="8"/>
  <c r="F102" i="8"/>
  <c r="F103" i="8"/>
  <c r="F104" i="8"/>
  <c r="F105" i="8"/>
  <c r="F106" i="8"/>
  <c r="F107" i="8"/>
  <c r="F108" i="8"/>
  <c r="F110" i="8"/>
  <c r="F111" i="8"/>
  <c r="F112" i="8"/>
  <c r="F113" i="8"/>
  <c r="F114" i="8"/>
  <c r="F115" i="8"/>
  <c r="F116" i="8"/>
  <c r="F117" i="8"/>
  <c r="F9" i="8"/>
  <c r="F10" i="8"/>
  <c r="F11" i="8"/>
  <c r="F12" i="8"/>
  <c r="F13" i="8"/>
  <c r="F14" i="8"/>
  <c r="F15" i="8"/>
  <c r="F16" i="8"/>
  <c r="F17" i="8"/>
  <c r="F18" i="8"/>
  <c r="F20" i="8"/>
  <c r="F21" i="8"/>
  <c r="F22" i="8"/>
  <c r="F23" i="8"/>
  <c r="F24" i="8"/>
  <c r="F26" i="8"/>
  <c r="F27" i="8"/>
  <c r="F29" i="8"/>
  <c r="F30" i="8"/>
  <c r="F31" i="8"/>
  <c r="F32" i="8"/>
  <c r="F33" i="8"/>
  <c r="F34" i="8"/>
  <c r="F36" i="8"/>
  <c r="F37" i="8"/>
  <c r="F38" i="8"/>
  <c r="F39" i="8"/>
  <c r="F40" i="8"/>
  <c r="F41" i="8"/>
  <c r="F42" i="8"/>
  <c r="F43" i="8"/>
  <c r="F44" i="8"/>
  <c r="F46" i="8"/>
  <c r="F47" i="8"/>
  <c r="F48" i="8"/>
  <c r="F49" i="8"/>
  <c r="F50" i="8"/>
  <c r="F51" i="8"/>
  <c r="F52" i="8"/>
  <c r="F53" i="8"/>
  <c r="F54" i="8"/>
  <c r="F55" i="8"/>
  <c r="F56" i="8"/>
  <c r="F57" i="8"/>
  <c r="F58" i="8"/>
  <c r="F59" i="8"/>
  <c r="F60" i="8"/>
  <c r="F61" i="8"/>
  <c r="F62" i="8"/>
  <c r="F63" i="8"/>
  <c r="F65" i="8"/>
  <c r="F66" i="8"/>
  <c r="F67" i="8"/>
  <c r="F68" i="8"/>
  <c r="F69" i="8"/>
  <c r="F70" i="8"/>
  <c r="F71" i="8"/>
  <c r="F72" i="8"/>
  <c r="F73" i="8"/>
  <c r="F74" i="8"/>
  <c r="F119" i="8"/>
  <c r="F120" i="8"/>
  <c r="F121" i="8"/>
  <c r="F122" i="8"/>
  <c r="F123" i="8"/>
  <c r="F124" i="8"/>
  <c r="F125" i="8"/>
  <c r="F126" i="8"/>
  <c r="A119" i="8"/>
  <c r="A120" i="8"/>
  <c r="A121" i="8"/>
  <c r="A122" i="8"/>
  <c r="A123" i="8"/>
  <c r="A124" i="8"/>
  <c r="A36" i="8"/>
  <c r="A37" i="8"/>
  <c r="A38" i="8"/>
  <c r="A39" i="8"/>
  <c r="A40" i="8"/>
  <c r="A41" i="8"/>
  <c r="A42" i="8"/>
  <c r="A30" i="8"/>
  <c r="A11" i="8"/>
  <c r="F127" i="8"/>
  <c r="F128" i="8"/>
  <c r="F129" i="8"/>
  <c r="F130" i="8"/>
  <c r="F131" i="8"/>
  <c r="F132" i="8"/>
</calcChain>
</file>

<file path=xl/sharedStrings.xml><?xml version="1.0" encoding="utf-8"?>
<sst xmlns="http://schemas.openxmlformats.org/spreadsheetml/2006/main" count="277" uniqueCount="187">
  <si>
    <t>ITEM</t>
  </si>
  <si>
    <t>DESCRIPCIÓN</t>
  </si>
  <si>
    <t>UNID</t>
  </si>
  <si>
    <t>CANT</t>
  </si>
  <si>
    <t>V/UNITARIO</t>
  </si>
  <si>
    <t>V/PARCIAL</t>
  </si>
  <si>
    <t>Gb</t>
  </si>
  <si>
    <t>m</t>
  </si>
  <si>
    <t>OBJETO:</t>
  </si>
  <si>
    <t>PLANEACIÓN</t>
  </si>
  <si>
    <t>GESTIÓN ESTRATÉGICA DEL CAMPUS</t>
  </si>
  <si>
    <t>1</t>
  </si>
  <si>
    <t>PRELIMINARES</t>
  </si>
  <si>
    <t xml:space="preserve">Replanteo de linea </t>
  </si>
  <si>
    <t>Demolición de pavimento  e=20cm incluye retiro fuera de la obra.</t>
  </si>
  <si>
    <t>Demolición de concreto reforzado, pedestales, bordillo,  columnetas, alfajías, incluye retiro fuera de la obra.</t>
  </si>
  <si>
    <t>Demolición de muro en drywall incluye retiro de placas y estructura de soporte, traslado y retiro fuera de la obra.</t>
  </si>
  <si>
    <t>Demolición de piso en baldosa,  incluye retiro de mortero, guardaescobas y  sobrantes fuera de la obra</t>
  </si>
  <si>
    <t xml:space="preserve">Desmonte completo de puertas de madera, metálicas y/o de aluminio incluido marco, incluye traslado o retiro fuera de la obra.  </t>
  </si>
  <si>
    <t>Desmonte completo de ventanas metálicas y/o de aluminio, incluidas alfajías metálicas.</t>
  </si>
  <si>
    <t>Demolición completa de escaleras existentes  en concreto reforzado con acabado en grano pulido, incluye demolición de antepechos, alfajía, guardaescoba y retiro de sobrantes fuera de la obra.</t>
  </si>
  <si>
    <t>Suministro e instalación de esterilla (guadua abierta)  para proteccion de piso existente en baldosa</t>
  </si>
  <si>
    <t>SUBTOTAL  CAPITULO 1</t>
  </si>
  <si>
    <t>EXCAVACIONES, LLENOS Y RETIROS</t>
  </si>
  <si>
    <t>Excavación en material común seco 0-2 m manual</t>
  </si>
  <si>
    <t>m3</t>
  </si>
  <si>
    <t>Lleno con material transportado (cama de arena o recebo)</t>
  </si>
  <si>
    <t xml:space="preserve">Cargue  y retiro de material sobrante de excavación </t>
  </si>
  <si>
    <t xml:space="preserve">Lleno con material del sitio </t>
  </si>
  <si>
    <t xml:space="preserve">SUBTOTAL CAPITULO 2 </t>
  </si>
  <si>
    <t>ESTRUCTURA DE CONCRETO REFORZADO</t>
  </si>
  <si>
    <t xml:space="preserve">Losa maciza de e=15 cm, concreto de 24,5 Mpa (3.500 psi) incluye acero de refuerzo. </t>
  </si>
  <si>
    <t>m2</t>
  </si>
  <si>
    <t>SUBTOTAL CAPITULO 3</t>
  </si>
  <si>
    <t>MUROS Y CIELO RASO</t>
  </si>
  <si>
    <t>Muros interiores en superboard 8 mm  dos caras con frescasa, incluye tratamiento de juntas, estuco plastico y vinilo tipo 1.</t>
  </si>
  <si>
    <t xml:space="preserve">Muros de exteriores  en superboard 10 mm  dos caras con frescasa, incluye tratamiento de juntas y masillado. </t>
  </si>
  <si>
    <t>Forro o tapa para interiores en superboard 8 mm  una cara incluye tratamiento de juntas, estuco plastico y vinilo tipo 1.</t>
  </si>
  <si>
    <t xml:space="preserve">Suministro e instalacion de cielo falso  PVC. </t>
  </si>
  <si>
    <t xml:space="preserve">Alfajía en superboard a=30 a 40cm </t>
  </si>
  <si>
    <t>SUBTOTAL CAPITULO 7</t>
  </si>
  <si>
    <t>ACABADOS PARA MUROS INTERIORES Y EXTERIORES</t>
  </si>
  <si>
    <t xml:space="preserve">Revoque1:4  </t>
  </si>
  <si>
    <t>Pintura texturizada tipo KORAZA para muros de fachada en superboard y  muros revocados, incluye estuco acrilico, filos, carteras  y dilataciones.</t>
  </si>
  <si>
    <t>Vinilo tipo 1 y estuco plastico sobre muros interiores en bloque y/o livianos, incluye filos, carteras o fajas y dilataciones.</t>
  </si>
  <si>
    <t>Pintura epóxica de pintuco BI-COMPONENTE.</t>
  </si>
  <si>
    <t>Pintura con alumol para bajantes en PVC de 4" a 6".</t>
  </si>
  <si>
    <t xml:space="preserve">Recubrimiento de fachada referencia ROLFORMADOS en paneles de acero galvanizado e= 1,6mm, dimension 2,29x1,1m, Arte estandar CNC PUNZONADO, incluye estructura secundaria de apoyo y pintura eletrostatica poliester. </t>
  </si>
  <si>
    <t xml:space="preserve">m2 </t>
  </si>
  <si>
    <t xml:space="preserve">Suministro e instalación  de adhesivo blanco impreso con tinta solvente  para exterior formato 14-40 con laminado en adhesivo trasparente 3M. </t>
  </si>
  <si>
    <t xml:space="preserve">Vinilo tipo 1 para cielos rasos del piso 1, incluye resane con estuco. </t>
  </si>
  <si>
    <t>SUBTOTAL CAPITULO 8</t>
  </si>
  <si>
    <t xml:space="preserve">PISOS - ENCHAPES - APARATOS SANITARIOS-ESQUIPOS ESPECIALES </t>
  </si>
  <si>
    <t xml:space="preserve">Suministro e instalacion de guardaescoba PVC para baños y corredores. H=12cm </t>
  </si>
  <si>
    <t xml:space="preserve">Bocapuerta en granito pulido color beigge a= de 10 a 20 cm con dilatacion de bronce. </t>
  </si>
  <si>
    <t xml:space="preserve">Suministro e instalación de lavamanos referencia Ganamax de colgar con semipedestal de corona incluye griferia tipo push. </t>
  </si>
  <si>
    <t>un</t>
  </si>
  <si>
    <t xml:space="preserve">Suministro e instalación de lavamanos esferico lineal de 2m en acero inoxidable referencia SOCODA para baños de hombres. </t>
  </si>
  <si>
    <t xml:space="preserve">Suministro e instalación de griferia lavamanos de mesa tipo push referencia CORONA para lavamanos esferico lineal de 2m  en acero inoxidable. </t>
  </si>
  <si>
    <t xml:space="preserve">Suministro e instalacion de espejos de 4mm para baños calidad peldar bordes biselados y dilatado de la pared. </t>
  </si>
  <si>
    <t xml:space="preserve">Suministro e instalacion de Kit de accesorios ortopédicos en acero inoxidable para baños PMR conformado por 1 barra L de apoyo a piso y barra de apoyo recta referencia SOCODA. </t>
  </si>
  <si>
    <t xml:space="preserve">Suministro e instalación  de Sanitario referencia BALTICO ALONGADO   color blanco de CORONA con sistema de valvula antivandalica de empotrar tipo push. </t>
  </si>
  <si>
    <t>Suministro e instalación Sanitario institucional ADRIATICO de CORONA color blanco para baños PMR con sistema de valvula antivandalica de empotrar tipo push.</t>
  </si>
  <si>
    <t xml:space="preserve">Suministro e instalación Orinal referencia  GOTTA entrada posterior  de CORONA color blanco con griferia de empotrar tipo push referencia 730020001 de corona. </t>
  </si>
  <si>
    <t xml:space="preserve">Suministro e instalacion de division en acero inoxidable CAL 20 a piso tipo SOCODA, h=1,60 incluye puertas, herrajes y accesorios. </t>
  </si>
  <si>
    <t>Suministro e instalacion de division para orinales en acero inoxidable tipo SOCODA dimension 0,96*0,46</t>
  </si>
  <si>
    <t xml:space="preserve">Suministro e instalacion de mortero de nivelacion  1:3 para pisos . </t>
  </si>
  <si>
    <t>Suministro e instalación de piso en baldosa tipo  terrazo  de 30x30 grano No. 3</t>
  </si>
  <si>
    <t xml:space="preserve">Piso en madera compuesta tipo deck WPC. Relacion 65% - madera 35% pvc, incluye remates perimetrales. </t>
  </si>
  <si>
    <t>SUBTOTAL CAPITULO 9</t>
  </si>
  <si>
    <t xml:space="preserve">CARPINTERIA METALICA Y DE ALUMINIO </t>
  </si>
  <si>
    <t>Suministro e instalación puerta P-2 escaleras  dimensión 1*2.15m puerta abatible una hoja resistente al fuego 180min con la norma ul (americana) importada de españa de marca novoferm construida en lamina galvanizada, núcleo de lana mineral, junta entumecente.1 hoja barra antipánico push tipo quick de 1 punto gris y accesorios</t>
  </si>
  <si>
    <t>Suministro e instalación puerta P-3 baño PMR hombres dimensión 1x2.40m,  corrediza monopanel lisa de una sola cara con microperforado mp3 parcial superior bastidor oculto en lamina galvanizada cal 18 ensamblada sin soldadura con acabado en pintura poliester electrostática, cerradura  y accesorios</t>
  </si>
  <si>
    <t>Suministro e instalación puerta P-4 acceso a baños, dimensión 1x2.40m, abatible monopanel lisa de una sola cara con microperforado mp3 parcial superior bastidor oculto en lamina galvanizada cal 18 ensamblada sin soldadura con acabado en pintura poliester electrostática pomo  y accesorios</t>
  </si>
  <si>
    <t>Suministro e instalación puerta P-11 corrediza para accesos principales,  en paneles de acero galvanizado e= 1,6mm,  Arte estandar CNC PUNZONADO, incluye estructura secundaria de apoyo, riel superior y pintura eletrostatica poliester,  kit 2030 cerradura de embutir con manija sena y roseta y accesorios.</t>
  </si>
  <si>
    <t>Suministro e instalación de puerta tipo P-7 dimension de 0.90x2.40m  lisa de una sola cara con microperforado mp3 parcial superior bastidor oculto en lamina galvanizada cal 18 ensamblada sin soldadura con acabado en pintura poliester electrostática, cerradura  y accesorios</t>
  </si>
  <si>
    <t xml:space="preserve">PUERTA tipo P-9 doble ala en vidrio templado de 10mm,  incluye accesorios de fijacion en acero inoxidable,  manija,  chapa de seguridad, topes, accesorios, franjas opalizadas según diseño. </t>
  </si>
  <si>
    <t xml:space="preserve">Adecuacion de puertas y ventanas existente, incluye desmonte, re- instalacion, resane con masilla, pintura en esmalte,  lijado, reposicion de manijas  y reparacion de superficie. </t>
  </si>
  <si>
    <t>Ventana tipo V-3 aulas en vidrio templado de 10mm de seguridad con accesorios estructurales en 1" de acero inoxidable 304, manijas, pisavidrio, montante superior e inferior  en celosía   y alfajía color en aluminio natural.</t>
  </si>
  <si>
    <t xml:space="preserve">Suministro e instalacion de pasamanos en acero inoxidable para escaleras, incluye accesorios de anclaje y fijacion. </t>
  </si>
  <si>
    <t xml:space="preserve">SUBTOTAL CAPITULO 10 </t>
  </si>
  <si>
    <t xml:space="preserve">REDES HIDROSANITARIAS Y DE INCENDIO. </t>
  </si>
  <si>
    <t>11,2,1</t>
  </si>
  <si>
    <t>SUMINISTRO E INSTALACION DE REDES HIDRAULICAS</t>
  </si>
  <si>
    <t>11,2,1,01</t>
  </si>
  <si>
    <t>Punto hidráulico 1/2" a.f.  Incluye tub. y acc.</t>
  </si>
  <si>
    <t>11,2,1,03</t>
  </si>
  <si>
    <t>Punto hidráulico 1.1/4" a.f.  incluye tub. y acc.</t>
  </si>
  <si>
    <t>11,2,1,08</t>
  </si>
  <si>
    <t>Tubería pvc p 21   1 1/2" incluye  accesorios</t>
  </si>
  <si>
    <t>11,2,1,10</t>
  </si>
  <si>
    <t>Tubería pvc p 21  2- 1/2" incluye  accesorios</t>
  </si>
  <si>
    <t>11,2,1,11</t>
  </si>
  <si>
    <t>Tubería pvc p 21 3" incluye  accesorios</t>
  </si>
  <si>
    <t>11,2,1,20</t>
  </si>
  <si>
    <t>Llave de paso 1/2"</t>
  </si>
  <si>
    <t>11,2,1,34</t>
  </si>
  <si>
    <t>Prueba de presión hidrostática</t>
  </si>
  <si>
    <t>11,2,2</t>
  </si>
  <si>
    <t>SUMINISTRO E INSTALACION DE REDES SANITARIAS</t>
  </si>
  <si>
    <t>11,2,2,01</t>
  </si>
  <si>
    <t>Punto sanitario 2" incluye tubería y accesorios</t>
  </si>
  <si>
    <t>11,2,2,02</t>
  </si>
  <si>
    <t>Punto sanitario 3" incluye tubería y accesorios</t>
  </si>
  <si>
    <t>11,2,2,03</t>
  </si>
  <si>
    <t>Punto sanitario 4" incluye tubería y accesorios</t>
  </si>
  <si>
    <t>11,2,2,05</t>
  </si>
  <si>
    <t>Tubería pvc s 4" col. y baj. a. Residuales</t>
  </si>
  <si>
    <t>11,2,2,08</t>
  </si>
  <si>
    <t>Tubería pvc  3" col. y baj. a. Lluvias</t>
  </si>
  <si>
    <t>11,2,2,09</t>
  </si>
  <si>
    <t>Tubería pvcs 4" col. y baj. a.lluvias</t>
  </si>
  <si>
    <t>11,2,2,16</t>
  </si>
  <si>
    <t>Tubería NVF 6" 160 mm</t>
  </si>
  <si>
    <t>11,2,2,18</t>
  </si>
  <si>
    <t>Tubería NVF 10" 250 mm</t>
  </si>
  <si>
    <t>11,2,2,19</t>
  </si>
  <si>
    <t>Salida ventilación  2"</t>
  </si>
  <si>
    <t>11,2,2,23</t>
  </si>
  <si>
    <t>Cajas de inspección 60x60 incluye tapa, rejilla y cañuela. Profundidad variable de 0,50 a 1,0 m</t>
  </si>
  <si>
    <t>11,2,2,30</t>
  </si>
  <si>
    <t xml:space="preserve">Peldaño escalera de gato d= 3/4"incluye anclaje. </t>
  </si>
  <si>
    <t>11,3</t>
  </si>
  <si>
    <t>RED ATENCION DE INCENDIOS</t>
  </si>
  <si>
    <t>11,3,1</t>
  </si>
  <si>
    <t>SUMINISTRO  E INSTALACION  RED EXTINCION</t>
  </si>
  <si>
    <t>11,3,1,14</t>
  </si>
  <si>
    <t>Tubería acero ranurada sch10 2 1/2" red contra incendio incluye accesorios, soportes y acabado con base epóxica y acabado en pintura uretano color rojo</t>
  </si>
  <si>
    <t>11,3,1,15</t>
  </si>
  <si>
    <t>Tubería acero ranurada sch10 2" red contraincendio incluye accesorios, soportes y acabado con base epoxica y acabado en pintura uretano color rojo</t>
  </si>
  <si>
    <t>11,3,1,16</t>
  </si>
  <si>
    <t>Tubería acero ranurada sch10 1 1/2" red contra incendio incluye accesorios, soportes y acabado con base epoxica y acabado en pintura uretano color rojo</t>
  </si>
  <si>
    <t>11,3,1,18</t>
  </si>
  <si>
    <t>Tubería acero ranurada scha 40 1" red contraincendio incluye accesorios, soportes y acabado con base epoxica y acabado en pintura uretano color rojo</t>
  </si>
  <si>
    <t>11,3,1,19</t>
  </si>
  <si>
    <t>Tuberia cpvc c900 4" - certificado fm-ul</t>
  </si>
  <si>
    <t>11,3,1,21</t>
  </si>
  <si>
    <t>Gabinete contra incendio t1 42x42x22 con toma para bomberos valvula angular  2 1/2"  - certificado fm-ul</t>
  </si>
  <si>
    <t>11,3,1,22</t>
  </si>
  <si>
    <t>Extintor multiproposito 10 kbs</t>
  </si>
  <si>
    <t>11,3,1,29</t>
  </si>
  <si>
    <t>Valvula mariposa  indicadora direccionable de 4"</t>
  </si>
  <si>
    <t>11,3,1,33</t>
  </si>
  <si>
    <t>Medidor de flujo incendios 4"</t>
  </si>
  <si>
    <t>11,3,1,35</t>
  </si>
  <si>
    <t>RAISER ROCIADORES  Incluye val. Mariposa regulada monmitoreada 2.1/2", soporte FM manometro 2.1/2", valvula dos vias 1"x3/4",  Spark 2.1/2"x1"</t>
  </si>
  <si>
    <t>11,3,1,36</t>
  </si>
  <si>
    <t>Rociador pendiente, respuesta rapida , temperatura ordinaria (68°c) factor k5.6</t>
  </si>
  <si>
    <t>11,3,2</t>
  </si>
  <si>
    <t>SUMINISTRO E INSTALACION  RED DETECCION</t>
  </si>
  <si>
    <t>11,3,2,01</t>
  </si>
  <si>
    <t>Detector de humo fotoelectrico direccionable  ul.  Serie fx-350/fx-353 o similar</t>
  </si>
  <si>
    <t>11,3,2,02</t>
  </si>
  <si>
    <t xml:space="preserve">ESTACION MANUAL con Llave de seguridad, Hecho en Aluminio,
Listado UL </t>
  </si>
  <si>
    <t>11,3,2,04</t>
  </si>
  <si>
    <t>SIRENA CON LUZ ESTROBOSCOPICA Para uso interior. Ventana Visor de Selección de Candela @24 vdc, con 15,75,115 cd Listado UL.</t>
  </si>
  <si>
    <t>11,3,2,05</t>
  </si>
  <si>
    <t>Cable unipolar ES07Z1-K (AS), no propagador de la llama, con conductor multifilar de cobre clase 5 (-K) de 1,5 mm² de sección, con aislamiento de compuesto termoplástico a base de poliolefina libre de halógenos con baja emisión de humos y gases corrosivos (Z1)</t>
  </si>
  <si>
    <t>11,3,2,07</t>
  </si>
  <si>
    <t>Tuberia EMT Conduit Galvanizado de 1/2</t>
  </si>
  <si>
    <t>11,3,2,09</t>
  </si>
  <si>
    <t>Luminaria de emergencia, fluorescente, flujo luminoso 155 lúmenes, clase II, IP 42, autonomía de 1 h</t>
  </si>
  <si>
    <t>11,3,2,10</t>
  </si>
  <si>
    <t>Placa de señalización de medios de evacuación, de poliestireno fotoluminiscente, de 210x210 mm</t>
  </si>
  <si>
    <t>SUBTOTAL CAPITULO 11</t>
  </si>
  <si>
    <t>OBRAS EXTERIORES</t>
  </si>
  <si>
    <t>Empradización zonas verdes en maní forrajero.</t>
  </si>
  <si>
    <t>Bordillo en concreto reforzado de 21 mpa incluye acero de refuerzo</t>
  </si>
  <si>
    <t>Piso en concreto de 3000psi e=10cm acabado escobiado y acolillado incluye malla de refuerzo y capa de afirmado 20cm</t>
  </si>
  <si>
    <t>Limpieza general</t>
  </si>
  <si>
    <t xml:space="preserve">Cuneta en concreto impermeabilizado a= 30 a 40cm , incluye cañuelas. </t>
  </si>
  <si>
    <t xml:space="preserve">Tapa en concreto para rejillas a=40cm </t>
  </si>
  <si>
    <t>SUBTOTAL CAPITULO 13</t>
  </si>
  <si>
    <t>COSTO DIRECTO</t>
  </si>
  <si>
    <t xml:space="preserve">ADMINISTRACION </t>
  </si>
  <si>
    <t xml:space="preserve">IMPREVISTOS </t>
  </si>
  <si>
    <t xml:space="preserve">UTILIDAD </t>
  </si>
  <si>
    <t>TOTAL SIN I.V.A</t>
  </si>
  <si>
    <t>I. V. A.   19 %   DE   UTILIDAD</t>
  </si>
  <si>
    <t>VALOR TOTAL</t>
  </si>
  <si>
    <t>CONSTRUCCIÓN DE LA ETAPA II DE LAS OBRAS CIVILES PARA LA AMPLIACIÓN DEL EDIFICIO DE EDUCACIÓN, UBICADO EN EL BLOQUE 7 DE LA UNIVERSIDAD TECNOLÓGICA DE PEREIRA</t>
  </si>
  <si>
    <t>PORPONENTE</t>
  </si>
  <si>
    <t>NOMBRE:</t>
  </si>
  <si>
    <t>REPRESENTANTE LEGAL:</t>
  </si>
  <si>
    <t>El diligenciamiento de este formato es de exclusiva responsabilidad del proponente y debe hacerse de acuerdo con los pliegos de condiciones, los diseños y especificaciones técnicas.</t>
  </si>
  <si>
    <t>Suministro e instalacion de piso vinílico referencia CIPRES SESAMO  para aulas y áreas de oficinas, capa en fibra de vidrio, antideslizante, trafico comercial pesado 42, tratamiento antibacterial con nano plata, capa protectora en poliuretano  0,7mm incluye accesorios y cordón de soldadura para uniones.</t>
  </si>
  <si>
    <t>Suministro e instalacion de piso vinílico referencia TARALAY BEIGE 0903 para corredores y baños, capa en fibra de vidrio, antideslizante, trafico comercial pesado 42, tratamiento antibacterial con nano plata, capa protectora  0,7mm pur perla incluye accesorios y cordón de soldadura para uniones.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</si>
</sst>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2" formatCode="_(&quot;$&quot;\ * #,##0_);_(&quot;$&quot;\ * \(#,##0\);_(&quot;$&quot;\ * &quot;-&quot;_);_(@_)"/>
    <numFmt numFmtId="41" formatCode="_(* #,##0_);_(* \(#,##0\);_(* &quot;-&quot;_);_(@_)"/>
    <numFmt numFmtId="44" formatCode="_(&quot;$&quot;\ * #,##0.00_);_(&quot;$&quot;\ * \(#,##0.00\);_(&quot;$&quot;\ * &quot;-&quot;??_);_(@_)"/>
    <numFmt numFmtId="43" formatCode="_(* #,##0.00_);_(* \(#,##0.00\);_(* &quot;-&quot;??_);_(@_)"/>
    <numFmt numFmtId="164" formatCode="&quot;$&quot;#,##0"/>
    <numFmt numFmtId="165" formatCode="_-* #,##0_-;\-* #,##0_-;_-* &quot;-&quot;_-;_-@_-"/>
    <numFmt numFmtId="166" formatCode="_-[$$-83E]* #,##0_ ;_-[$$-83E]* \-#,##0\ ;_-[$$-83E]* &quot;-&quot;_ ;_-@_ "/>
    <numFmt numFmtId="167" formatCode="_-* #,##0.00_-;\-* #,##0.00_-;_-* &quot;-&quot;??_-;_-@_-"/>
    <numFmt numFmtId="168" formatCode="_(&quot;$&quot;* #,##0.00_);_(&quot;$&quot;* \(#,##0.00\);_(&quot;$&quot;* &quot;-&quot;??_);_(@_)"/>
    <numFmt numFmtId="169" formatCode="_ * #,##0.00_ ;_ * \-#,##0.00_ ;_ * &quot;-&quot;??_ ;_ @_ "/>
    <numFmt numFmtId="170" formatCode="#,##0.00_ ;\-#,##0.00\ "/>
    <numFmt numFmtId="171" formatCode="0.0%"/>
    <numFmt numFmtId="172" formatCode="#,##0.0"/>
    <numFmt numFmtId="173" formatCode="_(&quot;$&quot;\ * #,##0_);_(&quot;$&quot;\ * \(#,##0\);_(&quot;$&quot;\ * &quot;-&quot;??_);_(@_)"/>
    <numFmt numFmtId="174" formatCode="[$$-240A]\ #,##0.0"/>
    <numFmt numFmtId="175" formatCode="#,##0_ ;\-#,##0\ "/>
  </numFmts>
  <fonts count="14"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0"/>
      <name val="Arial"/>
      <family val="2"/>
    </font>
    <font>
      <b/>
      <sz val="11"/>
      <name val="Arial"/>
      <family val="2"/>
    </font>
    <font>
      <sz val="11"/>
      <name val="Arial"/>
      <family val="2"/>
    </font>
    <font>
      <sz val="11"/>
      <color rgb="FFFF0000"/>
      <name val="Arial"/>
      <family val="2"/>
    </font>
    <font>
      <b/>
      <sz val="11"/>
      <color rgb="FFFF0000"/>
      <name val="Arial"/>
      <family val="2"/>
    </font>
    <font>
      <sz val="10"/>
      <color indexed="8"/>
      <name val="MS Sans Serif"/>
      <family val="2"/>
    </font>
    <font>
      <sz val="12"/>
      <name val="Arial"/>
      <family val="2"/>
    </font>
    <font>
      <b/>
      <sz val="11"/>
      <color theme="1"/>
      <name val="Arial"/>
      <family val="2"/>
    </font>
    <font>
      <sz val="11"/>
      <color theme="1"/>
      <name val="Arial"/>
      <family val="2"/>
    </font>
    <font>
      <sz val="11"/>
      <color indexed="8"/>
      <name val="Arial"/>
      <family val="2"/>
    </font>
  </fonts>
  <fills count="9">
    <fill>
      <patternFill patternType="none"/>
    </fill>
    <fill>
      <patternFill patternType="gray125"/>
    </fill>
    <fill>
      <patternFill patternType="solid">
        <fgColor theme="0" tint="-0.34998626667073579"/>
        <bgColor indexed="64"/>
      </patternFill>
    </fill>
    <fill>
      <patternFill patternType="solid">
        <fgColor indexed="55"/>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34998626667073579"/>
        <bgColor rgb="FF000000"/>
      </patternFill>
    </fill>
    <fill>
      <patternFill patternType="solid">
        <fgColor theme="0" tint="-0.499984740745262"/>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medium">
        <color auto="1"/>
      </right>
      <top/>
      <bottom style="thin">
        <color auto="1"/>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s>
  <cellStyleXfs count="58">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1" fontId="1" fillId="0" borderId="0" applyFont="0" applyFill="0" applyBorder="0" applyAlignment="0" applyProtection="0"/>
    <xf numFmtId="0" fontId="4" fillId="0" borderId="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0" fontId="9" fillId="0" borderId="0"/>
    <xf numFmtId="168" fontId="1" fillId="0" borderId="0" applyFont="0" applyFill="0" applyBorder="0" applyAlignment="0" applyProtection="0"/>
    <xf numFmtId="43" fontId="10" fillId="0" borderId="0" applyFont="0" applyFill="0" applyBorder="0" applyAlignment="0" applyProtection="0"/>
    <xf numFmtId="0" fontId="4" fillId="0" borderId="0"/>
    <xf numFmtId="42" fontId="1" fillId="0" borderId="0" applyFont="0" applyFill="0" applyBorder="0" applyAlignment="0" applyProtection="0"/>
  </cellStyleXfs>
  <cellXfs count="136">
    <xf numFmtId="0" fontId="0" fillId="0" borderId="0" xfId="0"/>
    <xf numFmtId="164" fontId="5" fillId="0" borderId="14" xfId="49" applyNumberFormat="1" applyFont="1" applyFill="1" applyBorder="1" applyAlignment="1">
      <alignment horizontal="center" vertical="center" wrapText="1"/>
    </xf>
    <xf numFmtId="164" fontId="6" fillId="0" borderId="11" xfId="49" applyNumberFormat="1" applyFont="1" applyFill="1" applyBorder="1" applyAlignment="1">
      <alignment horizontal="center" vertical="center" wrapText="1"/>
    </xf>
    <xf numFmtId="0" fontId="6" fillId="0" borderId="0" xfId="49" applyFont="1" applyAlignment="1">
      <alignment horizontal="left" vertical="center"/>
    </xf>
    <xf numFmtId="164" fontId="6" fillId="0" borderId="0" xfId="49" applyNumberFormat="1" applyFont="1" applyBorder="1" applyAlignment="1">
      <alignment horizontal="left" vertical="center" wrapText="1"/>
    </xf>
    <xf numFmtId="164" fontId="6" fillId="0" borderId="0" xfId="49" applyNumberFormat="1" applyFont="1" applyFill="1" applyBorder="1" applyAlignment="1">
      <alignment horizontal="left" vertical="center" wrapText="1"/>
    </xf>
    <xf numFmtId="164" fontId="5" fillId="0" borderId="13" xfId="49" applyNumberFormat="1" applyFont="1" applyFill="1" applyBorder="1" applyAlignment="1">
      <alignment horizontal="left" vertical="center" wrapText="1"/>
    </xf>
    <xf numFmtId="0" fontId="6" fillId="0" borderId="0" xfId="49" applyFont="1" applyFill="1" applyAlignment="1">
      <alignment horizontal="left" vertical="center"/>
    </xf>
    <xf numFmtId="0" fontId="6" fillId="0" borderId="11" xfId="49"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5" fillId="0" borderId="8" xfId="49" applyNumberFormat="1" applyFont="1" applyFill="1" applyBorder="1" applyAlignment="1">
      <alignment horizontal="center" vertical="center" wrapText="1"/>
    </xf>
    <xf numFmtId="0" fontId="5" fillId="0" borderId="7" xfId="49" applyNumberFormat="1" applyFont="1" applyFill="1" applyBorder="1" applyAlignment="1">
      <alignment horizontal="center" vertical="center" wrapText="1"/>
    </xf>
    <xf numFmtId="0" fontId="5" fillId="0" borderId="12" xfId="49" applyNumberFormat="1" applyFont="1" applyFill="1" applyBorder="1" applyAlignment="1">
      <alignment horizontal="center" vertical="center" wrapText="1"/>
    </xf>
    <xf numFmtId="1" fontId="5" fillId="0" borderId="7" xfId="48" applyNumberFormat="1" applyFont="1" applyBorder="1" applyAlignment="1">
      <alignment horizontal="right" vertical="center"/>
    </xf>
    <xf numFmtId="1" fontId="5" fillId="0" borderId="12" xfId="48" applyNumberFormat="1" applyFont="1" applyBorder="1" applyAlignment="1">
      <alignment horizontal="right" vertical="center"/>
    </xf>
    <xf numFmtId="1" fontId="12" fillId="0" borderId="1" xfId="0" applyNumberFormat="1" applyFont="1" applyBorder="1" applyAlignment="1">
      <alignment horizontal="right" vertical="center"/>
    </xf>
    <xf numFmtId="1" fontId="11" fillId="0" borderId="4" xfId="0" applyNumberFormat="1" applyFont="1" applyBorder="1" applyAlignment="1">
      <alignment horizontal="right" vertical="center"/>
    </xf>
    <xf numFmtId="1" fontId="12" fillId="0" borderId="0" xfId="0" applyNumberFormat="1" applyFont="1" applyAlignment="1">
      <alignment horizontal="right" vertical="center"/>
    </xf>
    <xf numFmtId="1" fontId="12" fillId="0" borderId="16" xfId="0" applyNumberFormat="1" applyFont="1" applyBorder="1" applyAlignment="1">
      <alignment horizontal="right" vertical="center"/>
    </xf>
    <xf numFmtId="0" fontId="11" fillId="0" borderId="18" xfId="0" applyFont="1" applyBorder="1" applyAlignment="1">
      <alignment horizontal="center" vertical="center"/>
    </xf>
    <xf numFmtId="0" fontId="11" fillId="0" borderId="18" xfId="0" applyFont="1" applyBorder="1" applyAlignment="1">
      <alignment horizontal="left" vertical="center"/>
    </xf>
    <xf numFmtId="1" fontId="11" fillId="0" borderId="18" xfId="0" applyNumberFormat="1" applyFont="1" applyBorder="1" applyAlignment="1">
      <alignment horizontal="center" vertical="center" wrapText="1"/>
    </xf>
    <xf numFmtId="173" fontId="5" fillId="0" borderId="10" xfId="49" applyNumberFormat="1" applyFont="1" applyBorder="1" applyAlignment="1">
      <alignment horizontal="right" vertical="center" wrapText="1"/>
    </xf>
    <xf numFmtId="173" fontId="5" fillId="0" borderId="11" xfId="49" applyNumberFormat="1" applyFont="1" applyBorder="1" applyAlignment="1">
      <alignment horizontal="right" vertical="center" wrapText="1"/>
    </xf>
    <xf numFmtId="173" fontId="5" fillId="0" borderId="14" xfId="49" applyNumberFormat="1" applyFont="1" applyBorder="1" applyAlignment="1">
      <alignment horizontal="right" vertical="center" wrapText="1"/>
    </xf>
    <xf numFmtId="173" fontId="11" fillId="0" borderId="18" xfId="0" applyNumberFormat="1" applyFont="1" applyBorder="1" applyAlignment="1">
      <alignment horizontal="right" vertical="center"/>
    </xf>
    <xf numFmtId="173" fontId="12" fillId="0" borderId="3" xfId="0" applyNumberFormat="1" applyFont="1" applyBorder="1" applyAlignment="1">
      <alignment horizontal="right" vertical="center"/>
    </xf>
    <xf numFmtId="173" fontId="12" fillId="0" borderId="0" xfId="0" applyNumberFormat="1" applyFont="1" applyAlignment="1">
      <alignment horizontal="right" vertical="center"/>
    </xf>
    <xf numFmtId="173" fontId="7" fillId="0" borderId="0" xfId="49" applyNumberFormat="1" applyFont="1" applyBorder="1" applyAlignment="1">
      <alignment horizontal="right" vertical="center"/>
    </xf>
    <xf numFmtId="173" fontId="6" fillId="0" borderId="13" xfId="49" applyNumberFormat="1" applyFont="1" applyBorder="1" applyAlignment="1">
      <alignment horizontal="right" vertical="center"/>
    </xf>
    <xf numFmtId="173" fontId="11" fillId="0" borderId="18" xfId="0" applyNumberFormat="1" applyFont="1" applyBorder="1" applyAlignment="1">
      <alignment horizontal="center" vertical="center"/>
    </xf>
    <xf numFmtId="173" fontId="12" fillId="0" borderId="16" xfId="0" applyNumberFormat="1" applyFont="1" applyBorder="1" applyAlignment="1">
      <alignment horizontal="right" vertical="center"/>
    </xf>
    <xf numFmtId="173" fontId="12" fillId="0" borderId="1" xfId="0" applyNumberFormat="1" applyFont="1" applyBorder="1" applyAlignment="1">
      <alignment horizontal="right" vertical="center"/>
    </xf>
    <xf numFmtId="173" fontId="11" fillId="0" borderId="4" xfId="0" applyNumberFormat="1" applyFont="1" applyBorder="1" applyAlignment="1">
      <alignment horizontal="right" vertical="center"/>
    </xf>
    <xf numFmtId="169" fontId="6" fillId="0" borderId="1" xfId="55" applyNumberFormat="1" applyFont="1" applyFill="1" applyBorder="1" applyAlignment="1">
      <alignment horizontal="left" vertical="center" wrapText="1"/>
    </xf>
    <xf numFmtId="175" fontId="6" fillId="0" borderId="1" xfId="0" applyNumberFormat="1" applyFont="1" applyFill="1" applyBorder="1" applyAlignment="1">
      <alignment horizontal="center" vertical="center"/>
    </xf>
    <xf numFmtId="170" fontId="6" fillId="0" borderId="1" xfId="55" applyNumberFormat="1" applyFont="1" applyFill="1" applyBorder="1" applyAlignment="1">
      <alignment horizontal="left" vertical="center" wrapText="1"/>
    </xf>
    <xf numFmtId="0" fontId="13" fillId="0" borderId="1" xfId="53" applyFont="1" applyFill="1" applyBorder="1" applyAlignment="1">
      <alignment horizontal="center" vertical="center"/>
    </xf>
    <xf numFmtId="0" fontId="13" fillId="0" borderId="1" xfId="53" applyFont="1" applyBorder="1" applyAlignment="1">
      <alignment horizontal="center" vertical="center"/>
    </xf>
    <xf numFmtId="0" fontId="13" fillId="0" borderId="1" xfId="53" applyFont="1" applyFill="1" applyBorder="1" applyAlignment="1">
      <alignment horizontal="left" vertical="center" wrapText="1"/>
    </xf>
    <xf numFmtId="0" fontId="13" fillId="0" borderId="1" xfId="53" applyFont="1" applyBorder="1" applyAlignment="1">
      <alignment horizontal="left" vertical="center" wrapText="1"/>
    </xf>
    <xf numFmtId="175" fontId="6" fillId="0" borderId="1" xfId="53" applyNumberFormat="1" applyFont="1" applyFill="1" applyBorder="1" applyAlignment="1">
      <alignment horizontal="center" vertical="center"/>
    </xf>
    <xf numFmtId="4" fontId="6" fillId="0" borderId="1" xfId="1" applyNumberFormat="1" applyFont="1" applyFill="1" applyBorder="1" applyAlignment="1">
      <alignment horizontal="left" vertical="center"/>
    </xf>
    <xf numFmtId="4" fontId="6" fillId="0" borderId="1" xfId="1" applyNumberFormat="1" applyFont="1" applyFill="1" applyBorder="1" applyAlignment="1">
      <alignment horizontal="center" vertical="center"/>
    </xf>
    <xf numFmtId="4" fontId="6" fillId="0" borderId="1" xfId="1" applyNumberFormat="1" applyFont="1" applyFill="1" applyBorder="1" applyAlignment="1">
      <alignment horizontal="left" vertical="center" wrapText="1"/>
    </xf>
    <xf numFmtId="0" fontId="6" fillId="0" borderId="1" xfId="0" applyFont="1" applyFill="1" applyBorder="1" applyAlignment="1">
      <alignment horizontal="center" vertical="center"/>
    </xf>
    <xf numFmtId="49" fontId="6" fillId="0" borderId="1" xfId="55" applyNumberFormat="1" applyFont="1" applyFill="1" applyBorder="1" applyAlignment="1">
      <alignment horizontal="left" vertical="center" wrapText="1"/>
    </xf>
    <xf numFmtId="169" fontId="6" fillId="0" borderId="15" xfId="55" applyNumberFormat="1" applyFont="1" applyFill="1" applyBorder="1" applyAlignment="1">
      <alignment horizontal="left" vertical="center" wrapText="1"/>
    </xf>
    <xf numFmtId="0" fontId="5" fillId="0" borderId="17" xfId="0" applyFont="1" applyBorder="1" applyAlignment="1">
      <alignment horizontal="left" vertical="center"/>
    </xf>
    <xf numFmtId="0" fontId="6" fillId="0" borderId="16" xfId="0" applyFont="1" applyBorder="1" applyAlignment="1">
      <alignment horizontal="center" vertical="center"/>
    </xf>
    <xf numFmtId="0" fontId="5" fillId="0" borderId="2" xfId="0" applyFont="1" applyBorder="1" applyAlignment="1">
      <alignment horizontal="left" vertical="center"/>
    </xf>
    <xf numFmtId="171" fontId="6" fillId="0" borderId="1" xfId="0" applyNumberFormat="1" applyFont="1" applyFill="1" applyBorder="1" applyAlignment="1">
      <alignment horizontal="center" vertical="center"/>
    </xf>
    <xf numFmtId="9" fontId="6" fillId="0" borderId="1"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5" fillId="0" borderId="5" xfId="0" applyFont="1" applyFill="1" applyBorder="1" applyAlignment="1">
      <alignment horizontal="left" vertical="center"/>
    </xf>
    <xf numFmtId="0" fontId="5" fillId="0" borderId="4" xfId="0" applyFont="1" applyFill="1" applyBorder="1" applyAlignment="1">
      <alignment horizontal="center" vertical="center"/>
    </xf>
    <xf numFmtId="0" fontId="12" fillId="0" borderId="0" xfId="0" applyFont="1"/>
    <xf numFmtId="2" fontId="11" fillId="2" borderId="2" xfId="0" applyNumberFormat="1" applyFont="1" applyFill="1" applyBorder="1" applyAlignment="1">
      <alignment horizontal="right" vertical="center"/>
    </xf>
    <xf numFmtId="0" fontId="5" fillId="3" borderId="1" xfId="0" applyFont="1" applyFill="1" applyBorder="1" applyAlignment="1">
      <alignment horizontal="left"/>
    </xf>
    <xf numFmtId="0" fontId="6" fillId="3" borderId="1" xfId="0" applyFont="1" applyFill="1" applyBorder="1" applyAlignment="1">
      <alignment horizontal="center"/>
    </xf>
    <xf numFmtId="0" fontId="6" fillId="8" borderId="1" xfId="0" applyFont="1" applyFill="1" applyBorder="1"/>
    <xf numFmtId="173" fontId="6" fillId="3" borderId="1" xfId="0" applyNumberFormat="1" applyFont="1" applyFill="1" applyBorder="1" applyAlignment="1">
      <alignment horizontal="right"/>
    </xf>
    <xf numFmtId="173" fontId="6" fillId="3" borderId="3" xfId="0" applyNumberFormat="1" applyFont="1" applyFill="1" applyBorder="1"/>
    <xf numFmtId="0" fontId="6" fillId="0" borderId="20" xfId="0" applyFont="1" applyFill="1" applyBorder="1"/>
    <xf numFmtId="0" fontId="6" fillId="0" borderId="0" xfId="0" applyFont="1"/>
    <xf numFmtId="2" fontId="13" fillId="0" borderId="2" xfId="53" applyNumberFormat="1" applyFont="1" applyFill="1" applyBorder="1" applyAlignment="1">
      <alignment horizontal="right" vertical="center"/>
    </xf>
    <xf numFmtId="173" fontId="13" fillId="0" borderId="1" xfId="53" applyNumberFormat="1" applyFont="1" applyFill="1" applyBorder="1" applyAlignment="1">
      <alignment horizontal="right" vertical="center"/>
    </xf>
    <xf numFmtId="173" fontId="6" fillId="0" borderId="3" xfId="1" applyNumberFormat="1" applyFont="1" applyFill="1" applyBorder="1" applyAlignment="1">
      <alignment horizontal="right" vertical="center"/>
    </xf>
    <xf numFmtId="2" fontId="6" fillId="4" borderId="2" xfId="0" applyNumberFormat="1" applyFont="1" applyFill="1" applyBorder="1" applyAlignment="1">
      <alignment horizontal="right" vertical="center"/>
    </xf>
    <xf numFmtId="0" fontId="5" fillId="5" borderId="1" xfId="0" applyFont="1" applyFill="1" applyBorder="1" applyAlignment="1">
      <alignment horizontal="left"/>
    </xf>
    <xf numFmtId="0" fontId="6" fillId="5" borderId="1" xfId="0" applyFont="1" applyFill="1" applyBorder="1" applyAlignment="1">
      <alignment horizontal="center"/>
    </xf>
    <xf numFmtId="175" fontId="6" fillId="5" borderId="1" xfId="0" applyNumberFormat="1" applyFont="1" applyFill="1" applyBorder="1" applyAlignment="1">
      <alignment horizontal="center"/>
    </xf>
    <xf numFmtId="173" fontId="6" fillId="5" borderId="1" xfId="0" applyNumberFormat="1" applyFont="1" applyFill="1" applyBorder="1" applyAlignment="1">
      <alignment horizontal="right"/>
    </xf>
    <xf numFmtId="173" fontId="5" fillId="5" borderId="3" xfId="1" applyNumberFormat="1" applyFont="1" applyFill="1" applyBorder="1"/>
    <xf numFmtId="175" fontId="6" fillId="3" borderId="1" xfId="0" applyNumberFormat="1" applyFont="1" applyFill="1" applyBorder="1" applyAlignment="1">
      <alignment horizontal="center"/>
    </xf>
    <xf numFmtId="0" fontId="6" fillId="0" borderId="2" xfId="0" applyFont="1" applyFill="1" applyBorder="1" applyAlignment="1">
      <alignment horizontal="right" vertical="center"/>
    </xf>
    <xf numFmtId="173" fontId="6" fillId="0" borderId="1" xfId="57" applyNumberFormat="1" applyFont="1" applyBorder="1" applyAlignment="1">
      <alignment horizontal="right" vertical="center"/>
    </xf>
    <xf numFmtId="2" fontId="6" fillId="6" borderId="2" xfId="0" applyNumberFormat="1" applyFont="1" applyFill="1" applyBorder="1" applyAlignment="1">
      <alignment horizontal="right" vertical="center"/>
    </xf>
    <xf numFmtId="0" fontId="11" fillId="6" borderId="1" xfId="0" applyFont="1" applyFill="1" applyBorder="1" applyAlignment="1">
      <alignment horizontal="left"/>
    </xf>
    <xf numFmtId="0" fontId="11" fillId="6" borderId="1" xfId="0" applyFont="1" applyFill="1" applyBorder="1" applyAlignment="1">
      <alignment horizontal="center"/>
    </xf>
    <xf numFmtId="175" fontId="5" fillId="6" borderId="1" xfId="0" applyNumberFormat="1" applyFont="1" applyFill="1" applyBorder="1" applyAlignment="1">
      <alignment horizontal="center"/>
    </xf>
    <xf numFmtId="173" fontId="11" fillId="6" borderId="1" xfId="0" applyNumberFormat="1" applyFont="1" applyFill="1" applyBorder="1" applyAlignment="1">
      <alignment horizontal="right"/>
    </xf>
    <xf numFmtId="173" fontId="11" fillId="6" borderId="3" xfId="1" applyNumberFormat="1" applyFont="1" applyFill="1" applyBorder="1"/>
    <xf numFmtId="2" fontId="6" fillId="0" borderId="2" xfId="0" applyNumberFormat="1" applyFont="1" applyFill="1" applyBorder="1" applyAlignment="1">
      <alignment horizontal="right" vertical="center"/>
    </xf>
    <xf numFmtId="4" fontId="6" fillId="0" borderId="1" xfId="1" applyNumberFormat="1" applyFont="1" applyFill="1" applyBorder="1" applyAlignment="1">
      <alignment horizontal="left" vertical="top" wrapText="1"/>
    </xf>
    <xf numFmtId="173" fontId="6" fillId="0" borderId="1" xfId="57" applyNumberFormat="1" applyFont="1" applyFill="1" applyBorder="1" applyAlignment="1">
      <alignment horizontal="right" vertical="center"/>
    </xf>
    <xf numFmtId="0" fontId="13" fillId="0" borderId="2" xfId="53" applyFont="1" applyBorder="1" applyAlignment="1">
      <alignment horizontal="right" vertical="center"/>
    </xf>
    <xf numFmtId="0" fontId="13" fillId="0" borderId="2" xfId="53" applyFont="1" applyFill="1" applyBorder="1" applyAlignment="1">
      <alignment horizontal="right" vertical="center"/>
    </xf>
    <xf numFmtId="0" fontId="6" fillId="0" borderId="0" xfId="0" applyFont="1" applyFill="1"/>
    <xf numFmtId="0" fontId="5" fillId="0" borderId="20" xfId="0" applyFont="1" applyFill="1" applyBorder="1"/>
    <xf numFmtId="0" fontId="6" fillId="0" borderId="1" xfId="0" applyFont="1" applyFill="1" applyBorder="1" applyAlignment="1">
      <alignment horizontal="center"/>
    </xf>
    <xf numFmtId="173" fontId="6" fillId="0" borderId="1" xfId="0" applyNumberFormat="1" applyFont="1" applyFill="1" applyBorder="1" applyAlignment="1">
      <alignment horizontal="right"/>
    </xf>
    <xf numFmtId="2" fontId="13" fillId="0" borderId="2" xfId="53" applyNumberFormat="1" applyFont="1" applyBorder="1" applyAlignment="1">
      <alignment horizontal="right" vertical="center"/>
    </xf>
    <xf numFmtId="173" fontId="13" fillId="0" borderId="1" xfId="53" applyNumberFormat="1" applyFont="1" applyBorder="1" applyAlignment="1">
      <alignment horizontal="right" vertical="center"/>
    </xf>
    <xf numFmtId="173" fontId="6" fillId="0" borderId="1" xfId="1" applyNumberFormat="1" applyFont="1" applyFill="1" applyBorder="1" applyAlignment="1">
      <alignment horizontal="right" vertical="center" wrapText="1"/>
    </xf>
    <xf numFmtId="2" fontId="6" fillId="0" borderId="2" xfId="53" applyNumberFormat="1" applyFont="1" applyFill="1" applyBorder="1" applyAlignment="1">
      <alignment horizontal="right" vertical="center"/>
    </xf>
    <xf numFmtId="173" fontId="6" fillId="0" borderId="1" xfId="53" applyNumberFormat="1" applyFont="1" applyFill="1" applyBorder="1" applyAlignment="1">
      <alignment horizontal="right" vertical="center"/>
    </xf>
    <xf numFmtId="0" fontId="5" fillId="7" borderId="1" xfId="0" applyFont="1" applyFill="1" applyBorder="1" applyAlignment="1">
      <alignment horizontal="justify" vertical="center"/>
    </xf>
    <xf numFmtId="0" fontId="6" fillId="7" borderId="1" xfId="0" applyFont="1" applyFill="1" applyBorder="1" applyAlignment="1">
      <alignment horizontal="center" vertical="center"/>
    </xf>
    <xf numFmtId="175" fontId="6" fillId="2" borderId="1" xfId="0" applyNumberFormat="1" applyFont="1" applyFill="1" applyBorder="1" applyAlignment="1">
      <alignment horizontal="center"/>
    </xf>
    <xf numFmtId="173" fontId="12" fillId="2" borderId="1" xfId="1" applyNumberFormat="1" applyFont="1" applyFill="1" applyBorder="1" applyAlignment="1">
      <alignment horizontal="right" vertical="center"/>
    </xf>
    <xf numFmtId="173" fontId="13" fillId="2" borderId="3" xfId="53" applyNumberFormat="1" applyFont="1" applyFill="1" applyBorder="1" applyAlignment="1">
      <alignment horizontal="right" vertical="center"/>
    </xf>
    <xf numFmtId="169" fontId="5" fillId="0" borderId="1" xfId="55" applyNumberFormat="1" applyFont="1" applyFill="1" applyBorder="1" applyAlignment="1">
      <alignment horizontal="left" vertical="center" wrapText="1"/>
    </xf>
    <xf numFmtId="173" fontId="12" fillId="0" borderId="1" xfId="1" applyNumberFormat="1" applyFont="1" applyFill="1" applyBorder="1" applyAlignment="1">
      <alignment horizontal="right" vertical="center"/>
    </xf>
    <xf numFmtId="173" fontId="6" fillId="0" borderId="1" xfId="0" applyNumberFormat="1" applyFont="1" applyFill="1" applyBorder="1" applyAlignment="1">
      <alignment horizontal="right" vertical="center"/>
    </xf>
    <xf numFmtId="0" fontId="5" fillId="0" borderId="2" xfId="0" applyFont="1" applyFill="1" applyBorder="1" applyAlignment="1">
      <alignment horizontal="right" vertical="center"/>
    </xf>
    <xf numFmtId="4" fontId="5" fillId="0" borderId="1" xfId="56" applyNumberFormat="1" applyFont="1" applyFill="1" applyBorder="1" applyAlignment="1">
      <alignment horizontal="center" vertical="center" wrapText="1"/>
    </xf>
    <xf numFmtId="2" fontId="11" fillId="2" borderId="17" xfId="0" applyNumberFormat="1" applyFont="1" applyFill="1" applyBorder="1" applyAlignment="1">
      <alignment horizontal="center" vertical="center"/>
    </xf>
    <xf numFmtId="0" fontId="5" fillId="3" borderId="16" xfId="0" applyFont="1" applyFill="1" applyBorder="1" applyAlignment="1">
      <alignment horizontal="left"/>
    </xf>
    <xf numFmtId="0" fontId="6" fillId="3" borderId="16" xfId="0" applyFont="1" applyFill="1" applyBorder="1" applyAlignment="1">
      <alignment horizontal="center"/>
    </xf>
    <xf numFmtId="175" fontId="6" fillId="3" borderId="16" xfId="0" applyNumberFormat="1" applyFont="1" applyFill="1" applyBorder="1"/>
    <xf numFmtId="173" fontId="6" fillId="3" borderId="16" xfId="0" applyNumberFormat="1" applyFont="1" applyFill="1" applyBorder="1"/>
    <xf numFmtId="174" fontId="6" fillId="0" borderId="0" xfId="0" applyNumberFormat="1" applyFont="1" applyFill="1" applyBorder="1"/>
    <xf numFmtId="0" fontId="6" fillId="0" borderId="21" xfId="0" applyFont="1" applyFill="1" applyBorder="1"/>
    <xf numFmtId="2" fontId="6" fillId="0" borderId="2" xfId="0" quotePrefix="1" applyNumberFormat="1" applyFont="1" applyFill="1" applyBorder="1" applyAlignment="1">
      <alignment horizontal="center" vertical="center"/>
    </xf>
    <xf numFmtId="173" fontId="13" fillId="0" borderId="15" xfId="53" applyNumberFormat="1" applyFont="1" applyBorder="1" applyAlignment="1">
      <alignment horizontal="right" vertical="center"/>
    </xf>
    <xf numFmtId="0" fontId="6" fillId="0" borderId="0" xfId="0" applyFont="1" applyFill="1" applyBorder="1"/>
    <xf numFmtId="2" fontId="6" fillId="4" borderId="5" xfId="0" applyNumberFormat="1" applyFont="1" applyFill="1" applyBorder="1" applyAlignment="1">
      <alignment horizontal="right" vertical="center"/>
    </xf>
    <xf numFmtId="0" fontId="5" fillId="5" borderId="4" xfId="0" applyFont="1" applyFill="1" applyBorder="1" applyAlignment="1">
      <alignment horizontal="left"/>
    </xf>
    <xf numFmtId="0" fontId="6" fillId="5" borderId="4" xfId="0" applyFont="1" applyFill="1" applyBorder="1" applyAlignment="1">
      <alignment horizontal="center"/>
    </xf>
    <xf numFmtId="172" fontId="6" fillId="5" borderId="4" xfId="0" applyNumberFormat="1" applyFont="1" applyFill="1" applyBorder="1" applyAlignment="1">
      <alignment horizontal="center"/>
    </xf>
    <xf numFmtId="173" fontId="6" fillId="5" borderId="4" xfId="0" applyNumberFormat="1" applyFont="1" applyFill="1" applyBorder="1" applyAlignment="1">
      <alignment horizontal="right"/>
    </xf>
    <xf numFmtId="0" fontId="6" fillId="0" borderId="11" xfId="0" applyFont="1" applyBorder="1" applyAlignment="1">
      <alignment horizontal="center" vertical="center"/>
    </xf>
    <xf numFmtId="173" fontId="12" fillId="0" borderId="19" xfId="0" applyNumberFormat="1" applyFont="1" applyBorder="1" applyAlignment="1">
      <alignment horizontal="right" vertical="center"/>
    </xf>
    <xf numFmtId="173" fontId="11" fillId="0" borderId="6" xfId="0" applyNumberFormat="1" applyFont="1" applyBorder="1" applyAlignment="1">
      <alignment horizontal="right" vertical="center"/>
    </xf>
    <xf numFmtId="0" fontId="12" fillId="0" borderId="0" xfId="0" applyFont="1" applyAlignment="1">
      <alignment horizontal="left" vertical="center" wrapText="1"/>
    </xf>
    <xf numFmtId="164" fontId="6" fillId="0" borderId="9" xfId="49" applyNumberFormat="1" applyFont="1" applyBorder="1" applyAlignment="1">
      <alignment horizontal="left" vertical="center" wrapText="1"/>
    </xf>
    <xf numFmtId="164" fontId="6" fillId="0" borderId="10" xfId="49" applyNumberFormat="1" applyFont="1" applyBorder="1" applyAlignment="1">
      <alignment horizontal="left" vertical="center" wrapText="1"/>
    </xf>
    <xf numFmtId="165" fontId="5" fillId="0" borderId="8" xfId="50" applyFont="1" applyBorder="1" applyAlignment="1">
      <alignment horizontal="right" vertical="center" wrapText="1"/>
    </xf>
    <xf numFmtId="165" fontId="5" fillId="0" borderId="9" xfId="50" applyFont="1" applyBorder="1" applyAlignment="1">
      <alignment horizontal="right" vertical="center" wrapText="1"/>
    </xf>
    <xf numFmtId="0" fontId="5" fillId="0" borderId="0" xfId="0" applyFont="1" applyBorder="1" applyAlignment="1">
      <alignment horizontal="center" vertical="center"/>
    </xf>
    <xf numFmtId="0" fontId="5" fillId="0" borderId="11" xfId="0" applyFont="1" applyBorder="1" applyAlignment="1">
      <alignment horizontal="center" vertical="center"/>
    </xf>
    <xf numFmtId="164" fontId="8" fillId="0" borderId="7" xfId="49" applyNumberFormat="1" applyFont="1" applyFill="1" applyBorder="1" applyAlignment="1">
      <alignment horizontal="center" vertical="center" wrapText="1"/>
    </xf>
    <xf numFmtId="164" fontId="8" fillId="0" borderId="0" xfId="49" applyNumberFormat="1" applyFont="1" applyFill="1" applyBorder="1" applyAlignment="1">
      <alignment horizontal="center" vertical="center" wrapText="1"/>
    </xf>
    <xf numFmtId="164" fontId="8" fillId="0" borderId="11" xfId="49" applyNumberFormat="1" applyFont="1" applyFill="1" applyBorder="1" applyAlignment="1">
      <alignment horizontal="center" vertical="center" wrapText="1"/>
    </xf>
  </cellXfs>
  <cellStyles count="58">
    <cellStyle name="Currency 2" xfId="54"/>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Millares [0]" xfId="48" builtinId="6"/>
    <cellStyle name="Millares [0] 2" xfId="50"/>
    <cellStyle name="Millares 2" xfId="52"/>
    <cellStyle name="Millares 3" xfId="55"/>
    <cellStyle name="Moneda" xfId="1" builtinId="4"/>
    <cellStyle name="Moneda [0]" xfId="57" builtinId="7"/>
    <cellStyle name="Moneda 5" xfId="51"/>
    <cellStyle name="Normal" xfId="0" builtinId="0"/>
    <cellStyle name="Normal 3" xfId="53"/>
    <cellStyle name="Normal 5" xfId="49"/>
    <cellStyle name="Normal 6 2"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254000</xdr:colOff>
      <xdr:row>0</xdr:row>
      <xdr:rowOff>219363</xdr:rowOff>
    </xdr:from>
    <xdr:to>
      <xdr:col>1</xdr:col>
      <xdr:colOff>730250</xdr:colOff>
      <xdr:row>3</xdr:row>
      <xdr:rowOff>650874</xdr:rowOff>
    </xdr:to>
    <xdr:pic>
      <xdr:nvPicPr>
        <xdr:cNvPr id="2" name="3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 y="219363"/>
          <a:ext cx="1301750" cy="109826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D146"/>
  <sheetViews>
    <sheetView tabSelected="1" topLeftCell="A40" zoomScale="70" zoomScaleNormal="70" zoomScaleSheetLayoutView="80" zoomScalePageLayoutView="95" workbookViewId="0">
      <selection activeCell="B46" sqref="B46"/>
    </sheetView>
  </sheetViews>
  <sheetFormatPr baseColWidth="10" defaultColWidth="10.85546875" defaultRowHeight="14.25" x14ac:dyDescent="0.25"/>
  <cols>
    <col min="1" max="1" width="12.28515625" style="10" customWidth="1"/>
    <col min="2" max="2" width="106.5703125" style="9" customWidth="1"/>
    <col min="3" max="3" width="10.7109375" style="10" customWidth="1"/>
    <col min="4" max="4" width="12.42578125" style="18" customWidth="1"/>
    <col min="5" max="5" width="18" style="28" customWidth="1"/>
    <col min="6" max="6" width="26.140625" style="28" customWidth="1"/>
    <col min="7" max="7" width="28.140625" style="9" customWidth="1"/>
    <col min="8" max="8" width="25.140625" style="9" customWidth="1"/>
    <col min="9" max="16384" width="10.85546875" style="9"/>
  </cols>
  <sheetData>
    <row r="1" spans="1:15" s="3" customFormat="1" ht="18.95" customHeight="1" x14ac:dyDescent="0.25">
      <c r="A1" s="11"/>
      <c r="B1" s="127"/>
      <c r="C1" s="128"/>
      <c r="D1" s="129" t="s">
        <v>8</v>
      </c>
      <c r="E1" s="130"/>
      <c r="F1" s="23"/>
    </row>
    <row r="2" spans="1:15" s="3" customFormat="1" ht="18" customHeight="1" x14ac:dyDescent="0.25">
      <c r="A2" s="12"/>
      <c r="B2" s="131" t="s">
        <v>9</v>
      </c>
      <c r="C2" s="132"/>
      <c r="D2" s="133" t="s">
        <v>180</v>
      </c>
      <c r="E2" s="134"/>
      <c r="F2" s="135"/>
    </row>
    <row r="3" spans="1:15" s="3" customFormat="1" ht="17.100000000000001" customHeight="1" x14ac:dyDescent="0.25">
      <c r="A3" s="12"/>
      <c r="B3" s="4"/>
      <c r="C3" s="8"/>
      <c r="D3" s="133"/>
      <c r="E3" s="134"/>
      <c r="F3" s="135"/>
    </row>
    <row r="4" spans="1:15" s="3" customFormat="1" ht="61.5" customHeight="1" x14ac:dyDescent="0.25">
      <c r="A4" s="12"/>
      <c r="B4" s="131" t="s">
        <v>10</v>
      </c>
      <c r="C4" s="132"/>
      <c r="D4" s="133"/>
      <c r="E4" s="134"/>
      <c r="F4" s="135"/>
    </row>
    <row r="5" spans="1:15" s="3" customFormat="1" ht="17.100000000000001" customHeight="1" x14ac:dyDescent="0.25">
      <c r="A5" s="12"/>
      <c r="B5" s="5"/>
      <c r="C5" s="2"/>
      <c r="D5" s="14"/>
      <c r="E5" s="29"/>
      <c r="F5" s="24"/>
    </row>
    <row r="6" spans="1:15" s="3" customFormat="1" ht="15.75" customHeight="1" thickBot="1" x14ac:dyDescent="0.3">
      <c r="A6" s="13"/>
      <c r="B6" s="6"/>
      <c r="C6" s="1"/>
      <c r="D6" s="15"/>
      <c r="E6" s="30"/>
      <c r="F6" s="25"/>
    </row>
    <row r="7" spans="1:15" s="7" customFormat="1" ht="33.75" customHeight="1" x14ac:dyDescent="0.25">
      <c r="A7" s="20" t="s">
        <v>0</v>
      </c>
      <c r="B7" s="21" t="s">
        <v>1</v>
      </c>
      <c r="C7" s="20" t="s">
        <v>2</v>
      </c>
      <c r="D7" s="22" t="s">
        <v>3</v>
      </c>
      <c r="E7" s="31" t="s">
        <v>4</v>
      </c>
      <c r="F7" s="26" t="s">
        <v>5</v>
      </c>
    </row>
    <row r="8" spans="1:15" s="65" customFormat="1" ht="15" x14ac:dyDescent="0.25">
      <c r="A8" s="58" t="s">
        <v>11</v>
      </c>
      <c r="B8" s="59" t="s">
        <v>12</v>
      </c>
      <c r="C8" s="60"/>
      <c r="D8" s="61"/>
      <c r="E8" s="62"/>
      <c r="F8" s="63"/>
      <c r="G8" s="64"/>
      <c r="H8" s="64"/>
      <c r="I8" s="64"/>
      <c r="J8" s="64"/>
      <c r="K8" s="64"/>
      <c r="L8" s="64"/>
      <c r="M8" s="64"/>
      <c r="N8" s="64"/>
      <c r="O8" s="64"/>
    </row>
    <row r="9" spans="1:15" s="65" customFormat="1" x14ac:dyDescent="0.2">
      <c r="A9" s="66">
        <v>1.01</v>
      </c>
      <c r="B9" s="40" t="s">
        <v>13</v>
      </c>
      <c r="C9" s="38" t="s">
        <v>7</v>
      </c>
      <c r="D9" s="42">
        <v>58</v>
      </c>
      <c r="E9" s="67"/>
      <c r="F9" s="68">
        <f>ROUND(D9*E9,0)</f>
        <v>0</v>
      </c>
      <c r="G9" s="64"/>
      <c r="H9" s="64"/>
      <c r="I9" s="64"/>
      <c r="J9" s="64"/>
      <c r="K9" s="64"/>
      <c r="L9" s="64"/>
      <c r="M9" s="64"/>
      <c r="N9" s="64"/>
      <c r="O9" s="64"/>
    </row>
    <row r="10" spans="1:15" s="65" customFormat="1" x14ac:dyDescent="0.2">
      <c r="A10" s="66">
        <v>1.0900000000000001</v>
      </c>
      <c r="B10" s="40" t="s">
        <v>14</v>
      </c>
      <c r="C10" s="38" t="s">
        <v>32</v>
      </c>
      <c r="D10" s="42">
        <v>20</v>
      </c>
      <c r="E10" s="67"/>
      <c r="F10" s="68">
        <f t="shared" ref="F10:F17" si="0">ROUND(D10*E10,0)</f>
        <v>0</v>
      </c>
      <c r="G10" s="64"/>
      <c r="H10" s="64"/>
      <c r="I10" s="64"/>
      <c r="J10" s="64"/>
      <c r="K10" s="64"/>
      <c r="L10" s="64"/>
      <c r="M10" s="64"/>
      <c r="N10" s="64"/>
      <c r="O10" s="64"/>
    </row>
    <row r="11" spans="1:15" s="65" customFormat="1" x14ac:dyDescent="0.2">
      <c r="A11" s="66">
        <f t="shared" ref="A11" si="1">A10+0.01</f>
        <v>1.1000000000000001</v>
      </c>
      <c r="B11" s="40" t="s">
        <v>15</v>
      </c>
      <c r="C11" s="38" t="s">
        <v>25</v>
      </c>
      <c r="D11" s="42">
        <v>7</v>
      </c>
      <c r="E11" s="67"/>
      <c r="F11" s="68">
        <f t="shared" si="0"/>
        <v>0</v>
      </c>
      <c r="G11" s="64"/>
      <c r="H11" s="64"/>
      <c r="I11" s="64"/>
      <c r="J11" s="64"/>
      <c r="K11" s="64"/>
      <c r="L11" s="64"/>
      <c r="M11" s="64"/>
      <c r="N11" s="64"/>
      <c r="O11" s="64"/>
    </row>
    <row r="12" spans="1:15" s="65" customFormat="1" ht="28.5" x14ac:dyDescent="0.2">
      <c r="A12" s="66">
        <v>1.1200000000000001</v>
      </c>
      <c r="B12" s="40" t="s">
        <v>16</v>
      </c>
      <c r="C12" s="38" t="s">
        <v>32</v>
      </c>
      <c r="D12" s="42">
        <v>30</v>
      </c>
      <c r="E12" s="67"/>
      <c r="F12" s="68">
        <f t="shared" si="0"/>
        <v>0</v>
      </c>
      <c r="G12" s="64"/>
      <c r="H12" s="64"/>
      <c r="I12" s="64"/>
      <c r="J12" s="64"/>
      <c r="K12" s="64"/>
      <c r="L12" s="64"/>
      <c r="M12" s="64"/>
      <c r="N12" s="64"/>
      <c r="O12" s="64"/>
    </row>
    <row r="13" spans="1:15" s="65" customFormat="1" x14ac:dyDescent="0.2">
      <c r="A13" s="66">
        <v>1.1400000000000001</v>
      </c>
      <c r="B13" s="40" t="s">
        <v>17</v>
      </c>
      <c r="C13" s="38" t="s">
        <v>32</v>
      </c>
      <c r="D13" s="42">
        <v>23</v>
      </c>
      <c r="E13" s="67"/>
      <c r="F13" s="68">
        <f t="shared" si="0"/>
        <v>0</v>
      </c>
      <c r="G13" s="64"/>
      <c r="H13" s="64"/>
      <c r="I13" s="64"/>
      <c r="J13" s="64"/>
      <c r="K13" s="64"/>
      <c r="L13" s="64"/>
      <c r="M13" s="64"/>
      <c r="N13" s="64"/>
      <c r="O13" s="64"/>
    </row>
    <row r="14" spans="1:15" s="65" customFormat="1" ht="28.5" x14ac:dyDescent="0.2">
      <c r="A14" s="66">
        <v>1.1500000000000001</v>
      </c>
      <c r="B14" s="40" t="s">
        <v>18</v>
      </c>
      <c r="C14" s="38" t="s">
        <v>32</v>
      </c>
      <c r="D14" s="42">
        <v>36</v>
      </c>
      <c r="E14" s="67"/>
      <c r="F14" s="68">
        <f t="shared" si="0"/>
        <v>0</v>
      </c>
      <c r="G14" s="64"/>
      <c r="H14" s="64"/>
      <c r="I14" s="64"/>
      <c r="J14" s="64"/>
      <c r="K14" s="64"/>
      <c r="L14" s="64"/>
      <c r="M14" s="64"/>
      <c r="N14" s="64"/>
      <c r="O14" s="64"/>
    </row>
    <row r="15" spans="1:15" s="65" customFormat="1" x14ac:dyDescent="0.2">
      <c r="A15" s="66">
        <v>1.1600000000000001</v>
      </c>
      <c r="B15" s="40" t="s">
        <v>19</v>
      </c>
      <c r="C15" s="38" t="s">
        <v>32</v>
      </c>
      <c r="D15" s="42">
        <v>7</v>
      </c>
      <c r="E15" s="67"/>
      <c r="F15" s="68">
        <f t="shared" si="0"/>
        <v>0</v>
      </c>
      <c r="G15" s="64"/>
      <c r="H15" s="64"/>
      <c r="I15" s="64"/>
      <c r="J15" s="64"/>
      <c r="K15" s="64"/>
      <c r="L15" s="64"/>
      <c r="M15" s="64"/>
      <c r="N15" s="64"/>
      <c r="O15" s="64"/>
    </row>
    <row r="16" spans="1:15" s="65" customFormat="1" ht="28.5" x14ac:dyDescent="0.2">
      <c r="A16" s="66">
        <v>1.1700000000000002</v>
      </c>
      <c r="B16" s="40" t="s">
        <v>20</v>
      </c>
      <c r="C16" s="38" t="s">
        <v>32</v>
      </c>
      <c r="D16" s="42">
        <v>35</v>
      </c>
      <c r="E16" s="67"/>
      <c r="F16" s="68">
        <f t="shared" si="0"/>
        <v>0</v>
      </c>
      <c r="G16" s="64"/>
      <c r="H16" s="64"/>
      <c r="I16" s="64"/>
      <c r="J16" s="64"/>
      <c r="K16" s="64"/>
      <c r="L16" s="64"/>
      <c r="M16" s="64"/>
      <c r="N16" s="64"/>
      <c r="O16" s="64"/>
    </row>
    <row r="17" spans="1:15" s="65" customFormat="1" x14ac:dyDescent="0.2">
      <c r="A17" s="66">
        <v>1.18</v>
      </c>
      <c r="B17" s="40" t="s">
        <v>21</v>
      </c>
      <c r="C17" s="38" t="s">
        <v>32</v>
      </c>
      <c r="D17" s="42">
        <v>430</v>
      </c>
      <c r="E17" s="67"/>
      <c r="F17" s="68">
        <f t="shared" si="0"/>
        <v>0</v>
      </c>
      <c r="G17" s="64"/>
      <c r="H17" s="64"/>
      <c r="I17" s="64"/>
      <c r="J17" s="64"/>
      <c r="K17" s="64"/>
      <c r="L17" s="64"/>
      <c r="M17" s="64"/>
      <c r="N17" s="64"/>
      <c r="O17" s="64"/>
    </row>
    <row r="18" spans="1:15" s="65" customFormat="1" ht="15" x14ac:dyDescent="0.25">
      <c r="A18" s="69"/>
      <c r="B18" s="70" t="s">
        <v>22</v>
      </c>
      <c r="C18" s="71"/>
      <c r="D18" s="72"/>
      <c r="E18" s="73"/>
      <c r="F18" s="74">
        <f>SUM(F9:F17)</f>
        <v>0</v>
      </c>
      <c r="G18" s="64"/>
      <c r="H18" s="64"/>
      <c r="I18" s="64"/>
      <c r="J18" s="64"/>
      <c r="K18" s="64"/>
      <c r="L18" s="64"/>
      <c r="M18" s="64"/>
      <c r="N18" s="64"/>
      <c r="O18" s="64"/>
    </row>
    <row r="19" spans="1:15" s="65" customFormat="1" ht="15" x14ac:dyDescent="0.25">
      <c r="A19" s="58">
        <v>2</v>
      </c>
      <c r="B19" s="59" t="s">
        <v>23</v>
      </c>
      <c r="C19" s="60"/>
      <c r="D19" s="75"/>
      <c r="E19" s="62"/>
      <c r="F19" s="63"/>
      <c r="G19" s="64"/>
      <c r="H19" s="64"/>
      <c r="I19" s="64"/>
      <c r="J19" s="64"/>
      <c r="K19" s="64"/>
      <c r="L19" s="64"/>
      <c r="M19" s="64"/>
      <c r="N19" s="64"/>
      <c r="O19" s="64"/>
    </row>
    <row r="20" spans="1:15" s="57" customFormat="1" x14ac:dyDescent="0.2">
      <c r="A20" s="76">
        <v>2.0099999999999998</v>
      </c>
      <c r="B20" s="43" t="s">
        <v>24</v>
      </c>
      <c r="C20" s="44" t="s">
        <v>25</v>
      </c>
      <c r="D20" s="42">
        <v>64</v>
      </c>
      <c r="E20" s="77"/>
      <c r="F20" s="68">
        <f t="shared" ref="F20:F23" si="2">ROUND(D20*E20,0)</f>
        <v>0</v>
      </c>
    </row>
    <row r="21" spans="1:15" s="57" customFormat="1" x14ac:dyDescent="0.2">
      <c r="A21" s="76">
        <v>2.0199999999999996</v>
      </c>
      <c r="B21" s="45" t="s">
        <v>26</v>
      </c>
      <c r="C21" s="44" t="s">
        <v>25</v>
      </c>
      <c r="D21" s="42">
        <v>17</v>
      </c>
      <c r="E21" s="77"/>
      <c r="F21" s="68">
        <f t="shared" si="2"/>
        <v>0</v>
      </c>
    </row>
    <row r="22" spans="1:15" s="57" customFormat="1" x14ac:dyDescent="0.2">
      <c r="A22" s="76">
        <v>2.0399999999999991</v>
      </c>
      <c r="B22" s="45" t="s">
        <v>27</v>
      </c>
      <c r="C22" s="44" t="s">
        <v>25</v>
      </c>
      <c r="D22" s="42">
        <v>18</v>
      </c>
      <c r="E22" s="77"/>
      <c r="F22" s="68">
        <f t="shared" si="2"/>
        <v>0</v>
      </c>
    </row>
    <row r="23" spans="1:15" s="57" customFormat="1" x14ac:dyDescent="0.2">
      <c r="A23" s="76">
        <v>2.0499999999999998</v>
      </c>
      <c r="B23" s="45" t="s">
        <v>28</v>
      </c>
      <c r="C23" s="44" t="s">
        <v>25</v>
      </c>
      <c r="D23" s="42">
        <v>52</v>
      </c>
      <c r="E23" s="77"/>
      <c r="F23" s="68">
        <f t="shared" si="2"/>
        <v>0</v>
      </c>
    </row>
    <row r="24" spans="1:15" s="57" customFormat="1" ht="15" x14ac:dyDescent="0.25">
      <c r="A24" s="78"/>
      <c r="B24" s="79" t="s">
        <v>29</v>
      </c>
      <c r="C24" s="80"/>
      <c r="D24" s="81"/>
      <c r="E24" s="82"/>
      <c r="F24" s="83">
        <f>SUM(F20:F23)</f>
        <v>0</v>
      </c>
    </row>
    <row r="25" spans="1:15" s="65" customFormat="1" ht="15" x14ac:dyDescent="0.25">
      <c r="A25" s="58">
        <v>3</v>
      </c>
      <c r="B25" s="59" t="s">
        <v>30</v>
      </c>
      <c r="C25" s="60"/>
      <c r="D25" s="75"/>
      <c r="E25" s="62"/>
      <c r="F25" s="63"/>
      <c r="G25" s="64"/>
      <c r="H25" s="64"/>
      <c r="I25" s="64"/>
      <c r="J25" s="64"/>
      <c r="K25" s="64"/>
      <c r="L25" s="64"/>
      <c r="M25" s="64"/>
      <c r="N25" s="64"/>
      <c r="O25" s="64"/>
    </row>
    <row r="26" spans="1:15" s="57" customFormat="1" x14ac:dyDescent="0.2">
      <c r="A26" s="84">
        <v>3.0999999999999979</v>
      </c>
      <c r="B26" s="85" t="s">
        <v>31</v>
      </c>
      <c r="C26" s="44" t="s">
        <v>32</v>
      </c>
      <c r="D26" s="42">
        <v>222</v>
      </c>
      <c r="E26" s="86"/>
      <c r="F26" s="68">
        <f t="shared" ref="F26" si="3">ROUND(D26*E26,0)</f>
        <v>0</v>
      </c>
    </row>
    <row r="27" spans="1:15" s="57" customFormat="1" ht="15" x14ac:dyDescent="0.25">
      <c r="A27" s="78"/>
      <c r="B27" s="79" t="s">
        <v>33</v>
      </c>
      <c r="C27" s="80"/>
      <c r="D27" s="81"/>
      <c r="E27" s="82"/>
      <c r="F27" s="83">
        <f>SUM(F26:F26)</f>
        <v>0</v>
      </c>
    </row>
    <row r="28" spans="1:15" s="65" customFormat="1" ht="15" x14ac:dyDescent="0.25">
      <c r="A28" s="58">
        <v>7</v>
      </c>
      <c r="B28" s="59" t="s">
        <v>34</v>
      </c>
      <c r="C28" s="60"/>
      <c r="D28" s="75"/>
      <c r="E28" s="62"/>
      <c r="F28" s="63"/>
      <c r="G28" s="64"/>
      <c r="H28" s="64"/>
      <c r="I28" s="64"/>
      <c r="J28" s="64"/>
      <c r="K28" s="64"/>
      <c r="L28" s="64"/>
      <c r="M28" s="64"/>
      <c r="N28" s="64"/>
      <c r="O28" s="64"/>
    </row>
    <row r="29" spans="1:15" s="65" customFormat="1" ht="28.5" x14ac:dyDescent="0.2">
      <c r="A29" s="87">
        <v>7.01</v>
      </c>
      <c r="B29" s="41" t="s">
        <v>35</v>
      </c>
      <c r="C29" s="39" t="s">
        <v>32</v>
      </c>
      <c r="D29" s="36">
        <v>173</v>
      </c>
      <c r="E29" s="67"/>
      <c r="F29" s="68">
        <f t="shared" ref="F29:F33" si="4">ROUND(D29*E29,0)</f>
        <v>0</v>
      </c>
      <c r="G29" s="64"/>
      <c r="H29" s="64"/>
      <c r="I29" s="64"/>
      <c r="J29" s="64"/>
      <c r="K29" s="64"/>
      <c r="L29" s="64"/>
      <c r="M29" s="64"/>
      <c r="N29" s="64"/>
      <c r="O29" s="64"/>
    </row>
    <row r="30" spans="1:15" s="65" customFormat="1" ht="28.5" x14ac:dyDescent="0.2">
      <c r="A30" s="87">
        <f t="shared" ref="A30" si="5">A29+0.01</f>
        <v>7.02</v>
      </c>
      <c r="B30" s="41" t="s">
        <v>36</v>
      </c>
      <c r="C30" s="38" t="s">
        <v>32</v>
      </c>
      <c r="D30" s="36">
        <v>4</v>
      </c>
      <c r="E30" s="67"/>
      <c r="F30" s="68">
        <f t="shared" si="4"/>
        <v>0</v>
      </c>
      <c r="G30" s="64"/>
      <c r="H30" s="64"/>
      <c r="I30" s="64"/>
      <c r="J30" s="64"/>
      <c r="K30" s="64"/>
      <c r="L30" s="64"/>
      <c r="M30" s="64"/>
      <c r="N30" s="64"/>
      <c r="O30" s="64"/>
    </row>
    <row r="31" spans="1:15" s="65" customFormat="1" ht="28.5" x14ac:dyDescent="0.2">
      <c r="A31" s="87">
        <v>7.0499999999999989</v>
      </c>
      <c r="B31" s="41" t="s">
        <v>37</v>
      </c>
      <c r="C31" s="39" t="s">
        <v>32</v>
      </c>
      <c r="D31" s="36">
        <v>20</v>
      </c>
      <c r="E31" s="67"/>
      <c r="F31" s="68">
        <f t="shared" si="4"/>
        <v>0</v>
      </c>
      <c r="G31" s="64"/>
      <c r="H31" s="64"/>
      <c r="I31" s="64"/>
      <c r="J31" s="64"/>
      <c r="K31" s="64"/>
      <c r="L31" s="64"/>
      <c r="M31" s="64"/>
      <c r="N31" s="64"/>
      <c r="O31" s="64"/>
    </row>
    <row r="32" spans="1:15" s="89" customFormat="1" x14ac:dyDescent="0.2">
      <c r="A32" s="88">
        <v>7.0599999999999987</v>
      </c>
      <c r="B32" s="40" t="s">
        <v>38</v>
      </c>
      <c r="C32" s="38" t="s">
        <v>32</v>
      </c>
      <c r="D32" s="36">
        <v>93</v>
      </c>
      <c r="E32" s="67"/>
      <c r="F32" s="68">
        <f t="shared" si="4"/>
        <v>0</v>
      </c>
      <c r="G32" s="64"/>
      <c r="H32" s="64"/>
      <c r="I32" s="64"/>
      <c r="J32" s="64"/>
      <c r="K32" s="64"/>
      <c r="L32" s="64"/>
      <c r="M32" s="64"/>
      <c r="N32" s="64"/>
      <c r="O32" s="64"/>
    </row>
    <row r="33" spans="1:15" s="89" customFormat="1" x14ac:dyDescent="0.2">
      <c r="A33" s="88">
        <v>7.08</v>
      </c>
      <c r="B33" s="40" t="s">
        <v>39</v>
      </c>
      <c r="C33" s="38" t="s">
        <v>7</v>
      </c>
      <c r="D33" s="36">
        <v>3</v>
      </c>
      <c r="E33" s="67"/>
      <c r="F33" s="68">
        <f t="shared" si="4"/>
        <v>0</v>
      </c>
      <c r="G33" s="64"/>
      <c r="H33" s="64"/>
      <c r="I33" s="64"/>
      <c r="J33" s="64"/>
      <c r="K33" s="64"/>
      <c r="L33" s="64"/>
      <c r="M33" s="64"/>
      <c r="N33" s="64"/>
      <c r="O33" s="64"/>
    </row>
    <row r="34" spans="1:15" s="65" customFormat="1" ht="15" x14ac:dyDescent="0.25">
      <c r="A34" s="69"/>
      <c r="B34" s="70" t="s">
        <v>40</v>
      </c>
      <c r="C34" s="71"/>
      <c r="D34" s="72"/>
      <c r="E34" s="73"/>
      <c r="F34" s="83">
        <f>SUM(F29:F33)</f>
        <v>0</v>
      </c>
      <c r="G34" s="90"/>
      <c r="H34" s="90"/>
      <c r="I34" s="90"/>
      <c r="J34" s="90"/>
      <c r="K34" s="90"/>
      <c r="L34" s="90"/>
      <c r="M34" s="90"/>
      <c r="N34" s="90"/>
      <c r="O34" s="90"/>
    </row>
    <row r="35" spans="1:15" s="65" customFormat="1" ht="15" x14ac:dyDescent="0.25">
      <c r="A35" s="58">
        <v>8</v>
      </c>
      <c r="B35" s="59" t="s">
        <v>41</v>
      </c>
      <c r="C35" s="60"/>
      <c r="D35" s="75"/>
      <c r="E35" s="62"/>
      <c r="F35" s="63"/>
      <c r="G35" s="64"/>
      <c r="H35" s="64"/>
      <c r="I35" s="64"/>
      <c r="J35" s="64"/>
      <c r="K35" s="64"/>
      <c r="L35" s="64"/>
      <c r="M35" s="64"/>
      <c r="N35" s="64"/>
      <c r="O35" s="64"/>
    </row>
    <row r="36" spans="1:15" s="89" customFormat="1" x14ac:dyDescent="0.2">
      <c r="A36" s="66">
        <f>A35+0.01</f>
        <v>8.01</v>
      </c>
      <c r="B36" s="40" t="s">
        <v>42</v>
      </c>
      <c r="C36" s="91" t="s">
        <v>32</v>
      </c>
      <c r="D36" s="36">
        <v>20</v>
      </c>
      <c r="E36" s="92"/>
      <c r="F36" s="68">
        <f t="shared" ref="F36:F43" si="6">ROUND(D36*E36,0)</f>
        <v>0</v>
      </c>
      <c r="G36" s="64"/>
      <c r="H36" s="64"/>
      <c r="I36" s="64"/>
      <c r="J36" s="64"/>
      <c r="K36" s="64"/>
      <c r="L36" s="64"/>
      <c r="M36" s="64"/>
      <c r="N36" s="64"/>
      <c r="O36" s="64"/>
    </row>
    <row r="37" spans="1:15" s="65" customFormat="1" ht="28.5" x14ac:dyDescent="0.2">
      <c r="A37" s="66">
        <f t="shared" ref="A37:A42" si="7">A36+0.01</f>
        <v>8.02</v>
      </c>
      <c r="B37" s="40" t="s">
        <v>43</v>
      </c>
      <c r="C37" s="38" t="s">
        <v>32</v>
      </c>
      <c r="D37" s="36">
        <v>392</v>
      </c>
      <c r="E37" s="67"/>
      <c r="F37" s="68">
        <f t="shared" si="6"/>
        <v>0</v>
      </c>
      <c r="G37" s="64"/>
      <c r="H37" s="64"/>
      <c r="I37" s="64"/>
      <c r="J37" s="64"/>
      <c r="K37" s="64"/>
      <c r="L37" s="64"/>
      <c r="M37" s="64"/>
      <c r="N37" s="64"/>
      <c r="O37" s="64"/>
    </row>
    <row r="38" spans="1:15" s="65" customFormat="1" ht="28.5" x14ac:dyDescent="0.2">
      <c r="A38" s="66">
        <f t="shared" si="7"/>
        <v>8.0299999999999994</v>
      </c>
      <c r="B38" s="40" t="s">
        <v>44</v>
      </c>
      <c r="C38" s="38" t="s">
        <v>32</v>
      </c>
      <c r="D38" s="36">
        <v>857</v>
      </c>
      <c r="E38" s="67"/>
      <c r="F38" s="68">
        <f t="shared" si="6"/>
        <v>0</v>
      </c>
      <c r="G38" s="64"/>
      <c r="H38" s="64"/>
      <c r="I38" s="64"/>
      <c r="J38" s="64"/>
      <c r="K38" s="64"/>
      <c r="L38" s="64"/>
      <c r="M38" s="64"/>
      <c r="N38" s="64"/>
      <c r="O38" s="64"/>
    </row>
    <row r="39" spans="1:15" s="65" customFormat="1" x14ac:dyDescent="0.2">
      <c r="A39" s="93">
        <f t="shared" si="7"/>
        <v>8.0399999999999991</v>
      </c>
      <c r="B39" s="41" t="s">
        <v>45</v>
      </c>
      <c r="C39" s="39" t="s">
        <v>32</v>
      </c>
      <c r="D39" s="36">
        <v>218</v>
      </c>
      <c r="E39" s="94"/>
      <c r="F39" s="68">
        <f t="shared" si="6"/>
        <v>0</v>
      </c>
      <c r="G39" s="64"/>
      <c r="H39" s="64"/>
      <c r="I39" s="64"/>
      <c r="J39" s="64"/>
      <c r="K39" s="64"/>
      <c r="L39" s="64"/>
      <c r="M39" s="64"/>
      <c r="N39" s="64"/>
      <c r="O39" s="64"/>
    </row>
    <row r="40" spans="1:15" s="65" customFormat="1" x14ac:dyDescent="0.2">
      <c r="A40" s="93">
        <f t="shared" si="7"/>
        <v>8.0499999999999989</v>
      </c>
      <c r="B40" s="41" t="s">
        <v>46</v>
      </c>
      <c r="C40" s="39" t="s">
        <v>7</v>
      </c>
      <c r="D40" s="36">
        <v>14</v>
      </c>
      <c r="E40" s="94"/>
      <c r="F40" s="68">
        <f t="shared" si="6"/>
        <v>0</v>
      </c>
      <c r="G40" s="64"/>
      <c r="H40" s="64"/>
      <c r="I40" s="64"/>
      <c r="J40" s="64"/>
      <c r="K40" s="64"/>
      <c r="L40" s="64"/>
      <c r="M40" s="64"/>
      <c r="N40" s="64"/>
      <c r="O40" s="64"/>
    </row>
    <row r="41" spans="1:15" s="65" customFormat="1" ht="42.75" x14ac:dyDescent="0.2">
      <c r="A41" s="93">
        <f t="shared" si="7"/>
        <v>8.0599999999999987</v>
      </c>
      <c r="B41" s="41" t="s">
        <v>47</v>
      </c>
      <c r="C41" s="39" t="s">
        <v>48</v>
      </c>
      <c r="D41" s="36">
        <v>7</v>
      </c>
      <c r="E41" s="94"/>
      <c r="F41" s="68">
        <f t="shared" si="6"/>
        <v>0</v>
      </c>
      <c r="G41" s="64"/>
      <c r="H41" s="64"/>
      <c r="I41" s="64"/>
      <c r="J41" s="64"/>
      <c r="K41" s="64"/>
      <c r="L41" s="64"/>
      <c r="M41" s="64"/>
      <c r="N41" s="64"/>
      <c r="O41" s="64"/>
    </row>
    <row r="42" spans="1:15" s="65" customFormat="1" ht="28.5" x14ac:dyDescent="0.2">
      <c r="A42" s="66">
        <f t="shared" si="7"/>
        <v>8.0699999999999985</v>
      </c>
      <c r="B42" s="40" t="s">
        <v>49</v>
      </c>
      <c r="C42" s="38" t="s">
        <v>32</v>
      </c>
      <c r="D42" s="36">
        <v>267</v>
      </c>
      <c r="E42" s="67"/>
      <c r="F42" s="68">
        <f t="shared" si="6"/>
        <v>0</v>
      </c>
      <c r="G42" s="64"/>
      <c r="H42" s="64"/>
      <c r="I42" s="64"/>
      <c r="J42" s="64"/>
      <c r="K42" s="64"/>
      <c r="L42" s="64"/>
      <c r="M42" s="64"/>
      <c r="N42" s="64"/>
      <c r="O42" s="64"/>
    </row>
    <row r="43" spans="1:15" s="65" customFormat="1" x14ac:dyDescent="0.2">
      <c r="A43" s="66">
        <v>8.08</v>
      </c>
      <c r="B43" s="40" t="s">
        <v>50</v>
      </c>
      <c r="C43" s="38" t="s">
        <v>48</v>
      </c>
      <c r="D43" s="36">
        <v>460</v>
      </c>
      <c r="E43" s="67"/>
      <c r="F43" s="68">
        <f t="shared" si="6"/>
        <v>0</v>
      </c>
      <c r="G43" s="64"/>
      <c r="H43" s="64"/>
      <c r="I43" s="64"/>
      <c r="J43" s="64"/>
      <c r="K43" s="64"/>
      <c r="L43" s="64"/>
      <c r="M43" s="64"/>
      <c r="N43" s="64"/>
      <c r="O43" s="64"/>
    </row>
    <row r="44" spans="1:15" s="65" customFormat="1" ht="15" x14ac:dyDescent="0.25">
      <c r="A44" s="69"/>
      <c r="B44" s="70" t="s">
        <v>51</v>
      </c>
      <c r="C44" s="71"/>
      <c r="D44" s="72"/>
      <c r="E44" s="73"/>
      <c r="F44" s="83">
        <f>SUM(F36:F43)</f>
        <v>0</v>
      </c>
      <c r="G44" s="90"/>
      <c r="H44" s="90"/>
      <c r="I44" s="90"/>
      <c r="J44" s="90"/>
      <c r="K44" s="90"/>
      <c r="L44" s="90"/>
      <c r="M44" s="90"/>
      <c r="N44" s="90"/>
      <c r="O44" s="90"/>
    </row>
    <row r="45" spans="1:15" s="65" customFormat="1" ht="15" x14ac:dyDescent="0.25">
      <c r="A45" s="58">
        <v>9</v>
      </c>
      <c r="B45" s="59" t="s">
        <v>52</v>
      </c>
      <c r="C45" s="60"/>
      <c r="D45" s="75"/>
      <c r="E45" s="62"/>
      <c r="F45" s="63"/>
      <c r="G45" s="64"/>
      <c r="H45" s="64"/>
      <c r="I45" s="64"/>
      <c r="J45" s="64"/>
      <c r="K45" s="64"/>
      <c r="L45" s="64"/>
      <c r="M45" s="64"/>
      <c r="N45" s="64"/>
      <c r="O45" s="64"/>
    </row>
    <row r="46" spans="1:15" s="89" customFormat="1" ht="51" customHeight="1" x14ac:dyDescent="0.2">
      <c r="A46" s="66">
        <v>9.01</v>
      </c>
      <c r="B46" s="40" t="s">
        <v>185</v>
      </c>
      <c r="C46" s="38" t="s">
        <v>32</v>
      </c>
      <c r="D46" s="36">
        <v>402</v>
      </c>
      <c r="E46" s="67"/>
      <c r="F46" s="68">
        <f t="shared" ref="F46:F62" si="8">ROUND(D46*E46,0)</f>
        <v>0</v>
      </c>
      <c r="G46" s="64"/>
      <c r="H46" s="64"/>
      <c r="I46" s="64"/>
      <c r="J46" s="64"/>
      <c r="K46" s="64"/>
      <c r="L46" s="64"/>
      <c r="M46" s="64"/>
      <c r="N46" s="64"/>
      <c r="O46" s="64"/>
    </row>
    <row r="47" spans="1:15" s="89" customFormat="1" ht="47.25" customHeight="1" x14ac:dyDescent="0.2">
      <c r="A47" s="66">
        <v>9.02</v>
      </c>
      <c r="B47" s="40" t="s">
        <v>186</v>
      </c>
      <c r="C47" s="38" t="s">
        <v>32</v>
      </c>
      <c r="D47" s="36">
        <v>31</v>
      </c>
      <c r="E47" s="95"/>
      <c r="F47" s="68">
        <f t="shared" si="8"/>
        <v>0</v>
      </c>
      <c r="G47" s="64"/>
      <c r="H47" s="64"/>
      <c r="I47" s="64"/>
      <c r="J47" s="64"/>
      <c r="K47" s="64"/>
      <c r="L47" s="64"/>
      <c r="M47" s="64"/>
      <c r="N47" s="64"/>
      <c r="O47" s="64"/>
    </row>
    <row r="48" spans="1:15" s="89" customFormat="1" x14ac:dyDescent="0.2">
      <c r="A48" s="66">
        <v>9.0299999999999994</v>
      </c>
      <c r="B48" s="35" t="s">
        <v>53</v>
      </c>
      <c r="C48" s="38" t="s">
        <v>7</v>
      </c>
      <c r="D48" s="36">
        <v>43</v>
      </c>
      <c r="E48" s="67"/>
      <c r="F48" s="68">
        <f t="shared" si="8"/>
        <v>0</v>
      </c>
      <c r="G48" s="64"/>
      <c r="H48" s="64"/>
      <c r="I48" s="64"/>
      <c r="J48" s="64"/>
      <c r="K48" s="64"/>
      <c r="L48" s="64"/>
      <c r="M48" s="64"/>
      <c r="N48" s="64"/>
      <c r="O48" s="64"/>
    </row>
    <row r="49" spans="1:15" s="65" customFormat="1" x14ac:dyDescent="0.2">
      <c r="A49" s="66">
        <v>9.0499999999999989</v>
      </c>
      <c r="B49" s="35" t="s">
        <v>54</v>
      </c>
      <c r="C49" s="38" t="s">
        <v>7</v>
      </c>
      <c r="D49" s="36">
        <v>10</v>
      </c>
      <c r="E49" s="67"/>
      <c r="F49" s="68">
        <f t="shared" si="8"/>
        <v>0</v>
      </c>
      <c r="G49" s="64"/>
      <c r="H49" s="64"/>
      <c r="I49" s="64"/>
      <c r="J49" s="64"/>
      <c r="K49" s="64"/>
      <c r="L49" s="64"/>
      <c r="M49" s="64"/>
      <c r="N49" s="64"/>
      <c r="O49" s="64"/>
    </row>
    <row r="50" spans="1:15" s="65" customFormat="1" ht="28.5" x14ac:dyDescent="0.2">
      <c r="A50" s="66">
        <v>9.0599999999999987</v>
      </c>
      <c r="B50" s="35" t="s">
        <v>55</v>
      </c>
      <c r="C50" s="38" t="s">
        <v>56</v>
      </c>
      <c r="D50" s="36">
        <v>4</v>
      </c>
      <c r="E50" s="67"/>
      <c r="F50" s="68">
        <f t="shared" si="8"/>
        <v>0</v>
      </c>
      <c r="G50" s="64"/>
      <c r="H50" s="64"/>
      <c r="I50" s="64"/>
      <c r="J50" s="64"/>
      <c r="K50" s="64"/>
      <c r="L50" s="64"/>
      <c r="M50" s="64"/>
      <c r="N50" s="64"/>
      <c r="O50" s="64"/>
    </row>
    <row r="51" spans="1:15" s="65" customFormat="1" ht="28.5" x14ac:dyDescent="0.2">
      <c r="A51" s="66">
        <v>9.0699999999999985</v>
      </c>
      <c r="B51" s="35" t="s">
        <v>57</v>
      </c>
      <c r="C51" s="38" t="s">
        <v>56</v>
      </c>
      <c r="D51" s="36">
        <v>1</v>
      </c>
      <c r="E51" s="67"/>
      <c r="F51" s="68">
        <f t="shared" si="8"/>
        <v>0</v>
      </c>
      <c r="G51" s="64"/>
      <c r="H51" s="64"/>
      <c r="I51" s="64"/>
      <c r="J51" s="64"/>
      <c r="K51" s="64"/>
      <c r="L51" s="64"/>
      <c r="M51" s="64"/>
      <c r="N51" s="64"/>
      <c r="O51" s="64"/>
    </row>
    <row r="52" spans="1:15" s="65" customFormat="1" ht="28.5" x14ac:dyDescent="0.2">
      <c r="A52" s="66">
        <v>9.0799999999999983</v>
      </c>
      <c r="B52" s="35" t="s">
        <v>58</v>
      </c>
      <c r="C52" s="38" t="s">
        <v>56</v>
      </c>
      <c r="D52" s="36">
        <v>3</v>
      </c>
      <c r="E52" s="67"/>
      <c r="F52" s="68">
        <f t="shared" si="8"/>
        <v>0</v>
      </c>
      <c r="G52" s="64"/>
      <c r="H52" s="64"/>
      <c r="I52" s="64"/>
      <c r="J52" s="64"/>
      <c r="K52" s="64"/>
      <c r="L52" s="64"/>
      <c r="M52" s="64"/>
      <c r="N52" s="64"/>
      <c r="O52" s="64"/>
    </row>
    <row r="53" spans="1:15" s="65" customFormat="1" ht="28.5" x14ac:dyDescent="0.2">
      <c r="A53" s="66">
        <v>9.0899999999999981</v>
      </c>
      <c r="B53" s="35" t="s">
        <v>59</v>
      </c>
      <c r="C53" s="38" t="s">
        <v>32</v>
      </c>
      <c r="D53" s="36">
        <v>7</v>
      </c>
      <c r="E53" s="67"/>
      <c r="F53" s="68">
        <f t="shared" si="8"/>
        <v>0</v>
      </c>
      <c r="G53" s="64"/>
      <c r="H53" s="64"/>
      <c r="I53" s="64"/>
      <c r="J53" s="64"/>
      <c r="K53" s="64"/>
      <c r="L53" s="64"/>
      <c r="M53" s="64"/>
      <c r="N53" s="64"/>
      <c r="O53" s="64"/>
    </row>
    <row r="54" spans="1:15" s="65" customFormat="1" ht="28.5" x14ac:dyDescent="0.2">
      <c r="A54" s="66">
        <v>9.0999999999999979</v>
      </c>
      <c r="B54" s="35" t="s">
        <v>60</v>
      </c>
      <c r="C54" s="38" t="s">
        <v>56</v>
      </c>
      <c r="D54" s="36">
        <v>3</v>
      </c>
      <c r="E54" s="67"/>
      <c r="F54" s="68">
        <f t="shared" si="8"/>
        <v>0</v>
      </c>
      <c r="G54" s="64"/>
      <c r="H54" s="64"/>
      <c r="I54" s="64"/>
      <c r="J54" s="64"/>
      <c r="K54" s="64"/>
      <c r="L54" s="64"/>
      <c r="M54" s="64"/>
      <c r="N54" s="64"/>
      <c r="O54" s="64"/>
    </row>
    <row r="55" spans="1:15" s="65" customFormat="1" ht="28.5" x14ac:dyDescent="0.2">
      <c r="A55" s="66">
        <v>9.1099999999999977</v>
      </c>
      <c r="B55" s="35" t="s">
        <v>61</v>
      </c>
      <c r="C55" s="38" t="s">
        <v>56</v>
      </c>
      <c r="D55" s="36">
        <v>2</v>
      </c>
      <c r="E55" s="67"/>
      <c r="F55" s="68">
        <f t="shared" si="8"/>
        <v>0</v>
      </c>
      <c r="G55" s="64"/>
      <c r="H55" s="64"/>
      <c r="I55" s="64"/>
      <c r="J55" s="64"/>
      <c r="K55" s="64"/>
      <c r="L55" s="64"/>
      <c r="M55" s="64"/>
      <c r="N55" s="64"/>
      <c r="O55" s="64"/>
    </row>
    <row r="56" spans="1:15" s="65" customFormat="1" ht="28.5" x14ac:dyDescent="0.2">
      <c r="A56" s="66">
        <v>9.1199999999999974</v>
      </c>
      <c r="B56" s="35" t="s">
        <v>62</v>
      </c>
      <c r="C56" s="38" t="s">
        <v>56</v>
      </c>
      <c r="D56" s="36">
        <v>3</v>
      </c>
      <c r="E56" s="67"/>
      <c r="F56" s="68">
        <f t="shared" si="8"/>
        <v>0</v>
      </c>
      <c r="G56" s="64"/>
      <c r="H56" s="64"/>
      <c r="I56" s="64"/>
      <c r="J56" s="64"/>
      <c r="K56" s="64"/>
      <c r="L56" s="64"/>
      <c r="M56" s="64"/>
      <c r="N56" s="64"/>
      <c r="O56" s="64"/>
    </row>
    <row r="57" spans="1:15" s="65" customFormat="1" ht="28.5" x14ac:dyDescent="0.2">
      <c r="A57" s="66">
        <v>9.1299999999999972</v>
      </c>
      <c r="B57" s="35" t="s">
        <v>63</v>
      </c>
      <c r="C57" s="38" t="s">
        <v>56</v>
      </c>
      <c r="D57" s="36">
        <v>3</v>
      </c>
      <c r="E57" s="67"/>
      <c r="F57" s="68">
        <f t="shared" si="8"/>
        <v>0</v>
      </c>
      <c r="G57" s="64"/>
      <c r="H57" s="64"/>
      <c r="I57" s="64"/>
      <c r="J57" s="64"/>
      <c r="K57" s="64"/>
      <c r="L57" s="64"/>
      <c r="M57" s="64"/>
      <c r="N57" s="64"/>
      <c r="O57" s="64"/>
    </row>
    <row r="58" spans="1:15" s="65" customFormat="1" ht="28.5" x14ac:dyDescent="0.2">
      <c r="A58" s="66">
        <v>9.139999999999997</v>
      </c>
      <c r="B58" s="35" t="s">
        <v>64</v>
      </c>
      <c r="C58" s="38" t="s">
        <v>32</v>
      </c>
      <c r="D58" s="36">
        <v>12</v>
      </c>
      <c r="E58" s="67"/>
      <c r="F58" s="68">
        <f t="shared" si="8"/>
        <v>0</v>
      </c>
      <c r="G58" s="64"/>
      <c r="H58" s="64"/>
      <c r="I58" s="64"/>
      <c r="J58" s="64"/>
      <c r="K58" s="64"/>
      <c r="L58" s="64"/>
      <c r="M58" s="64"/>
      <c r="N58" s="64"/>
      <c r="O58" s="64"/>
    </row>
    <row r="59" spans="1:15" s="65" customFormat="1" ht="28.5" x14ac:dyDescent="0.2">
      <c r="A59" s="66">
        <v>9.1499999999999968</v>
      </c>
      <c r="B59" s="35" t="s">
        <v>65</v>
      </c>
      <c r="C59" s="38" t="s">
        <v>56</v>
      </c>
      <c r="D59" s="36">
        <v>3</v>
      </c>
      <c r="E59" s="67"/>
      <c r="F59" s="68">
        <f t="shared" si="8"/>
        <v>0</v>
      </c>
      <c r="G59" s="64"/>
      <c r="H59" s="64"/>
      <c r="I59" s="64"/>
      <c r="J59" s="64"/>
      <c r="K59" s="64"/>
      <c r="L59" s="64"/>
      <c r="M59" s="64"/>
      <c r="N59" s="64"/>
      <c r="O59" s="64"/>
    </row>
    <row r="60" spans="1:15" s="89" customFormat="1" ht="21.75" customHeight="1" x14ac:dyDescent="0.2">
      <c r="A60" s="66">
        <v>9.17</v>
      </c>
      <c r="B60" s="35" t="s">
        <v>66</v>
      </c>
      <c r="C60" s="38" t="s">
        <v>48</v>
      </c>
      <c r="D60" s="36">
        <v>433</v>
      </c>
      <c r="E60" s="67"/>
      <c r="F60" s="68">
        <f t="shared" si="8"/>
        <v>0</v>
      </c>
      <c r="G60" s="64"/>
      <c r="H60" s="64"/>
      <c r="I60" s="64"/>
      <c r="J60" s="64"/>
      <c r="K60" s="64"/>
      <c r="L60" s="64"/>
      <c r="M60" s="64"/>
      <c r="N60" s="64"/>
      <c r="O60" s="64"/>
    </row>
    <row r="61" spans="1:15" s="89" customFormat="1" ht="21.75" customHeight="1" x14ac:dyDescent="0.2">
      <c r="A61" s="66">
        <v>9.18</v>
      </c>
      <c r="B61" s="35" t="s">
        <v>67</v>
      </c>
      <c r="C61" s="38" t="s">
        <v>48</v>
      </c>
      <c r="D61" s="36">
        <v>10</v>
      </c>
      <c r="E61" s="67"/>
      <c r="F61" s="68">
        <f t="shared" si="8"/>
        <v>0</v>
      </c>
      <c r="G61" s="64"/>
      <c r="H61" s="64"/>
      <c r="I61" s="64"/>
      <c r="J61" s="64"/>
      <c r="K61" s="64"/>
      <c r="L61" s="64"/>
      <c r="M61" s="64"/>
      <c r="N61" s="64"/>
      <c r="O61" s="64"/>
    </row>
    <row r="62" spans="1:15" s="89" customFormat="1" ht="28.5" x14ac:dyDescent="0.2">
      <c r="A62" s="66">
        <v>9.19</v>
      </c>
      <c r="B62" s="35" t="s">
        <v>68</v>
      </c>
      <c r="C62" s="38" t="s">
        <v>48</v>
      </c>
      <c r="D62" s="36">
        <v>30</v>
      </c>
      <c r="E62" s="67"/>
      <c r="F62" s="68">
        <f t="shared" si="8"/>
        <v>0</v>
      </c>
      <c r="G62" s="64"/>
      <c r="H62" s="64"/>
      <c r="I62" s="64"/>
      <c r="J62" s="64"/>
      <c r="K62" s="64"/>
      <c r="L62" s="64"/>
      <c r="M62" s="64"/>
      <c r="N62" s="64"/>
      <c r="O62" s="64"/>
    </row>
    <row r="63" spans="1:15" s="65" customFormat="1" ht="15" x14ac:dyDescent="0.25">
      <c r="A63" s="69"/>
      <c r="B63" s="70" t="s">
        <v>69</v>
      </c>
      <c r="C63" s="71"/>
      <c r="D63" s="72"/>
      <c r="E63" s="73"/>
      <c r="F63" s="83">
        <f>SUM(F46:F62)</f>
        <v>0</v>
      </c>
      <c r="G63" s="90"/>
      <c r="H63" s="90"/>
      <c r="I63" s="90"/>
      <c r="J63" s="90"/>
      <c r="K63" s="90"/>
      <c r="L63" s="90"/>
      <c r="M63" s="90"/>
      <c r="N63" s="90"/>
      <c r="O63" s="90"/>
    </row>
    <row r="64" spans="1:15" s="65" customFormat="1" ht="15" x14ac:dyDescent="0.25">
      <c r="A64" s="58">
        <v>10</v>
      </c>
      <c r="B64" s="59" t="s">
        <v>70</v>
      </c>
      <c r="C64" s="60"/>
      <c r="D64" s="75"/>
      <c r="E64" s="62"/>
      <c r="F64" s="63"/>
      <c r="G64" s="64"/>
      <c r="H64" s="64"/>
      <c r="I64" s="64"/>
      <c r="J64" s="64"/>
      <c r="K64" s="64"/>
      <c r="L64" s="64"/>
      <c r="M64" s="64"/>
      <c r="N64" s="64"/>
      <c r="O64" s="64"/>
    </row>
    <row r="65" spans="1:15" s="65" customFormat="1" ht="57" x14ac:dyDescent="0.2">
      <c r="A65" s="66">
        <v>10.02</v>
      </c>
      <c r="B65" s="37" t="s">
        <v>71</v>
      </c>
      <c r="C65" s="38" t="s">
        <v>56</v>
      </c>
      <c r="D65" s="36">
        <v>4</v>
      </c>
      <c r="E65" s="67"/>
      <c r="F65" s="68">
        <f t="shared" ref="F65:F73" si="9">ROUND(D65*E65,0)</f>
        <v>0</v>
      </c>
      <c r="G65" s="64"/>
      <c r="H65" s="64"/>
      <c r="I65" s="64"/>
      <c r="J65" s="64"/>
      <c r="K65" s="64"/>
      <c r="L65" s="64"/>
      <c r="M65" s="64"/>
      <c r="N65" s="64"/>
      <c r="O65" s="64"/>
    </row>
    <row r="66" spans="1:15" s="65" customFormat="1" ht="42.75" x14ac:dyDescent="0.2">
      <c r="A66" s="66">
        <v>10.029999999999999</v>
      </c>
      <c r="B66" s="37" t="s">
        <v>72</v>
      </c>
      <c r="C66" s="38" t="s">
        <v>56</v>
      </c>
      <c r="D66" s="36">
        <v>1</v>
      </c>
      <c r="E66" s="67"/>
      <c r="F66" s="68">
        <f t="shared" si="9"/>
        <v>0</v>
      </c>
      <c r="G66" s="64"/>
      <c r="H66" s="64"/>
      <c r="I66" s="64"/>
      <c r="J66" s="64"/>
      <c r="K66" s="64"/>
      <c r="L66" s="64"/>
      <c r="M66" s="64"/>
      <c r="N66" s="64"/>
      <c r="O66" s="64"/>
    </row>
    <row r="67" spans="1:15" s="65" customFormat="1" ht="42.75" x14ac:dyDescent="0.2">
      <c r="A67" s="66">
        <v>10.039999999999999</v>
      </c>
      <c r="B67" s="37" t="s">
        <v>73</v>
      </c>
      <c r="C67" s="38" t="s">
        <v>56</v>
      </c>
      <c r="D67" s="36">
        <v>3</v>
      </c>
      <c r="E67" s="67"/>
      <c r="F67" s="68">
        <f t="shared" si="9"/>
        <v>0</v>
      </c>
      <c r="G67" s="64"/>
      <c r="H67" s="64"/>
      <c r="I67" s="64"/>
      <c r="J67" s="64"/>
      <c r="K67" s="64"/>
      <c r="L67" s="64"/>
      <c r="M67" s="64"/>
      <c r="N67" s="64"/>
      <c r="O67" s="64"/>
    </row>
    <row r="68" spans="1:15" s="65" customFormat="1" ht="42.75" x14ac:dyDescent="0.2">
      <c r="A68" s="66">
        <v>10.049999999999999</v>
      </c>
      <c r="B68" s="37" t="s">
        <v>74</v>
      </c>
      <c r="C68" s="38" t="s">
        <v>32</v>
      </c>
      <c r="D68" s="36">
        <v>12</v>
      </c>
      <c r="E68" s="67"/>
      <c r="F68" s="68">
        <f t="shared" si="9"/>
        <v>0</v>
      </c>
      <c r="G68" s="64"/>
      <c r="H68" s="64"/>
      <c r="I68" s="64"/>
      <c r="J68" s="64"/>
      <c r="K68" s="64"/>
      <c r="L68" s="64"/>
      <c r="M68" s="64"/>
      <c r="N68" s="64"/>
      <c r="O68" s="64"/>
    </row>
    <row r="69" spans="1:15" s="65" customFormat="1" ht="42.75" x14ac:dyDescent="0.2">
      <c r="A69" s="66">
        <v>10.059999999999999</v>
      </c>
      <c r="B69" s="37" t="s">
        <v>75</v>
      </c>
      <c r="C69" s="38" t="s">
        <v>56</v>
      </c>
      <c r="D69" s="36">
        <v>6</v>
      </c>
      <c r="E69" s="67"/>
      <c r="F69" s="68">
        <f t="shared" si="9"/>
        <v>0</v>
      </c>
      <c r="G69" s="64"/>
      <c r="H69" s="64"/>
      <c r="I69" s="64"/>
      <c r="J69" s="64"/>
      <c r="K69" s="64"/>
      <c r="L69" s="64"/>
      <c r="M69" s="64"/>
      <c r="N69" s="64"/>
      <c r="O69" s="64"/>
    </row>
    <row r="70" spans="1:15" s="65" customFormat="1" ht="28.5" x14ac:dyDescent="0.2">
      <c r="A70" s="66">
        <v>10.069999999999999</v>
      </c>
      <c r="B70" s="35" t="s">
        <v>76</v>
      </c>
      <c r="C70" s="38" t="s">
        <v>32</v>
      </c>
      <c r="D70" s="36">
        <v>14</v>
      </c>
      <c r="E70" s="67"/>
      <c r="F70" s="68">
        <f t="shared" si="9"/>
        <v>0</v>
      </c>
      <c r="G70" s="64"/>
      <c r="H70" s="64"/>
      <c r="I70" s="64"/>
      <c r="J70" s="64"/>
      <c r="K70" s="64"/>
      <c r="L70" s="64"/>
      <c r="M70" s="64"/>
      <c r="N70" s="64"/>
      <c r="O70" s="64"/>
    </row>
    <row r="71" spans="1:15" s="65" customFormat="1" ht="42.75" x14ac:dyDescent="0.2">
      <c r="A71" s="66">
        <v>10.079999999999998</v>
      </c>
      <c r="B71" s="35" t="s">
        <v>77</v>
      </c>
      <c r="C71" s="38" t="s">
        <v>32</v>
      </c>
      <c r="D71" s="36">
        <v>246</v>
      </c>
      <c r="E71" s="67"/>
      <c r="F71" s="68">
        <f t="shared" si="9"/>
        <v>0</v>
      </c>
      <c r="G71" s="64"/>
      <c r="H71" s="64"/>
      <c r="I71" s="64"/>
      <c r="J71" s="64"/>
      <c r="K71" s="64"/>
      <c r="L71" s="64"/>
      <c r="M71" s="64"/>
      <c r="N71" s="64"/>
      <c r="O71" s="64"/>
    </row>
    <row r="72" spans="1:15" s="65" customFormat="1" ht="28.5" x14ac:dyDescent="0.2">
      <c r="A72" s="66">
        <v>10.099999999999998</v>
      </c>
      <c r="B72" s="35" t="s">
        <v>78</v>
      </c>
      <c r="C72" s="38" t="s">
        <v>32</v>
      </c>
      <c r="D72" s="36">
        <v>103</v>
      </c>
      <c r="E72" s="67"/>
      <c r="F72" s="68">
        <f t="shared" si="9"/>
        <v>0</v>
      </c>
      <c r="G72" s="64"/>
      <c r="H72" s="64"/>
      <c r="I72" s="64"/>
      <c r="J72" s="64"/>
      <c r="K72" s="64"/>
      <c r="L72" s="64"/>
      <c r="M72" s="64"/>
      <c r="N72" s="64"/>
      <c r="O72" s="64"/>
    </row>
    <row r="73" spans="1:15" s="65" customFormat="1" ht="28.5" x14ac:dyDescent="0.2">
      <c r="A73" s="96">
        <v>10.119999999999997</v>
      </c>
      <c r="B73" s="35" t="s">
        <v>79</v>
      </c>
      <c r="C73" s="38" t="s">
        <v>7</v>
      </c>
      <c r="D73" s="36">
        <v>32</v>
      </c>
      <c r="E73" s="97"/>
      <c r="F73" s="68">
        <f t="shared" si="9"/>
        <v>0</v>
      </c>
      <c r="G73" s="64"/>
      <c r="H73" s="64"/>
      <c r="I73" s="64"/>
      <c r="J73" s="64"/>
      <c r="K73" s="64"/>
      <c r="L73" s="64"/>
      <c r="M73" s="64"/>
      <c r="N73" s="64"/>
      <c r="O73" s="64"/>
    </row>
    <row r="74" spans="1:15" s="65" customFormat="1" ht="15" x14ac:dyDescent="0.25">
      <c r="A74" s="69"/>
      <c r="B74" s="70" t="s">
        <v>80</v>
      </c>
      <c r="C74" s="71"/>
      <c r="D74" s="72"/>
      <c r="E74" s="73"/>
      <c r="F74" s="83">
        <f>SUM(F65:F73)</f>
        <v>0</v>
      </c>
      <c r="G74" s="90"/>
      <c r="H74" s="90"/>
      <c r="I74" s="90"/>
      <c r="J74" s="90"/>
      <c r="K74" s="90"/>
      <c r="L74" s="90"/>
      <c r="M74" s="90"/>
      <c r="N74" s="90"/>
      <c r="O74" s="90"/>
    </row>
    <row r="75" spans="1:15" s="89" customFormat="1" ht="15" x14ac:dyDescent="0.2">
      <c r="A75" s="58">
        <v>11</v>
      </c>
      <c r="B75" s="98" t="s">
        <v>81</v>
      </c>
      <c r="C75" s="99"/>
      <c r="D75" s="100"/>
      <c r="E75" s="101"/>
      <c r="F75" s="102"/>
      <c r="G75" s="64"/>
      <c r="H75" s="64"/>
      <c r="I75" s="64"/>
      <c r="J75" s="64"/>
      <c r="K75" s="64"/>
      <c r="L75" s="64"/>
      <c r="M75" s="64"/>
      <c r="N75" s="64"/>
      <c r="O75" s="64"/>
    </row>
    <row r="76" spans="1:15" s="89" customFormat="1" ht="15" x14ac:dyDescent="0.2">
      <c r="A76" s="76" t="s">
        <v>82</v>
      </c>
      <c r="B76" s="103" t="s">
        <v>83</v>
      </c>
      <c r="C76" s="46"/>
      <c r="D76" s="36"/>
      <c r="E76" s="104"/>
      <c r="F76" s="68">
        <f t="shared" ref="F76:F116" si="10">ROUND(D76*E76,0)</f>
        <v>0</v>
      </c>
      <c r="G76" s="64"/>
      <c r="H76" s="64"/>
      <c r="I76" s="64"/>
      <c r="J76" s="64"/>
      <c r="K76" s="64"/>
      <c r="L76" s="64"/>
      <c r="M76" s="64"/>
      <c r="N76" s="64"/>
      <c r="O76" s="64"/>
    </row>
    <row r="77" spans="1:15" s="89" customFormat="1" x14ac:dyDescent="0.2">
      <c r="A77" s="76" t="s">
        <v>84</v>
      </c>
      <c r="B77" s="35" t="s">
        <v>85</v>
      </c>
      <c r="C77" s="38" t="s">
        <v>56</v>
      </c>
      <c r="D77" s="36">
        <v>20</v>
      </c>
      <c r="E77" s="104"/>
      <c r="F77" s="68">
        <f t="shared" si="10"/>
        <v>0</v>
      </c>
      <c r="G77" s="64"/>
      <c r="H77" s="64"/>
      <c r="I77" s="64"/>
      <c r="J77" s="64"/>
      <c r="K77" s="64"/>
      <c r="L77" s="64"/>
      <c r="M77" s="64"/>
      <c r="N77" s="64"/>
      <c r="O77" s="64"/>
    </row>
    <row r="78" spans="1:15" s="89" customFormat="1" x14ac:dyDescent="0.2">
      <c r="A78" s="76" t="s">
        <v>86</v>
      </c>
      <c r="B78" s="35" t="s">
        <v>87</v>
      </c>
      <c r="C78" s="38" t="s">
        <v>56</v>
      </c>
      <c r="D78" s="36">
        <v>5</v>
      </c>
      <c r="E78" s="104"/>
      <c r="F78" s="68">
        <f t="shared" si="10"/>
        <v>0</v>
      </c>
      <c r="G78" s="64"/>
      <c r="H78" s="64"/>
      <c r="I78" s="64"/>
      <c r="J78" s="64"/>
      <c r="K78" s="64"/>
      <c r="L78" s="64"/>
      <c r="M78" s="64"/>
      <c r="N78" s="64"/>
      <c r="O78" s="64"/>
    </row>
    <row r="79" spans="1:15" s="89" customFormat="1" x14ac:dyDescent="0.2">
      <c r="A79" s="76" t="s">
        <v>88</v>
      </c>
      <c r="B79" s="35" t="s">
        <v>89</v>
      </c>
      <c r="C79" s="38" t="s">
        <v>7</v>
      </c>
      <c r="D79" s="36">
        <v>38</v>
      </c>
      <c r="E79" s="104"/>
      <c r="F79" s="68">
        <f t="shared" si="10"/>
        <v>0</v>
      </c>
      <c r="G79" s="64"/>
      <c r="H79" s="64"/>
      <c r="I79" s="64"/>
      <c r="J79" s="64"/>
      <c r="K79" s="64"/>
      <c r="L79" s="64"/>
      <c r="M79" s="64"/>
      <c r="N79" s="64"/>
      <c r="O79" s="64"/>
    </row>
    <row r="80" spans="1:15" s="89" customFormat="1" x14ac:dyDescent="0.2">
      <c r="A80" s="76" t="s">
        <v>90</v>
      </c>
      <c r="B80" s="35" t="s">
        <v>91</v>
      </c>
      <c r="C80" s="38" t="s">
        <v>7</v>
      </c>
      <c r="D80" s="36">
        <v>32</v>
      </c>
      <c r="E80" s="104"/>
      <c r="F80" s="68">
        <f t="shared" si="10"/>
        <v>0</v>
      </c>
      <c r="G80" s="64"/>
      <c r="H80" s="64"/>
      <c r="I80" s="64"/>
      <c r="J80" s="64"/>
      <c r="K80" s="64"/>
      <c r="L80" s="64"/>
      <c r="M80" s="64"/>
      <c r="N80" s="64"/>
      <c r="O80" s="64"/>
    </row>
    <row r="81" spans="1:15" s="89" customFormat="1" x14ac:dyDescent="0.2">
      <c r="A81" s="76" t="s">
        <v>92</v>
      </c>
      <c r="B81" s="35" t="s">
        <v>93</v>
      </c>
      <c r="C81" s="38" t="s">
        <v>7</v>
      </c>
      <c r="D81" s="36">
        <v>26</v>
      </c>
      <c r="E81" s="104"/>
      <c r="F81" s="68">
        <f t="shared" si="10"/>
        <v>0</v>
      </c>
      <c r="G81" s="64"/>
      <c r="H81" s="64"/>
      <c r="I81" s="64"/>
      <c r="J81" s="64"/>
      <c r="K81" s="64"/>
      <c r="L81" s="64"/>
      <c r="M81" s="64"/>
      <c r="N81" s="64"/>
      <c r="O81" s="64"/>
    </row>
    <row r="82" spans="1:15" s="65" customFormat="1" x14ac:dyDescent="0.2">
      <c r="A82" s="76" t="s">
        <v>94</v>
      </c>
      <c r="B82" s="35" t="s">
        <v>95</v>
      </c>
      <c r="C82" s="38" t="s">
        <v>56</v>
      </c>
      <c r="D82" s="36">
        <v>1</v>
      </c>
      <c r="E82" s="104"/>
      <c r="F82" s="68">
        <f t="shared" si="10"/>
        <v>0</v>
      </c>
      <c r="G82" s="64"/>
      <c r="H82" s="64"/>
      <c r="I82" s="64"/>
      <c r="J82" s="64"/>
      <c r="K82" s="64"/>
      <c r="L82" s="64"/>
      <c r="M82" s="64"/>
      <c r="N82" s="64"/>
      <c r="O82" s="64"/>
    </row>
    <row r="83" spans="1:15" s="89" customFormat="1" x14ac:dyDescent="0.2">
      <c r="A83" s="76" t="s">
        <v>96</v>
      </c>
      <c r="B83" s="35" t="s">
        <v>97</v>
      </c>
      <c r="C83" s="38" t="s">
        <v>56</v>
      </c>
      <c r="D83" s="36">
        <v>1</v>
      </c>
      <c r="E83" s="105"/>
      <c r="F83" s="68">
        <f t="shared" si="10"/>
        <v>0</v>
      </c>
      <c r="G83" s="64"/>
      <c r="H83" s="64"/>
      <c r="I83" s="64"/>
      <c r="J83" s="64"/>
      <c r="K83" s="64"/>
      <c r="L83" s="64"/>
      <c r="M83" s="64"/>
      <c r="N83" s="64"/>
      <c r="O83" s="64"/>
    </row>
    <row r="84" spans="1:15" s="65" customFormat="1" ht="15" x14ac:dyDescent="0.2">
      <c r="A84" s="106" t="s">
        <v>98</v>
      </c>
      <c r="B84" s="103" t="s">
        <v>99</v>
      </c>
      <c r="C84" s="107"/>
      <c r="D84" s="36"/>
      <c r="E84" s="105"/>
      <c r="F84" s="68">
        <f t="shared" si="10"/>
        <v>0</v>
      </c>
      <c r="G84" s="64"/>
      <c r="H84" s="64"/>
      <c r="I84" s="64"/>
      <c r="J84" s="64"/>
      <c r="K84" s="64"/>
      <c r="L84" s="64"/>
      <c r="M84" s="64"/>
      <c r="N84" s="64"/>
      <c r="O84" s="64"/>
    </row>
    <row r="85" spans="1:15" s="65" customFormat="1" x14ac:dyDescent="0.2">
      <c r="A85" s="76" t="s">
        <v>100</v>
      </c>
      <c r="B85" s="35" t="s">
        <v>101</v>
      </c>
      <c r="C85" s="38" t="s">
        <v>56</v>
      </c>
      <c r="D85" s="36">
        <v>19</v>
      </c>
      <c r="E85" s="105"/>
      <c r="F85" s="68">
        <f t="shared" si="10"/>
        <v>0</v>
      </c>
      <c r="G85" s="64"/>
      <c r="H85" s="64"/>
      <c r="I85" s="64"/>
      <c r="J85" s="64"/>
      <c r="K85" s="64"/>
      <c r="L85" s="64"/>
      <c r="M85" s="64"/>
      <c r="N85" s="64"/>
      <c r="O85" s="64"/>
    </row>
    <row r="86" spans="1:15" s="65" customFormat="1" x14ac:dyDescent="0.2">
      <c r="A86" s="76" t="s">
        <v>102</v>
      </c>
      <c r="B86" s="35" t="s">
        <v>103</v>
      </c>
      <c r="C86" s="38" t="s">
        <v>56</v>
      </c>
      <c r="D86" s="36">
        <v>4</v>
      </c>
      <c r="E86" s="105"/>
      <c r="F86" s="68">
        <f t="shared" si="10"/>
        <v>0</v>
      </c>
      <c r="G86" s="64"/>
      <c r="H86" s="64"/>
      <c r="I86" s="64"/>
      <c r="J86" s="64"/>
      <c r="K86" s="64"/>
      <c r="L86" s="64"/>
      <c r="M86" s="64"/>
      <c r="N86" s="64"/>
      <c r="O86" s="64"/>
    </row>
    <row r="87" spans="1:15" s="65" customFormat="1" x14ac:dyDescent="0.2">
      <c r="A87" s="76" t="s">
        <v>104</v>
      </c>
      <c r="B87" s="35" t="s">
        <v>105</v>
      </c>
      <c r="C87" s="38" t="s">
        <v>56</v>
      </c>
      <c r="D87" s="36">
        <v>5</v>
      </c>
      <c r="E87" s="105"/>
      <c r="F87" s="68">
        <f t="shared" si="10"/>
        <v>0</v>
      </c>
      <c r="G87" s="64"/>
      <c r="H87" s="64"/>
      <c r="I87" s="64"/>
      <c r="J87" s="64"/>
      <c r="K87" s="64"/>
      <c r="L87" s="64"/>
      <c r="M87" s="64"/>
      <c r="N87" s="64"/>
      <c r="O87" s="64"/>
    </row>
    <row r="88" spans="1:15" s="65" customFormat="1" x14ac:dyDescent="0.2">
      <c r="A88" s="76" t="s">
        <v>106</v>
      </c>
      <c r="B88" s="35" t="s">
        <v>107</v>
      </c>
      <c r="C88" s="38" t="s">
        <v>7</v>
      </c>
      <c r="D88" s="36">
        <v>20</v>
      </c>
      <c r="E88" s="105"/>
      <c r="F88" s="68">
        <f t="shared" si="10"/>
        <v>0</v>
      </c>
      <c r="G88" s="64"/>
      <c r="H88" s="64"/>
      <c r="I88" s="64"/>
      <c r="J88" s="64"/>
      <c r="K88" s="64"/>
      <c r="L88" s="64"/>
      <c r="M88" s="64"/>
      <c r="N88" s="64"/>
      <c r="O88" s="64"/>
    </row>
    <row r="89" spans="1:15" s="65" customFormat="1" x14ac:dyDescent="0.2">
      <c r="A89" s="76" t="s">
        <v>108</v>
      </c>
      <c r="B89" s="35" t="s">
        <v>109</v>
      </c>
      <c r="C89" s="38" t="s">
        <v>7</v>
      </c>
      <c r="D89" s="36">
        <v>8</v>
      </c>
      <c r="E89" s="105"/>
      <c r="F89" s="68">
        <f t="shared" si="10"/>
        <v>0</v>
      </c>
      <c r="G89" s="64"/>
      <c r="H89" s="64"/>
      <c r="I89" s="64"/>
      <c r="J89" s="64"/>
      <c r="K89" s="64"/>
      <c r="L89" s="64"/>
      <c r="M89" s="64"/>
      <c r="N89" s="64"/>
      <c r="O89" s="64"/>
    </row>
    <row r="90" spans="1:15" s="65" customFormat="1" x14ac:dyDescent="0.2">
      <c r="A90" s="76" t="s">
        <v>110</v>
      </c>
      <c r="B90" s="35" t="s">
        <v>111</v>
      </c>
      <c r="C90" s="38" t="s">
        <v>7</v>
      </c>
      <c r="D90" s="36">
        <v>11</v>
      </c>
      <c r="E90" s="105"/>
      <c r="F90" s="68">
        <f t="shared" si="10"/>
        <v>0</v>
      </c>
      <c r="G90" s="64"/>
      <c r="H90" s="64"/>
      <c r="I90" s="64"/>
      <c r="J90" s="64"/>
      <c r="K90" s="64"/>
      <c r="L90" s="64"/>
      <c r="M90" s="64"/>
      <c r="N90" s="64"/>
      <c r="O90" s="64"/>
    </row>
    <row r="91" spans="1:15" s="65" customFormat="1" x14ac:dyDescent="0.2">
      <c r="A91" s="76" t="s">
        <v>112</v>
      </c>
      <c r="B91" s="35" t="s">
        <v>113</v>
      </c>
      <c r="C91" s="38" t="s">
        <v>7</v>
      </c>
      <c r="D91" s="36">
        <v>2</v>
      </c>
      <c r="E91" s="105"/>
      <c r="F91" s="68">
        <f t="shared" si="10"/>
        <v>0</v>
      </c>
      <c r="G91" s="64"/>
      <c r="H91" s="64"/>
      <c r="I91" s="64"/>
      <c r="J91" s="64"/>
      <c r="K91" s="64"/>
      <c r="L91" s="64"/>
      <c r="M91" s="64"/>
      <c r="N91" s="64"/>
      <c r="O91" s="64"/>
    </row>
    <row r="92" spans="1:15" s="65" customFormat="1" x14ac:dyDescent="0.2">
      <c r="A92" s="76" t="s">
        <v>114</v>
      </c>
      <c r="B92" s="35" t="s">
        <v>115</v>
      </c>
      <c r="C92" s="38" t="s">
        <v>7</v>
      </c>
      <c r="D92" s="36">
        <v>37</v>
      </c>
      <c r="E92" s="105"/>
      <c r="F92" s="68">
        <f t="shared" si="10"/>
        <v>0</v>
      </c>
      <c r="G92" s="64"/>
      <c r="H92" s="64"/>
      <c r="I92" s="64"/>
      <c r="J92" s="64"/>
      <c r="K92" s="64"/>
      <c r="L92" s="64"/>
      <c r="M92" s="64"/>
      <c r="N92" s="64"/>
      <c r="O92" s="64"/>
    </row>
    <row r="93" spans="1:15" s="65" customFormat="1" x14ac:dyDescent="0.2">
      <c r="A93" s="76" t="s">
        <v>116</v>
      </c>
      <c r="B93" s="35" t="s">
        <v>117</v>
      </c>
      <c r="C93" s="38" t="s">
        <v>56</v>
      </c>
      <c r="D93" s="36">
        <v>6</v>
      </c>
      <c r="E93" s="105"/>
      <c r="F93" s="68">
        <f t="shared" si="10"/>
        <v>0</v>
      </c>
      <c r="G93" s="64"/>
      <c r="H93" s="64"/>
      <c r="I93" s="64"/>
      <c r="J93" s="64"/>
      <c r="K93" s="64"/>
      <c r="L93" s="64"/>
      <c r="M93" s="64"/>
      <c r="N93" s="64"/>
      <c r="O93" s="64"/>
    </row>
    <row r="94" spans="1:15" s="65" customFormat="1" x14ac:dyDescent="0.2">
      <c r="A94" s="76" t="s">
        <v>118</v>
      </c>
      <c r="B94" s="35" t="s">
        <v>119</v>
      </c>
      <c r="C94" s="38" t="s">
        <v>56</v>
      </c>
      <c r="D94" s="36">
        <v>1</v>
      </c>
      <c r="E94" s="105"/>
      <c r="F94" s="68">
        <f t="shared" si="10"/>
        <v>0</v>
      </c>
      <c r="G94" s="64"/>
      <c r="H94" s="64"/>
      <c r="I94" s="64"/>
      <c r="J94" s="64"/>
      <c r="K94" s="64"/>
      <c r="L94" s="64"/>
      <c r="M94" s="64"/>
      <c r="N94" s="64"/>
      <c r="O94" s="64"/>
    </row>
    <row r="95" spans="1:15" s="65" customFormat="1" x14ac:dyDescent="0.2">
      <c r="A95" s="76" t="s">
        <v>120</v>
      </c>
      <c r="B95" s="35" t="s">
        <v>121</v>
      </c>
      <c r="C95" s="38" t="s">
        <v>56</v>
      </c>
      <c r="D95" s="36">
        <v>3</v>
      </c>
      <c r="E95" s="105"/>
      <c r="F95" s="68">
        <f t="shared" si="10"/>
        <v>0</v>
      </c>
      <c r="G95" s="64"/>
      <c r="H95" s="64"/>
      <c r="I95" s="64"/>
      <c r="J95" s="64"/>
      <c r="K95" s="64"/>
      <c r="L95" s="64"/>
      <c r="M95" s="64"/>
      <c r="N95" s="64"/>
      <c r="O95" s="64"/>
    </row>
    <row r="96" spans="1:15" s="65" customFormat="1" ht="15" x14ac:dyDescent="0.2">
      <c r="A96" s="76" t="s">
        <v>122</v>
      </c>
      <c r="B96" s="103" t="s">
        <v>123</v>
      </c>
      <c r="C96" s="46"/>
      <c r="D96" s="36"/>
      <c r="E96" s="105"/>
      <c r="F96" s="68">
        <f t="shared" si="10"/>
        <v>0</v>
      </c>
      <c r="G96" s="64"/>
      <c r="H96" s="64"/>
      <c r="I96" s="64"/>
      <c r="J96" s="64"/>
      <c r="K96" s="64"/>
      <c r="L96" s="64"/>
      <c r="M96" s="64"/>
      <c r="N96" s="64"/>
      <c r="O96" s="64"/>
    </row>
    <row r="97" spans="1:15" s="65" customFormat="1" ht="15" x14ac:dyDescent="0.2">
      <c r="A97" s="106" t="s">
        <v>124</v>
      </c>
      <c r="B97" s="103" t="s">
        <v>125</v>
      </c>
      <c r="C97" s="46"/>
      <c r="D97" s="36"/>
      <c r="E97" s="105"/>
      <c r="F97" s="68">
        <f t="shared" si="10"/>
        <v>0</v>
      </c>
      <c r="G97" s="64"/>
      <c r="H97" s="64"/>
      <c r="I97" s="64"/>
      <c r="J97" s="64"/>
      <c r="K97" s="64"/>
      <c r="L97" s="64"/>
      <c r="M97" s="64"/>
      <c r="N97" s="64"/>
      <c r="O97" s="64"/>
    </row>
    <row r="98" spans="1:15" s="65" customFormat="1" ht="28.5" x14ac:dyDescent="0.2">
      <c r="A98" s="76" t="s">
        <v>126</v>
      </c>
      <c r="B98" s="35" t="s">
        <v>127</v>
      </c>
      <c r="C98" s="38" t="s">
        <v>7</v>
      </c>
      <c r="D98" s="36">
        <v>1</v>
      </c>
      <c r="E98" s="105"/>
      <c r="F98" s="68">
        <f t="shared" si="10"/>
        <v>0</v>
      </c>
      <c r="G98" s="64"/>
      <c r="H98" s="64"/>
      <c r="I98" s="64"/>
      <c r="J98" s="64"/>
      <c r="K98" s="64"/>
      <c r="L98" s="64"/>
      <c r="M98" s="64"/>
      <c r="N98" s="64"/>
      <c r="O98" s="64"/>
    </row>
    <row r="99" spans="1:15" s="65" customFormat="1" ht="28.5" x14ac:dyDescent="0.2">
      <c r="A99" s="76" t="s">
        <v>128</v>
      </c>
      <c r="B99" s="35" t="s">
        <v>129</v>
      </c>
      <c r="C99" s="38" t="s">
        <v>7</v>
      </c>
      <c r="D99" s="36">
        <v>30</v>
      </c>
      <c r="E99" s="105"/>
      <c r="F99" s="68">
        <f t="shared" si="10"/>
        <v>0</v>
      </c>
      <c r="G99" s="64"/>
      <c r="H99" s="64"/>
      <c r="I99" s="64"/>
      <c r="J99" s="64"/>
      <c r="K99" s="64"/>
      <c r="L99" s="64"/>
      <c r="M99" s="64"/>
      <c r="N99" s="64"/>
      <c r="O99" s="64"/>
    </row>
    <row r="100" spans="1:15" s="65" customFormat="1" ht="28.5" x14ac:dyDescent="0.2">
      <c r="A100" s="76" t="s">
        <v>130</v>
      </c>
      <c r="B100" s="35" t="s">
        <v>131</v>
      </c>
      <c r="C100" s="38" t="s">
        <v>7</v>
      </c>
      <c r="D100" s="36">
        <v>36</v>
      </c>
      <c r="E100" s="105"/>
      <c r="F100" s="68">
        <f t="shared" si="10"/>
        <v>0</v>
      </c>
      <c r="G100" s="64"/>
      <c r="H100" s="64"/>
      <c r="I100" s="64"/>
      <c r="J100" s="64"/>
      <c r="K100" s="64"/>
      <c r="L100" s="64"/>
      <c r="M100" s="64"/>
      <c r="N100" s="64"/>
      <c r="O100" s="64"/>
    </row>
    <row r="101" spans="1:15" s="65" customFormat="1" ht="28.5" x14ac:dyDescent="0.2">
      <c r="A101" s="76" t="s">
        <v>132</v>
      </c>
      <c r="B101" s="35" t="s">
        <v>133</v>
      </c>
      <c r="C101" s="38" t="s">
        <v>7</v>
      </c>
      <c r="D101" s="36">
        <v>60</v>
      </c>
      <c r="E101" s="105"/>
      <c r="F101" s="68">
        <f t="shared" si="10"/>
        <v>0</v>
      </c>
      <c r="G101" s="64"/>
      <c r="H101" s="64"/>
      <c r="I101" s="64"/>
      <c r="J101" s="64"/>
      <c r="K101" s="64"/>
      <c r="L101" s="64"/>
      <c r="M101" s="64"/>
      <c r="N101" s="64"/>
      <c r="O101" s="64"/>
    </row>
    <row r="102" spans="1:15" s="65" customFormat="1" x14ac:dyDescent="0.2">
      <c r="A102" s="76" t="s">
        <v>134</v>
      </c>
      <c r="B102" s="35" t="s">
        <v>135</v>
      </c>
      <c r="C102" s="38" t="s">
        <v>56</v>
      </c>
      <c r="D102" s="36">
        <v>30</v>
      </c>
      <c r="E102" s="105"/>
      <c r="F102" s="68">
        <f t="shared" si="10"/>
        <v>0</v>
      </c>
      <c r="G102" s="64"/>
      <c r="H102" s="64"/>
      <c r="I102" s="64"/>
      <c r="J102" s="64"/>
      <c r="K102" s="64"/>
      <c r="L102" s="64"/>
      <c r="M102" s="64"/>
      <c r="N102" s="64"/>
      <c r="O102" s="64"/>
    </row>
    <row r="103" spans="1:15" s="65" customFormat="1" ht="28.5" x14ac:dyDescent="0.2">
      <c r="A103" s="76" t="s">
        <v>136</v>
      </c>
      <c r="B103" s="35" t="s">
        <v>137</v>
      </c>
      <c r="C103" s="38" t="s">
        <v>56</v>
      </c>
      <c r="D103" s="36">
        <v>4</v>
      </c>
      <c r="E103" s="105"/>
      <c r="F103" s="68">
        <f t="shared" si="10"/>
        <v>0</v>
      </c>
      <c r="G103" s="64"/>
      <c r="H103" s="64"/>
      <c r="I103" s="64"/>
      <c r="J103" s="64"/>
      <c r="K103" s="64"/>
      <c r="L103" s="64"/>
      <c r="M103" s="64"/>
      <c r="N103" s="64"/>
      <c r="O103" s="64"/>
    </row>
    <row r="104" spans="1:15" s="65" customFormat="1" x14ac:dyDescent="0.2">
      <c r="A104" s="76" t="s">
        <v>138</v>
      </c>
      <c r="B104" s="35" t="s">
        <v>139</v>
      </c>
      <c r="C104" s="38" t="s">
        <v>56</v>
      </c>
      <c r="D104" s="36">
        <v>8</v>
      </c>
      <c r="E104" s="105"/>
      <c r="F104" s="68">
        <f t="shared" si="10"/>
        <v>0</v>
      </c>
      <c r="G104" s="64"/>
      <c r="H104" s="64"/>
      <c r="I104" s="64"/>
      <c r="J104" s="64"/>
      <c r="K104" s="64"/>
      <c r="L104" s="64"/>
      <c r="M104" s="64"/>
      <c r="N104" s="64"/>
      <c r="O104" s="64"/>
    </row>
    <row r="105" spans="1:15" s="65" customFormat="1" x14ac:dyDescent="0.2">
      <c r="A105" s="76" t="s">
        <v>140</v>
      </c>
      <c r="B105" s="35" t="s">
        <v>141</v>
      </c>
      <c r="C105" s="38" t="s">
        <v>56</v>
      </c>
      <c r="D105" s="36">
        <v>3</v>
      </c>
      <c r="E105" s="105"/>
      <c r="F105" s="68">
        <f t="shared" si="10"/>
        <v>0</v>
      </c>
      <c r="G105" s="64"/>
      <c r="H105" s="64"/>
      <c r="I105" s="64"/>
      <c r="J105" s="64"/>
      <c r="K105" s="64"/>
      <c r="L105" s="64"/>
      <c r="M105" s="64"/>
      <c r="N105" s="64"/>
      <c r="O105" s="64"/>
    </row>
    <row r="106" spans="1:15" s="65" customFormat="1" x14ac:dyDescent="0.2">
      <c r="A106" s="76" t="s">
        <v>142</v>
      </c>
      <c r="B106" s="35" t="s">
        <v>143</v>
      </c>
      <c r="C106" s="38" t="s">
        <v>56</v>
      </c>
      <c r="D106" s="36">
        <v>1</v>
      </c>
      <c r="E106" s="105"/>
      <c r="F106" s="68">
        <f t="shared" si="10"/>
        <v>0</v>
      </c>
      <c r="G106" s="64"/>
      <c r="H106" s="64"/>
      <c r="I106" s="64"/>
      <c r="J106" s="64"/>
      <c r="K106" s="64"/>
      <c r="L106" s="64"/>
      <c r="M106" s="64"/>
      <c r="N106" s="64"/>
      <c r="O106" s="64"/>
    </row>
    <row r="107" spans="1:15" s="65" customFormat="1" ht="28.5" x14ac:dyDescent="0.2">
      <c r="A107" s="76" t="s">
        <v>144</v>
      </c>
      <c r="B107" s="35" t="s">
        <v>145</v>
      </c>
      <c r="C107" s="38" t="s">
        <v>56</v>
      </c>
      <c r="D107" s="36">
        <v>3</v>
      </c>
      <c r="E107" s="105"/>
      <c r="F107" s="68">
        <f t="shared" si="10"/>
        <v>0</v>
      </c>
      <c r="G107" s="64"/>
      <c r="H107" s="64"/>
      <c r="I107" s="64"/>
      <c r="J107" s="64"/>
      <c r="K107" s="64"/>
      <c r="L107" s="64"/>
      <c r="M107" s="64"/>
      <c r="N107" s="64"/>
      <c r="O107" s="64"/>
    </row>
    <row r="108" spans="1:15" s="65" customFormat="1" x14ac:dyDescent="0.2">
      <c r="A108" s="76" t="s">
        <v>146</v>
      </c>
      <c r="B108" s="35" t="s">
        <v>147</v>
      </c>
      <c r="C108" s="38" t="s">
        <v>56</v>
      </c>
      <c r="D108" s="36">
        <v>166</v>
      </c>
      <c r="E108" s="105"/>
      <c r="F108" s="68">
        <f t="shared" si="10"/>
        <v>0</v>
      </c>
      <c r="G108" s="64"/>
      <c r="H108" s="64"/>
      <c r="I108" s="64"/>
      <c r="J108" s="64"/>
      <c r="K108" s="64"/>
      <c r="L108" s="64"/>
      <c r="M108" s="64"/>
      <c r="N108" s="64"/>
      <c r="O108" s="64"/>
    </row>
    <row r="109" spans="1:15" s="65" customFormat="1" ht="15" x14ac:dyDescent="0.2">
      <c r="A109" s="106" t="s">
        <v>148</v>
      </c>
      <c r="B109" s="103" t="s">
        <v>149</v>
      </c>
      <c r="C109" s="38" t="s">
        <v>56</v>
      </c>
      <c r="D109" s="36"/>
      <c r="E109" s="105"/>
      <c r="F109" s="68">
        <f t="shared" si="10"/>
        <v>0</v>
      </c>
      <c r="G109" s="64"/>
      <c r="H109" s="64"/>
      <c r="I109" s="64"/>
      <c r="J109" s="64"/>
      <c r="K109" s="64"/>
      <c r="L109" s="64"/>
      <c r="M109" s="64"/>
      <c r="N109" s="64"/>
      <c r="O109" s="64"/>
    </row>
    <row r="110" spans="1:15" s="65" customFormat="1" x14ac:dyDescent="0.2">
      <c r="A110" s="76" t="s">
        <v>150</v>
      </c>
      <c r="B110" s="35" t="s">
        <v>151</v>
      </c>
      <c r="C110" s="38" t="s">
        <v>56</v>
      </c>
      <c r="D110" s="36">
        <v>50</v>
      </c>
      <c r="E110" s="105"/>
      <c r="F110" s="68">
        <f t="shared" si="10"/>
        <v>0</v>
      </c>
      <c r="G110" s="64"/>
      <c r="H110" s="64"/>
      <c r="I110" s="64"/>
      <c r="J110" s="64"/>
      <c r="K110" s="64"/>
      <c r="L110" s="64"/>
      <c r="M110" s="64"/>
      <c r="N110" s="64"/>
      <c r="O110" s="64"/>
    </row>
    <row r="111" spans="1:15" s="65" customFormat="1" ht="28.5" x14ac:dyDescent="0.2">
      <c r="A111" s="76" t="s">
        <v>152</v>
      </c>
      <c r="B111" s="35" t="s">
        <v>153</v>
      </c>
      <c r="C111" s="38" t="s">
        <v>56</v>
      </c>
      <c r="D111" s="36">
        <v>4</v>
      </c>
      <c r="E111" s="105"/>
      <c r="F111" s="68">
        <f t="shared" si="10"/>
        <v>0</v>
      </c>
      <c r="G111" s="64"/>
      <c r="H111" s="64"/>
      <c r="I111" s="64"/>
      <c r="J111" s="64"/>
      <c r="K111" s="64"/>
      <c r="L111" s="64"/>
      <c r="M111" s="64"/>
      <c r="N111" s="64"/>
      <c r="O111" s="64"/>
    </row>
    <row r="112" spans="1:15" s="65" customFormat="1" ht="28.5" x14ac:dyDescent="0.2">
      <c r="A112" s="76" t="s">
        <v>154</v>
      </c>
      <c r="B112" s="35" t="s">
        <v>155</v>
      </c>
      <c r="C112" s="38" t="s">
        <v>56</v>
      </c>
      <c r="D112" s="36">
        <v>2</v>
      </c>
      <c r="E112" s="105"/>
      <c r="F112" s="68">
        <f t="shared" si="10"/>
        <v>0</v>
      </c>
      <c r="G112" s="64"/>
      <c r="H112" s="64"/>
      <c r="I112" s="64"/>
      <c r="J112" s="64"/>
      <c r="K112" s="64"/>
      <c r="L112" s="64"/>
      <c r="M112" s="64"/>
      <c r="N112" s="64"/>
      <c r="O112" s="64"/>
    </row>
    <row r="113" spans="1:30" s="65" customFormat="1" ht="42.75" x14ac:dyDescent="0.2">
      <c r="A113" s="76" t="s">
        <v>156</v>
      </c>
      <c r="B113" s="47" t="s">
        <v>157</v>
      </c>
      <c r="C113" s="38" t="s">
        <v>7</v>
      </c>
      <c r="D113" s="36">
        <v>178</v>
      </c>
      <c r="E113" s="105"/>
      <c r="F113" s="68">
        <f t="shared" si="10"/>
        <v>0</v>
      </c>
      <c r="G113" s="64"/>
      <c r="H113" s="64"/>
      <c r="I113" s="64"/>
      <c r="J113" s="64"/>
      <c r="K113" s="64"/>
      <c r="L113" s="64"/>
      <c r="M113" s="64"/>
      <c r="N113" s="64"/>
      <c r="O113" s="64"/>
    </row>
    <row r="114" spans="1:30" s="65" customFormat="1" x14ac:dyDescent="0.2">
      <c r="A114" s="76" t="s">
        <v>158</v>
      </c>
      <c r="B114" s="35" t="s">
        <v>159</v>
      </c>
      <c r="C114" s="38" t="s">
        <v>7</v>
      </c>
      <c r="D114" s="36">
        <v>90</v>
      </c>
      <c r="E114" s="105"/>
      <c r="F114" s="68">
        <f t="shared" si="10"/>
        <v>0</v>
      </c>
      <c r="G114" s="64"/>
      <c r="H114" s="64"/>
      <c r="I114" s="64"/>
      <c r="J114" s="64"/>
      <c r="K114" s="64"/>
      <c r="L114" s="64"/>
      <c r="M114" s="64"/>
      <c r="N114" s="64"/>
      <c r="O114" s="64"/>
    </row>
    <row r="115" spans="1:30" s="65" customFormat="1" x14ac:dyDescent="0.2">
      <c r="A115" s="76" t="s">
        <v>160</v>
      </c>
      <c r="B115" s="35" t="s">
        <v>161</v>
      </c>
      <c r="C115" s="38" t="s">
        <v>56</v>
      </c>
      <c r="D115" s="36">
        <v>4</v>
      </c>
      <c r="E115" s="105"/>
      <c r="F115" s="68">
        <f t="shared" si="10"/>
        <v>0</v>
      </c>
      <c r="G115" s="64"/>
      <c r="H115" s="64"/>
      <c r="I115" s="64"/>
      <c r="J115" s="64"/>
      <c r="K115" s="64"/>
      <c r="L115" s="64"/>
      <c r="M115" s="64"/>
      <c r="N115" s="64"/>
      <c r="O115" s="64"/>
    </row>
    <row r="116" spans="1:30" s="65" customFormat="1" x14ac:dyDescent="0.2">
      <c r="A116" s="76" t="s">
        <v>162</v>
      </c>
      <c r="B116" s="35" t="s">
        <v>163</v>
      </c>
      <c r="C116" s="38" t="s">
        <v>56</v>
      </c>
      <c r="D116" s="36">
        <v>2</v>
      </c>
      <c r="E116" s="105"/>
      <c r="F116" s="68">
        <f t="shared" si="10"/>
        <v>0</v>
      </c>
      <c r="G116" s="64"/>
      <c r="H116" s="64"/>
      <c r="I116" s="64"/>
      <c r="J116" s="64"/>
      <c r="K116" s="64"/>
      <c r="L116" s="64"/>
      <c r="M116" s="64"/>
      <c r="N116" s="64"/>
      <c r="O116" s="64"/>
    </row>
    <row r="117" spans="1:30" s="65" customFormat="1" ht="15" x14ac:dyDescent="0.25">
      <c r="A117" s="69"/>
      <c r="B117" s="70" t="s">
        <v>164</v>
      </c>
      <c r="C117" s="71"/>
      <c r="D117" s="72"/>
      <c r="E117" s="73"/>
      <c r="F117" s="73">
        <f>SUM(F76:F116)</f>
        <v>0</v>
      </c>
      <c r="G117" s="90"/>
      <c r="H117" s="90"/>
      <c r="I117" s="90"/>
      <c r="J117" s="90"/>
      <c r="K117" s="90"/>
      <c r="L117" s="90"/>
      <c r="M117" s="90"/>
      <c r="N117" s="90"/>
      <c r="O117" s="90"/>
    </row>
    <row r="118" spans="1:30" s="65" customFormat="1" ht="15" x14ac:dyDescent="0.25">
      <c r="A118" s="108">
        <v>13</v>
      </c>
      <c r="B118" s="109" t="s">
        <v>165</v>
      </c>
      <c r="C118" s="110"/>
      <c r="D118" s="111"/>
      <c r="E118" s="112"/>
      <c r="F118" s="112"/>
      <c r="G118" s="113"/>
      <c r="H118" s="114"/>
      <c r="I118" s="64"/>
      <c r="J118" s="64"/>
      <c r="K118" s="64"/>
      <c r="L118" s="64"/>
      <c r="M118" s="64"/>
      <c r="N118" s="64"/>
      <c r="O118" s="64"/>
      <c r="P118" s="64"/>
      <c r="Q118" s="64"/>
      <c r="R118" s="64"/>
      <c r="S118" s="64"/>
      <c r="T118" s="64"/>
      <c r="U118" s="64"/>
      <c r="V118" s="64"/>
      <c r="W118" s="64"/>
      <c r="X118" s="64"/>
      <c r="Y118" s="64"/>
      <c r="Z118" s="64"/>
      <c r="AA118" s="64"/>
      <c r="AB118" s="64"/>
      <c r="AC118" s="64"/>
      <c r="AD118" s="64"/>
    </row>
    <row r="119" spans="1:30" s="65" customFormat="1" x14ac:dyDescent="0.2">
      <c r="A119" s="115">
        <f>A118+0.01</f>
        <v>13.01</v>
      </c>
      <c r="B119" s="35" t="s">
        <v>166</v>
      </c>
      <c r="C119" s="38" t="s">
        <v>32</v>
      </c>
      <c r="D119" s="36">
        <v>265</v>
      </c>
      <c r="E119" s="94"/>
      <c r="F119" s="68">
        <f t="shared" ref="F119:F124" si="11">ROUND(D119*E119,0)</f>
        <v>0</v>
      </c>
      <c r="G119" s="113"/>
      <c r="H119" s="114"/>
      <c r="I119" s="64"/>
      <c r="J119" s="64"/>
      <c r="K119" s="64"/>
      <c r="L119" s="64"/>
      <c r="M119" s="64"/>
      <c r="N119" s="64"/>
      <c r="O119" s="64"/>
      <c r="P119" s="64"/>
      <c r="Q119" s="64"/>
      <c r="R119" s="64"/>
      <c r="S119" s="64"/>
      <c r="T119" s="64"/>
      <c r="U119" s="64"/>
      <c r="V119" s="64"/>
      <c r="W119" s="64"/>
      <c r="X119" s="64"/>
      <c r="Y119" s="64"/>
      <c r="Z119" s="64"/>
      <c r="AA119" s="64"/>
      <c r="AB119" s="64"/>
      <c r="AC119" s="64"/>
      <c r="AD119" s="64"/>
    </row>
    <row r="120" spans="1:30" s="65" customFormat="1" x14ac:dyDescent="0.2">
      <c r="A120" s="115">
        <f t="shared" ref="A120:A124" si="12">A119+0.01</f>
        <v>13.02</v>
      </c>
      <c r="B120" s="35" t="s">
        <v>167</v>
      </c>
      <c r="C120" s="38" t="s">
        <v>7</v>
      </c>
      <c r="D120" s="36">
        <v>80</v>
      </c>
      <c r="E120" s="94"/>
      <c r="F120" s="68">
        <f t="shared" si="11"/>
        <v>0</v>
      </c>
      <c r="G120" s="113"/>
      <c r="H120" s="114"/>
      <c r="I120" s="64"/>
      <c r="J120" s="64"/>
      <c r="K120" s="64"/>
      <c r="L120" s="64"/>
      <c r="M120" s="64"/>
      <c r="N120" s="64"/>
      <c r="O120" s="64"/>
      <c r="P120" s="64"/>
      <c r="Q120" s="64"/>
      <c r="R120" s="64"/>
      <c r="S120" s="64"/>
      <c r="T120" s="64"/>
      <c r="U120" s="64"/>
      <c r="V120" s="64"/>
      <c r="W120" s="64"/>
      <c r="X120" s="64"/>
      <c r="Y120" s="64"/>
      <c r="Z120" s="64"/>
      <c r="AA120" s="64"/>
      <c r="AB120" s="64"/>
      <c r="AC120" s="64"/>
      <c r="AD120" s="64"/>
    </row>
    <row r="121" spans="1:30" s="65" customFormat="1" ht="28.5" x14ac:dyDescent="0.2">
      <c r="A121" s="115">
        <f t="shared" si="12"/>
        <v>13.03</v>
      </c>
      <c r="B121" s="35" t="s">
        <v>168</v>
      </c>
      <c r="C121" s="38" t="s">
        <v>32</v>
      </c>
      <c r="D121" s="36">
        <v>130</v>
      </c>
      <c r="E121" s="94"/>
      <c r="F121" s="68">
        <f t="shared" si="11"/>
        <v>0</v>
      </c>
      <c r="G121" s="113"/>
      <c r="H121" s="114"/>
      <c r="I121" s="64"/>
      <c r="J121" s="64"/>
      <c r="K121" s="64"/>
      <c r="L121" s="64"/>
      <c r="M121" s="64"/>
      <c r="N121" s="64"/>
      <c r="O121" s="64"/>
      <c r="P121" s="64"/>
      <c r="Q121" s="64"/>
      <c r="R121" s="64"/>
      <c r="S121" s="64"/>
      <c r="T121" s="64"/>
      <c r="U121" s="64"/>
      <c r="V121" s="64"/>
      <c r="W121" s="64"/>
      <c r="X121" s="64"/>
      <c r="Y121" s="64"/>
      <c r="Z121" s="64"/>
      <c r="AA121" s="64"/>
      <c r="AB121" s="64"/>
      <c r="AC121" s="64"/>
      <c r="AD121" s="64"/>
    </row>
    <row r="122" spans="1:30" s="65" customFormat="1" x14ac:dyDescent="0.2">
      <c r="A122" s="115">
        <f t="shared" si="12"/>
        <v>13.04</v>
      </c>
      <c r="B122" s="35" t="s">
        <v>169</v>
      </c>
      <c r="C122" s="39" t="s">
        <v>6</v>
      </c>
      <c r="D122" s="36">
        <v>1</v>
      </c>
      <c r="E122" s="94"/>
      <c r="F122" s="68">
        <f t="shared" si="11"/>
        <v>0</v>
      </c>
      <c r="G122" s="113"/>
      <c r="H122" s="114"/>
      <c r="I122" s="64"/>
      <c r="J122" s="64"/>
      <c r="K122" s="64"/>
      <c r="L122" s="64"/>
      <c r="M122" s="64"/>
      <c r="N122" s="64"/>
      <c r="O122" s="64"/>
      <c r="P122" s="64"/>
      <c r="Q122" s="64"/>
      <c r="R122" s="64"/>
      <c r="S122" s="64"/>
      <c r="T122" s="64"/>
      <c r="U122" s="64"/>
      <c r="V122" s="64"/>
      <c r="W122" s="64"/>
      <c r="X122" s="64"/>
      <c r="Y122" s="64"/>
      <c r="Z122" s="64"/>
      <c r="AA122" s="64"/>
      <c r="AB122" s="64"/>
      <c r="AC122" s="64"/>
      <c r="AD122" s="64"/>
    </row>
    <row r="123" spans="1:30" s="65" customFormat="1" x14ac:dyDescent="0.2">
      <c r="A123" s="115">
        <f t="shared" si="12"/>
        <v>13.049999999999999</v>
      </c>
      <c r="B123" s="48" t="s">
        <v>170</v>
      </c>
      <c r="C123" s="38" t="s">
        <v>7</v>
      </c>
      <c r="D123" s="36">
        <v>130</v>
      </c>
      <c r="E123" s="116"/>
      <c r="F123" s="68">
        <f t="shared" si="11"/>
        <v>0</v>
      </c>
      <c r="G123" s="113"/>
      <c r="H123" s="114"/>
      <c r="I123" s="64"/>
      <c r="J123" s="64"/>
      <c r="K123" s="64"/>
      <c r="L123" s="64"/>
      <c r="M123" s="64"/>
      <c r="N123" s="64"/>
      <c r="O123" s="64"/>
      <c r="P123" s="117"/>
      <c r="Q123" s="117"/>
      <c r="R123" s="117"/>
      <c r="S123" s="117"/>
      <c r="T123" s="117"/>
      <c r="U123" s="117"/>
      <c r="V123" s="117"/>
      <c r="W123" s="117"/>
      <c r="X123" s="117"/>
      <c r="Y123" s="117"/>
      <c r="Z123" s="117"/>
      <c r="AA123" s="117"/>
      <c r="AB123" s="117"/>
      <c r="AC123" s="117"/>
      <c r="AD123" s="117"/>
    </row>
    <row r="124" spans="1:30" s="65" customFormat="1" x14ac:dyDescent="0.2">
      <c r="A124" s="115">
        <f t="shared" si="12"/>
        <v>13.059999999999999</v>
      </c>
      <c r="B124" s="48" t="s">
        <v>171</v>
      </c>
      <c r="C124" s="38" t="s">
        <v>7</v>
      </c>
      <c r="D124" s="36">
        <v>6</v>
      </c>
      <c r="E124" s="116"/>
      <c r="F124" s="68">
        <f t="shared" si="11"/>
        <v>0</v>
      </c>
      <c r="G124" s="113"/>
      <c r="H124" s="114"/>
      <c r="I124" s="64"/>
      <c r="J124" s="64"/>
      <c r="K124" s="64"/>
      <c r="L124" s="64"/>
      <c r="M124" s="64"/>
      <c r="N124" s="64"/>
      <c r="O124" s="64"/>
      <c r="P124" s="117"/>
      <c r="Q124" s="117"/>
      <c r="R124" s="117"/>
      <c r="S124" s="117"/>
      <c r="T124" s="117"/>
      <c r="U124" s="117"/>
      <c r="V124" s="117"/>
      <c r="W124" s="117"/>
      <c r="X124" s="117"/>
      <c r="Y124" s="117"/>
      <c r="Z124" s="117"/>
      <c r="AA124" s="117"/>
      <c r="AB124" s="117"/>
      <c r="AC124" s="117"/>
      <c r="AD124" s="117"/>
    </row>
    <row r="125" spans="1:30" s="65" customFormat="1" ht="15.75" thickBot="1" x14ac:dyDescent="0.3">
      <c r="A125" s="118"/>
      <c r="B125" s="119" t="s">
        <v>172</v>
      </c>
      <c r="C125" s="120"/>
      <c r="D125" s="121"/>
      <c r="E125" s="122"/>
      <c r="F125" s="122">
        <f>SUM(F119:F124)</f>
        <v>0</v>
      </c>
      <c r="G125" s="90"/>
      <c r="I125" s="90"/>
      <c r="J125" s="90"/>
      <c r="K125" s="90"/>
      <c r="L125" s="90"/>
      <c r="M125" s="90"/>
      <c r="N125" s="90"/>
      <c r="O125" s="90"/>
    </row>
    <row r="126" spans="1:30" ht="33.75" customHeight="1" x14ac:dyDescent="0.25">
      <c r="A126" s="123"/>
      <c r="B126" s="49" t="s">
        <v>173</v>
      </c>
      <c r="C126" s="50"/>
      <c r="D126" s="19"/>
      <c r="E126" s="32"/>
      <c r="F126" s="124">
        <f>ROUND(SUM(F9:F125)/2,0)</f>
        <v>0</v>
      </c>
      <c r="G126" s="90"/>
      <c r="H126" s="65"/>
    </row>
    <row r="127" spans="1:30" ht="23.25" customHeight="1" x14ac:dyDescent="0.25">
      <c r="A127" s="123"/>
      <c r="B127" s="51" t="s">
        <v>174</v>
      </c>
      <c r="C127" s="52"/>
      <c r="D127" s="16"/>
      <c r="E127" s="33"/>
      <c r="F127" s="27">
        <f>ROUND(F126*C127,0)</f>
        <v>0</v>
      </c>
      <c r="G127" s="90"/>
      <c r="H127" s="65"/>
    </row>
    <row r="128" spans="1:30" ht="23.25" customHeight="1" x14ac:dyDescent="0.25">
      <c r="A128" s="123"/>
      <c r="B128" s="51" t="s">
        <v>175</v>
      </c>
      <c r="C128" s="53"/>
      <c r="D128" s="16"/>
      <c r="E128" s="33"/>
      <c r="F128" s="27">
        <f>ROUND(F126*C128,0)</f>
        <v>0</v>
      </c>
      <c r="G128" s="90"/>
      <c r="H128" s="65"/>
    </row>
    <row r="129" spans="1:8" ht="23.25" customHeight="1" x14ac:dyDescent="0.25">
      <c r="A129" s="123"/>
      <c r="B129" s="51" t="s">
        <v>176</v>
      </c>
      <c r="C129" s="53"/>
      <c r="D129" s="16"/>
      <c r="E129" s="33"/>
      <c r="F129" s="27">
        <f>ROUND(F126*C129,0)</f>
        <v>0</v>
      </c>
      <c r="G129" s="90"/>
      <c r="H129" s="65"/>
    </row>
    <row r="130" spans="1:8" ht="23.25" customHeight="1" x14ac:dyDescent="0.25">
      <c r="A130" s="123"/>
      <c r="B130" s="54" t="s">
        <v>177</v>
      </c>
      <c r="C130" s="53"/>
      <c r="D130" s="16"/>
      <c r="E130" s="33"/>
      <c r="F130" s="27">
        <f>SUM(F126:F129)</f>
        <v>0</v>
      </c>
      <c r="G130" s="90"/>
      <c r="H130" s="65"/>
    </row>
    <row r="131" spans="1:8" ht="23.25" customHeight="1" x14ac:dyDescent="0.25">
      <c r="A131" s="123"/>
      <c r="B131" s="51" t="s">
        <v>178</v>
      </c>
      <c r="C131" s="53">
        <v>0.19</v>
      </c>
      <c r="D131" s="16"/>
      <c r="E131" s="33"/>
      <c r="F131" s="27">
        <f>ROUND(F129*C131,0)</f>
        <v>0</v>
      </c>
      <c r="G131" s="90"/>
      <c r="H131" s="65"/>
    </row>
    <row r="132" spans="1:8" ht="23.25" customHeight="1" thickBot="1" x14ac:dyDescent="0.3">
      <c r="A132" s="123"/>
      <c r="B132" s="55" t="s">
        <v>179</v>
      </c>
      <c r="C132" s="56"/>
      <c r="D132" s="17"/>
      <c r="E132" s="34"/>
      <c r="F132" s="125">
        <f>SUM(F130:F131)</f>
        <v>0</v>
      </c>
      <c r="G132" s="90"/>
      <c r="H132" s="65"/>
    </row>
    <row r="133" spans="1:8" ht="15" x14ac:dyDescent="0.25">
      <c r="G133" s="90"/>
      <c r="H133" s="65"/>
    </row>
    <row r="134" spans="1:8" ht="15" x14ac:dyDescent="0.25">
      <c r="G134" s="90"/>
      <c r="H134" s="65"/>
    </row>
    <row r="135" spans="1:8" ht="15" x14ac:dyDescent="0.25">
      <c r="G135" s="90"/>
      <c r="H135" s="65"/>
    </row>
    <row r="140" spans="1:8" x14ac:dyDescent="0.25">
      <c r="B140" s="9" t="s">
        <v>181</v>
      </c>
    </row>
    <row r="141" spans="1:8" x14ac:dyDescent="0.25">
      <c r="B141" s="9" t="s">
        <v>182</v>
      </c>
    </row>
    <row r="142" spans="1:8" x14ac:dyDescent="0.25">
      <c r="B142" s="9" t="s">
        <v>183</v>
      </c>
    </row>
    <row r="146" spans="2:6" ht="38.25" customHeight="1" x14ac:dyDescent="0.25">
      <c r="B146" s="126" t="s">
        <v>184</v>
      </c>
      <c r="C146" s="126"/>
      <c r="D146" s="126"/>
      <c r="E146" s="126"/>
      <c r="F146" s="126"/>
    </row>
  </sheetData>
  <mergeCells count="6">
    <mergeCell ref="B146:F146"/>
    <mergeCell ref="B1:C1"/>
    <mergeCell ref="D1:E1"/>
    <mergeCell ref="B2:C2"/>
    <mergeCell ref="D2:F4"/>
    <mergeCell ref="B4:C4"/>
  </mergeCells>
  <printOptions horizontalCentered="1" verticalCentered="1"/>
  <pageMargins left="0.51181102362204722" right="0.51181102362204722" top="0.45" bottom="0.31496062992125984" header="0.26" footer="0.23622047244094491"/>
  <pageSetup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CUADRO DE CANTIDADES</vt:lpstr>
      <vt:lpstr>'CUADRO DE CANTIDADES'!Área_de_impresión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Usuario UTP</cp:lastModifiedBy>
  <cp:lastPrinted>2017-04-21T23:49:19Z</cp:lastPrinted>
  <dcterms:created xsi:type="dcterms:W3CDTF">2015-08-09T00:57:30Z</dcterms:created>
  <dcterms:modified xsi:type="dcterms:W3CDTF">2017-05-08T22:24:11Z</dcterms:modified>
</cp:coreProperties>
</file>