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Volumes/Promise/Users/gtisi/raton/Library/Containers/com.apple.mail/Data/Library/Mail Downloads/6CE04F1D-64E3-418E-B0D7-8AE35201BCF2/"/>
    </mc:Choice>
  </mc:AlternateContent>
  <bookViews>
    <workbookView xWindow="0" yWindow="460" windowWidth="35000" windowHeight="21780"/>
  </bookViews>
  <sheets>
    <sheet name="Hoja1" sheetId="1" r:id="rId1"/>
  </sheets>
  <externalReferences>
    <externalReference r:id="rId2"/>
    <externalReference r:id="rId3"/>
  </externalReferences>
  <definedNames>
    <definedName name="Cambio1">[1]Costos!$M$49</definedName>
    <definedName name="Cambio2">[1]Costos!$M$71</definedName>
    <definedName name="Cambio3">[1]Costos!$M$92</definedName>
    <definedName name="Cambio4">[1]Costos!$M$114</definedName>
    <definedName name="IVA">[1]Control!$D$8</definedName>
    <definedName name="Moneda">[1]Control!$E$3</definedName>
    <definedName name="_xlnm.Print_Titles" localSheetId="0">Hoja1!$1:$7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13" i="1" l="1"/>
  <c r="AK8" i="1"/>
  <c r="AK9" i="1"/>
  <c r="H12" i="1"/>
  <c r="I12" i="1"/>
  <c r="J12" i="1"/>
  <c r="H11" i="1"/>
  <c r="I11" i="1"/>
  <c r="J11" i="1"/>
  <c r="I13" i="1"/>
  <c r="BV13" i="1"/>
  <c r="AP13" i="1"/>
  <c r="AH13" i="1"/>
</calcChain>
</file>

<file path=xl/sharedStrings.xml><?xml version="1.0" encoding="utf-8"?>
<sst xmlns="http://schemas.openxmlformats.org/spreadsheetml/2006/main" count="460" uniqueCount="143">
  <si>
    <t>UNIVERSIDAD TECNOLÓGICA DE PEREIRA - COMPRA DE BIENES Y SUMINISTROS</t>
  </si>
  <si>
    <t>N|.</t>
  </si>
  <si>
    <t>ELEMENTO</t>
  </si>
  <si>
    <t>CANTIDAD</t>
  </si>
  <si>
    <t>IVA UNITARIO</t>
  </si>
  <si>
    <t>VALOR IVA TOTAL</t>
  </si>
  <si>
    <t>VALOR TOTAL ( IVA incluido)</t>
  </si>
  <si>
    <t>GARANTÍA</t>
  </si>
  <si>
    <t>TIEMPO DE ENTREGA</t>
  </si>
  <si>
    <t>VALOR TOTAL</t>
  </si>
  <si>
    <t xml:space="preserve"> </t>
  </si>
  <si>
    <t>HP ProBook 430 G3
DELL Notebook Latitude 3470
LENOVO ThinkPad E460</t>
  </si>
  <si>
    <t>MARCA</t>
  </si>
  <si>
    <t>VALOR UNITARIO</t>
  </si>
  <si>
    <t>OFERTA</t>
  </si>
  <si>
    <t>1 AÑO</t>
  </si>
  <si>
    <t>1 año</t>
  </si>
  <si>
    <t>CONCEPTO TÉCNICO</t>
  </si>
  <si>
    <t>INVITACIÓN A COTIZAR BS 15 DE 2017 - EQUIPOS DE CÓMPUTO Y PERIFÉRICOS</t>
  </si>
  <si>
    <t>EVALUACIÓN TÉCNICO ECONÓMICA</t>
  </si>
  <si>
    <t xml:space="preserve"> ARUS S.A.</t>
  </si>
  <si>
    <t>HP</t>
  </si>
  <si>
    <t>inmediata</t>
  </si>
  <si>
    <t>Lenovo</t>
  </si>
  <si>
    <t>3 años</t>
  </si>
  <si>
    <t>35 dias</t>
  </si>
  <si>
    <t>5 años</t>
  </si>
  <si>
    <t xml:space="preserve">COMPUTADOR TIPO 1:  
Procesador Intel Core i7-6700 (3,4GHz, Caché 8MB, 4 núcleos)
Memoria 8 GB DDR4-2133
1TB 7200 RPM SATA 6Gbps
Mouse y Teclado USB
4 ranuras DIMM
6 puertos USB 3
3 puertos SATA
Puerto VGA
Unidad DVD-RW
Windows 10 Pro
Office pro plus 2016 educative MOLP.
Sin Monitor.
Garantía 3 años </t>
  </si>
  <si>
    <t xml:space="preserve">COMPUTADOR TIPO 2:
Procesador Intel Core i5-6500 (3,2GHz, Caché 6MB, 4 núcleos)
Memoria 8 GB DDR4-2133
1TB 7200 RPM SATA 6Gbps
Mouse y Teclado USB
4 ranuras DIMM
6 puertos USB 3
3 puertos SATA
Puerto VGA
Unidad DVD-RW
Windows 10 Pro
Office pro plus 2016 educative MOLP.
Sin Monitor. 
Garantía 3 años </t>
  </si>
  <si>
    <t xml:space="preserve">COMPUTADOR PORTÁTIL 
Procesador Intel Core i5-6200U (2,3GHz, Caché 3MB, 2 núcleos)
Memoria 4GB RAM DDR-4-2133
500GB  
Pantalla entre 13.3" y 14" Anti-reflejo  1366x768 LED
Tarjeta inalámbrica 802.11ac con  Bluetooth y 1Gb Ethernet
Windows 10 Pro
Office profesional plus educativo
Guaya y maletín
Garantía 3 años
</t>
  </si>
  <si>
    <t>IMPRESORA HP Enterprise M605dn con cable USB
Garantía 1 año</t>
  </si>
  <si>
    <t xml:space="preserve">IMPRESORA HP LaserJet M402DW con cable USB
Garantía 1 año </t>
  </si>
  <si>
    <t>3 AÑOS</t>
  </si>
  <si>
    <t>10 DIAS</t>
  </si>
  <si>
    <t xml:space="preserve"> COMPUTEL SYSTEM SAS</t>
  </si>
  <si>
    <t>HP 800 G2 SFF - i7-6700 (3,4/4.0 GHz, 8MB, 4c), 1x8 GB DDR4, 1TB 7200, DVD-RW, keyb/mouse USB, W10 Pro-64, 3-3-3 + Office pro plus 2016 educative MOLP.
Sin Monitor.
Garantía 3 año</t>
  </si>
  <si>
    <t>Marca HEWLETT PACKARD
Modelo PROBOOK 430 G3 NOTEBOK PC 
+ Windows 10 Pro
Office profesional plus educativo
Guaya y maletín
Garantía 3 años</t>
  </si>
  <si>
    <t>Marca HEWLETT PACKARD
Modelo LASERJET ENTERPRISE M605dn  + GARANTIA 1 AÑO</t>
  </si>
  <si>
    <t>Marca HEWLETT PACKARD
Modelo LASERJET PRO M402dw  + GARANTIA 1 AÑO</t>
  </si>
  <si>
    <t>8 DIAS CALENDARIO</t>
  </si>
  <si>
    <t>CONTROLES EMPRESARIALES LTDA.</t>
  </si>
  <si>
    <t xml:space="preserve">Marca HEWLETT PACKARD
Modelo PROBOOK 430 G3 NOTEBOK PC 
+ Office profesional plus educativo
Guaya y maletín
Garantía 3 años
</t>
  </si>
  <si>
    <t xml:space="preserve">Marca HEWLETT PACKARD
Modelo LASERJET ENTERPRISE M605dn </t>
  </si>
  <si>
    <t xml:space="preserve">Marca HEWLETT PACKARD
Modelo LASERJET PRO M402dw </t>
  </si>
  <si>
    <t>45 DIAS CALENDARIO</t>
  </si>
  <si>
    <t>DELL</t>
  </si>
  <si>
    <t>30 dias</t>
  </si>
  <si>
    <t>2 DIAS</t>
  </si>
  <si>
    <t>DISCOMPUCOL SAS</t>
  </si>
  <si>
    <t>LENOVO</t>
  </si>
  <si>
    <t xml:space="preserve">HP </t>
  </si>
  <si>
    <t xml:space="preserve">3 AÑOS </t>
  </si>
  <si>
    <t>20 DIAS HABILES</t>
  </si>
  <si>
    <t>INMEDIATA</t>
  </si>
  <si>
    <t>DISCTRICOM</t>
  </si>
  <si>
    <t>DELL Optiplex 7050 SFF.
El modelo 5050 SFF no está disponible para Colombia</t>
  </si>
  <si>
    <t>DELL Latitude 3480</t>
  </si>
  <si>
    <t>No distibuimos HP, por lo cual no presentamos este item</t>
  </si>
  <si>
    <t>45 Dias</t>
  </si>
  <si>
    <t xml:space="preserve">DIGITEX SERVICIOS BPO &amp;O S.A </t>
  </si>
  <si>
    <t xml:space="preserve">HP 600 SFF G3
Procesador Intel Core i7-6700 (3,4GHz, Caché 8MB, 4 núcleos)
Memoria 8 GB DDR4-2133
1TB 7200 RPM SATA 6Gbps
Mouse y Teclado USB
4 ranuras DIMM
6 puertos USB 3
3 puertos SATA 
(TARJETA PCI EXPRESS ADICIONAL CON PUERTOS SATA)
Puerto VGA
Unidad DVD-RW
Windows 10 Pro
Office pro plus 2016 educative MOLP.
Sin Monitor.
Garantía 3 años </t>
  </si>
  <si>
    <t xml:space="preserve">HP ProBook 430 G3
Procesador Intel Core i5-6200U (2,3GHz, Caché 3MB, 2 núcleos)
Memoria 4GB RAM DDR-4-2133
500GB 7200rpm 
Pantalla entre 13.3" y 14" Anti-reflejo  1366x768 LED
Tarjeta inalámbrica 802.11ac con  Bluetooth y 1Gb Ethernet
Windows 10 Pro
Office profesional plus educativo
Guaya y maletín
Garantía 3 años
</t>
  </si>
  <si>
    <t>IMPRESORA ENTERPRISE M605dn HP CON CABLE USB</t>
  </si>
  <si>
    <t>IMPRESORALASERJET M402DW CON CABLE USB</t>
  </si>
  <si>
    <t>3 AÑOS EN SITIO, PARTES Y MANO DE OBRA</t>
  </si>
  <si>
    <t>45 DIAS</t>
  </si>
  <si>
    <t>8 DIAS</t>
  </si>
  <si>
    <t>ALBERTO ÁLVAREZ LÓPEZ</t>
  </si>
  <si>
    <t>LENOVO ThinkCentre M710s; Intel Core i5</t>
  </si>
  <si>
    <t>PCNotebookHPProBook430G3</t>
  </si>
  <si>
    <t>HPLaserJetEnterpriseM605 series</t>
  </si>
  <si>
    <t>HPLaserJetProserieM402</t>
  </si>
  <si>
    <t>8 dias</t>
  </si>
  <si>
    <t>3 dias</t>
  </si>
  <si>
    <t xml:space="preserve"> INFOTECH DE COLOMBIA SAS</t>
  </si>
  <si>
    <t>LENOVO M710</t>
  </si>
  <si>
    <t>LENOVO THINKPAD E460</t>
  </si>
  <si>
    <t>HP ENTERPRISE M605dn</t>
  </si>
  <si>
    <t>HP LASERJET M402DW</t>
  </si>
  <si>
    <t>3 DIAS</t>
  </si>
  <si>
    <t xml:space="preserve"> NEX COMPUTER S.A.</t>
  </si>
  <si>
    <t>DELL OPTIPLEX 7050 SFF</t>
  </si>
  <si>
    <t>Dell latitude 3480</t>
  </si>
  <si>
    <t>HP M605DN</t>
  </si>
  <si>
    <t>HP M402DW</t>
  </si>
  <si>
    <t>3 años en sitio</t>
  </si>
  <si>
    <t xml:space="preserve">SISTETRONICS LIMITADA </t>
  </si>
  <si>
    <t xml:space="preserve">DELL OPTIPLEX 5050 SFF.  Procesador Intel® Core™ i7-7700 Processor (8M Cache, 4 núcleos, 3.6GHz up to 4.20 GHz) , Memoria 8 GB 2400MHz DDR4, 1TB 7200 RPM SATA 6Gbps, Mouse y Teclado USB, 4 ranuras DIMM, 6 puertos USB 3
3 puertos SATA, Puerto VGA, Unidad DVD-RW, Windows 10 Pro Office pro plus 2016 educative MOLP. Sin Monitor. Garantía 3 años  </t>
  </si>
  <si>
    <t xml:space="preserve">DELL OPTIPLEX 5050 SFF.  Procesador Intel® Core™ i5-7500 Processor (6M Cache, 4 núcleos, 3.4GHz up to 3.8GHz) , Memoria 8 GB 2400MHz DDR4, 1TB 7200 RPM SATA 6Gbps, Mouse y Teclado USB, 4 ranuras DIMM, 6 puertos USB 3
3 puertos SATA, Puerto VGA, Unidad DVD-RW, Windows 10 Pro Office pro plus 2016 educative MOLP. Sin Monitor. Garantía 3 años  </t>
  </si>
  <si>
    <t xml:space="preserve">DELL Notebook Latitude 3470 Procesador Intel Core i5-6200U (2,3GHz, Caché 3MB, 2 núcleos) Memoria 4GB RAM DDR-4-2133 500GB  Pantalla 14" Anti-reflejo  1366x768 LED Tarjeta inalámbrica 802.11ac con  Bluetooth y 1Gb Ethernet Windows 10 Pro Office profesional plus educativo Guaya y maletín Garantía 3 años </t>
  </si>
  <si>
    <t>IMPRESORA HP Enterprise M605dn con cable USB Garantía 1 año. Impresora BN 58 ppm Carta  - 800 MHZ - Duplex - Red - USB - 600 Hojas - 512 MB - CICLO MAXIMO DE TRABAJO  HASTA 225.000 PAGINAS- VOLUMEN RECOMENDADO MENSUAL DE 3000 A 15.000 PAGINAS E-PRINT       REEMPLAZO DE LA M602N-M602X  INCLUYE GARANTIA 1 AÑO PUEDE ADQUIRIR  CAREPACK DMR 3 AÑOS: U8CR0E, TONER: CF281A (rendimiento 10.500 paginas), CF281X (rendimiento 25.000 paginas)</t>
  </si>
  <si>
    <t>IMPRESORA HP LaserJet M402DW con cable USB Garantía 1 año. Impresora BN 40 ppm Duplex  Y Wireless - Red -USB - 1200 MHZ  - Red -USB- 300 Hojas- 128MB- 1200x1200 pp E-PRINT - CICLO MAXIMO DE TRABAJO  HASTA 50.000 PAGINAS- VOLUMEN RECOMENDADO MENSUAL DE 750 A 3.000 PAGINAS REMPLAZO DE LA 402DNE INCLUYE GARANTIA 1 AÑO PUEDE ADQUIRIR    CARE PACK 3 AÑOS: 'U8TM2E, TONER: CF226a(rendimiento 3.100paginas), CF226X(rendimiento 9.000 paginas)</t>
  </si>
  <si>
    <t>3 años  incluyendo mano de obra, partes y servicio en sitio</t>
  </si>
  <si>
    <t>60 días</t>
  </si>
  <si>
    <t>1 año  incluyendo mano de obra, partes y servicio en sitio</t>
  </si>
  <si>
    <t xml:space="preserve">  SITEC SUMINISTROS SAS</t>
  </si>
  <si>
    <t xml:space="preserve">LENOVO M710 10M7000FLS COMPUTADOR TIPO 1:  
Intel Core i7-7700 Processor (up to 4.2 Ghz
Memoria 8 GB DDR4-2133
1TB 7200 RPM SATA 6Gbps
Mouse y Teclado USB
4 ranuras DIMM
6 puertos USB 3
3 puertos SATA
Puerto VGA
Unidad DVD-RW
Windows 10 Pro
Office pro plus 2016 educative MOLP.
Sin Monitor.
Garantía 3 años </t>
  </si>
  <si>
    <t xml:space="preserve">LENOVO M700 SFF ThinkCentre  COMPUTADOR TIPO 2:
Procesador Intel Core i5-6600
Memoria 8 GB DDR4-2133
1TB 7200 RPM SATA 6Gbps
Mouse y Teclado USB
4 ranuras DIMM
6 puertos USB 3
3 puertos SATA
Puerto VGA
Unidad DVD-RW
Windows 10 Pro
Office pro plus 2016 educative MOLP.
Sin Monitor. 
Garantía 3 años </t>
  </si>
  <si>
    <t>LENOVO ThinkPad E460 Intel Core i5-6200U 2.30GHz - 2,80GHz, MEMORIA 40GB RAM, DISCO 500GB  PANTALLA 14.0in 1366x768,  Ethernet, Intel Dual Band Wireless-AC 3165 1X1 AC, Bluetooth 4.0, Windows 10 Pro, GARANTIA 3 AÑOS  Ethernet (RJ-45) Office profesional plus educativo
Guaya y maletín
Garantía 3 año</t>
  </si>
  <si>
    <t>HP  M605dn con cable USB</t>
  </si>
  <si>
    <t xml:space="preserve">HP M402DW con cable USB
Garantía 1 año </t>
  </si>
  <si>
    <t xml:space="preserve">TEK SOLUCIONES TECNOLOGICAS </t>
  </si>
  <si>
    <t>36 meses</t>
  </si>
  <si>
    <t>60 DIAS</t>
  </si>
  <si>
    <t>15 DIAS</t>
  </si>
  <si>
    <t>5 DIAS</t>
  </si>
  <si>
    <t>12 meses</t>
  </si>
  <si>
    <t xml:space="preserve">ThinkCentre
M710s
10M7000FLS
</t>
  </si>
  <si>
    <t>N/A</t>
  </si>
  <si>
    <t xml:space="preserve">Lenovo
V310-14ISK
80SX0074LM
</t>
  </si>
  <si>
    <t>de 2 a 6 dias habiles</t>
  </si>
  <si>
    <t>de 2 a 5 dias habiles</t>
  </si>
  <si>
    <t xml:space="preserve"> TRADE CENTER S.A.S.</t>
  </si>
  <si>
    <t xml:space="preserve">LENOVO M710s
10M7000FLS +79P-05537
OfficeProPlus 2016 SNGL OLP NL Acdmc </t>
  </si>
  <si>
    <t>NA</t>
  </si>
  <si>
    <t xml:space="preserve">C5F95A#BGJ  HP LaserJet Pro M402dw Printer </t>
  </si>
  <si>
    <t>1 A 60 DIAS HABILES</t>
  </si>
  <si>
    <t xml:space="preserve">ZURICH DE OCCIDENTE S.A.  </t>
  </si>
  <si>
    <t>HP PRODESK 600 G2 SFF
DELL OPTIPLEX 5050 SFF
LENOVO THINKCENTRE 
M800 SFF - M710</t>
  </si>
  <si>
    <t xml:space="preserve">No cumple con las caracteristicas Tecnicas Modelo HP ProDesk 400 </t>
  </si>
  <si>
    <t xml:space="preserve">Si cumple. </t>
  </si>
  <si>
    <t xml:space="preserve">Si Cumple. </t>
  </si>
  <si>
    <t>Si Cumple</t>
  </si>
  <si>
    <t>Si Cumple Lenovo M710 SFF</t>
  </si>
  <si>
    <t>Si Cumple Lenovo V310</t>
  </si>
  <si>
    <t>Si Cumple HP EliteDesk 800 G2 SFF</t>
  </si>
  <si>
    <t>Si Cumple HP ProBook 430 G3</t>
  </si>
  <si>
    <t>Si cumple</t>
  </si>
  <si>
    <t>No Oferta</t>
  </si>
  <si>
    <t>No cumple ranuras de ram, puertos sata</t>
  </si>
  <si>
    <t xml:space="preserve">  </t>
  </si>
  <si>
    <t>Si Cumple Dell Latitude 3470</t>
  </si>
  <si>
    <t>Si Cumple Dell Latitude 3480</t>
  </si>
  <si>
    <t>Si Cumple HP ProDesk 600 G3 + Tarjeta adicional SATA</t>
  </si>
  <si>
    <t>Si Cumple Lenovo ThinkPad E460</t>
  </si>
  <si>
    <t>Si Cumple Dell Optiplex 7050 SFF</t>
  </si>
  <si>
    <t>Si Cumple Dell Optiplex 7040 SFF</t>
  </si>
  <si>
    <t>Si Cumple HP EliteDesk 800 G3 SFF</t>
  </si>
  <si>
    <t>Si Cumple Dell Optiplex 5050 SFF</t>
  </si>
  <si>
    <t>Si Cumple Dell 3470</t>
  </si>
  <si>
    <t>Comité Técnico:</t>
  </si>
  <si>
    <t>Isabel Cristina López Salazar</t>
  </si>
  <si>
    <t>Miguel Angel Gómez 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</si>
</sst>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7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3" fontId="3" fillId="0" borderId="1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1" fillId="0" borderId="0" xfId="0" applyNumberFormat="1" applyFont="1" applyBorder="1"/>
    <xf numFmtId="0" fontId="0" fillId="0" borderId="1" xfId="0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4" borderId="1" xfId="3" applyBorder="1" applyAlignment="1">
      <alignment horizontal="center" vertical="center" wrapText="1"/>
    </xf>
    <xf numFmtId="0" fontId="9" fillId="3" borderId="1" xfId="2" applyBorder="1" applyAlignment="1">
      <alignment horizontal="center" vertical="center" wrapText="1"/>
    </xf>
    <xf numFmtId="0" fontId="9" fillId="3" borderId="3" xfId="2" applyBorder="1" applyAlignment="1">
      <alignment horizontal="center" vertical="center" wrapText="1"/>
    </xf>
    <xf numFmtId="0" fontId="9" fillId="3" borderId="1" xfId="2" applyBorder="1" applyAlignment="1">
      <alignment horizontal="center" vertical="center"/>
    </xf>
    <xf numFmtId="0" fontId="9" fillId="3" borderId="0" xfId="2" applyAlignment="1">
      <alignment horizontal="center" vertical="center" wrapText="1"/>
    </xf>
  </cellXfs>
  <cellStyles count="8">
    <cellStyle name="Bad" xfId="3" builtinId="27"/>
    <cellStyle name="Followed Hyperlink" xfId="5" builtinId="9" hidden="1"/>
    <cellStyle name="Followed Hyperlink" xfId="7" builtinId="9" hidden="1"/>
    <cellStyle name="Good" xfId="2" builtinId="26"/>
    <cellStyle name="Hyperlink" xfId="4" builtinId="8" hidden="1"/>
    <cellStyle name="Hyperlink" xfId="6" builtinId="8" hidden="1"/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Desktop/LICITACION%20UTP%20AGOSTO%2009/Copia%20de%20UTP-2017-0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/Desktop/LICITACION%20UTP%20AGOSTO%2009/CUADRO%20DE%20COSTOS%20NUE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Renting"/>
      <sheetName val="FORMATO"/>
      <sheetName val="Propuesta"/>
      <sheetName val="Arriendo"/>
      <sheetName val="Hoja1"/>
      <sheetName val="Control"/>
      <sheetName val="Costos"/>
      <sheetName val="Auxiliar"/>
      <sheetName val="Canon Renting x DTF"/>
      <sheetName val="Tecnico"/>
      <sheetName val="Ctz seguro"/>
      <sheetName val="Solicitud"/>
      <sheetName val="Ctz MPS"/>
      <sheetName val="Ctz Canal"/>
      <sheetName val="Ctz Imprstm"/>
      <sheetName val="Ctz Nexsys"/>
      <sheetName val="Ctz MS"/>
      <sheetName val="BC Servicios"/>
      <sheetName val="Flo Caja"/>
      <sheetName val="Dcto PL"/>
      <sheetName val="Subasta"/>
      <sheetName val="Proy.Insumos"/>
      <sheetName val="% Import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1</v>
          </cell>
        </row>
        <row r="8">
          <cell r="D8">
            <v>0.19</v>
          </cell>
        </row>
      </sheetData>
      <sheetData sheetId="6">
        <row r="49">
          <cell r="M49">
            <v>3010</v>
          </cell>
        </row>
        <row r="71">
          <cell r="M71">
            <v>3010</v>
          </cell>
        </row>
        <row r="92">
          <cell r="M92">
            <v>3010</v>
          </cell>
        </row>
        <row r="114">
          <cell r="M114">
            <v>3010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Renting"/>
      <sheetName val="FORMATO"/>
      <sheetName val="Propuesta"/>
      <sheetName val="Arriendo"/>
      <sheetName val="Hoja1"/>
      <sheetName val="Control"/>
      <sheetName val="Costos"/>
      <sheetName val="Auxiliar"/>
      <sheetName val="Canon Renting x DTF"/>
      <sheetName val="Tecnico"/>
      <sheetName val="Ctz seguro"/>
      <sheetName val="Solicitud"/>
      <sheetName val="Ctz MPS"/>
      <sheetName val="Ctz HP"/>
      <sheetName val="Ctz Canal"/>
      <sheetName val="Ctz Imprstm"/>
      <sheetName val="Ctz Nexsys"/>
      <sheetName val="Ctz MS"/>
      <sheetName val="BC Servicios"/>
      <sheetName val="Flo Caja"/>
      <sheetName val="Dcto PL"/>
      <sheetName val="Subasta"/>
      <sheetName val="Proy.Insumos"/>
      <sheetName val="% 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2"/>
  <sheetViews>
    <sheetView tabSelected="1" workbookViewId="0">
      <pane xSplit="3" ySplit="6" topLeftCell="D9" activePane="bottomRight" state="frozen"/>
      <selection pane="topRight" activeCell="D1" sqref="D1"/>
      <selection pane="bottomLeft" activeCell="A7" sqref="A7"/>
      <selection pane="bottomRight" activeCell="G21" sqref="G21"/>
    </sheetView>
  </sheetViews>
  <sheetFormatPr baseColWidth="10" defaultRowHeight="15" x14ac:dyDescent="0.2"/>
  <cols>
    <col min="1" max="1" width="5.83203125" customWidth="1"/>
    <col min="2" max="2" width="42.6640625" customWidth="1"/>
    <col min="3" max="3" width="18.1640625" customWidth="1"/>
    <col min="4" max="4" width="7" customWidth="1"/>
    <col min="5" max="5" width="12.5" customWidth="1"/>
    <col min="6" max="6" width="17.1640625" customWidth="1"/>
    <col min="7" max="7" width="12" customWidth="1"/>
    <col min="8" max="8" width="15.1640625" customWidth="1"/>
    <col min="9" max="9" width="12.33203125" hidden="1" customWidth="1"/>
    <col min="10" max="10" width="11.5" customWidth="1"/>
    <col min="11" max="11" width="10.6640625" customWidth="1"/>
    <col min="15" max="15" width="16.5" customWidth="1"/>
    <col min="17" max="17" width="14.5" customWidth="1"/>
    <col min="18" max="18" width="16" customWidth="1"/>
    <col min="21" max="21" width="23.5" customWidth="1"/>
    <col min="22" max="22" width="15.1640625" customWidth="1"/>
    <col min="25" max="25" width="0" hidden="1" customWidth="1"/>
    <col min="26" max="26" width="17.1640625" customWidth="1"/>
    <col min="29" max="29" width="22.33203125" customWidth="1"/>
    <col min="30" max="30" width="15.1640625" customWidth="1"/>
    <col min="33" max="33" width="0" hidden="1" customWidth="1"/>
    <col min="34" max="34" width="15.1640625" customWidth="1"/>
    <col min="36" max="36" width="19.6640625" customWidth="1"/>
    <col min="37" max="37" width="27.1640625" customWidth="1"/>
    <col min="42" max="42" width="13.6640625" customWidth="1"/>
    <col min="51" max="51" width="16.33203125" customWidth="1"/>
    <col min="60" max="60" width="10.83203125" style="25"/>
    <col min="69" max="69" width="27.1640625" customWidth="1"/>
    <col min="101" max="101" width="26" customWidth="1"/>
    <col min="109" max="109" width="24.6640625" customWidth="1"/>
    <col min="257" max="257" width="8.1640625" customWidth="1"/>
    <col min="258" max="258" width="7.5" customWidth="1"/>
    <col min="259" max="259" width="13.83203125" customWidth="1"/>
    <col min="262" max="262" width="5.83203125" customWidth="1"/>
    <col min="263" max="263" width="29.83203125" customWidth="1"/>
    <col min="264" max="264" width="7" customWidth="1"/>
    <col min="267" max="267" width="9" customWidth="1"/>
    <col min="513" max="513" width="8.1640625" customWidth="1"/>
    <col min="514" max="514" width="7.5" customWidth="1"/>
    <col min="515" max="515" width="13.83203125" customWidth="1"/>
    <col min="518" max="518" width="5.83203125" customWidth="1"/>
    <col min="519" max="519" width="29.83203125" customWidth="1"/>
    <col min="520" max="520" width="7" customWidth="1"/>
    <col min="523" max="523" width="9" customWidth="1"/>
    <col min="769" max="769" width="8.1640625" customWidth="1"/>
    <col min="770" max="770" width="7.5" customWidth="1"/>
    <col min="771" max="771" width="13.83203125" customWidth="1"/>
    <col min="774" max="774" width="5.83203125" customWidth="1"/>
    <col min="775" max="775" width="29.83203125" customWidth="1"/>
    <col min="776" max="776" width="7" customWidth="1"/>
    <col min="779" max="779" width="9" customWidth="1"/>
    <col min="1025" max="1025" width="8.1640625" customWidth="1"/>
    <col min="1026" max="1026" width="7.5" customWidth="1"/>
    <col min="1027" max="1027" width="13.83203125" customWidth="1"/>
    <col min="1030" max="1030" width="5.83203125" customWidth="1"/>
    <col min="1031" max="1031" width="29.83203125" customWidth="1"/>
    <col min="1032" max="1032" width="7" customWidth="1"/>
    <col min="1035" max="1035" width="9" customWidth="1"/>
    <col min="1281" max="1281" width="8.1640625" customWidth="1"/>
    <col min="1282" max="1282" width="7.5" customWidth="1"/>
    <col min="1283" max="1283" width="13.83203125" customWidth="1"/>
    <col min="1286" max="1286" width="5.83203125" customWidth="1"/>
    <col min="1287" max="1287" width="29.83203125" customWidth="1"/>
    <col min="1288" max="1288" width="7" customWidth="1"/>
    <col min="1291" max="1291" width="9" customWidth="1"/>
    <col min="1537" max="1537" width="8.1640625" customWidth="1"/>
    <col min="1538" max="1538" width="7.5" customWidth="1"/>
    <col min="1539" max="1539" width="13.83203125" customWidth="1"/>
    <col min="1542" max="1542" width="5.83203125" customWidth="1"/>
    <col min="1543" max="1543" width="29.83203125" customWidth="1"/>
    <col min="1544" max="1544" width="7" customWidth="1"/>
    <col min="1547" max="1547" width="9" customWidth="1"/>
    <col min="1793" max="1793" width="8.1640625" customWidth="1"/>
    <col min="1794" max="1794" width="7.5" customWidth="1"/>
    <col min="1795" max="1795" width="13.83203125" customWidth="1"/>
    <col min="1798" max="1798" width="5.83203125" customWidth="1"/>
    <col min="1799" max="1799" width="29.83203125" customWidth="1"/>
    <col min="1800" max="1800" width="7" customWidth="1"/>
    <col min="1803" max="1803" width="9" customWidth="1"/>
    <col min="2049" max="2049" width="8.1640625" customWidth="1"/>
    <col min="2050" max="2050" width="7.5" customWidth="1"/>
    <col min="2051" max="2051" width="13.83203125" customWidth="1"/>
    <col min="2054" max="2054" width="5.83203125" customWidth="1"/>
    <col min="2055" max="2055" width="29.83203125" customWidth="1"/>
    <col min="2056" max="2056" width="7" customWidth="1"/>
    <col min="2059" max="2059" width="9" customWidth="1"/>
    <col min="2305" max="2305" width="8.1640625" customWidth="1"/>
    <col min="2306" max="2306" width="7.5" customWidth="1"/>
    <col min="2307" max="2307" width="13.83203125" customWidth="1"/>
    <col min="2310" max="2310" width="5.83203125" customWidth="1"/>
    <col min="2311" max="2311" width="29.83203125" customWidth="1"/>
    <col min="2312" max="2312" width="7" customWidth="1"/>
    <col min="2315" max="2315" width="9" customWidth="1"/>
    <col min="2561" max="2561" width="8.1640625" customWidth="1"/>
    <col min="2562" max="2562" width="7.5" customWidth="1"/>
    <col min="2563" max="2563" width="13.83203125" customWidth="1"/>
    <col min="2566" max="2566" width="5.83203125" customWidth="1"/>
    <col min="2567" max="2567" width="29.83203125" customWidth="1"/>
    <col min="2568" max="2568" width="7" customWidth="1"/>
    <col min="2571" max="2571" width="9" customWidth="1"/>
    <col min="2817" max="2817" width="8.1640625" customWidth="1"/>
    <col min="2818" max="2818" width="7.5" customWidth="1"/>
    <col min="2819" max="2819" width="13.83203125" customWidth="1"/>
    <col min="2822" max="2822" width="5.83203125" customWidth="1"/>
    <col min="2823" max="2823" width="29.83203125" customWidth="1"/>
    <col min="2824" max="2824" width="7" customWidth="1"/>
    <col min="2827" max="2827" width="9" customWidth="1"/>
    <col min="3073" max="3073" width="8.1640625" customWidth="1"/>
    <col min="3074" max="3074" width="7.5" customWidth="1"/>
    <col min="3075" max="3075" width="13.83203125" customWidth="1"/>
    <col min="3078" max="3078" width="5.83203125" customWidth="1"/>
    <col min="3079" max="3079" width="29.83203125" customWidth="1"/>
    <col min="3080" max="3080" width="7" customWidth="1"/>
    <col min="3083" max="3083" width="9" customWidth="1"/>
    <col min="3329" max="3329" width="8.1640625" customWidth="1"/>
    <col min="3330" max="3330" width="7.5" customWidth="1"/>
    <col min="3331" max="3331" width="13.83203125" customWidth="1"/>
    <col min="3334" max="3334" width="5.83203125" customWidth="1"/>
    <col min="3335" max="3335" width="29.83203125" customWidth="1"/>
    <col min="3336" max="3336" width="7" customWidth="1"/>
    <col min="3339" max="3339" width="9" customWidth="1"/>
    <col min="3585" max="3585" width="8.1640625" customWidth="1"/>
    <col min="3586" max="3586" width="7.5" customWidth="1"/>
    <col min="3587" max="3587" width="13.83203125" customWidth="1"/>
    <col min="3590" max="3590" width="5.83203125" customWidth="1"/>
    <col min="3591" max="3591" width="29.83203125" customWidth="1"/>
    <col min="3592" max="3592" width="7" customWidth="1"/>
    <col min="3595" max="3595" width="9" customWidth="1"/>
    <col min="3841" max="3841" width="8.1640625" customWidth="1"/>
    <col min="3842" max="3842" width="7.5" customWidth="1"/>
    <col min="3843" max="3843" width="13.83203125" customWidth="1"/>
    <col min="3846" max="3846" width="5.83203125" customWidth="1"/>
    <col min="3847" max="3847" width="29.83203125" customWidth="1"/>
    <col min="3848" max="3848" width="7" customWidth="1"/>
    <col min="3851" max="3851" width="9" customWidth="1"/>
    <col min="4097" max="4097" width="8.1640625" customWidth="1"/>
    <col min="4098" max="4098" width="7.5" customWidth="1"/>
    <col min="4099" max="4099" width="13.83203125" customWidth="1"/>
    <col min="4102" max="4102" width="5.83203125" customWidth="1"/>
    <col min="4103" max="4103" width="29.83203125" customWidth="1"/>
    <col min="4104" max="4104" width="7" customWidth="1"/>
    <col min="4107" max="4107" width="9" customWidth="1"/>
    <col min="4353" max="4353" width="8.1640625" customWidth="1"/>
    <col min="4354" max="4354" width="7.5" customWidth="1"/>
    <col min="4355" max="4355" width="13.83203125" customWidth="1"/>
    <col min="4358" max="4358" width="5.83203125" customWidth="1"/>
    <col min="4359" max="4359" width="29.83203125" customWidth="1"/>
    <col min="4360" max="4360" width="7" customWidth="1"/>
    <col min="4363" max="4363" width="9" customWidth="1"/>
    <col min="4609" max="4609" width="8.1640625" customWidth="1"/>
    <col min="4610" max="4610" width="7.5" customWidth="1"/>
    <col min="4611" max="4611" width="13.83203125" customWidth="1"/>
    <col min="4614" max="4614" width="5.83203125" customWidth="1"/>
    <col min="4615" max="4615" width="29.83203125" customWidth="1"/>
    <col min="4616" max="4616" width="7" customWidth="1"/>
    <col min="4619" max="4619" width="9" customWidth="1"/>
    <col min="4865" max="4865" width="8.1640625" customWidth="1"/>
    <col min="4866" max="4866" width="7.5" customWidth="1"/>
    <col min="4867" max="4867" width="13.83203125" customWidth="1"/>
    <col min="4870" max="4870" width="5.83203125" customWidth="1"/>
    <col min="4871" max="4871" width="29.83203125" customWidth="1"/>
    <col min="4872" max="4872" width="7" customWidth="1"/>
    <col min="4875" max="4875" width="9" customWidth="1"/>
    <col min="5121" max="5121" width="8.1640625" customWidth="1"/>
    <col min="5122" max="5122" width="7.5" customWidth="1"/>
    <col min="5123" max="5123" width="13.83203125" customWidth="1"/>
    <col min="5126" max="5126" width="5.83203125" customWidth="1"/>
    <col min="5127" max="5127" width="29.83203125" customWidth="1"/>
    <col min="5128" max="5128" width="7" customWidth="1"/>
    <col min="5131" max="5131" width="9" customWidth="1"/>
    <col min="5377" max="5377" width="8.1640625" customWidth="1"/>
    <col min="5378" max="5378" width="7.5" customWidth="1"/>
    <col min="5379" max="5379" width="13.83203125" customWidth="1"/>
    <col min="5382" max="5382" width="5.83203125" customWidth="1"/>
    <col min="5383" max="5383" width="29.83203125" customWidth="1"/>
    <col min="5384" max="5384" width="7" customWidth="1"/>
    <col min="5387" max="5387" width="9" customWidth="1"/>
    <col min="5633" max="5633" width="8.1640625" customWidth="1"/>
    <col min="5634" max="5634" width="7.5" customWidth="1"/>
    <col min="5635" max="5635" width="13.83203125" customWidth="1"/>
    <col min="5638" max="5638" width="5.83203125" customWidth="1"/>
    <col min="5639" max="5639" width="29.83203125" customWidth="1"/>
    <col min="5640" max="5640" width="7" customWidth="1"/>
    <col min="5643" max="5643" width="9" customWidth="1"/>
    <col min="5889" max="5889" width="8.1640625" customWidth="1"/>
    <col min="5890" max="5890" width="7.5" customWidth="1"/>
    <col min="5891" max="5891" width="13.83203125" customWidth="1"/>
    <col min="5894" max="5894" width="5.83203125" customWidth="1"/>
    <col min="5895" max="5895" width="29.83203125" customWidth="1"/>
    <col min="5896" max="5896" width="7" customWidth="1"/>
    <col min="5899" max="5899" width="9" customWidth="1"/>
    <col min="6145" max="6145" width="8.1640625" customWidth="1"/>
    <col min="6146" max="6146" width="7.5" customWidth="1"/>
    <col min="6147" max="6147" width="13.83203125" customWidth="1"/>
    <col min="6150" max="6150" width="5.83203125" customWidth="1"/>
    <col min="6151" max="6151" width="29.83203125" customWidth="1"/>
    <col min="6152" max="6152" width="7" customWidth="1"/>
    <col min="6155" max="6155" width="9" customWidth="1"/>
    <col min="6401" max="6401" width="8.1640625" customWidth="1"/>
    <col min="6402" max="6402" width="7.5" customWidth="1"/>
    <col min="6403" max="6403" width="13.83203125" customWidth="1"/>
    <col min="6406" max="6406" width="5.83203125" customWidth="1"/>
    <col min="6407" max="6407" width="29.83203125" customWidth="1"/>
    <col min="6408" max="6408" width="7" customWidth="1"/>
    <col min="6411" max="6411" width="9" customWidth="1"/>
    <col min="6657" max="6657" width="8.1640625" customWidth="1"/>
    <col min="6658" max="6658" width="7.5" customWidth="1"/>
    <col min="6659" max="6659" width="13.83203125" customWidth="1"/>
    <col min="6662" max="6662" width="5.83203125" customWidth="1"/>
    <col min="6663" max="6663" width="29.83203125" customWidth="1"/>
    <col min="6664" max="6664" width="7" customWidth="1"/>
    <col min="6667" max="6667" width="9" customWidth="1"/>
    <col min="6913" max="6913" width="8.1640625" customWidth="1"/>
    <col min="6914" max="6914" width="7.5" customWidth="1"/>
    <col min="6915" max="6915" width="13.83203125" customWidth="1"/>
    <col min="6918" max="6918" width="5.83203125" customWidth="1"/>
    <col min="6919" max="6919" width="29.83203125" customWidth="1"/>
    <col min="6920" max="6920" width="7" customWidth="1"/>
    <col min="6923" max="6923" width="9" customWidth="1"/>
    <col min="7169" max="7169" width="8.1640625" customWidth="1"/>
    <col min="7170" max="7170" width="7.5" customWidth="1"/>
    <col min="7171" max="7171" width="13.83203125" customWidth="1"/>
    <col min="7174" max="7174" width="5.83203125" customWidth="1"/>
    <col min="7175" max="7175" width="29.83203125" customWidth="1"/>
    <col min="7176" max="7176" width="7" customWidth="1"/>
    <col min="7179" max="7179" width="9" customWidth="1"/>
    <col min="7425" max="7425" width="8.1640625" customWidth="1"/>
    <col min="7426" max="7426" width="7.5" customWidth="1"/>
    <col min="7427" max="7427" width="13.83203125" customWidth="1"/>
    <col min="7430" max="7430" width="5.83203125" customWidth="1"/>
    <col min="7431" max="7431" width="29.83203125" customWidth="1"/>
    <col min="7432" max="7432" width="7" customWidth="1"/>
    <col min="7435" max="7435" width="9" customWidth="1"/>
    <col min="7681" max="7681" width="8.1640625" customWidth="1"/>
    <col min="7682" max="7682" width="7.5" customWidth="1"/>
    <col min="7683" max="7683" width="13.83203125" customWidth="1"/>
    <col min="7686" max="7686" width="5.83203125" customWidth="1"/>
    <col min="7687" max="7687" width="29.83203125" customWidth="1"/>
    <col min="7688" max="7688" width="7" customWidth="1"/>
    <col min="7691" max="7691" width="9" customWidth="1"/>
    <col min="7937" max="7937" width="8.1640625" customWidth="1"/>
    <col min="7938" max="7938" width="7.5" customWidth="1"/>
    <col min="7939" max="7939" width="13.83203125" customWidth="1"/>
    <col min="7942" max="7942" width="5.83203125" customWidth="1"/>
    <col min="7943" max="7943" width="29.83203125" customWidth="1"/>
    <col min="7944" max="7944" width="7" customWidth="1"/>
    <col min="7947" max="7947" width="9" customWidth="1"/>
    <col min="8193" max="8193" width="8.1640625" customWidth="1"/>
    <col min="8194" max="8194" width="7.5" customWidth="1"/>
    <col min="8195" max="8195" width="13.83203125" customWidth="1"/>
    <col min="8198" max="8198" width="5.83203125" customWidth="1"/>
    <col min="8199" max="8199" width="29.83203125" customWidth="1"/>
    <col min="8200" max="8200" width="7" customWidth="1"/>
    <col min="8203" max="8203" width="9" customWidth="1"/>
    <col min="8449" max="8449" width="8.1640625" customWidth="1"/>
    <col min="8450" max="8450" width="7.5" customWidth="1"/>
    <col min="8451" max="8451" width="13.83203125" customWidth="1"/>
    <col min="8454" max="8454" width="5.83203125" customWidth="1"/>
    <col min="8455" max="8455" width="29.83203125" customWidth="1"/>
    <col min="8456" max="8456" width="7" customWidth="1"/>
    <col min="8459" max="8459" width="9" customWidth="1"/>
    <col min="8705" max="8705" width="8.1640625" customWidth="1"/>
    <col min="8706" max="8706" width="7.5" customWidth="1"/>
    <col min="8707" max="8707" width="13.83203125" customWidth="1"/>
    <col min="8710" max="8710" width="5.83203125" customWidth="1"/>
    <col min="8711" max="8711" width="29.83203125" customWidth="1"/>
    <col min="8712" max="8712" width="7" customWidth="1"/>
    <col min="8715" max="8715" width="9" customWidth="1"/>
    <col min="8961" max="8961" width="8.1640625" customWidth="1"/>
    <col min="8962" max="8962" width="7.5" customWidth="1"/>
    <col min="8963" max="8963" width="13.83203125" customWidth="1"/>
    <col min="8966" max="8966" width="5.83203125" customWidth="1"/>
    <col min="8967" max="8967" width="29.83203125" customWidth="1"/>
    <col min="8968" max="8968" width="7" customWidth="1"/>
    <col min="8971" max="8971" width="9" customWidth="1"/>
    <col min="9217" max="9217" width="8.1640625" customWidth="1"/>
    <col min="9218" max="9218" width="7.5" customWidth="1"/>
    <col min="9219" max="9219" width="13.83203125" customWidth="1"/>
    <col min="9222" max="9222" width="5.83203125" customWidth="1"/>
    <col min="9223" max="9223" width="29.83203125" customWidth="1"/>
    <col min="9224" max="9224" width="7" customWidth="1"/>
    <col min="9227" max="9227" width="9" customWidth="1"/>
    <col min="9473" max="9473" width="8.1640625" customWidth="1"/>
    <col min="9474" max="9474" width="7.5" customWidth="1"/>
    <col min="9475" max="9475" width="13.83203125" customWidth="1"/>
    <col min="9478" max="9478" width="5.83203125" customWidth="1"/>
    <col min="9479" max="9479" width="29.83203125" customWidth="1"/>
    <col min="9480" max="9480" width="7" customWidth="1"/>
    <col min="9483" max="9483" width="9" customWidth="1"/>
    <col min="9729" max="9729" width="8.1640625" customWidth="1"/>
    <col min="9730" max="9730" width="7.5" customWidth="1"/>
    <col min="9731" max="9731" width="13.83203125" customWidth="1"/>
    <col min="9734" max="9734" width="5.83203125" customWidth="1"/>
    <col min="9735" max="9735" width="29.83203125" customWidth="1"/>
    <col min="9736" max="9736" width="7" customWidth="1"/>
    <col min="9739" max="9739" width="9" customWidth="1"/>
    <col min="9985" max="9985" width="8.1640625" customWidth="1"/>
    <col min="9986" max="9986" width="7.5" customWidth="1"/>
    <col min="9987" max="9987" width="13.83203125" customWidth="1"/>
    <col min="9990" max="9990" width="5.83203125" customWidth="1"/>
    <col min="9991" max="9991" width="29.83203125" customWidth="1"/>
    <col min="9992" max="9992" width="7" customWidth="1"/>
    <col min="9995" max="9995" width="9" customWidth="1"/>
    <col min="10241" max="10241" width="8.1640625" customWidth="1"/>
    <col min="10242" max="10242" width="7.5" customWidth="1"/>
    <col min="10243" max="10243" width="13.83203125" customWidth="1"/>
    <col min="10246" max="10246" width="5.83203125" customWidth="1"/>
    <col min="10247" max="10247" width="29.83203125" customWidth="1"/>
    <col min="10248" max="10248" width="7" customWidth="1"/>
    <col min="10251" max="10251" width="9" customWidth="1"/>
    <col min="10497" max="10497" width="8.1640625" customWidth="1"/>
    <col min="10498" max="10498" width="7.5" customWidth="1"/>
    <col min="10499" max="10499" width="13.83203125" customWidth="1"/>
    <col min="10502" max="10502" width="5.83203125" customWidth="1"/>
    <col min="10503" max="10503" width="29.83203125" customWidth="1"/>
    <col min="10504" max="10504" width="7" customWidth="1"/>
    <col min="10507" max="10507" width="9" customWidth="1"/>
    <col min="10753" max="10753" width="8.1640625" customWidth="1"/>
    <col min="10754" max="10754" width="7.5" customWidth="1"/>
    <col min="10755" max="10755" width="13.83203125" customWidth="1"/>
    <col min="10758" max="10758" width="5.83203125" customWidth="1"/>
    <col min="10759" max="10759" width="29.83203125" customWidth="1"/>
    <col min="10760" max="10760" width="7" customWidth="1"/>
    <col min="10763" max="10763" width="9" customWidth="1"/>
    <col min="11009" max="11009" width="8.1640625" customWidth="1"/>
    <col min="11010" max="11010" width="7.5" customWidth="1"/>
    <col min="11011" max="11011" width="13.83203125" customWidth="1"/>
    <col min="11014" max="11014" width="5.83203125" customWidth="1"/>
    <col min="11015" max="11015" width="29.83203125" customWidth="1"/>
    <col min="11016" max="11016" width="7" customWidth="1"/>
    <col min="11019" max="11019" width="9" customWidth="1"/>
    <col min="11265" max="11265" width="8.1640625" customWidth="1"/>
    <col min="11266" max="11266" width="7.5" customWidth="1"/>
    <col min="11267" max="11267" width="13.83203125" customWidth="1"/>
    <col min="11270" max="11270" width="5.83203125" customWidth="1"/>
    <col min="11271" max="11271" width="29.83203125" customWidth="1"/>
    <col min="11272" max="11272" width="7" customWidth="1"/>
    <col min="11275" max="11275" width="9" customWidth="1"/>
    <col min="11521" max="11521" width="8.1640625" customWidth="1"/>
    <col min="11522" max="11522" width="7.5" customWidth="1"/>
    <col min="11523" max="11523" width="13.83203125" customWidth="1"/>
    <col min="11526" max="11526" width="5.83203125" customWidth="1"/>
    <col min="11527" max="11527" width="29.83203125" customWidth="1"/>
    <col min="11528" max="11528" width="7" customWidth="1"/>
    <col min="11531" max="11531" width="9" customWidth="1"/>
    <col min="11777" max="11777" width="8.1640625" customWidth="1"/>
    <col min="11778" max="11778" width="7.5" customWidth="1"/>
    <col min="11779" max="11779" width="13.83203125" customWidth="1"/>
    <col min="11782" max="11782" width="5.83203125" customWidth="1"/>
    <col min="11783" max="11783" width="29.83203125" customWidth="1"/>
    <col min="11784" max="11784" width="7" customWidth="1"/>
    <col min="11787" max="11787" width="9" customWidth="1"/>
    <col min="12033" max="12033" width="8.1640625" customWidth="1"/>
    <col min="12034" max="12034" width="7.5" customWidth="1"/>
    <col min="12035" max="12035" width="13.83203125" customWidth="1"/>
    <col min="12038" max="12038" width="5.83203125" customWidth="1"/>
    <col min="12039" max="12039" width="29.83203125" customWidth="1"/>
    <col min="12040" max="12040" width="7" customWidth="1"/>
    <col min="12043" max="12043" width="9" customWidth="1"/>
    <col min="12289" max="12289" width="8.1640625" customWidth="1"/>
    <col min="12290" max="12290" width="7.5" customWidth="1"/>
    <col min="12291" max="12291" width="13.83203125" customWidth="1"/>
    <col min="12294" max="12294" width="5.83203125" customWidth="1"/>
    <col min="12295" max="12295" width="29.83203125" customWidth="1"/>
    <col min="12296" max="12296" width="7" customWidth="1"/>
    <col min="12299" max="12299" width="9" customWidth="1"/>
    <col min="12545" max="12545" width="8.1640625" customWidth="1"/>
    <col min="12546" max="12546" width="7.5" customWidth="1"/>
    <col min="12547" max="12547" width="13.83203125" customWidth="1"/>
    <col min="12550" max="12550" width="5.83203125" customWidth="1"/>
    <col min="12551" max="12551" width="29.83203125" customWidth="1"/>
    <col min="12552" max="12552" width="7" customWidth="1"/>
    <col min="12555" max="12555" width="9" customWidth="1"/>
    <col min="12801" max="12801" width="8.1640625" customWidth="1"/>
    <col min="12802" max="12802" width="7.5" customWidth="1"/>
    <col min="12803" max="12803" width="13.83203125" customWidth="1"/>
    <col min="12806" max="12806" width="5.83203125" customWidth="1"/>
    <col min="12807" max="12807" width="29.83203125" customWidth="1"/>
    <col min="12808" max="12808" width="7" customWidth="1"/>
    <col min="12811" max="12811" width="9" customWidth="1"/>
    <col min="13057" max="13057" width="8.1640625" customWidth="1"/>
    <col min="13058" max="13058" width="7.5" customWidth="1"/>
    <col min="13059" max="13059" width="13.83203125" customWidth="1"/>
    <col min="13062" max="13062" width="5.83203125" customWidth="1"/>
    <col min="13063" max="13063" width="29.83203125" customWidth="1"/>
    <col min="13064" max="13064" width="7" customWidth="1"/>
    <col min="13067" max="13067" width="9" customWidth="1"/>
    <col min="13313" max="13313" width="8.1640625" customWidth="1"/>
    <col min="13314" max="13314" width="7.5" customWidth="1"/>
    <col min="13315" max="13315" width="13.83203125" customWidth="1"/>
    <col min="13318" max="13318" width="5.83203125" customWidth="1"/>
    <col min="13319" max="13319" width="29.83203125" customWidth="1"/>
    <col min="13320" max="13320" width="7" customWidth="1"/>
    <col min="13323" max="13323" width="9" customWidth="1"/>
    <col min="13569" max="13569" width="8.1640625" customWidth="1"/>
    <col min="13570" max="13570" width="7.5" customWidth="1"/>
    <col min="13571" max="13571" width="13.83203125" customWidth="1"/>
    <col min="13574" max="13574" width="5.83203125" customWidth="1"/>
    <col min="13575" max="13575" width="29.83203125" customWidth="1"/>
    <col min="13576" max="13576" width="7" customWidth="1"/>
    <col min="13579" max="13579" width="9" customWidth="1"/>
    <col min="13825" max="13825" width="8.1640625" customWidth="1"/>
    <col min="13826" max="13826" width="7.5" customWidth="1"/>
    <col min="13827" max="13827" width="13.83203125" customWidth="1"/>
    <col min="13830" max="13830" width="5.83203125" customWidth="1"/>
    <col min="13831" max="13831" width="29.83203125" customWidth="1"/>
    <col min="13832" max="13832" width="7" customWidth="1"/>
    <col min="13835" max="13835" width="9" customWidth="1"/>
    <col min="14081" max="14081" width="8.1640625" customWidth="1"/>
    <col min="14082" max="14082" width="7.5" customWidth="1"/>
    <col min="14083" max="14083" width="13.83203125" customWidth="1"/>
    <col min="14086" max="14086" width="5.83203125" customWidth="1"/>
    <col min="14087" max="14087" width="29.83203125" customWidth="1"/>
    <col min="14088" max="14088" width="7" customWidth="1"/>
    <col min="14091" max="14091" width="9" customWidth="1"/>
    <col min="14337" max="14337" width="8.1640625" customWidth="1"/>
    <col min="14338" max="14338" width="7.5" customWidth="1"/>
    <col min="14339" max="14339" width="13.83203125" customWidth="1"/>
    <col min="14342" max="14342" width="5.83203125" customWidth="1"/>
    <col min="14343" max="14343" width="29.83203125" customWidth="1"/>
    <col min="14344" max="14344" width="7" customWidth="1"/>
    <col min="14347" max="14347" width="9" customWidth="1"/>
    <col min="14593" max="14593" width="8.1640625" customWidth="1"/>
    <col min="14594" max="14594" width="7.5" customWidth="1"/>
    <col min="14595" max="14595" width="13.83203125" customWidth="1"/>
    <col min="14598" max="14598" width="5.83203125" customWidth="1"/>
    <col min="14599" max="14599" width="29.83203125" customWidth="1"/>
    <col min="14600" max="14600" width="7" customWidth="1"/>
    <col min="14603" max="14603" width="9" customWidth="1"/>
    <col min="14849" max="14849" width="8.1640625" customWidth="1"/>
    <col min="14850" max="14850" width="7.5" customWidth="1"/>
    <col min="14851" max="14851" width="13.83203125" customWidth="1"/>
    <col min="14854" max="14854" width="5.83203125" customWidth="1"/>
    <col min="14855" max="14855" width="29.83203125" customWidth="1"/>
    <col min="14856" max="14856" width="7" customWidth="1"/>
    <col min="14859" max="14859" width="9" customWidth="1"/>
    <col min="15105" max="15105" width="8.1640625" customWidth="1"/>
    <col min="15106" max="15106" width="7.5" customWidth="1"/>
    <col min="15107" max="15107" width="13.83203125" customWidth="1"/>
    <col min="15110" max="15110" width="5.83203125" customWidth="1"/>
    <col min="15111" max="15111" width="29.83203125" customWidth="1"/>
    <col min="15112" max="15112" width="7" customWidth="1"/>
    <col min="15115" max="15115" width="9" customWidth="1"/>
    <col min="15361" max="15361" width="8.1640625" customWidth="1"/>
    <col min="15362" max="15362" width="7.5" customWidth="1"/>
    <col min="15363" max="15363" width="13.83203125" customWidth="1"/>
    <col min="15366" max="15366" width="5.83203125" customWidth="1"/>
    <col min="15367" max="15367" width="29.83203125" customWidth="1"/>
    <col min="15368" max="15368" width="7" customWidth="1"/>
    <col min="15371" max="15371" width="9" customWidth="1"/>
    <col min="15617" max="15617" width="8.1640625" customWidth="1"/>
    <col min="15618" max="15618" width="7.5" customWidth="1"/>
    <col min="15619" max="15619" width="13.83203125" customWidth="1"/>
    <col min="15622" max="15622" width="5.83203125" customWidth="1"/>
    <col min="15623" max="15623" width="29.83203125" customWidth="1"/>
    <col min="15624" max="15624" width="7" customWidth="1"/>
    <col min="15627" max="15627" width="9" customWidth="1"/>
    <col min="15873" max="15873" width="8.1640625" customWidth="1"/>
    <col min="15874" max="15874" width="7.5" customWidth="1"/>
    <col min="15875" max="15875" width="13.83203125" customWidth="1"/>
    <col min="15878" max="15878" width="5.83203125" customWidth="1"/>
    <col min="15879" max="15879" width="29.83203125" customWidth="1"/>
    <col min="15880" max="15880" width="7" customWidth="1"/>
    <col min="15883" max="15883" width="9" customWidth="1"/>
    <col min="16129" max="16129" width="8.1640625" customWidth="1"/>
    <col min="16130" max="16130" width="7.5" customWidth="1"/>
    <col min="16131" max="16131" width="13.83203125" customWidth="1"/>
    <col min="16134" max="16134" width="5.83203125" customWidth="1"/>
    <col min="16135" max="16135" width="29.83203125" customWidth="1"/>
    <col min="16136" max="16136" width="7" customWidth="1"/>
    <col min="16139" max="16139" width="9" customWidth="1"/>
  </cols>
  <sheetData>
    <row r="1" spans="1:134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9"/>
      <c r="N1" s="19"/>
      <c r="O1" s="19"/>
      <c r="P1" s="19"/>
      <c r="Q1" s="19"/>
      <c r="R1" s="19"/>
      <c r="S1" s="19"/>
      <c r="T1" s="19"/>
    </row>
    <row r="2" spans="1:134" x14ac:dyDescent="0.2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9"/>
      <c r="N2" s="19"/>
      <c r="O2" s="19"/>
      <c r="P2" s="19"/>
      <c r="Q2" s="19"/>
      <c r="R2" s="19"/>
      <c r="S2" s="19"/>
      <c r="T2" s="19"/>
    </row>
    <row r="3" spans="1:134" x14ac:dyDescent="0.2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9"/>
      <c r="N3" s="19"/>
      <c r="O3" s="19"/>
      <c r="P3" s="19"/>
      <c r="Q3" s="19"/>
      <c r="R3" s="19"/>
      <c r="S3" s="19"/>
      <c r="T3" s="19"/>
    </row>
    <row r="4" spans="1:134" x14ac:dyDescent="0.2">
      <c r="A4" s="14"/>
      <c r="B4" s="14"/>
      <c r="C4" s="14"/>
      <c r="D4" s="14"/>
      <c r="E4" s="14"/>
      <c r="F4" s="18"/>
      <c r="G4" s="14"/>
      <c r="H4" s="14"/>
      <c r="I4" s="14"/>
      <c r="J4" s="14"/>
      <c r="K4" s="14"/>
      <c r="L4" s="14"/>
      <c r="M4" s="19"/>
      <c r="N4" s="19"/>
      <c r="O4" s="19"/>
      <c r="P4" s="19"/>
      <c r="Q4" s="19"/>
      <c r="R4" s="19"/>
      <c r="S4" s="19"/>
      <c r="T4" s="19"/>
    </row>
    <row r="5" spans="1:134" x14ac:dyDescent="0.2">
      <c r="A5" s="14"/>
      <c r="B5" s="14"/>
      <c r="C5" s="14"/>
      <c r="D5" s="14"/>
      <c r="E5" s="14"/>
      <c r="F5" s="18"/>
      <c r="G5" s="14"/>
      <c r="H5" s="14"/>
      <c r="I5" s="14"/>
      <c r="J5" s="14"/>
      <c r="K5" s="14"/>
      <c r="L5" s="14"/>
      <c r="M5" s="19"/>
      <c r="N5" s="19"/>
      <c r="O5" s="19"/>
      <c r="P5" s="19"/>
      <c r="Q5" s="19"/>
      <c r="R5" s="19"/>
      <c r="S5" s="19"/>
      <c r="T5" s="19"/>
    </row>
    <row r="6" spans="1:134" ht="27.75" customHeight="1" x14ac:dyDescent="0.2">
      <c r="E6" s="27" t="s">
        <v>20</v>
      </c>
      <c r="F6" s="27"/>
      <c r="G6" s="27"/>
      <c r="H6" s="27"/>
      <c r="I6" s="27"/>
      <c r="J6" s="27"/>
      <c r="K6" s="27"/>
      <c r="L6" s="27"/>
      <c r="M6" s="27" t="s">
        <v>20</v>
      </c>
      <c r="N6" s="27"/>
      <c r="O6" s="27"/>
      <c r="P6" s="27"/>
      <c r="Q6" s="27"/>
      <c r="R6" s="27"/>
      <c r="S6" s="27"/>
      <c r="T6" s="27"/>
      <c r="U6" s="27" t="s">
        <v>34</v>
      </c>
      <c r="V6" s="27"/>
      <c r="W6" s="27"/>
      <c r="X6" s="27"/>
      <c r="Y6" s="27"/>
      <c r="Z6" s="27"/>
      <c r="AA6" s="27"/>
      <c r="AB6" s="27"/>
      <c r="AC6" s="27" t="s">
        <v>40</v>
      </c>
      <c r="AD6" s="27"/>
      <c r="AE6" s="27"/>
      <c r="AF6" s="27"/>
      <c r="AG6" s="27"/>
      <c r="AH6" s="27"/>
      <c r="AI6" s="27"/>
      <c r="AJ6" s="27"/>
      <c r="AK6" s="27" t="s">
        <v>40</v>
      </c>
      <c r="AL6" s="27"/>
      <c r="AM6" s="27"/>
      <c r="AN6" s="27"/>
      <c r="AO6" s="27"/>
      <c r="AP6" s="27"/>
      <c r="AQ6" s="27"/>
      <c r="AR6" s="27"/>
      <c r="AS6" s="27" t="s">
        <v>48</v>
      </c>
      <c r="AT6" s="27"/>
      <c r="AU6" s="27"/>
      <c r="AV6" s="27"/>
      <c r="AW6" s="27"/>
      <c r="AX6" s="27"/>
      <c r="AY6" s="27"/>
      <c r="AZ6" s="27"/>
      <c r="BA6" s="27" t="s">
        <v>54</v>
      </c>
      <c r="BB6" s="27"/>
      <c r="BC6" s="27"/>
      <c r="BD6" s="27"/>
      <c r="BE6" s="27"/>
      <c r="BF6" s="27"/>
      <c r="BG6" s="27"/>
      <c r="BH6" s="27"/>
      <c r="BI6" s="27" t="s">
        <v>59</v>
      </c>
      <c r="BJ6" s="27"/>
      <c r="BK6" s="27"/>
      <c r="BL6" s="27"/>
      <c r="BM6" s="27"/>
      <c r="BN6" s="27"/>
      <c r="BO6" s="27"/>
      <c r="BP6" s="27"/>
      <c r="BQ6" s="27" t="s">
        <v>67</v>
      </c>
      <c r="BR6" s="27"/>
      <c r="BS6" s="27"/>
      <c r="BT6" s="27"/>
      <c r="BU6" s="27"/>
      <c r="BV6" s="27"/>
      <c r="BW6" s="27"/>
      <c r="BX6" s="27"/>
      <c r="BY6" s="27" t="s">
        <v>74</v>
      </c>
      <c r="BZ6" s="27"/>
      <c r="CA6" s="27"/>
      <c r="CB6" s="27"/>
      <c r="CC6" s="27"/>
      <c r="CD6" s="27"/>
      <c r="CE6" s="27"/>
      <c r="CF6" s="27"/>
      <c r="CG6" s="27" t="s">
        <v>80</v>
      </c>
      <c r="CH6" s="27"/>
      <c r="CI6" s="27"/>
      <c r="CJ6" s="27"/>
      <c r="CK6" s="27"/>
      <c r="CL6" s="27"/>
      <c r="CM6" s="27"/>
      <c r="CN6" s="27"/>
      <c r="CO6" s="27" t="s">
        <v>86</v>
      </c>
      <c r="CP6" s="27"/>
      <c r="CQ6" s="27"/>
      <c r="CR6" s="27"/>
      <c r="CS6" s="27"/>
      <c r="CT6" s="27"/>
      <c r="CU6" s="27"/>
      <c r="CV6" s="27"/>
      <c r="CW6" s="27" t="s">
        <v>95</v>
      </c>
      <c r="CX6" s="27"/>
      <c r="CY6" s="27"/>
      <c r="CZ6" s="27"/>
      <c r="DA6" s="27"/>
      <c r="DB6" s="27"/>
      <c r="DC6" s="27"/>
      <c r="DD6" s="27"/>
      <c r="DE6" s="27" t="s">
        <v>101</v>
      </c>
      <c r="DF6" s="27"/>
      <c r="DG6" s="27"/>
      <c r="DH6" s="27"/>
      <c r="DI6" s="27"/>
      <c r="DJ6" s="27"/>
      <c r="DK6" s="27"/>
      <c r="DL6" s="27"/>
      <c r="DM6" s="27" t="s">
        <v>112</v>
      </c>
      <c r="DN6" s="27"/>
      <c r="DO6" s="27"/>
      <c r="DP6" s="27"/>
      <c r="DQ6" s="27"/>
      <c r="DR6" s="27"/>
      <c r="DS6" s="27"/>
      <c r="DT6" s="27"/>
      <c r="DU6" s="27" t="s">
        <v>117</v>
      </c>
      <c r="DV6" s="27"/>
      <c r="DW6" s="27"/>
      <c r="DX6" s="27"/>
      <c r="DY6" s="27"/>
      <c r="DZ6" s="27"/>
      <c r="EA6" s="27"/>
      <c r="EB6" s="27"/>
    </row>
    <row r="7" spans="1:134" ht="45" x14ac:dyDescent="0.2">
      <c r="A7" s="1" t="s">
        <v>1</v>
      </c>
      <c r="B7" s="1" t="s">
        <v>2</v>
      </c>
      <c r="C7" s="1" t="s">
        <v>12</v>
      </c>
      <c r="D7" s="1" t="s">
        <v>3</v>
      </c>
      <c r="E7" s="1" t="s">
        <v>14</v>
      </c>
      <c r="F7" s="1" t="s">
        <v>17</v>
      </c>
      <c r="G7" s="1" t="s">
        <v>13</v>
      </c>
      <c r="H7" s="2" t="s">
        <v>4</v>
      </c>
      <c r="I7" s="2" t="s">
        <v>5</v>
      </c>
      <c r="J7" s="1" t="s">
        <v>6</v>
      </c>
      <c r="K7" s="1" t="s">
        <v>7</v>
      </c>
      <c r="L7" s="1" t="s">
        <v>8</v>
      </c>
      <c r="M7" s="1" t="s">
        <v>14</v>
      </c>
      <c r="N7" s="1" t="s">
        <v>17</v>
      </c>
      <c r="O7" s="1" t="s">
        <v>13</v>
      </c>
      <c r="P7" s="2" t="s">
        <v>4</v>
      </c>
      <c r="Q7" s="2" t="s">
        <v>5</v>
      </c>
      <c r="R7" s="1" t="s">
        <v>6</v>
      </c>
      <c r="S7" s="1" t="s">
        <v>7</v>
      </c>
      <c r="T7" s="1" t="s">
        <v>8</v>
      </c>
      <c r="U7" s="1" t="s">
        <v>14</v>
      </c>
      <c r="V7" s="1" t="s">
        <v>17</v>
      </c>
      <c r="W7" s="1" t="s">
        <v>13</v>
      </c>
      <c r="X7" s="2" t="s">
        <v>4</v>
      </c>
      <c r="Y7" s="2" t="s">
        <v>5</v>
      </c>
      <c r="Z7" s="1" t="s">
        <v>6</v>
      </c>
      <c r="AA7" s="1" t="s">
        <v>7</v>
      </c>
      <c r="AB7" s="1" t="s">
        <v>8</v>
      </c>
      <c r="AC7" s="1" t="s">
        <v>14</v>
      </c>
      <c r="AD7" s="1" t="s">
        <v>17</v>
      </c>
      <c r="AE7" s="1" t="s">
        <v>13</v>
      </c>
      <c r="AF7" s="2" t="s">
        <v>4</v>
      </c>
      <c r="AG7" s="2" t="s">
        <v>5</v>
      </c>
      <c r="AH7" s="1" t="s">
        <v>6</v>
      </c>
      <c r="AI7" s="1" t="s">
        <v>7</v>
      </c>
      <c r="AJ7" s="1" t="s">
        <v>8</v>
      </c>
      <c r="AK7" s="1" t="s">
        <v>14</v>
      </c>
      <c r="AL7" s="1" t="s">
        <v>17</v>
      </c>
      <c r="AM7" s="1" t="s">
        <v>13</v>
      </c>
      <c r="AN7" s="2" t="s">
        <v>4</v>
      </c>
      <c r="AO7" s="2" t="s">
        <v>5</v>
      </c>
      <c r="AP7" s="1" t="s">
        <v>6</v>
      </c>
      <c r="AQ7" s="1" t="s">
        <v>7</v>
      </c>
      <c r="AR7" s="1" t="s">
        <v>8</v>
      </c>
      <c r="AS7" s="1" t="s">
        <v>14</v>
      </c>
      <c r="AT7" s="1" t="s">
        <v>17</v>
      </c>
      <c r="AU7" s="1" t="s">
        <v>13</v>
      </c>
      <c r="AV7" s="2" t="s">
        <v>4</v>
      </c>
      <c r="AW7" s="2" t="s">
        <v>5</v>
      </c>
      <c r="AX7" s="1" t="s">
        <v>6</v>
      </c>
      <c r="AY7" s="1" t="s">
        <v>7</v>
      </c>
      <c r="AZ7" s="1" t="s">
        <v>8</v>
      </c>
      <c r="BA7" s="1" t="s">
        <v>14</v>
      </c>
      <c r="BB7" s="1" t="s">
        <v>17</v>
      </c>
      <c r="BC7" s="1" t="s">
        <v>13</v>
      </c>
      <c r="BD7" s="2" t="s">
        <v>4</v>
      </c>
      <c r="BE7" s="2" t="s">
        <v>5</v>
      </c>
      <c r="BF7" s="1" t="s">
        <v>6</v>
      </c>
      <c r="BG7" s="1" t="s">
        <v>7</v>
      </c>
      <c r="BH7" s="1" t="s">
        <v>8</v>
      </c>
      <c r="BI7" s="1" t="s">
        <v>14</v>
      </c>
      <c r="BJ7" s="1" t="s">
        <v>17</v>
      </c>
      <c r="BK7" s="1" t="s">
        <v>13</v>
      </c>
      <c r="BL7" s="2" t="s">
        <v>4</v>
      </c>
      <c r="BM7" s="2" t="s">
        <v>5</v>
      </c>
      <c r="BN7" s="1" t="s">
        <v>6</v>
      </c>
      <c r="BO7" s="1" t="s">
        <v>7</v>
      </c>
      <c r="BP7" s="1" t="s">
        <v>8</v>
      </c>
      <c r="BQ7" s="1" t="s">
        <v>14</v>
      </c>
      <c r="BR7" s="1" t="s">
        <v>17</v>
      </c>
      <c r="BS7" s="1" t="s">
        <v>13</v>
      </c>
      <c r="BT7" s="2" t="s">
        <v>4</v>
      </c>
      <c r="BU7" s="2" t="s">
        <v>5</v>
      </c>
      <c r="BV7" s="1" t="s">
        <v>6</v>
      </c>
      <c r="BW7" s="1" t="s">
        <v>7</v>
      </c>
      <c r="BX7" s="1" t="s">
        <v>8</v>
      </c>
      <c r="BY7" s="1" t="s">
        <v>14</v>
      </c>
      <c r="BZ7" s="1" t="s">
        <v>17</v>
      </c>
      <c r="CA7" s="1" t="s">
        <v>13</v>
      </c>
      <c r="CB7" s="2" t="s">
        <v>4</v>
      </c>
      <c r="CC7" s="2" t="s">
        <v>5</v>
      </c>
      <c r="CD7" s="1" t="s">
        <v>6</v>
      </c>
      <c r="CE7" s="1" t="s">
        <v>7</v>
      </c>
      <c r="CF7" s="1" t="s">
        <v>8</v>
      </c>
      <c r="CG7" s="1" t="s">
        <v>14</v>
      </c>
      <c r="CH7" s="1" t="s">
        <v>17</v>
      </c>
      <c r="CI7" s="1" t="s">
        <v>13</v>
      </c>
      <c r="CJ7" s="2" t="s">
        <v>4</v>
      </c>
      <c r="CK7" s="2" t="s">
        <v>5</v>
      </c>
      <c r="CL7" s="1" t="s">
        <v>6</v>
      </c>
      <c r="CM7" s="1" t="s">
        <v>7</v>
      </c>
      <c r="CN7" s="1" t="s">
        <v>8</v>
      </c>
      <c r="CO7" s="1" t="s">
        <v>14</v>
      </c>
      <c r="CP7" s="1" t="s">
        <v>17</v>
      </c>
      <c r="CQ7" s="1" t="s">
        <v>13</v>
      </c>
      <c r="CR7" s="2" t="s">
        <v>4</v>
      </c>
      <c r="CS7" s="2" t="s">
        <v>5</v>
      </c>
      <c r="CT7" s="1" t="s">
        <v>6</v>
      </c>
      <c r="CU7" s="1" t="s">
        <v>7</v>
      </c>
      <c r="CV7" s="1" t="s">
        <v>8</v>
      </c>
      <c r="CW7" s="1" t="s">
        <v>14</v>
      </c>
      <c r="CX7" s="1" t="s">
        <v>17</v>
      </c>
      <c r="CY7" s="1" t="s">
        <v>13</v>
      </c>
      <c r="CZ7" s="2" t="s">
        <v>4</v>
      </c>
      <c r="DA7" s="2" t="s">
        <v>5</v>
      </c>
      <c r="DB7" s="1" t="s">
        <v>6</v>
      </c>
      <c r="DC7" s="1" t="s">
        <v>7</v>
      </c>
      <c r="DD7" s="1" t="s">
        <v>8</v>
      </c>
      <c r="DE7" s="1" t="s">
        <v>14</v>
      </c>
      <c r="DF7" s="1" t="s">
        <v>17</v>
      </c>
      <c r="DG7" s="1" t="s">
        <v>13</v>
      </c>
      <c r="DH7" s="2" t="s">
        <v>4</v>
      </c>
      <c r="DI7" s="2" t="s">
        <v>5</v>
      </c>
      <c r="DJ7" s="1" t="s">
        <v>6</v>
      </c>
      <c r="DK7" s="1" t="s">
        <v>7</v>
      </c>
      <c r="DL7" s="1" t="s">
        <v>8</v>
      </c>
      <c r="DM7" s="1" t="s">
        <v>14</v>
      </c>
      <c r="DN7" s="1" t="s">
        <v>17</v>
      </c>
      <c r="DO7" s="1" t="s">
        <v>13</v>
      </c>
      <c r="DP7" s="2" t="s">
        <v>4</v>
      </c>
      <c r="DQ7" s="2" t="s">
        <v>5</v>
      </c>
      <c r="DR7" s="1" t="s">
        <v>6</v>
      </c>
      <c r="DS7" s="1" t="s">
        <v>7</v>
      </c>
      <c r="DT7" s="1" t="s">
        <v>8</v>
      </c>
      <c r="DU7" s="1" t="s">
        <v>14</v>
      </c>
      <c r="DV7" s="1" t="s">
        <v>17</v>
      </c>
      <c r="DW7" s="1" t="s">
        <v>13</v>
      </c>
      <c r="DX7" s="2" t="s">
        <v>4</v>
      </c>
      <c r="DY7" s="2" t="s">
        <v>5</v>
      </c>
      <c r="DZ7" s="1" t="s">
        <v>6</v>
      </c>
      <c r="EA7" s="1" t="s">
        <v>7</v>
      </c>
      <c r="EB7" s="1" t="s">
        <v>8</v>
      </c>
    </row>
    <row r="8" spans="1:134" ht="238" x14ac:dyDescent="0.2">
      <c r="A8" s="3">
        <v>1</v>
      </c>
      <c r="B8" s="20" t="s">
        <v>27</v>
      </c>
      <c r="C8" s="20" t="s">
        <v>118</v>
      </c>
      <c r="D8" s="21">
        <v>87</v>
      </c>
      <c r="E8" s="4"/>
      <c r="F8" s="29" t="s">
        <v>119</v>
      </c>
      <c r="G8" s="6"/>
      <c r="H8" s="7"/>
      <c r="I8" s="6"/>
      <c r="J8" s="6"/>
      <c r="K8" s="8"/>
      <c r="L8" s="8"/>
      <c r="M8" s="8" t="s">
        <v>23</v>
      </c>
      <c r="N8" s="30" t="s">
        <v>123</v>
      </c>
      <c r="O8" s="8">
        <v>2971655</v>
      </c>
      <c r="P8" s="8">
        <v>564614.44999999995</v>
      </c>
      <c r="Q8" s="8">
        <v>3536269.45</v>
      </c>
      <c r="R8" s="8">
        <v>307655442.15000004</v>
      </c>
      <c r="S8" s="8" t="s">
        <v>24</v>
      </c>
      <c r="T8" s="8" t="s">
        <v>25</v>
      </c>
      <c r="U8" s="4" t="s">
        <v>21</v>
      </c>
      <c r="V8" s="30" t="s">
        <v>125</v>
      </c>
      <c r="W8" s="4">
        <v>3000000</v>
      </c>
      <c r="X8" s="6">
        <v>570000</v>
      </c>
      <c r="Y8" s="6">
        <v>3570000</v>
      </c>
      <c r="Z8" s="6">
        <v>310590000</v>
      </c>
      <c r="AA8" s="6" t="s">
        <v>32</v>
      </c>
      <c r="AB8" s="16" t="s">
        <v>33</v>
      </c>
      <c r="AC8" s="4" t="s">
        <v>35</v>
      </c>
      <c r="AD8" s="30" t="s">
        <v>125</v>
      </c>
      <c r="AE8" s="6">
        <v>2862605</v>
      </c>
      <c r="AF8" s="6">
        <v>543894.94999999995</v>
      </c>
      <c r="AG8" s="6">
        <v>3406500</v>
      </c>
      <c r="AH8" s="6">
        <v>296365500</v>
      </c>
      <c r="AI8" s="15">
        <v>3</v>
      </c>
      <c r="AJ8" s="23" t="s">
        <v>39</v>
      </c>
      <c r="AK8" s="24" t="e">
        <f>"Marca HEWLETT PACKARD
Modelo ELITEDESK 800 G"&amp;IF([2]Costos!AN60,"2 SFF BUSINESS PC","3 SFF BUSINESS PC configurado con Procesador Intel Core i7-7700 (7a gen) de 3.6/4.2 GHz, Caché 8MB, 4 núcleos;
Memoria 8 GB DDR4 de 2400 MHz
1TB 7200 RPM SATA 6Gbps "&amp;"
Mouse y Teclado USB
4 ranuras DIMM
7 puertos USB 3.1 + 4 USB 2.0
3 puertos SATA
Puerto VGA externo removible"&amp;"
Unidad DVD-RW
Windows 10 Pro 64 bits
Office pro plus 2016 educative MOLP.
Sin Monitor. 
Garantía 3 años ")</f>
        <v>#REF!</v>
      </c>
      <c r="AL8" s="30" t="s">
        <v>137</v>
      </c>
      <c r="AM8" s="6">
        <v>2588480</v>
      </c>
      <c r="AN8" s="6">
        <v>491811.2</v>
      </c>
      <c r="AO8" s="6">
        <v>3080291</v>
      </c>
      <c r="AP8" s="6">
        <v>267985317</v>
      </c>
      <c r="AQ8" s="15">
        <v>3</v>
      </c>
      <c r="AR8" s="15" t="s">
        <v>44</v>
      </c>
      <c r="AS8" s="4" t="s">
        <v>45</v>
      </c>
      <c r="AT8" s="33" t="s">
        <v>135</v>
      </c>
      <c r="AU8" s="6">
        <v>2890000</v>
      </c>
      <c r="AV8" s="6">
        <v>549100</v>
      </c>
      <c r="AW8" s="6">
        <v>3439100</v>
      </c>
      <c r="AX8" s="6">
        <v>299201700</v>
      </c>
      <c r="AY8" s="15" t="s">
        <v>32</v>
      </c>
      <c r="AZ8" s="4" t="s">
        <v>46</v>
      </c>
      <c r="BA8" t="s">
        <v>49</v>
      </c>
      <c r="BB8" s="30" t="s">
        <v>123</v>
      </c>
      <c r="BC8" s="6">
        <v>2692436.1702127662</v>
      </c>
      <c r="BD8" s="6">
        <v>511562.87234042556</v>
      </c>
      <c r="BE8" s="6">
        <v>3203999.0425531915</v>
      </c>
      <c r="BF8" s="6">
        <v>278747916.70212764</v>
      </c>
      <c r="BG8" s="15" t="s">
        <v>51</v>
      </c>
      <c r="BH8" s="23" t="s">
        <v>52</v>
      </c>
      <c r="BI8" s="4" t="s">
        <v>55</v>
      </c>
      <c r="BJ8" s="30" t="s">
        <v>135</v>
      </c>
      <c r="BK8" s="6">
        <v>3236185</v>
      </c>
      <c r="BL8" s="6">
        <v>614875.15</v>
      </c>
      <c r="BM8" s="6">
        <v>3851060.15</v>
      </c>
      <c r="BN8" s="6">
        <v>335042233.05000001</v>
      </c>
      <c r="BO8" s="15" t="s">
        <v>24</v>
      </c>
      <c r="BP8" s="15" t="s">
        <v>58</v>
      </c>
      <c r="BQ8" s="4" t="s">
        <v>60</v>
      </c>
      <c r="BR8" s="30" t="s">
        <v>133</v>
      </c>
      <c r="BS8" s="6">
        <v>2428370.7421875</v>
      </c>
      <c r="BT8" s="6">
        <v>461390.44101562502</v>
      </c>
      <c r="BU8" s="6">
        <v>2889761.1832031249</v>
      </c>
      <c r="BV8" s="6">
        <v>251409222.93867186</v>
      </c>
      <c r="BW8" s="15" t="s">
        <v>64</v>
      </c>
      <c r="BX8" s="15" t="s">
        <v>65</v>
      </c>
      <c r="BY8" s="20">
        <v>0</v>
      </c>
      <c r="BZ8" s="6" t="s">
        <v>128</v>
      </c>
      <c r="CA8" s="6">
        <v>0</v>
      </c>
      <c r="CB8" s="6">
        <v>0</v>
      </c>
      <c r="CC8" s="6">
        <v>0</v>
      </c>
      <c r="CD8" s="6">
        <v>0</v>
      </c>
      <c r="CE8" s="15">
        <v>0</v>
      </c>
      <c r="CF8" s="15">
        <v>0</v>
      </c>
      <c r="CG8" s="4" t="s">
        <v>75</v>
      </c>
      <c r="CH8" s="30" t="s">
        <v>123</v>
      </c>
      <c r="CI8" s="6">
        <v>2608000</v>
      </c>
      <c r="CJ8" s="6">
        <v>495520</v>
      </c>
      <c r="CK8" s="6">
        <v>3103520</v>
      </c>
      <c r="CL8" s="6">
        <v>270006240</v>
      </c>
      <c r="CM8" s="15" t="s">
        <v>24</v>
      </c>
      <c r="CN8" s="15" t="s">
        <v>65</v>
      </c>
      <c r="CO8" s="4" t="s">
        <v>81</v>
      </c>
      <c r="CP8" s="30" t="s">
        <v>135</v>
      </c>
      <c r="CQ8" s="6">
        <v>2628100</v>
      </c>
      <c r="CR8" s="6">
        <v>499339</v>
      </c>
      <c r="CS8" s="6">
        <v>3127439</v>
      </c>
      <c r="CT8" s="6">
        <v>272087193</v>
      </c>
      <c r="CU8" s="15" t="s">
        <v>85</v>
      </c>
      <c r="CV8" s="15" t="s">
        <v>25</v>
      </c>
      <c r="CW8" s="4" t="s">
        <v>87</v>
      </c>
      <c r="CX8" s="30" t="s">
        <v>138</v>
      </c>
      <c r="CY8" s="6">
        <v>3268421.0526315789</v>
      </c>
      <c r="CZ8" s="6">
        <v>621000</v>
      </c>
      <c r="DA8" s="6">
        <v>3889421.0526315789</v>
      </c>
      <c r="DB8" s="6">
        <v>338379631.57894737</v>
      </c>
      <c r="DC8" s="15" t="s">
        <v>92</v>
      </c>
      <c r="DD8" s="15" t="s">
        <v>93</v>
      </c>
      <c r="DE8" s="4" t="s">
        <v>96</v>
      </c>
      <c r="DF8" s="30" t="s">
        <v>123</v>
      </c>
      <c r="DG8" s="6">
        <v>2651500</v>
      </c>
      <c r="DH8" s="6">
        <v>503785</v>
      </c>
      <c r="DI8" s="6">
        <v>3155285</v>
      </c>
      <c r="DJ8" s="6">
        <v>274509795</v>
      </c>
      <c r="DK8" s="15" t="s">
        <v>102</v>
      </c>
      <c r="DL8" s="15" t="s">
        <v>103</v>
      </c>
      <c r="DM8" s="4" t="s">
        <v>107</v>
      </c>
      <c r="DN8" s="30" t="s">
        <v>123</v>
      </c>
      <c r="DO8" s="6">
        <v>2688000</v>
      </c>
      <c r="DP8" s="6">
        <v>510720</v>
      </c>
      <c r="DQ8" s="6">
        <v>3198720</v>
      </c>
      <c r="DR8" s="6">
        <v>278288640</v>
      </c>
      <c r="DS8" s="15" t="s">
        <v>24</v>
      </c>
      <c r="DT8" s="15" t="s">
        <v>110</v>
      </c>
      <c r="DU8" s="4" t="s">
        <v>113</v>
      </c>
      <c r="DV8" s="30" t="s">
        <v>123</v>
      </c>
      <c r="DW8" s="6">
        <v>2547500</v>
      </c>
      <c r="DX8" s="6">
        <v>484025</v>
      </c>
      <c r="DY8" s="6">
        <v>3031525</v>
      </c>
      <c r="DZ8" s="6">
        <v>263742675</v>
      </c>
      <c r="EA8" s="15" t="s">
        <v>102</v>
      </c>
      <c r="EB8" s="23" t="s">
        <v>116</v>
      </c>
      <c r="ED8" t="s">
        <v>130</v>
      </c>
    </row>
    <row r="9" spans="1:134" ht="238" x14ac:dyDescent="0.2">
      <c r="A9" s="3">
        <v>2</v>
      </c>
      <c r="B9" s="12" t="s">
        <v>28</v>
      </c>
      <c r="C9" s="20" t="s">
        <v>118</v>
      </c>
      <c r="D9" s="4">
        <v>1</v>
      </c>
      <c r="E9" s="4"/>
      <c r="F9" s="29" t="s">
        <v>119</v>
      </c>
      <c r="G9" s="6"/>
      <c r="H9" s="7"/>
      <c r="I9" s="6"/>
      <c r="J9" s="6"/>
      <c r="K9" s="9"/>
      <c r="L9" s="9"/>
      <c r="M9" s="9" t="s">
        <v>23</v>
      </c>
      <c r="N9" s="30" t="s">
        <v>123</v>
      </c>
      <c r="O9" s="9">
        <v>2276544</v>
      </c>
      <c r="P9" s="9">
        <v>432543.36</v>
      </c>
      <c r="Q9" s="9">
        <v>2709087.36</v>
      </c>
      <c r="R9" s="9">
        <v>2709087.36</v>
      </c>
      <c r="S9" s="9" t="s">
        <v>26</v>
      </c>
      <c r="T9" s="9" t="s">
        <v>25</v>
      </c>
      <c r="U9" s="4"/>
      <c r="V9" s="30" t="s">
        <v>125</v>
      </c>
      <c r="W9" s="4"/>
      <c r="X9" s="6"/>
      <c r="Y9" s="6"/>
      <c r="Z9" s="6"/>
      <c r="AA9" s="6"/>
      <c r="AB9" s="16"/>
      <c r="AC9" s="4" t="s">
        <v>35</v>
      </c>
      <c r="AD9" s="30" t="s">
        <v>125</v>
      </c>
      <c r="AE9" s="6">
        <v>2862605</v>
      </c>
      <c r="AF9" s="6">
        <v>543894.94999999995</v>
      </c>
      <c r="AG9" s="6">
        <v>3406500</v>
      </c>
      <c r="AH9" s="6">
        <v>3406500</v>
      </c>
      <c r="AI9" s="15">
        <v>3</v>
      </c>
      <c r="AJ9" s="23" t="s">
        <v>39</v>
      </c>
      <c r="AK9" s="24" t="e">
        <f>AK8</f>
        <v>#REF!</v>
      </c>
      <c r="AL9" s="30" t="s">
        <v>137</v>
      </c>
      <c r="AM9" s="6">
        <v>2588480</v>
      </c>
      <c r="AN9" s="6">
        <v>491811.2</v>
      </c>
      <c r="AO9" s="6">
        <v>3080291</v>
      </c>
      <c r="AP9" s="6">
        <v>3080291</v>
      </c>
      <c r="AQ9" s="15">
        <v>3</v>
      </c>
      <c r="AR9" s="15" t="s">
        <v>44</v>
      </c>
      <c r="AS9" s="4" t="s">
        <v>45</v>
      </c>
      <c r="AT9" s="33" t="s">
        <v>136</v>
      </c>
      <c r="AU9" s="6">
        <v>2430000</v>
      </c>
      <c r="AV9" s="6">
        <v>461700</v>
      </c>
      <c r="AW9" s="6">
        <v>2891700</v>
      </c>
      <c r="AX9" s="6">
        <v>2891700</v>
      </c>
      <c r="AY9" s="15" t="s">
        <v>32</v>
      </c>
      <c r="AZ9" s="4" t="s">
        <v>47</v>
      </c>
      <c r="BA9" t="s">
        <v>49</v>
      </c>
      <c r="BB9" s="30" t="s">
        <v>123</v>
      </c>
      <c r="BC9" s="6">
        <v>2721387.0967741935</v>
      </c>
      <c r="BD9" s="6">
        <v>517063.54838709673</v>
      </c>
      <c r="BE9" s="6">
        <v>3238450.6451612902</v>
      </c>
      <c r="BF9" s="6">
        <v>3238450.6451612902</v>
      </c>
      <c r="BG9" s="15" t="s">
        <v>51</v>
      </c>
      <c r="BH9" s="23" t="s">
        <v>53</v>
      </c>
      <c r="BI9" s="4" t="s">
        <v>55</v>
      </c>
      <c r="BJ9" s="30" t="s">
        <v>135</v>
      </c>
      <c r="BK9" s="6">
        <v>2848749</v>
      </c>
      <c r="BL9" s="6">
        <v>541262.31000000006</v>
      </c>
      <c r="BM9" s="6">
        <v>3390011.31</v>
      </c>
      <c r="BN9" s="6">
        <v>3390011.31</v>
      </c>
      <c r="BO9" s="15" t="s">
        <v>24</v>
      </c>
      <c r="BP9" s="15" t="s">
        <v>58</v>
      </c>
      <c r="BQ9" s="4" t="s">
        <v>60</v>
      </c>
      <c r="BR9" s="30" t="s">
        <v>133</v>
      </c>
      <c r="BS9" s="6">
        <v>2428370.7421875</v>
      </c>
      <c r="BT9" s="6">
        <v>461390.44101562502</v>
      </c>
      <c r="BU9" s="6">
        <v>2889761.1832031249</v>
      </c>
      <c r="BV9" s="6">
        <v>2889761.1832031249</v>
      </c>
      <c r="BW9" s="15" t="s">
        <v>64</v>
      </c>
      <c r="BX9" s="15" t="s">
        <v>65</v>
      </c>
      <c r="BY9" s="4" t="s">
        <v>68</v>
      </c>
      <c r="BZ9" s="30" t="s">
        <v>123</v>
      </c>
      <c r="CA9" s="6">
        <v>2400000</v>
      </c>
      <c r="CB9" s="6">
        <v>456000</v>
      </c>
      <c r="CC9" s="6">
        <v>2856000</v>
      </c>
      <c r="CD9" s="6">
        <v>2856000</v>
      </c>
      <c r="CE9" s="15" t="s">
        <v>24</v>
      </c>
      <c r="CF9" s="15" t="s">
        <v>72</v>
      </c>
      <c r="CG9" s="4" t="s">
        <v>75</v>
      </c>
      <c r="CH9" s="30" t="s">
        <v>123</v>
      </c>
      <c r="CI9" s="6">
        <v>2017000</v>
      </c>
      <c r="CJ9" s="6">
        <v>383230</v>
      </c>
      <c r="CK9" s="6">
        <v>2400230</v>
      </c>
      <c r="CL9" s="6">
        <v>2400230</v>
      </c>
      <c r="CM9" s="15" t="s">
        <v>24</v>
      </c>
      <c r="CN9" s="15" t="s">
        <v>79</v>
      </c>
      <c r="CO9" s="4" t="s">
        <v>81</v>
      </c>
      <c r="CP9" s="30" t="s">
        <v>135</v>
      </c>
      <c r="CQ9" s="6">
        <v>2166000</v>
      </c>
      <c r="CR9" s="6">
        <v>411540</v>
      </c>
      <c r="CS9" s="6">
        <v>2577540</v>
      </c>
      <c r="CT9" s="6">
        <v>2577540</v>
      </c>
      <c r="CU9" s="15" t="s">
        <v>85</v>
      </c>
      <c r="CV9" s="15" t="s">
        <v>25</v>
      </c>
      <c r="CW9" s="4" t="s">
        <v>88</v>
      </c>
      <c r="CX9" s="30" t="s">
        <v>138</v>
      </c>
      <c r="CY9" s="6">
        <v>2725263.1578947371</v>
      </c>
      <c r="CZ9" s="6">
        <v>517800.00000000006</v>
      </c>
      <c r="DA9" s="6">
        <v>3243063.1578947371</v>
      </c>
      <c r="DB9" s="6">
        <v>3243063.1578947371</v>
      </c>
      <c r="DC9" s="15" t="s">
        <v>92</v>
      </c>
      <c r="DD9" s="15" t="s">
        <v>93</v>
      </c>
      <c r="DE9" s="4" t="s">
        <v>97</v>
      </c>
      <c r="DF9" s="29" t="s">
        <v>129</v>
      </c>
      <c r="DG9" s="6">
        <v>2330481</v>
      </c>
      <c r="DH9" s="6">
        <v>442791.39</v>
      </c>
      <c r="DI9" s="6">
        <v>2773272.39</v>
      </c>
      <c r="DJ9" s="6">
        <v>2773272.39</v>
      </c>
      <c r="DK9" s="15" t="s">
        <v>102</v>
      </c>
      <c r="DL9" s="15" t="s">
        <v>104</v>
      </c>
      <c r="DM9" s="4" t="s">
        <v>108</v>
      </c>
      <c r="DN9" s="4" t="s">
        <v>128</v>
      </c>
      <c r="DO9" s="6" t="s">
        <v>108</v>
      </c>
      <c r="DP9" s="6" t="s">
        <v>108</v>
      </c>
      <c r="DQ9" s="6" t="s">
        <v>108</v>
      </c>
      <c r="DR9" s="6" t="s">
        <v>108</v>
      </c>
      <c r="DS9" s="15" t="s">
        <v>108</v>
      </c>
      <c r="DT9" s="15" t="s">
        <v>108</v>
      </c>
      <c r="DU9" s="4" t="s">
        <v>114</v>
      </c>
      <c r="DV9" s="4" t="s">
        <v>128</v>
      </c>
      <c r="DW9" s="6">
        <v>0</v>
      </c>
      <c r="DX9" s="6">
        <v>0</v>
      </c>
      <c r="DY9" s="6">
        <v>0</v>
      </c>
      <c r="DZ9" s="6">
        <v>0</v>
      </c>
      <c r="EA9" s="15" t="s">
        <v>114</v>
      </c>
      <c r="EB9" s="23" t="s">
        <v>114</v>
      </c>
    </row>
    <row r="10" spans="1:134" ht="210" customHeight="1" x14ac:dyDescent="0.2">
      <c r="A10" s="3">
        <v>3</v>
      </c>
      <c r="B10" s="12" t="s">
        <v>29</v>
      </c>
      <c r="C10" s="4" t="s">
        <v>11</v>
      </c>
      <c r="D10" s="4">
        <v>1</v>
      </c>
      <c r="E10" s="4"/>
      <c r="F10" s="30" t="s">
        <v>124</v>
      </c>
      <c r="G10" s="6"/>
      <c r="H10" s="7"/>
      <c r="I10" s="6"/>
      <c r="J10" s="6"/>
      <c r="K10" s="9"/>
      <c r="L10" s="9"/>
      <c r="M10" s="9" t="s">
        <v>23</v>
      </c>
      <c r="N10" s="30" t="s">
        <v>124</v>
      </c>
      <c r="O10" s="9">
        <v>2211573</v>
      </c>
      <c r="P10" s="9">
        <v>420198.87</v>
      </c>
      <c r="Q10" s="9">
        <v>2631771.87</v>
      </c>
      <c r="R10" s="9">
        <v>2631771.87</v>
      </c>
      <c r="S10" s="9" t="s">
        <v>24</v>
      </c>
      <c r="T10" s="9" t="s">
        <v>25</v>
      </c>
      <c r="U10" s="13" t="s">
        <v>21</v>
      </c>
      <c r="V10" s="30" t="s">
        <v>126</v>
      </c>
      <c r="W10" s="4">
        <v>2790000</v>
      </c>
      <c r="X10" s="6">
        <v>530100</v>
      </c>
      <c r="Y10" s="6">
        <v>3320100</v>
      </c>
      <c r="Z10" s="6">
        <v>3320100</v>
      </c>
      <c r="AA10" s="6" t="s">
        <v>32</v>
      </c>
      <c r="AB10" s="16" t="s">
        <v>33</v>
      </c>
      <c r="AC10" s="13" t="s">
        <v>36</v>
      </c>
      <c r="AD10" s="30" t="s">
        <v>126</v>
      </c>
      <c r="AE10" s="6">
        <v>2665197</v>
      </c>
      <c r="AF10" s="6">
        <v>506387.43</v>
      </c>
      <c r="AG10" s="6">
        <v>3171584</v>
      </c>
      <c r="AH10" s="6">
        <v>3171584</v>
      </c>
      <c r="AI10" s="15">
        <v>3</v>
      </c>
      <c r="AJ10" s="23" t="s">
        <v>39</v>
      </c>
      <c r="AK10" s="24" t="s">
        <v>41</v>
      </c>
      <c r="AL10" s="30" t="s">
        <v>126</v>
      </c>
      <c r="AM10" s="6">
        <v>2700614</v>
      </c>
      <c r="AN10" s="6">
        <v>513116.66000000003</v>
      </c>
      <c r="AO10" s="6">
        <v>3213731</v>
      </c>
      <c r="AP10" s="6">
        <v>3213731</v>
      </c>
      <c r="AQ10" s="15">
        <v>3</v>
      </c>
      <c r="AR10" s="15" t="s">
        <v>39</v>
      </c>
      <c r="AS10" s="13" t="s">
        <v>45</v>
      </c>
      <c r="AT10" s="33" t="s">
        <v>131</v>
      </c>
      <c r="AU10" s="6">
        <v>1810000</v>
      </c>
      <c r="AV10" s="6">
        <v>343900</v>
      </c>
      <c r="AW10" s="6">
        <v>2153900</v>
      </c>
      <c r="AX10" s="6">
        <v>2153900</v>
      </c>
      <c r="AY10" s="15" t="s">
        <v>24</v>
      </c>
      <c r="AZ10" s="13" t="s">
        <v>47</v>
      </c>
      <c r="BB10" s="30" t="s">
        <v>126</v>
      </c>
      <c r="BC10" s="6">
        <v>2736263.7362637362</v>
      </c>
      <c r="BD10" s="6"/>
      <c r="BE10" s="6">
        <v>2736263.7362637362</v>
      </c>
      <c r="BF10" s="6">
        <v>2736263.7362637362</v>
      </c>
      <c r="BG10" s="15" t="s">
        <v>51</v>
      </c>
      <c r="BH10" s="23" t="s">
        <v>53</v>
      </c>
      <c r="BI10" s="13" t="s">
        <v>56</v>
      </c>
      <c r="BJ10" s="30" t="s">
        <v>132</v>
      </c>
      <c r="BK10" s="6">
        <v>2887121</v>
      </c>
      <c r="BL10" s="6">
        <v>548552.99</v>
      </c>
      <c r="BM10" s="6">
        <v>3435673.99</v>
      </c>
      <c r="BN10" s="6">
        <v>3435673.99</v>
      </c>
      <c r="BO10" s="15" t="s">
        <v>24</v>
      </c>
      <c r="BP10" s="15" t="s">
        <v>58</v>
      </c>
      <c r="BQ10" s="13" t="s">
        <v>61</v>
      </c>
      <c r="BR10" s="30" t="s">
        <v>126</v>
      </c>
      <c r="BS10" s="6">
        <v>2794595.8333333335</v>
      </c>
      <c r="BT10" s="6">
        <v>530973.20833333337</v>
      </c>
      <c r="BU10" s="6">
        <v>3325569.041666667</v>
      </c>
      <c r="BV10" s="6">
        <v>3325569.041666667</v>
      </c>
      <c r="BW10" s="15" t="s">
        <v>64</v>
      </c>
      <c r="BX10" s="15" t="s">
        <v>66</v>
      </c>
      <c r="BY10" s="4" t="s">
        <v>69</v>
      </c>
      <c r="BZ10" s="30" t="s">
        <v>126</v>
      </c>
      <c r="CA10" s="6">
        <v>2400000</v>
      </c>
      <c r="CB10" s="6">
        <v>456000</v>
      </c>
      <c r="CC10" s="6">
        <v>2856000</v>
      </c>
      <c r="CD10" s="6">
        <v>2856000</v>
      </c>
      <c r="CE10" s="15" t="s">
        <v>24</v>
      </c>
      <c r="CF10" s="15" t="s">
        <v>73</v>
      </c>
      <c r="CG10" s="13" t="s">
        <v>76</v>
      </c>
      <c r="CH10" s="30" t="s">
        <v>134</v>
      </c>
      <c r="CI10" s="6">
        <v>2745000</v>
      </c>
      <c r="CJ10" s="6">
        <v>521550</v>
      </c>
      <c r="CK10" s="6">
        <v>3266550</v>
      </c>
      <c r="CL10" s="6">
        <v>3266550</v>
      </c>
      <c r="CM10" s="15" t="s">
        <v>24</v>
      </c>
      <c r="CN10" s="15" t="s">
        <v>79</v>
      </c>
      <c r="CO10" s="13" t="s">
        <v>82</v>
      </c>
      <c r="CP10" s="30" t="s">
        <v>132</v>
      </c>
      <c r="CQ10" s="6">
        <v>2425300</v>
      </c>
      <c r="CR10" s="6">
        <v>460807</v>
      </c>
      <c r="CS10" s="6">
        <v>2886107</v>
      </c>
      <c r="CT10" s="6">
        <v>2886107</v>
      </c>
      <c r="CU10" s="15" t="s">
        <v>85</v>
      </c>
      <c r="CV10" s="15" t="s">
        <v>25</v>
      </c>
      <c r="CW10" s="13" t="s">
        <v>89</v>
      </c>
      <c r="CX10" s="30" t="s">
        <v>139</v>
      </c>
      <c r="CY10" s="6">
        <v>2993684.210526316</v>
      </c>
      <c r="CZ10" s="6">
        <v>568800</v>
      </c>
      <c r="DA10" s="6">
        <v>3562484.210526316</v>
      </c>
      <c r="DB10" s="6">
        <v>3562484.210526316</v>
      </c>
      <c r="DC10" s="15" t="s">
        <v>92</v>
      </c>
      <c r="DD10" s="15" t="s">
        <v>93</v>
      </c>
      <c r="DE10" s="13" t="s">
        <v>98</v>
      </c>
      <c r="DF10" s="30" t="s">
        <v>134</v>
      </c>
      <c r="DG10" s="6">
        <v>2657000</v>
      </c>
      <c r="DH10" s="6">
        <v>504830</v>
      </c>
      <c r="DI10" s="6">
        <v>3161830</v>
      </c>
      <c r="DJ10" s="6">
        <v>3161830</v>
      </c>
      <c r="DK10" s="15" t="s">
        <v>102</v>
      </c>
      <c r="DL10" s="15" t="s">
        <v>105</v>
      </c>
      <c r="DM10" s="13" t="s">
        <v>109</v>
      </c>
      <c r="DN10" s="30" t="s">
        <v>124</v>
      </c>
      <c r="DO10" s="6">
        <v>2108000</v>
      </c>
      <c r="DP10" s="6">
        <v>75620</v>
      </c>
      <c r="DQ10" s="6">
        <v>2183620</v>
      </c>
      <c r="DR10" s="6">
        <v>2183620</v>
      </c>
      <c r="DS10" s="15" t="s">
        <v>24</v>
      </c>
      <c r="DT10" s="15" t="s">
        <v>111</v>
      </c>
      <c r="DU10" s="13" t="s">
        <v>114</v>
      </c>
      <c r="DV10" s="4" t="s">
        <v>128</v>
      </c>
      <c r="DW10" s="6">
        <v>0</v>
      </c>
      <c r="DX10" s="6">
        <v>0</v>
      </c>
      <c r="DY10" s="6">
        <v>0</v>
      </c>
      <c r="DZ10" s="6">
        <v>0</v>
      </c>
      <c r="EA10" s="15" t="s">
        <v>114</v>
      </c>
      <c r="EB10" s="23" t="s">
        <v>114</v>
      </c>
    </row>
    <row r="11" spans="1:134" ht="77.25" customHeight="1" x14ac:dyDescent="0.2">
      <c r="A11" s="3">
        <v>4</v>
      </c>
      <c r="B11" s="20" t="s">
        <v>30</v>
      </c>
      <c r="C11" s="4" t="s">
        <v>21</v>
      </c>
      <c r="D11" s="4">
        <v>1</v>
      </c>
      <c r="E11" s="4" t="s">
        <v>21</v>
      </c>
      <c r="F11" s="31" t="s">
        <v>121</v>
      </c>
      <c r="G11" s="6">
        <v>2721035</v>
      </c>
      <c r="H11" s="7">
        <f>G11*19%</f>
        <v>516996.65</v>
      </c>
      <c r="I11" s="6">
        <f t="shared" ref="I11:I12" si="0">H11+G11</f>
        <v>3238031.65</v>
      </c>
      <c r="J11" s="6">
        <f>I11*D11</f>
        <v>3238031.65</v>
      </c>
      <c r="K11" s="9" t="s">
        <v>16</v>
      </c>
      <c r="L11" s="9" t="s">
        <v>22</v>
      </c>
      <c r="M11" s="9" t="s">
        <v>21</v>
      </c>
      <c r="N11" s="32" t="s">
        <v>122</v>
      </c>
      <c r="O11" s="9">
        <v>2721035</v>
      </c>
      <c r="P11" s="9">
        <v>516996.65</v>
      </c>
      <c r="Q11" s="9">
        <v>3238031.65</v>
      </c>
      <c r="R11" s="9">
        <v>3238031.65</v>
      </c>
      <c r="S11" s="9" t="s">
        <v>16</v>
      </c>
      <c r="T11" s="9" t="s">
        <v>22</v>
      </c>
      <c r="U11" s="13" t="s">
        <v>21</v>
      </c>
      <c r="V11" s="30" t="s">
        <v>122</v>
      </c>
      <c r="W11" s="4">
        <v>2487500</v>
      </c>
      <c r="X11" s="6">
        <v>472625</v>
      </c>
      <c r="Y11" s="6">
        <v>2960125</v>
      </c>
      <c r="Z11" s="6">
        <v>2960125</v>
      </c>
      <c r="AA11" s="6" t="s">
        <v>15</v>
      </c>
      <c r="AB11" s="16" t="s">
        <v>33</v>
      </c>
      <c r="AC11" s="13" t="s">
        <v>37</v>
      </c>
      <c r="AD11" s="30" t="s">
        <v>122</v>
      </c>
      <c r="AE11" s="6">
        <v>3186509</v>
      </c>
      <c r="AF11" s="6">
        <v>605436.71</v>
      </c>
      <c r="AG11" s="6">
        <v>3791946</v>
      </c>
      <c r="AH11" s="6">
        <v>3791946</v>
      </c>
      <c r="AI11" s="15">
        <v>1</v>
      </c>
      <c r="AJ11" s="23" t="s">
        <v>39</v>
      </c>
      <c r="AK11" s="24" t="s">
        <v>42</v>
      </c>
      <c r="AL11" s="30" t="s">
        <v>122</v>
      </c>
      <c r="AM11" s="6">
        <v>3228855</v>
      </c>
      <c r="AN11" s="6">
        <v>613482.44999999995</v>
      </c>
      <c r="AO11" s="6">
        <v>3842337</v>
      </c>
      <c r="AP11" s="6">
        <v>3842337</v>
      </c>
      <c r="AQ11" s="15">
        <v>1</v>
      </c>
      <c r="AR11" s="15" t="s">
        <v>39</v>
      </c>
      <c r="AS11" s="13" t="s">
        <v>21</v>
      </c>
      <c r="AT11" s="33" t="s">
        <v>122</v>
      </c>
      <c r="AU11" s="6">
        <v>2420000</v>
      </c>
      <c r="AV11" s="6">
        <v>459800</v>
      </c>
      <c r="AW11" s="6">
        <v>2879800</v>
      </c>
      <c r="AX11" s="6">
        <v>2879800</v>
      </c>
      <c r="AY11" s="15" t="s">
        <v>15</v>
      </c>
      <c r="AZ11" s="13" t="s">
        <v>47</v>
      </c>
      <c r="BA11" t="s">
        <v>21</v>
      </c>
      <c r="BB11" s="30" t="s">
        <v>122</v>
      </c>
      <c r="BC11" s="6">
        <v>1904395.6043956042</v>
      </c>
      <c r="BD11" s="6">
        <v>361835.16483516479</v>
      </c>
      <c r="BE11" s="6">
        <v>2266230.769230769</v>
      </c>
      <c r="BF11" s="6">
        <v>2266230.769230769</v>
      </c>
      <c r="BG11" s="15" t="s">
        <v>15</v>
      </c>
      <c r="BH11" s="23" t="s">
        <v>53</v>
      </c>
      <c r="BI11" s="13" t="s">
        <v>57</v>
      </c>
      <c r="BJ11" s="4" t="s">
        <v>128</v>
      </c>
      <c r="BK11" s="6"/>
      <c r="BL11" s="6"/>
      <c r="BM11" s="6"/>
      <c r="BN11" s="6"/>
      <c r="BO11" s="15"/>
      <c r="BP11" s="15"/>
      <c r="BQ11" s="13" t="s">
        <v>62</v>
      </c>
      <c r="BR11" s="30" t="s">
        <v>122</v>
      </c>
      <c r="BS11" s="6">
        <v>2394791.666666667</v>
      </c>
      <c r="BT11" s="6">
        <v>455010.41666666674</v>
      </c>
      <c r="BU11" s="6">
        <v>2849802.083333334</v>
      </c>
      <c r="BV11" s="6">
        <v>2849802.083333334</v>
      </c>
      <c r="BW11" s="15" t="s">
        <v>64</v>
      </c>
      <c r="BX11" s="15" t="s">
        <v>66</v>
      </c>
      <c r="BY11" s="26" t="s">
        <v>70</v>
      </c>
      <c r="BZ11" s="30" t="s">
        <v>122</v>
      </c>
      <c r="CA11" s="6">
        <v>1875000</v>
      </c>
      <c r="CB11" s="6">
        <v>356250</v>
      </c>
      <c r="CC11" s="6">
        <v>2231250</v>
      </c>
      <c r="CD11" s="6">
        <v>2231250</v>
      </c>
      <c r="CE11" s="15" t="s">
        <v>16</v>
      </c>
      <c r="CF11" s="15" t="s">
        <v>73</v>
      </c>
      <c r="CG11" s="13" t="s">
        <v>77</v>
      </c>
      <c r="CH11" s="30" t="s">
        <v>122</v>
      </c>
      <c r="CI11" s="6">
        <v>2480000</v>
      </c>
      <c r="CJ11" s="6">
        <v>471200</v>
      </c>
      <c r="CK11" s="6">
        <v>2951200</v>
      </c>
      <c r="CL11" s="6">
        <v>2951200</v>
      </c>
      <c r="CM11" s="15" t="s">
        <v>16</v>
      </c>
      <c r="CN11" s="15" t="s">
        <v>79</v>
      </c>
      <c r="CO11" s="13" t="s">
        <v>83</v>
      </c>
      <c r="CP11" s="30" t="s">
        <v>122</v>
      </c>
      <c r="CQ11" s="6">
        <v>2480400</v>
      </c>
      <c r="CR11" s="6">
        <v>471276</v>
      </c>
      <c r="CS11" s="6">
        <v>2951676</v>
      </c>
      <c r="CT11" s="6">
        <v>2951676</v>
      </c>
      <c r="CU11" s="15" t="s">
        <v>16</v>
      </c>
      <c r="CV11" s="15" t="s">
        <v>25</v>
      </c>
      <c r="CW11" s="13" t="s">
        <v>90</v>
      </c>
      <c r="CX11" s="30" t="s">
        <v>122</v>
      </c>
      <c r="CY11" s="6">
        <v>2489130.4347826084</v>
      </c>
      <c r="CZ11" s="6">
        <v>472934.78260869562</v>
      </c>
      <c r="DA11" s="6">
        <v>2962065.2173913042</v>
      </c>
      <c r="DB11" s="6">
        <v>2962065.2173913042</v>
      </c>
      <c r="DC11" s="15" t="s">
        <v>94</v>
      </c>
      <c r="DD11" s="15" t="s">
        <v>93</v>
      </c>
      <c r="DE11" s="13" t="s">
        <v>99</v>
      </c>
      <c r="DF11" s="30" t="s">
        <v>122</v>
      </c>
      <c r="DG11" s="6">
        <v>1967000</v>
      </c>
      <c r="DH11" s="6">
        <v>373730</v>
      </c>
      <c r="DI11" s="6">
        <v>2340730</v>
      </c>
      <c r="DJ11" s="6">
        <v>2340730</v>
      </c>
      <c r="DK11" s="15" t="s">
        <v>106</v>
      </c>
      <c r="DL11" s="15" t="s">
        <v>105</v>
      </c>
      <c r="DM11" s="13" t="s">
        <v>21</v>
      </c>
      <c r="DN11" s="30" t="s">
        <v>122</v>
      </c>
      <c r="DO11" s="6">
        <v>1580000</v>
      </c>
      <c r="DP11" s="6">
        <v>300200</v>
      </c>
      <c r="DQ11" s="6">
        <v>620</v>
      </c>
      <c r="DR11" s="6">
        <v>1880200</v>
      </c>
      <c r="DS11" s="15" t="s">
        <v>16</v>
      </c>
      <c r="DT11" s="15" t="s">
        <v>111</v>
      </c>
      <c r="DU11" s="13" t="s">
        <v>114</v>
      </c>
      <c r="DV11" s="4" t="s">
        <v>128</v>
      </c>
      <c r="DW11" s="6">
        <v>0</v>
      </c>
      <c r="DX11" s="6">
        <v>0</v>
      </c>
      <c r="DY11" s="6">
        <v>0</v>
      </c>
      <c r="DZ11" s="6">
        <v>0</v>
      </c>
      <c r="EA11" s="15" t="s">
        <v>114</v>
      </c>
      <c r="EB11" s="23" t="s">
        <v>114</v>
      </c>
    </row>
    <row r="12" spans="1:134" ht="112.5" customHeight="1" x14ac:dyDescent="0.2">
      <c r="A12" s="3">
        <v>5</v>
      </c>
      <c r="B12" s="20" t="s">
        <v>31</v>
      </c>
      <c r="C12" s="4" t="s">
        <v>21</v>
      </c>
      <c r="D12" s="4">
        <v>1</v>
      </c>
      <c r="E12" s="4" t="s">
        <v>21</v>
      </c>
      <c r="F12" s="31" t="s">
        <v>120</v>
      </c>
      <c r="G12" s="6">
        <v>1009991</v>
      </c>
      <c r="H12" s="7">
        <f>G12*19%</f>
        <v>191898.29</v>
      </c>
      <c r="I12" s="6">
        <f t="shared" si="0"/>
        <v>1201889.29</v>
      </c>
      <c r="J12" s="6">
        <f>I12*D12</f>
        <v>1201889.29</v>
      </c>
      <c r="K12" s="9" t="s">
        <v>16</v>
      </c>
      <c r="L12" s="9" t="s">
        <v>22</v>
      </c>
      <c r="M12" s="9" t="s">
        <v>21</v>
      </c>
      <c r="N12" s="32" t="s">
        <v>122</v>
      </c>
      <c r="O12" s="9">
        <v>1009991</v>
      </c>
      <c r="P12" s="9">
        <v>191898.29</v>
      </c>
      <c r="Q12" s="9">
        <v>1201889.29</v>
      </c>
      <c r="R12" s="9">
        <v>1201889.29</v>
      </c>
      <c r="S12" s="9" t="s">
        <v>16</v>
      </c>
      <c r="T12" s="9" t="s">
        <v>22</v>
      </c>
      <c r="U12" s="13" t="s">
        <v>21</v>
      </c>
      <c r="V12" s="30" t="s">
        <v>122</v>
      </c>
      <c r="W12" s="4">
        <v>931000</v>
      </c>
      <c r="X12" s="6">
        <v>176890</v>
      </c>
      <c r="Y12" s="6">
        <v>1107890</v>
      </c>
      <c r="Z12" s="6">
        <v>1107890</v>
      </c>
      <c r="AA12" s="6" t="s">
        <v>15</v>
      </c>
      <c r="AB12" s="16" t="s">
        <v>33</v>
      </c>
      <c r="AC12" s="13" t="s">
        <v>38</v>
      </c>
      <c r="AD12" s="30" t="s">
        <v>122</v>
      </c>
      <c r="AE12" s="6">
        <v>1148209</v>
      </c>
      <c r="AF12" s="6">
        <v>218159.71</v>
      </c>
      <c r="AG12" s="6">
        <v>1366369</v>
      </c>
      <c r="AH12" s="6">
        <v>1366369</v>
      </c>
      <c r="AI12" s="15">
        <v>1</v>
      </c>
      <c r="AJ12" s="23" t="s">
        <v>39</v>
      </c>
      <c r="AK12" s="24" t="s">
        <v>43</v>
      </c>
      <c r="AL12" s="30" t="s">
        <v>122</v>
      </c>
      <c r="AM12" s="6">
        <v>1163468</v>
      </c>
      <c r="AN12" s="6">
        <v>221058.92</v>
      </c>
      <c r="AO12" s="6">
        <v>1384527</v>
      </c>
      <c r="AP12" s="6">
        <v>1384527</v>
      </c>
      <c r="AQ12" s="15">
        <v>1</v>
      </c>
      <c r="AR12" s="15" t="s">
        <v>39</v>
      </c>
      <c r="AS12" s="13" t="s">
        <v>21</v>
      </c>
      <c r="AT12" s="33" t="s">
        <v>127</v>
      </c>
      <c r="AU12" s="6">
        <v>870000</v>
      </c>
      <c r="AV12" s="6">
        <v>165300</v>
      </c>
      <c r="AW12" s="6">
        <v>1035300</v>
      </c>
      <c r="AX12" s="6">
        <v>1035300</v>
      </c>
      <c r="AY12" s="15" t="s">
        <v>15</v>
      </c>
      <c r="AZ12" s="13" t="s">
        <v>47</v>
      </c>
      <c r="BA12" t="s">
        <v>50</v>
      </c>
      <c r="BB12" s="30" t="s">
        <v>122</v>
      </c>
      <c r="BC12" s="6">
        <v>736263.73626373627</v>
      </c>
      <c r="BD12" s="6">
        <v>139890.10989010989</v>
      </c>
      <c r="BE12" s="6">
        <v>876153.84615384613</v>
      </c>
      <c r="BF12" s="6">
        <v>876153.84615384613</v>
      </c>
      <c r="BG12" s="15" t="s">
        <v>15</v>
      </c>
      <c r="BH12" s="23" t="s">
        <v>53</v>
      </c>
      <c r="BI12" s="13" t="s">
        <v>57</v>
      </c>
      <c r="BJ12" s="4" t="s">
        <v>128</v>
      </c>
      <c r="BK12" s="6"/>
      <c r="BL12" s="6"/>
      <c r="BM12" s="6"/>
      <c r="BN12" s="6"/>
      <c r="BO12" s="15"/>
      <c r="BP12" s="15"/>
      <c r="BQ12" s="13" t="s">
        <v>63</v>
      </c>
      <c r="BR12" s="30" t="s">
        <v>122</v>
      </c>
      <c r="BS12" s="6">
        <v>853932.29166666674</v>
      </c>
      <c r="BT12" s="6">
        <v>162247.13541666669</v>
      </c>
      <c r="BU12" s="6">
        <v>1016179.4270833335</v>
      </c>
      <c r="BV12" s="6">
        <v>1016179.4270833335</v>
      </c>
      <c r="BW12" s="15" t="s">
        <v>64</v>
      </c>
      <c r="BX12" s="15" t="s">
        <v>66</v>
      </c>
      <c r="BY12" s="26" t="s">
        <v>71</v>
      </c>
      <c r="BZ12" s="30" t="s">
        <v>122</v>
      </c>
      <c r="CA12" s="6">
        <v>730000</v>
      </c>
      <c r="CB12" s="6">
        <v>138700</v>
      </c>
      <c r="CC12" s="6">
        <v>868700</v>
      </c>
      <c r="CD12" s="6">
        <v>868700</v>
      </c>
      <c r="CE12" s="15" t="s">
        <v>16</v>
      </c>
      <c r="CF12" s="15" t="s">
        <v>73</v>
      </c>
      <c r="CG12" s="13" t="s">
        <v>78</v>
      </c>
      <c r="CH12" s="30" t="s">
        <v>122</v>
      </c>
      <c r="CI12" s="6">
        <v>881000</v>
      </c>
      <c r="CJ12" s="6">
        <v>167390</v>
      </c>
      <c r="CK12" s="6">
        <v>1048390</v>
      </c>
      <c r="CL12" s="6">
        <v>1048390</v>
      </c>
      <c r="CM12" s="15" t="s">
        <v>16</v>
      </c>
      <c r="CN12" s="15" t="s">
        <v>79</v>
      </c>
      <c r="CO12" s="13" t="s">
        <v>84</v>
      </c>
      <c r="CP12" s="30" t="s">
        <v>122</v>
      </c>
      <c r="CQ12" s="6">
        <v>909500</v>
      </c>
      <c r="CR12" s="6">
        <v>172805</v>
      </c>
      <c r="CS12" s="6">
        <v>1082305</v>
      </c>
      <c r="CT12" s="6">
        <v>1082305</v>
      </c>
      <c r="CU12" s="15" t="s">
        <v>16</v>
      </c>
      <c r="CV12" s="15" t="s">
        <v>25</v>
      </c>
      <c r="CW12" s="13" t="s">
        <v>91</v>
      </c>
      <c r="CX12" s="30" t="s">
        <v>122</v>
      </c>
      <c r="CY12" s="6">
        <v>923913.04347826086</v>
      </c>
      <c r="CZ12" s="6">
        <v>175543.47826086957</v>
      </c>
      <c r="DA12" s="6">
        <v>1099456.5217391304</v>
      </c>
      <c r="DB12" s="6">
        <v>1099456.5217391304</v>
      </c>
      <c r="DC12" s="15" t="s">
        <v>94</v>
      </c>
      <c r="DD12" s="15" t="s">
        <v>93</v>
      </c>
      <c r="DE12" s="13" t="s">
        <v>100</v>
      </c>
      <c r="DF12" s="30" t="s">
        <v>122</v>
      </c>
      <c r="DG12" s="6">
        <v>859000</v>
      </c>
      <c r="DH12" s="6">
        <v>163210</v>
      </c>
      <c r="DI12" s="6">
        <v>1022210</v>
      </c>
      <c r="DJ12" s="6">
        <v>1022210</v>
      </c>
      <c r="DK12" s="15" t="s">
        <v>106</v>
      </c>
      <c r="DL12" s="15" t="s">
        <v>105</v>
      </c>
      <c r="DM12" s="13" t="s">
        <v>21</v>
      </c>
      <c r="DN12" s="30" t="s">
        <v>122</v>
      </c>
      <c r="DO12" s="6">
        <v>850000</v>
      </c>
      <c r="DP12" s="6">
        <v>161500</v>
      </c>
      <c r="DQ12" s="6">
        <v>1011500</v>
      </c>
      <c r="DR12" s="6">
        <v>1011500</v>
      </c>
      <c r="DS12" s="15" t="s">
        <v>16</v>
      </c>
      <c r="DT12" s="15" t="s">
        <v>111</v>
      </c>
      <c r="DU12" s="13" t="s">
        <v>115</v>
      </c>
      <c r="DV12" s="30" t="s">
        <v>122</v>
      </c>
      <c r="DW12" s="6">
        <v>805000</v>
      </c>
      <c r="DX12" s="6">
        <v>152950</v>
      </c>
      <c r="DY12" s="6">
        <v>957950</v>
      </c>
      <c r="DZ12" s="6">
        <v>957950</v>
      </c>
      <c r="EA12" s="15" t="s">
        <v>106</v>
      </c>
      <c r="EB12" s="23" t="s">
        <v>116</v>
      </c>
    </row>
    <row r="13" spans="1:134" ht="21" customHeight="1" x14ac:dyDescent="0.2">
      <c r="B13" s="11" t="s">
        <v>9</v>
      </c>
      <c r="I13" s="17">
        <f>SUM(I11:I12)</f>
        <v>4439920.9399999995</v>
      </c>
      <c r="R13" s="17">
        <v>317436222.32000005</v>
      </c>
      <c r="Z13" s="17">
        <v>317978115</v>
      </c>
      <c r="AA13" s="22"/>
      <c r="AH13" s="17">
        <f>SUM(AH8:AH12)</f>
        <v>308101899</v>
      </c>
      <c r="AP13" s="17">
        <f>SUM(AP8:AP12)</f>
        <v>279506203</v>
      </c>
      <c r="AX13" s="17"/>
      <c r="AY13">
        <v>308162400</v>
      </c>
      <c r="BF13" s="17">
        <v>287865015.6989373</v>
      </c>
      <c r="BN13" s="17">
        <v>341867918.35000002</v>
      </c>
      <c r="BV13" s="17">
        <f>SUM(BV8:BV12)</f>
        <v>261490534.67395833</v>
      </c>
      <c r="CD13" s="17">
        <v>8811950</v>
      </c>
      <c r="CL13" s="17">
        <v>279672610</v>
      </c>
      <c r="CR13">
        <v>0</v>
      </c>
      <c r="CS13">
        <v>0</v>
      </c>
      <c r="CT13" s="17">
        <v>281584821</v>
      </c>
      <c r="DB13" s="17">
        <v>349246700.68649882</v>
      </c>
      <c r="DJ13" s="17">
        <v>283807837.38999999</v>
      </c>
      <c r="DR13" s="17">
        <f>SUM(DR8:DR12)</f>
        <v>283363960</v>
      </c>
      <c r="DZ13" s="17">
        <v>264700625</v>
      </c>
    </row>
    <row r="14" spans="1:134" x14ac:dyDescent="0.2">
      <c r="J14" s="5" t="s">
        <v>10</v>
      </c>
    </row>
    <row r="15" spans="1:134" x14ac:dyDescent="0.2">
      <c r="C15" s="11"/>
      <c r="D15" s="11"/>
      <c r="E15" s="11"/>
      <c r="F15" s="11"/>
      <c r="G15" s="11"/>
      <c r="H15" s="11" t="s">
        <v>10</v>
      </c>
      <c r="I15" s="11"/>
      <c r="J15" s="10"/>
    </row>
    <row r="16" spans="1:134" x14ac:dyDescent="0.2">
      <c r="B16" t="s">
        <v>140</v>
      </c>
    </row>
    <row r="19" spans="2:2" x14ac:dyDescent="0.2">
      <c r="B19" t="s">
        <v>141</v>
      </c>
    </row>
    <row r="22" spans="2:2" x14ac:dyDescent="0.2">
      <c r="B22" t="s">
        <v>142</v>
      </c>
    </row>
  </sheetData>
  <mergeCells count="19">
    <mergeCell ref="CO6:CV6"/>
    <mergeCell ref="CW6:DD6"/>
    <mergeCell ref="DE6:DL6"/>
    <mergeCell ref="DM6:DT6"/>
    <mergeCell ref="DU6:EB6"/>
    <mergeCell ref="U6:AB6"/>
    <mergeCell ref="AC6:AJ6"/>
    <mergeCell ref="A1:L1"/>
    <mergeCell ref="A2:L2"/>
    <mergeCell ref="A3:L3"/>
    <mergeCell ref="E6:L6"/>
    <mergeCell ref="M6:T6"/>
    <mergeCell ref="AK6:AR6"/>
    <mergeCell ref="AS6:AZ6"/>
    <mergeCell ref="BA6:BH6"/>
    <mergeCell ref="BI6:BP6"/>
    <mergeCell ref="BQ6:BX6"/>
    <mergeCell ref="BY6:CF6"/>
    <mergeCell ref="CG6:CN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Microsoft Office User</cp:lastModifiedBy>
  <cp:lastPrinted>2017-07-04T21:41:41Z</cp:lastPrinted>
  <dcterms:created xsi:type="dcterms:W3CDTF">2017-06-28T20:42:16Z</dcterms:created>
  <dcterms:modified xsi:type="dcterms:W3CDTF">2017-08-14T17:26:31Z</dcterms:modified>
</cp:coreProperties>
</file>