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 UTP\Documents\LICITACIONES\INVITACIÓN A COTIZAR PTAR\"/>
    </mc:Choice>
  </mc:AlternateContent>
  <bookViews>
    <workbookView xWindow="0" yWindow="0" windowWidth="28800" windowHeight="12435"/>
  </bookViews>
  <sheets>
    <sheet name="Presupuesto" sheetId="5" r:id="rId1"/>
  </sheets>
  <definedNames>
    <definedName name="_xlnm.Print_Area" localSheetId="0">Presupuesto!$A$1:$F$70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5" l="1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5" i="5"/>
  <c r="F62" i="5"/>
  <c r="F65" i="5"/>
  <c r="F66" i="5"/>
  <c r="F67" i="5"/>
  <c r="F68" i="5"/>
  <c r="F64" i="5"/>
  <c r="F70" i="5"/>
</calcChain>
</file>

<file path=xl/sharedStrings.xml><?xml version="1.0" encoding="utf-8"?>
<sst xmlns="http://schemas.openxmlformats.org/spreadsheetml/2006/main" count="142" uniqueCount="100">
  <si>
    <t>ITEM</t>
  </si>
  <si>
    <t>UN</t>
  </si>
  <si>
    <t>VALOR UNITARIO</t>
  </si>
  <si>
    <t>VALOR TOTAL</t>
  </si>
  <si>
    <t>M3</t>
  </si>
  <si>
    <t>M2</t>
  </si>
  <si>
    <t>SUBTOTAL</t>
  </si>
  <si>
    <t>A.I.U</t>
  </si>
  <si>
    <t>Administraciòn</t>
  </si>
  <si>
    <t xml:space="preserve">Imprevistos </t>
  </si>
  <si>
    <t>Utilidades</t>
  </si>
  <si>
    <t>IVA</t>
  </si>
  <si>
    <t>COSTO TOTAL</t>
  </si>
  <si>
    <t xml:space="preserve">DESCRIPCION </t>
  </si>
  <si>
    <t>PRELIMINARES</t>
  </si>
  <si>
    <t xml:space="preserve">M3 </t>
  </si>
  <si>
    <t xml:space="preserve"> M3  </t>
  </si>
  <si>
    <t>ESTRUCTURA EN CONCRETO</t>
  </si>
  <si>
    <t xml:space="preserve"> UN </t>
  </si>
  <si>
    <t>TUBERIAS Y OTROS</t>
  </si>
  <si>
    <t>Geomembrana lisa HDPE de e=30 micras unida con termofusión</t>
  </si>
  <si>
    <t>Suministro e Instalacion Sembrado especies humedal</t>
  </si>
  <si>
    <t>GL</t>
  </si>
  <si>
    <t>ALCANTARILLADO SANITARIO PTAR BELLAS ARTES</t>
  </si>
  <si>
    <t xml:space="preserve">Tubería PVC sanitaria 2", incluye accesorios </t>
  </si>
  <si>
    <t xml:space="preserve">Tubería PVC sanitaria 6", incluye accesorios </t>
  </si>
  <si>
    <t>Medio relleno filtro percolador policrop</t>
  </si>
  <si>
    <t>SISTEMA DE BOMBEO PTAR BELLAS ARTES</t>
  </si>
  <si>
    <t>OPTIMIZACIÓN FAFA PTAR BELLAS ARTES</t>
  </si>
  <si>
    <t>Localización y replanteo</t>
  </si>
  <si>
    <t>Un</t>
  </si>
  <si>
    <t>m</t>
  </si>
  <si>
    <t>Lleno Arena gruesa</t>
  </si>
  <si>
    <t>KG</t>
  </si>
  <si>
    <t>m2</t>
  </si>
  <si>
    <t xml:space="preserve">Desmonte Cerramiento Existente (Malla Eslabonada, Muros En Zoga, Vigas H&lt;3.0M) </t>
  </si>
  <si>
    <t>Lleno canto rodado 1"</t>
  </si>
  <si>
    <t>Tubería PVC tipo novafort Ø=160 mm</t>
  </si>
  <si>
    <t>Suministro e instalación tubería PVC 3" Rde 21 (200 psi)</t>
  </si>
  <si>
    <t>Tubería PVC sanitaria de 4" + accesorios</t>
  </si>
  <si>
    <t xml:space="preserve">Restitución Afirmado + Cemento 5 % Peso </t>
  </si>
  <si>
    <t>Cerramiento provisional con guadua y tela de cerramiento h=2 m</t>
  </si>
  <si>
    <t>Valla de identificación de obra área menor a 4 m2, colocada en cerchas metálica, incluye mantenimiento durante la construcción</t>
  </si>
  <si>
    <t>Canal disipador en concreto de 20,7 Mpa</t>
  </si>
  <si>
    <t>Lleno Compactado Material Transportado (tierra no vegetal)</t>
  </si>
  <si>
    <t>CANT</t>
  </si>
  <si>
    <t>Tubería PVC sanitaria perforada de 2" (in situ)(10mm@20cm)</t>
  </si>
  <si>
    <t>Tubería PVC sanitaria perforada de 4" (in situ)(10mm@20cm)</t>
  </si>
  <si>
    <t>Tubería PVC sanitaria perforada de 6" (in situ)(3/4"@15cm)</t>
  </si>
  <si>
    <t>Adaptador de limpieza 4" PVC sanitaria</t>
  </si>
  <si>
    <t>Accesorios, tablero de controles y conexiones tableros</t>
  </si>
  <si>
    <t>Restitución Afirmado + Cemento 5 % Peso (pozo de succión)</t>
  </si>
  <si>
    <t>Mano de obra instalación sistema electrico (Tuberia electrica, tableros, cableado, flotadores, bombas)</t>
  </si>
  <si>
    <t>Anclaje -(abrazadera con pernos) soporta tubería de impulsion incluye instalación</t>
  </si>
  <si>
    <t>3 HUMEDALES VERTICALES Y 3 HUMEDALES HORIZONTALES PTAR BELLAS ARTES</t>
  </si>
  <si>
    <t>4.1.1</t>
  </si>
  <si>
    <t>4.1.2</t>
  </si>
  <si>
    <t>4.1.3</t>
  </si>
  <si>
    <t>4.2.1</t>
  </si>
  <si>
    <t>4.2.2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</si>
  <si>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</si>
  <si>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</si>
  <si>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</si>
  <si>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</si>
  <si>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</si>
  <si>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</si>
  <si>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</si>
  <si>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</si>
  <si>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</si>
  <si>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</si>
  <si>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Concreto pozo de succión 21 Mpa</t>
  </si>
  <si>
    <t>Acero de refuerzo pozo de succión 60000 psi</t>
  </si>
  <si>
    <t>2,02-1</t>
  </si>
  <si>
    <t>2,02-2</t>
  </si>
  <si>
    <t>2,02-3</t>
  </si>
  <si>
    <t>Tapa en polipropileno Ø=0.60 mts</t>
  </si>
  <si>
    <t>Lleno compactado con afirmado transportado manual ( encamado)</t>
  </si>
  <si>
    <t>Cámara de vertederos triangulares de 1,72m x 1,33m H= 0,85m. Incluye concreto, refuerzo, láminas en acrílico e=1/4".</t>
  </si>
  <si>
    <t xml:space="preserve">Cerramiento (con reposición) Poste Concreto  +  Malla Eslabonada  H&lt;3.0M </t>
  </si>
  <si>
    <t>Base y cañuela para cámara de inspección d = 1,20 m en concreto de 21 Mpa, incluye acero de refuerzo 60000 psi</t>
  </si>
  <si>
    <t xml:space="preserve">Losa superior para camaras de inspeccion  ø interior 1,20 mts e=0,30 mts. Concreto 24 Mpa. Incluye 64 kg de acero de refuerzo para tapa de polipropileno </t>
  </si>
  <si>
    <t>Plaqueta Sendero (40cm X 60cm X 5cm) incluye instalación, refuerzo 3.6 kg por unidad, concreto 24 Mpa</t>
  </si>
  <si>
    <t>4.4</t>
  </si>
  <si>
    <t>Localización y replanteo de línea</t>
  </si>
  <si>
    <t>Bomba sumergible marca BARNES 1 hp monofásica a 220 v (Suministro e instalación)</t>
  </si>
  <si>
    <t xml:space="preserve">Cargue Manual+Retiro+Material Sobrante Incluye El Deposito (Cargue y Retiro a Escombrera Oficial o Autorizada) </t>
  </si>
  <si>
    <t xml:space="preserve">Cargue Manual+Retiro+Mat Sobrante Incluye El Deposito (Cargue y Retiro a Escombrera Oficial o Autorizada) </t>
  </si>
  <si>
    <t>Cabezote Concreto de 20.7 Mpa</t>
  </si>
  <si>
    <t>Empradizacion</t>
  </si>
  <si>
    <t>4.5</t>
  </si>
  <si>
    <t>Pozo de succión (2.55 m X 2.2 m X 3,20 m) concreto 21 Mpa.</t>
  </si>
  <si>
    <t>Excavación manual para nivelación del terreno con basura e=0.20m</t>
  </si>
  <si>
    <t>Tapa en lámina de alfajor de aluminio de 2.55 m x 2.20 m, calibre 3 mm.</t>
  </si>
  <si>
    <t>Cajas de paso electricas en concreto 21 Mpa (0.60 m X 0.60 m)</t>
  </si>
  <si>
    <t>Cuerpo para cámara de inspección d = 1,20 m, en concreto de 20,7 Mpa,  incluye refuerzo</t>
  </si>
  <si>
    <t>Presupuesto optimización PTAR BELLAS ARTES</t>
  </si>
  <si>
    <t>Cargue Mecanico+Retiro+Material Sobrante Incluye El Deposito (Cargue Y Retiro A Escombrera Oficial O Autorizada) Mecanica</t>
  </si>
  <si>
    <t>Excavación material (con basura y raices) 0-4 M Manual</t>
  </si>
  <si>
    <t>Excavación mecánica material (con basura y raices)</t>
  </si>
  <si>
    <r>
      <t xml:space="preserve">Caja de inspección de 1,00 x 1,00  en concreto de 20.7 Mpa, tapa reforzada en concreto de 20,7 Mpa H variable promedio = 1,35m. </t>
    </r>
    <r>
      <rPr>
        <b/>
        <sz val="11"/>
        <color theme="1"/>
        <rFont val="Calibri"/>
        <family val="2"/>
        <scheme val="minor"/>
      </rPr>
      <t>Incluye el refuerzo.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</si>
</sst>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\ #,##0_);[Red]\(&quot;$&quot;\ #,##0\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_(&quot;$&quot;\ * #,##0_);_(&quot;$&quot;\ * \(#,##0\);_(&quot;$&quot;\ * &quot;-&quot;??_);_(@_)"/>
    <numFmt numFmtId="168" formatCode="[$$-240A]#,##0"/>
    <numFmt numFmtId="169" formatCode="_(&quot;$&quot;* #,##0_);_(&quot;$&quot;* \(#,##0\);_(&quot;$&quot;* &quot;-&quot;??_);_(@_)"/>
    <numFmt numFmtId="170" formatCode="_-* #,##0.00\ _€_-;\-* #,##0.00\ _€_-;_-* &quot;-&quot;??\ _€_-;_-@_-"/>
    <numFmt numFmtId="171" formatCode="0.0"/>
    <numFmt numFmtId="172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4" fillId="0" borderId="0"/>
    <xf numFmtId="164" fontId="7" fillId="0" borderId="0" applyFont="0" applyFill="0" applyBorder="0" applyAlignment="0" applyProtection="0"/>
  </cellStyleXfs>
  <cellXfs count="90">
    <xf numFmtId="0" fontId="0" fillId="0" borderId="0" xfId="0"/>
    <xf numFmtId="0" fontId="2" fillId="0" borderId="7" xfId="0" applyFont="1" applyBorder="1" applyAlignment="1"/>
    <xf numFmtId="166" fontId="2" fillId="0" borderId="8" xfId="0" applyNumberFormat="1" applyFont="1" applyBorder="1"/>
    <xf numFmtId="0" fontId="0" fillId="0" borderId="0" xfId="0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9" fontId="0" fillId="0" borderId="3" xfId="2" applyFont="1" applyBorder="1" applyAlignment="1">
      <alignment horizontal="center"/>
    </xf>
    <xf numFmtId="9" fontId="0" fillId="0" borderId="4" xfId="2" applyFont="1" applyBorder="1" applyAlignment="1">
      <alignment horizontal="center"/>
    </xf>
    <xf numFmtId="0" fontId="2" fillId="0" borderId="12" xfId="0" applyFont="1" applyFill="1" applyBorder="1" applyAlignment="1">
      <alignment vertical="center" wrapText="1"/>
    </xf>
    <xf numFmtId="166" fontId="2" fillId="0" borderId="12" xfId="0" applyNumberFormat="1" applyFont="1" applyBorder="1"/>
    <xf numFmtId="0" fontId="3" fillId="0" borderId="0" xfId="0" applyFont="1"/>
    <xf numFmtId="166" fontId="2" fillId="0" borderId="0" xfId="1" applyNumberFormat="1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/>
    </xf>
    <xf numFmtId="167" fontId="2" fillId="0" borderId="8" xfId="0" applyNumberFormat="1" applyFont="1" applyBorder="1"/>
    <xf numFmtId="9" fontId="0" fillId="0" borderId="5" xfId="2" applyFont="1" applyBorder="1" applyAlignment="1">
      <alignment horizont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/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/>
    <xf numFmtId="0" fontId="2" fillId="2" borderId="4" xfId="0" applyFont="1" applyFill="1" applyBorder="1" applyAlignment="1">
      <alignment horizontal="center"/>
    </xf>
    <xf numFmtId="10" fontId="3" fillId="0" borderId="0" xfId="2" applyNumberFormat="1" applyFont="1"/>
    <xf numFmtId="166" fontId="3" fillId="0" borderId="0" xfId="0" applyNumberFormat="1" applyFont="1"/>
    <xf numFmtId="167" fontId="3" fillId="0" borderId="0" xfId="0" applyNumberFormat="1" applyFont="1"/>
    <xf numFmtId="6" fontId="3" fillId="0" borderId="0" xfId="0" applyNumberFormat="1" applyFont="1"/>
    <xf numFmtId="169" fontId="3" fillId="0" borderId="0" xfId="0" applyNumberFormat="1" applyFont="1"/>
    <xf numFmtId="0" fontId="0" fillId="0" borderId="0" xfId="0" applyAlignment="1">
      <alignment horizont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vertical="center"/>
    </xf>
    <xf numFmtId="166" fontId="0" fillId="0" borderId="4" xfId="1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1" fontId="5" fillId="0" borderId="4" xfId="0" applyNumberFormat="1" applyFont="1" applyFill="1" applyBorder="1" applyAlignment="1">
      <alignment horizontal="center" vertical="center"/>
    </xf>
    <xf numFmtId="166" fontId="0" fillId="0" borderId="4" xfId="0" applyNumberForma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8" fontId="0" fillId="0" borderId="4" xfId="0" applyNumberFormat="1" applyFont="1" applyBorder="1" applyAlignment="1">
      <alignment horizontal="right"/>
    </xf>
    <xf numFmtId="0" fontId="0" fillId="0" borderId="4" xfId="0" applyFill="1" applyBorder="1" applyAlignment="1">
      <alignment vertical="distributed"/>
    </xf>
    <xf numFmtId="0" fontId="0" fillId="0" borderId="4" xfId="0" applyBorder="1" applyAlignment="1">
      <alignment vertical="distributed" wrapText="1"/>
    </xf>
    <xf numFmtId="0" fontId="0" fillId="0" borderId="4" xfId="0" applyFill="1" applyBorder="1" applyAlignment="1">
      <alignment vertical="distributed" wrapText="1"/>
    </xf>
    <xf numFmtId="2" fontId="6" fillId="0" borderId="4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vertical="distributed"/>
    </xf>
    <xf numFmtId="0" fontId="0" fillId="3" borderId="4" xfId="0" applyFill="1" applyBorder="1" applyAlignment="1">
      <alignment horizontal="center" vertical="center"/>
    </xf>
    <xf numFmtId="171" fontId="5" fillId="3" borderId="4" xfId="0" applyNumberFormat="1" applyFont="1" applyFill="1" applyBorder="1" applyAlignment="1">
      <alignment horizontal="center" vertical="center"/>
    </xf>
    <xf numFmtId="166" fontId="0" fillId="3" borderId="4" xfId="1" applyNumberFormat="1" applyFont="1" applyFill="1" applyBorder="1" applyAlignment="1">
      <alignment horizontal="center" vertical="center"/>
    </xf>
    <xf numFmtId="166" fontId="0" fillId="3" borderId="4" xfId="0" applyNumberFormat="1" applyFill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22" xfId="0" applyFill="1" applyBorder="1" applyAlignment="1">
      <alignment vertical="distributed"/>
    </xf>
    <xf numFmtId="171" fontId="5" fillId="0" borderId="5" xfId="0" applyNumberFormat="1" applyFont="1" applyFill="1" applyBorder="1" applyAlignment="1">
      <alignment horizontal="center" vertical="center"/>
    </xf>
    <xf numFmtId="166" fontId="0" fillId="0" borderId="5" xfId="1" applyNumberFormat="1" applyFont="1" applyFill="1" applyBorder="1" applyAlignment="1">
      <alignment horizontal="center" vertical="center"/>
    </xf>
    <xf numFmtId="0" fontId="0" fillId="2" borderId="4" xfId="0" applyFont="1" applyFill="1" applyBorder="1"/>
    <xf numFmtId="0" fontId="0" fillId="2" borderId="5" xfId="0" applyFont="1" applyFill="1" applyBorder="1"/>
    <xf numFmtId="172" fontId="5" fillId="0" borderId="4" xfId="4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distributed"/>
    </xf>
    <xf numFmtId="0" fontId="0" fillId="0" borderId="5" xfId="0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vertical="distributed"/>
    </xf>
    <xf numFmtId="2" fontId="6" fillId="3" borderId="22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1" fontId="6" fillId="3" borderId="10" xfId="0" applyNumberFormat="1" applyFont="1" applyFill="1" applyBorder="1" applyAlignment="1">
      <alignment horizontal="center" vertical="center"/>
    </xf>
    <xf numFmtId="1" fontId="6" fillId="3" borderId="11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 vertical="distributed" wrapText="1"/>
    </xf>
    <xf numFmtId="0" fontId="2" fillId="3" borderId="10" xfId="0" applyFont="1" applyFill="1" applyBorder="1" applyAlignment="1">
      <alignment horizontal="center" vertical="distributed" wrapText="1"/>
    </xf>
    <xf numFmtId="0" fontId="2" fillId="3" borderId="11" xfId="0" applyFont="1" applyFill="1" applyBorder="1" applyAlignment="1">
      <alignment horizontal="center" vertical="distributed" wrapText="1"/>
    </xf>
    <xf numFmtId="0" fontId="2" fillId="3" borderId="22" xfId="0" applyFont="1" applyFill="1" applyBorder="1" applyAlignment="1">
      <alignment horizontal="center" vertical="distributed"/>
    </xf>
    <xf numFmtId="0" fontId="2" fillId="3" borderId="10" xfId="0" applyFont="1" applyFill="1" applyBorder="1" applyAlignment="1">
      <alignment horizontal="center" vertical="distributed"/>
    </xf>
    <xf numFmtId="0" fontId="2" fillId="3" borderId="11" xfId="0" applyFont="1" applyFill="1" applyBorder="1" applyAlignment="1">
      <alignment horizontal="center" vertical="distributed"/>
    </xf>
  </cellXfs>
  <cellStyles count="8">
    <cellStyle name="Millares" xfId="4" builtinId="3"/>
    <cellStyle name="Millares 2" xfId="5"/>
    <cellStyle name="Millares 3" xfId="3"/>
    <cellStyle name="Moneda" xfId="1" builtinId="4"/>
    <cellStyle name="Moneda 2" xfId="7"/>
    <cellStyle name="Normal" xfId="0" builtinId="0"/>
    <cellStyle name="Normal 2 2" xfId="6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view="pageBreakPreview" topLeftCell="A37" zoomScaleNormal="100" zoomScaleSheetLayoutView="100" workbookViewId="0">
      <selection activeCell="E47" sqref="E47"/>
    </sheetView>
  </sheetViews>
  <sheetFormatPr baseColWidth="10" defaultColWidth="11.42578125" defaultRowHeight="14.25" x14ac:dyDescent="0.2"/>
  <cols>
    <col min="1" max="1" width="9.7109375" style="9" bestFit="1" customWidth="1"/>
    <col min="2" max="2" width="49.140625" style="9" customWidth="1"/>
    <col min="3" max="3" width="8.85546875" style="9" customWidth="1"/>
    <col min="4" max="4" width="7.85546875" style="9" customWidth="1"/>
    <col min="5" max="5" width="16.42578125" style="9" bestFit="1" customWidth="1"/>
    <col min="6" max="6" width="14.7109375" style="9" customWidth="1"/>
    <col min="7" max="7" width="11.42578125" style="9"/>
    <col min="8" max="8" width="15.5703125" style="9" customWidth="1"/>
    <col min="9" max="9" width="18" style="9" bestFit="1" customWidth="1"/>
    <col min="10" max="10" width="14.5703125" style="9" customWidth="1"/>
    <col min="11" max="16384" width="11.42578125" style="9"/>
  </cols>
  <sheetData>
    <row r="1" spans="1:7" s="26" customFormat="1" ht="24.75" customHeight="1" thickBot="1" x14ac:dyDescent="0.3">
      <c r="A1" s="60" t="s">
        <v>95</v>
      </c>
      <c r="B1" s="61"/>
      <c r="C1" s="61"/>
      <c r="D1" s="61"/>
      <c r="E1" s="61"/>
      <c r="F1" s="62"/>
    </row>
    <row r="2" spans="1:7" ht="15" x14ac:dyDescent="0.25">
      <c r="A2" s="16"/>
      <c r="B2" s="17"/>
      <c r="C2" s="16"/>
      <c r="D2" s="16"/>
      <c r="E2" s="16"/>
      <c r="F2" s="17"/>
    </row>
    <row r="3" spans="1:7" ht="15" x14ac:dyDescent="0.25">
      <c r="A3" s="18" t="s">
        <v>0</v>
      </c>
      <c r="B3" s="18" t="s">
        <v>13</v>
      </c>
      <c r="C3" s="18" t="s">
        <v>1</v>
      </c>
      <c r="D3" s="18" t="s">
        <v>45</v>
      </c>
      <c r="E3" s="18" t="s">
        <v>2</v>
      </c>
      <c r="F3" s="18" t="s">
        <v>3</v>
      </c>
    </row>
    <row r="4" spans="1:7" ht="15" x14ac:dyDescent="0.25">
      <c r="A4" s="55">
        <v>1</v>
      </c>
      <c r="B4" s="81" t="s">
        <v>28</v>
      </c>
      <c r="C4" s="82"/>
      <c r="D4" s="82"/>
      <c r="E4" s="83"/>
      <c r="F4" s="56"/>
    </row>
    <row r="5" spans="1:7" customFormat="1" ht="21" customHeight="1" x14ac:dyDescent="0.25">
      <c r="A5" s="36">
        <v>1.01</v>
      </c>
      <c r="B5" s="33" t="s">
        <v>26</v>
      </c>
      <c r="C5" s="28" t="s">
        <v>16</v>
      </c>
      <c r="D5" s="29">
        <v>35</v>
      </c>
      <c r="E5" s="27">
        <v>345000</v>
      </c>
      <c r="F5" s="30">
        <f>D5*E5</f>
        <v>12075000</v>
      </c>
      <c r="G5" s="24"/>
    </row>
    <row r="6" spans="1:7" customFormat="1" ht="21" customHeight="1" x14ac:dyDescent="0.25">
      <c r="A6" s="54">
        <v>2</v>
      </c>
      <c r="B6" s="79" t="s">
        <v>27</v>
      </c>
      <c r="C6" s="79"/>
      <c r="D6" s="79"/>
      <c r="E6" s="80"/>
      <c r="F6" s="41">
        <f t="shared" ref="F6:F61" si="0">D6*E6</f>
        <v>0</v>
      </c>
      <c r="G6" s="24"/>
    </row>
    <row r="7" spans="1:7" customFormat="1" ht="21" customHeight="1" x14ac:dyDescent="0.25">
      <c r="A7" s="57">
        <v>2.0099999999999998</v>
      </c>
      <c r="B7" s="34" t="s">
        <v>97</v>
      </c>
      <c r="C7" s="28" t="s">
        <v>4</v>
      </c>
      <c r="D7" s="29">
        <v>25</v>
      </c>
      <c r="E7" s="27">
        <v>32000</v>
      </c>
      <c r="F7" s="30">
        <f t="shared" si="0"/>
        <v>800000</v>
      </c>
      <c r="G7" s="24"/>
    </row>
    <row r="8" spans="1:7" customFormat="1" ht="30" x14ac:dyDescent="0.25">
      <c r="A8" s="57">
        <v>2.02</v>
      </c>
      <c r="B8" s="35" t="s">
        <v>90</v>
      </c>
      <c r="C8" s="28"/>
      <c r="D8" s="29"/>
      <c r="E8" s="27"/>
      <c r="F8" s="30">
        <f t="shared" si="0"/>
        <v>0</v>
      </c>
      <c r="G8" s="24"/>
    </row>
    <row r="9" spans="1:7" customFormat="1" ht="15" x14ac:dyDescent="0.25">
      <c r="A9" s="57" t="s">
        <v>72</v>
      </c>
      <c r="B9" s="35" t="s">
        <v>70</v>
      </c>
      <c r="C9" s="28" t="s">
        <v>4</v>
      </c>
      <c r="D9" s="48">
        <v>8</v>
      </c>
      <c r="E9" s="27">
        <v>520000</v>
      </c>
      <c r="F9" s="30">
        <f t="shared" si="0"/>
        <v>4160000</v>
      </c>
      <c r="G9" s="24"/>
    </row>
    <row r="10" spans="1:7" customFormat="1" ht="15" x14ac:dyDescent="0.25">
      <c r="A10" s="57" t="s">
        <v>73</v>
      </c>
      <c r="B10" s="35" t="s">
        <v>71</v>
      </c>
      <c r="C10" s="28" t="s">
        <v>33</v>
      </c>
      <c r="D10" s="48">
        <v>500</v>
      </c>
      <c r="E10" s="27">
        <v>3500</v>
      </c>
      <c r="F10" s="30">
        <f t="shared" si="0"/>
        <v>1750000</v>
      </c>
      <c r="G10" s="24"/>
    </row>
    <row r="11" spans="1:7" customFormat="1" ht="30" x14ac:dyDescent="0.25">
      <c r="A11" s="57" t="s">
        <v>74</v>
      </c>
      <c r="B11" s="35" t="s">
        <v>92</v>
      </c>
      <c r="C11" s="28" t="s">
        <v>30</v>
      </c>
      <c r="D11" s="48">
        <v>2</v>
      </c>
      <c r="E11" s="27">
        <v>600000</v>
      </c>
      <c r="F11" s="30">
        <f t="shared" si="0"/>
        <v>1200000</v>
      </c>
      <c r="G11" s="24"/>
    </row>
    <row r="12" spans="1:7" customFormat="1" ht="30" x14ac:dyDescent="0.25">
      <c r="A12" s="57">
        <v>2.0299999999999998</v>
      </c>
      <c r="B12" s="35" t="s">
        <v>84</v>
      </c>
      <c r="C12" s="28" t="s">
        <v>1</v>
      </c>
      <c r="D12" s="48">
        <v>2</v>
      </c>
      <c r="E12" s="27">
        <v>2700000</v>
      </c>
      <c r="F12" s="30">
        <f t="shared" si="0"/>
        <v>5400000</v>
      </c>
      <c r="G12" s="24"/>
    </row>
    <row r="13" spans="1:7" customFormat="1" ht="21" customHeight="1" x14ac:dyDescent="0.25">
      <c r="A13" s="57">
        <v>2.04</v>
      </c>
      <c r="B13" s="35" t="s">
        <v>50</v>
      </c>
      <c r="C13" s="28" t="s">
        <v>22</v>
      </c>
      <c r="D13" s="48">
        <v>1</v>
      </c>
      <c r="E13" s="27">
        <v>1500000</v>
      </c>
      <c r="F13" s="30">
        <f t="shared" si="0"/>
        <v>1500000</v>
      </c>
      <c r="G13" s="24"/>
    </row>
    <row r="14" spans="1:7" customFormat="1" ht="30" x14ac:dyDescent="0.25">
      <c r="A14" s="57">
        <v>2.0499999999999998</v>
      </c>
      <c r="B14" s="35" t="s">
        <v>53</v>
      </c>
      <c r="C14" s="28" t="s">
        <v>22</v>
      </c>
      <c r="D14" s="48">
        <v>1</v>
      </c>
      <c r="E14" s="27">
        <v>160000</v>
      </c>
      <c r="F14" s="30">
        <f t="shared" si="0"/>
        <v>160000</v>
      </c>
      <c r="G14" s="24"/>
    </row>
    <row r="15" spans="1:7" customFormat="1" ht="30" x14ac:dyDescent="0.25">
      <c r="A15" s="57">
        <v>2.06</v>
      </c>
      <c r="B15" s="35" t="s">
        <v>51</v>
      </c>
      <c r="C15" s="28" t="s">
        <v>15</v>
      </c>
      <c r="D15" s="48">
        <v>2</v>
      </c>
      <c r="E15" s="27">
        <v>146000</v>
      </c>
      <c r="F15" s="30">
        <f t="shared" si="0"/>
        <v>292000</v>
      </c>
      <c r="G15" s="24"/>
    </row>
    <row r="16" spans="1:7" customFormat="1" ht="45" x14ac:dyDescent="0.25">
      <c r="A16" s="57">
        <v>2.0699999999999998</v>
      </c>
      <c r="B16" s="35" t="s">
        <v>85</v>
      </c>
      <c r="C16" s="28" t="s">
        <v>4</v>
      </c>
      <c r="D16" s="48">
        <v>30</v>
      </c>
      <c r="E16" s="27">
        <v>25000</v>
      </c>
      <c r="F16" s="30">
        <f t="shared" si="0"/>
        <v>750000</v>
      </c>
      <c r="G16" s="24"/>
    </row>
    <row r="17" spans="1:7" customFormat="1" ht="30" x14ac:dyDescent="0.25">
      <c r="A17" s="57">
        <v>2.08</v>
      </c>
      <c r="B17" s="35" t="s">
        <v>93</v>
      </c>
      <c r="C17" s="28" t="s">
        <v>1</v>
      </c>
      <c r="D17" s="48">
        <v>2</v>
      </c>
      <c r="E17" s="27">
        <v>280000</v>
      </c>
      <c r="F17" s="30">
        <f t="shared" si="0"/>
        <v>560000</v>
      </c>
      <c r="G17" s="24"/>
    </row>
    <row r="18" spans="1:7" customFormat="1" ht="30" x14ac:dyDescent="0.25">
      <c r="A18" s="57">
        <v>2.09</v>
      </c>
      <c r="B18" s="35" t="s">
        <v>52</v>
      </c>
      <c r="C18" s="28" t="s">
        <v>22</v>
      </c>
      <c r="D18" s="48">
        <v>1</v>
      </c>
      <c r="E18" s="27">
        <v>2000000</v>
      </c>
      <c r="F18" s="30">
        <f t="shared" si="0"/>
        <v>2000000</v>
      </c>
      <c r="G18" s="24"/>
    </row>
    <row r="19" spans="1:7" customFormat="1" ht="15" x14ac:dyDescent="0.25">
      <c r="A19" s="52">
        <v>3</v>
      </c>
      <c r="B19" s="84" t="s">
        <v>23</v>
      </c>
      <c r="C19" s="85"/>
      <c r="D19" s="85"/>
      <c r="E19" s="86"/>
      <c r="F19" s="41">
        <f t="shared" si="0"/>
        <v>0</v>
      </c>
      <c r="G19" s="24"/>
    </row>
    <row r="20" spans="1:7" customFormat="1" ht="21" customHeight="1" x14ac:dyDescent="0.25">
      <c r="A20" s="57">
        <v>3.01</v>
      </c>
      <c r="B20" s="33" t="s">
        <v>83</v>
      </c>
      <c r="C20" s="42" t="s">
        <v>31</v>
      </c>
      <c r="D20" s="42">
        <v>420</v>
      </c>
      <c r="E20" s="27">
        <v>2500</v>
      </c>
      <c r="F20" s="30">
        <f t="shared" si="0"/>
        <v>1050000</v>
      </c>
      <c r="G20" s="24"/>
    </row>
    <row r="21" spans="1:7" customFormat="1" ht="30" x14ac:dyDescent="0.25">
      <c r="A21" s="57">
        <v>3.02</v>
      </c>
      <c r="B21" s="33" t="s">
        <v>35</v>
      </c>
      <c r="C21" s="28" t="s">
        <v>31</v>
      </c>
      <c r="D21" s="29">
        <v>10</v>
      </c>
      <c r="E21" s="27">
        <v>28000</v>
      </c>
      <c r="F21" s="30">
        <f t="shared" si="0"/>
        <v>280000</v>
      </c>
      <c r="G21" s="24"/>
    </row>
    <row r="22" spans="1:7" customFormat="1" ht="30" x14ac:dyDescent="0.25">
      <c r="A22" s="57">
        <v>3.03</v>
      </c>
      <c r="B22" s="33" t="s">
        <v>78</v>
      </c>
      <c r="C22" s="28" t="s">
        <v>31</v>
      </c>
      <c r="D22" s="29">
        <v>10</v>
      </c>
      <c r="E22" s="27">
        <v>80000</v>
      </c>
      <c r="F22" s="30">
        <f t="shared" si="0"/>
        <v>800000</v>
      </c>
      <c r="G22" s="24"/>
    </row>
    <row r="23" spans="1:7" customFormat="1" ht="22.5" customHeight="1" x14ac:dyDescent="0.25">
      <c r="A23" s="57">
        <v>3.04</v>
      </c>
      <c r="B23" s="33" t="s">
        <v>97</v>
      </c>
      <c r="C23" s="28" t="s">
        <v>4</v>
      </c>
      <c r="D23" s="29">
        <v>260</v>
      </c>
      <c r="E23" s="27">
        <v>32000</v>
      </c>
      <c r="F23" s="30">
        <f t="shared" si="0"/>
        <v>8320000</v>
      </c>
      <c r="G23" s="24"/>
    </row>
    <row r="24" spans="1:7" customFormat="1" ht="45" x14ac:dyDescent="0.25">
      <c r="A24" s="57">
        <v>3.05</v>
      </c>
      <c r="B24" s="33" t="s">
        <v>42</v>
      </c>
      <c r="C24" s="28" t="s">
        <v>34</v>
      </c>
      <c r="D24" s="29">
        <v>4</v>
      </c>
      <c r="E24" s="27">
        <v>150000</v>
      </c>
      <c r="F24" s="30">
        <f t="shared" si="0"/>
        <v>600000</v>
      </c>
      <c r="G24" s="24"/>
    </row>
    <row r="25" spans="1:7" customFormat="1" ht="30" x14ac:dyDescent="0.25">
      <c r="A25" s="57">
        <v>3.06</v>
      </c>
      <c r="B25" s="33" t="s">
        <v>41</v>
      </c>
      <c r="C25" s="28" t="s">
        <v>31</v>
      </c>
      <c r="D25" s="29">
        <v>170</v>
      </c>
      <c r="E25" s="27">
        <v>5500</v>
      </c>
      <c r="F25" s="30">
        <f t="shared" si="0"/>
        <v>935000</v>
      </c>
      <c r="G25" s="24"/>
    </row>
    <row r="26" spans="1:7" customFormat="1" ht="21" customHeight="1" x14ac:dyDescent="0.25">
      <c r="A26" s="57">
        <v>3.07</v>
      </c>
      <c r="B26" s="33" t="s">
        <v>38</v>
      </c>
      <c r="C26" s="28" t="s">
        <v>31</v>
      </c>
      <c r="D26" s="29">
        <v>75</v>
      </c>
      <c r="E26" s="27">
        <v>26000</v>
      </c>
      <c r="F26" s="30">
        <f t="shared" si="0"/>
        <v>1950000</v>
      </c>
      <c r="G26" s="24"/>
    </row>
    <row r="27" spans="1:7" customFormat="1" ht="21" customHeight="1" x14ac:dyDescent="0.25">
      <c r="A27" s="57">
        <v>3.08</v>
      </c>
      <c r="B27" s="33" t="s">
        <v>39</v>
      </c>
      <c r="C27" s="28" t="s">
        <v>31</v>
      </c>
      <c r="D27" s="29">
        <v>270</v>
      </c>
      <c r="E27" s="27">
        <v>26000</v>
      </c>
      <c r="F27" s="30">
        <f t="shared" si="0"/>
        <v>7020000</v>
      </c>
      <c r="G27" s="24"/>
    </row>
    <row r="28" spans="1:7" customFormat="1" ht="21" customHeight="1" x14ac:dyDescent="0.25">
      <c r="A28" s="57">
        <v>3.09</v>
      </c>
      <c r="B28" s="33" t="s">
        <v>49</v>
      </c>
      <c r="C28" s="28" t="s">
        <v>1</v>
      </c>
      <c r="D28" s="29">
        <v>18</v>
      </c>
      <c r="E28" s="27">
        <v>17000</v>
      </c>
      <c r="F28" s="30">
        <f t="shared" si="0"/>
        <v>306000</v>
      </c>
      <c r="G28" s="24"/>
    </row>
    <row r="29" spans="1:7" customFormat="1" ht="21" customHeight="1" x14ac:dyDescent="0.25">
      <c r="A29" s="57">
        <v>3.1</v>
      </c>
      <c r="B29" s="33" t="s">
        <v>37</v>
      </c>
      <c r="C29" s="28" t="s">
        <v>31</v>
      </c>
      <c r="D29" s="29">
        <v>81</v>
      </c>
      <c r="E29" s="27">
        <v>35000</v>
      </c>
      <c r="F29" s="30">
        <f t="shared" si="0"/>
        <v>2835000</v>
      </c>
      <c r="G29" s="24"/>
    </row>
    <row r="30" spans="1:7" customFormat="1" ht="45" x14ac:dyDescent="0.25">
      <c r="A30" s="57">
        <v>3.11</v>
      </c>
      <c r="B30" s="33" t="s">
        <v>79</v>
      </c>
      <c r="C30" s="28" t="s">
        <v>1</v>
      </c>
      <c r="D30" s="29">
        <v>4</v>
      </c>
      <c r="E30" s="27">
        <v>350000</v>
      </c>
      <c r="F30" s="30">
        <f t="shared" si="0"/>
        <v>1400000</v>
      </c>
      <c r="G30" s="24"/>
    </row>
    <row r="31" spans="1:7" customFormat="1" ht="30" x14ac:dyDescent="0.25">
      <c r="A31" s="57">
        <v>3.12</v>
      </c>
      <c r="B31" s="33" t="s">
        <v>94</v>
      </c>
      <c r="C31" s="28" t="s">
        <v>31</v>
      </c>
      <c r="D31" s="29">
        <v>6</v>
      </c>
      <c r="E31" s="27">
        <v>490000</v>
      </c>
      <c r="F31" s="30">
        <f t="shared" si="0"/>
        <v>2940000</v>
      </c>
      <c r="G31" s="24"/>
    </row>
    <row r="32" spans="1:7" customFormat="1" ht="45" x14ac:dyDescent="0.25">
      <c r="A32" s="57">
        <v>3.13</v>
      </c>
      <c r="B32" s="33" t="s">
        <v>80</v>
      </c>
      <c r="C32" s="28" t="s">
        <v>1</v>
      </c>
      <c r="D32" s="29">
        <v>4</v>
      </c>
      <c r="E32" s="27">
        <v>590000</v>
      </c>
      <c r="F32" s="30">
        <f t="shared" si="0"/>
        <v>2360000</v>
      </c>
      <c r="G32" s="24"/>
    </row>
    <row r="33" spans="1:7" customFormat="1" ht="15" x14ac:dyDescent="0.25">
      <c r="A33" s="57">
        <v>3.14</v>
      </c>
      <c r="B33" s="33" t="s">
        <v>75</v>
      </c>
      <c r="C33" s="28" t="s">
        <v>1</v>
      </c>
      <c r="D33" s="29">
        <v>4</v>
      </c>
      <c r="E33" s="27">
        <v>530000</v>
      </c>
      <c r="F33" s="30">
        <f t="shared" si="0"/>
        <v>2120000</v>
      </c>
      <c r="G33" s="24"/>
    </row>
    <row r="34" spans="1:7" customFormat="1" ht="45" x14ac:dyDescent="0.25">
      <c r="A34" s="57">
        <v>3.15</v>
      </c>
      <c r="B34" s="33" t="s">
        <v>86</v>
      </c>
      <c r="C34" s="28" t="s">
        <v>4</v>
      </c>
      <c r="D34" s="29">
        <v>250</v>
      </c>
      <c r="E34" s="27">
        <v>25000</v>
      </c>
      <c r="F34" s="30">
        <f t="shared" si="0"/>
        <v>6250000</v>
      </c>
      <c r="G34" s="24"/>
    </row>
    <row r="35" spans="1:7" customFormat="1" ht="30" x14ac:dyDescent="0.25">
      <c r="A35" s="57">
        <v>3.16</v>
      </c>
      <c r="B35" s="33" t="s">
        <v>76</v>
      </c>
      <c r="C35" s="28" t="s">
        <v>4</v>
      </c>
      <c r="D35" s="29">
        <v>30</v>
      </c>
      <c r="E35" s="27">
        <v>65000</v>
      </c>
      <c r="F35" s="30">
        <f t="shared" si="0"/>
        <v>1950000</v>
      </c>
      <c r="G35" s="24"/>
    </row>
    <row r="36" spans="1:7" customFormat="1" ht="30" x14ac:dyDescent="0.25">
      <c r="A36" s="57">
        <v>3.17</v>
      </c>
      <c r="B36" s="33" t="s">
        <v>44</v>
      </c>
      <c r="C36" s="28" t="s">
        <v>4</v>
      </c>
      <c r="D36" s="29">
        <v>220</v>
      </c>
      <c r="E36" s="27">
        <v>47000</v>
      </c>
      <c r="F36" s="30">
        <f t="shared" si="0"/>
        <v>10340000</v>
      </c>
      <c r="G36" s="24"/>
    </row>
    <row r="37" spans="1:7" customFormat="1" ht="21" customHeight="1" x14ac:dyDescent="0.25">
      <c r="A37" s="57">
        <v>3.18</v>
      </c>
      <c r="B37" s="33" t="s">
        <v>87</v>
      </c>
      <c r="C37" s="28" t="s">
        <v>4</v>
      </c>
      <c r="D37" s="29">
        <v>2</v>
      </c>
      <c r="E37" s="27">
        <v>490000</v>
      </c>
      <c r="F37" s="30">
        <f t="shared" si="0"/>
        <v>980000</v>
      </c>
      <c r="G37" s="24"/>
    </row>
    <row r="38" spans="1:7" customFormat="1" ht="21" customHeight="1" x14ac:dyDescent="0.25">
      <c r="A38" s="57">
        <v>3.19</v>
      </c>
      <c r="B38" s="33" t="s">
        <v>43</v>
      </c>
      <c r="C38" s="28" t="s">
        <v>4</v>
      </c>
      <c r="D38" s="29">
        <v>2</v>
      </c>
      <c r="E38" s="27">
        <v>520000</v>
      </c>
      <c r="F38" s="30">
        <f t="shared" si="0"/>
        <v>1040000</v>
      </c>
      <c r="G38" s="24"/>
    </row>
    <row r="39" spans="1:7" customFormat="1" ht="45" x14ac:dyDescent="0.25">
      <c r="A39" s="57">
        <v>3.2</v>
      </c>
      <c r="B39" s="33" t="s">
        <v>81</v>
      </c>
      <c r="C39" s="28" t="s">
        <v>1</v>
      </c>
      <c r="D39" s="29">
        <v>106</v>
      </c>
      <c r="E39" s="27">
        <v>21000</v>
      </c>
      <c r="F39" s="30">
        <f t="shared" si="0"/>
        <v>2226000</v>
      </c>
      <c r="G39" s="24"/>
    </row>
    <row r="40" spans="1:7" customFormat="1" ht="21" customHeight="1" x14ac:dyDescent="0.25">
      <c r="A40" s="57">
        <v>3.21</v>
      </c>
      <c r="B40" s="33" t="s">
        <v>40</v>
      </c>
      <c r="C40" s="28" t="s">
        <v>4</v>
      </c>
      <c r="D40" s="29">
        <v>6</v>
      </c>
      <c r="E40" s="27">
        <v>146000</v>
      </c>
      <c r="F40" s="30">
        <f t="shared" si="0"/>
        <v>876000</v>
      </c>
      <c r="G40" s="24"/>
    </row>
    <row r="41" spans="1:7" customFormat="1" ht="21" customHeight="1" x14ac:dyDescent="0.25">
      <c r="A41" s="52">
        <v>4</v>
      </c>
      <c r="B41" s="87" t="s">
        <v>54</v>
      </c>
      <c r="C41" s="88"/>
      <c r="D41" s="88"/>
      <c r="E41" s="89"/>
      <c r="F41" s="41">
        <f t="shared" si="0"/>
        <v>0</v>
      </c>
      <c r="G41" s="24"/>
    </row>
    <row r="42" spans="1:7" customFormat="1" ht="21" customHeight="1" x14ac:dyDescent="0.25">
      <c r="A42" s="49">
        <v>4.0999999999999996</v>
      </c>
      <c r="B42" s="37" t="s">
        <v>14</v>
      </c>
      <c r="C42" s="28"/>
      <c r="D42" s="29"/>
      <c r="E42" s="27"/>
      <c r="F42" s="30">
        <f t="shared" si="0"/>
        <v>0</v>
      </c>
      <c r="G42" s="24"/>
    </row>
    <row r="43" spans="1:7" customFormat="1" ht="21" customHeight="1" x14ac:dyDescent="0.25">
      <c r="A43" s="57" t="s">
        <v>55</v>
      </c>
      <c r="B43" s="33" t="s">
        <v>98</v>
      </c>
      <c r="C43" s="28" t="s">
        <v>15</v>
      </c>
      <c r="D43" s="29">
        <v>1490</v>
      </c>
      <c r="E43" s="27">
        <v>4000</v>
      </c>
      <c r="F43" s="30">
        <f t="shared" si="0"/>
        <v>5960000</v>
      </c>
      <c r="G43" s="24"/>
    </row>
    <row r="44" spans="1:7" customFormat="1" ht="30" x14ac:dyDescent="0.25">
      <c r="A44" s="57" t="s">
        <v>56</v>
      </c>
      <c r="B44" s="33" t="s">
        <v>91</v>
      </c>
      <c r="C44" s="28" t="s">
        <v>5</v>
      </c>
      <c r="D44" s="29">
        <v>1400</v>
      </c>
      <c r="E44" s="27">
        <v>6500</v>
      </c>
      <c r="F44" s="30">
        <f t="shared" si="0"/>
        <v>9100000</v>
      </c>
      <c r="G44" s="24"/>
    </row>
    <row r="45" spans="1:7" customFormat="1" ht="45" x14ac:dyDescent="0.25">
      <c r="A45" s="57" t="s">
        <v>57</v>
      </c>
      <c r="B45" s="33" t="s">
        <v>96</v>
      </c>
      <c r="C45" s="28" t="s">
        <v>16</v>
      </c>
      <c r="D45" s="29">
        <v>1459</v>
      </c>
      <c r="E45" s="27">
        <v>25000</v>
      </c>
      <c r="F45" s="30">
        <f t="shared" si="0"/>
        <v>36475000</v>
      </c>
      <c r="G45" s="24"/>
    </row>
    <row r="46" spans="1:7" customFormat="1" ht="21" customHeight="1" x14ac:dyDescent="0.25">
      <c r="A46" s="49">
        <v>4.2</v>
      </c>
      <c r="B46" s="33" t="s">
        <v>17</v>
      </c>
      <c r="C46" s="28"/>
      <c r="D46" s="29"/>
      <c r="E46" s="27"/>
      <c r="F46" s="30">
        <f t="shared" si="0"/>
        <v>0</v>
      </c>
      <c r="G46" s="24"/>
    </row>
    <row r="47" spans="1:7" customFormat="1" ht="44.25" customHeight="1" x14ac:dyDescent="0.25">
      <c r="A47" s="57" t="s">
        <v>58</v>
      </c>
      <c r="B47" s="33" t="s">
        <v>99</v>
      </c>
      <c r="C47" s="28" t="s">
        <v>18</v>
      </c>
      <c r="D47" s="29">
        <v>22</v>
      </c>
      <c r="E47" s="27">
        <v>590000</v>
      </c>
      <c r="F47" s="30">
        <f t="shared" si="0"/>
        <v>12980000</v>
      </c>
      <c r="G47" s="24"/>
    </row>
    <row r="48" spans="1:7" customFormat="1" ht="45" x14ac:dyDescent="0.25">
      <c r="A48" s="57" t="s">
        <v>59</v>
      </c>
      <c r="B48" s="33" t="s">
        <v>77</v>
      </c>
      <c r="C48" s="28" t="s">
        <v>18</v>
      </c>
      <c r="D48" s="29">
        <v>1</v>
      </c>
      <c r="E48" s="27">
        <v>1500000</v>
      </c>
      <c r="F48" s="30">
        <f t="shared" si="0"/>
        <v>1500000</v>
      </c>
      <c r="G48" s="24"/>
    </row>
    <row r="49" spans="1:8" customFormat="1" ht="21" customHeight="1" x14ac:dyDescent="0.25">
      <c r="A49" s="52">
        <v>4.3</v>
      </c>
      <c r="B49" s="53" t="s">
        <v>19</v>
      </c>
      <c r="C49" s="38"/>
      <c r="D49" s="39"/>
      <c r="E49" s="40"/>
      <c r="F49" s="41">
        <f t="shared" si="0"/>
        <v>0</v>
      </c>
      <c r="G49" s="24"/>
    </row>
    <row r="50" spans="1:8" customFormat="1" ht="21" customHeight="1" x14ac:dyDescent="0.25">
      <c r="A50" s="57" t="s">
        <v>60</v>
      </c>
      <c r="B50" s="33" t="s">
        <v>24</v>
      </c>
      <c r="C50" s="28" t="s">
        <v>31</v>
      </c>
      <c r="D50" s="29">
        <v>100</v>
      </c>
      <c r="E50" s="27">
        <v>15000</v>
      </c>
      <c r="F50" s="30">
        <f t="shared" si="0"/>
        <v>1500000</v>
      </c>
      <c r="G50" s="24"/>
    </row>
    <row r="51" spans="1:8" customFormat="1" ht="21" customHeight="1" x14ac:dyDescent="0.25">
      <c r="A51" s="57" t="s">
        <v>61</v>
      </c>
      <c r="B51" s="33" t="s">
        <v>25</v>
      </c>
      <c r="C51" s="28" t="s">
        <v>31</v>
      </c>
      <c r="D51" s="29">
        <v>37</v>
      </c>
      <c r="E51" s="27">
        <v>50000</v>
      </c>
      <c r="F51" s="30">
        <f t="shared" si="0"/>
        <v>1850000</v>
      </c>
      <c r="G51" s="24"/>
    </row>
    <row r="52" spans="1:8" customFormat="1" ht="30" x14ac:dyDescent="0.25">
      <c r="A52" s="57" t="s">
        <v>62</v>
      </c>
      <c r="B52" s="33" t="s">
        <v>46</v>
      </c>
      <c r="C52" s="28" t="s">
        <v>31</v>
      </c>
      <c r="D52" s="29">
        <v>170</v>
      </c>
      <c r="E52" s="27">
        <v>23000</v>
      </c>
      <c r="F52" s="30">
        <f t="shared" si="0"/>
        <v>3910000</v>
      </c>
      <c r="G52" s="24"/>
    </row>
    <row r="53" spans="1:8" customFormat="1" ht="30" x14ac:dyDescent="0.25">
      <c r="A53" s="57" t="s">
        <v>63</v>
      </c>
      <c r="B53" s="33" t="s">
        <v>47</v>
      </c>
      <c r="C53" s="28" t="s">
        <v>31</v>
      </c>
      <c r="D53" s="29">
        <v>130</v>
      </c>
      <c r="E53" s="27">
        <v>26000</v>
      </c>
      <c r="F53" s="30">
        <f t="shared" si="0"/>
        <v>3380000</v>
      </c>
      <c r="G53" s="24"/>
    </row>
    <row r="54" spans="1:8" customFormat="1" ht="30" x14ac:dyDescent="0.25">
      <c r="A54" s="57" t="s">
        <v>64</v>
      </c>
      <c r="B54" s="43" t="s">
        <v>48</v>
      </c>
      <c r="C54" s="28" t="s">
        <v>31</v>
      </c>
      <c r="D54" s="29">
        <v>58</v>
      </c>
      <c r="E54" s="27">
        <v>53000</v>
      </c>
      <c r="F54" s="30">
        <f t="shared" si="0"/>
        <v>3074000</v>
      </c>
      <c r="G54" s="24"/>
    </row>
    <row r="55" spans="1:8" customFormat="1" ht="30" x14ac:dyDescent="0.25">
      <c r="A55" s="57" t="s">
        <v>65</v>
      </c>
      <c r="B55" s="43" t="s">
        <v>20</v>
      </c>
      <c r="C55" s="28" t="s">
        <v>5</v>
      </c>
      <c r="D55" s="29">
        <v>1690</v>
      </c>
      <c r="E55" s="27">
        <v>17000</v>
      </c>
      <c r="F55" s="30">
        <f t="shared" si="0"/>
        <v>28730000</v>
      </c>
      <c r="G55" s="24"/>
    </row>
    <row r="56" spans="1:8" customFormat="1" ht="21" customHeight="1" x14ac:dyDescent="0.25">
      <c r="A56" s="57" t="s">
        <v>66</v>
      </c>
      <c r="B56" s="43" t="s">
        <v>21</v>
      </c>
      <c r="C56" s="28" t="s">
        <v>22</v>
      </c>
      <c r="D56" s="29">
        <v>1</v>
      </c>
      <c r="E56" s="27">
        <v>500000.31935999996</v>
      </c>
      <c r="F56" s="30">
        <f t="shared" si="0"/>
        <v>500000.31935999996</v>
      </c>
      <c r="G56" s="24"/>
    </row>
    <row r="57" spans="1:8" customFormat="1" ht="21" customHeight="1" x14ac:dyDescent="0.25">
      <c r="A57" s="57" t="s">
        <v>67</v>
      </c>
      <c r="B57" s="43" t="s">
        <v>36</v>
      </c>
      <c r="C57" s="28" t="s">
        <v>16</v>
      </c>
      <c r="D57" s="29">
        <v>1320</v>
      </c>
      <c r="E57" s="27">
        <v>63000</v>
      </c>
      <c r="F57" s="30">
        <f t="shared" si="0"/>
        <v>83160000</v>
      </c>
      <c r="G57" s="24"/>
    </row>
    <row r="58" spans="1:8" customFormat="1" ht="21" customHeight="1" x14ac:dyDescent="0.25">
      <c r="A58" s="57" t="s">
        <v>68</v>
      </c>
      <c r="B58" s="43" t="s">
        <v>32</v>
      </c>
      <c r="C58" s="28" t="s">
        <v>16</v>
      </c>
      <c r="D58" s="29">
        <v>55</v>
      </c>
      <c r="E58" s="27">
        <v>61000</v>
      </c>
      <c r="F58" s="30">
        <f t="shared" si="0"/>
        <v>3355000</v>
      </c>
      <c r="G58" s="24"/>
    </row>
    <row r="59" spans="1:8" ht="15" x14ac:dyDescent="0.25">
      <c r="A59" s="57" t="s">
        <v>69</v>
      </c>
      <c r="B59" s="50" t="s">
        <v>40</v>
      </c>
      <c r="C59" s="31" t="s">
        <v>4</v>
      </c>
      <c r="D59" s="31">
        <v>120</v>
      </c>
      <c r="E59" s="32">
        <v>146000</v>
      </c>
      <c r="F59" s="30">
        <f t="shared" si="0"/>
        <v>17520000</v>
      </c>
      <c r="G59" s="19"/>
      <c r="H59" s="23"/>
    </row>
    <row r="60" spans="1:8" ht="15" x14ac:dyDescent="0.25">
      <c r="A60" s="58" t="s">
        <v>82</v>
      </c>
      <c r="B60" s="46" t="s">
        <v>29</v>
      </c>
      <c r="C60" s="28" t="s">
        <v>5</v>
      </c>
      <c r="D60" s="29">
        <v>1400</v>
      </c>
      <c r="E60" s="27">
        <v>2100</v>
      </c>
      <c r="F60" s="30">
        <f t="shared" si="0"/>
        <v>2940000</v>
      </c>
      <c r="G60" s="19"/>
      <c r="H60" s="23"/>
    </row>
    <row r="61" spans="1:8" ht="15.75" thickBot="1" x14ac:dyDescent="0.3">
      <c r="A61" s="59" t="s">
        <v>89</v>
      </c>
      <c r="B61" s="47" t="s">
        <v>88</v>
      </c>
      <c r="C61" s="51" t="s">
        <v>34</v>
      </c>
      <c r="D61" s="44">
        <v>700</v>
      </c>
      <c r="E61" s="45">
        <v>7000</v>
      </c>
      <c r="F61" s="30">
        <f t="shared" si="0"/>
        <v>4900000</v>
      </c>
      <c r="G61" s="19"/>
      <c r="H61" s="23"/>
    </row>
    <row r="62" spans="1:8" ht="15.75" customHeight="1" thickBot="1" x14ac:dyDescent="0.3">
      <c r="A62" s="65" t="s">
        <v>6</v>
      </c>
      <c r="B62" s="66"/>
      <c r="C62" s="66"/>
      <c r="D62" s="67"/>
      <c r="E62" s="1"/>
      <c r="F62" s="2">
        <f>+SUM(F5:F61)</f>
        <v>308059000.31936002</v>
      </c>
      <c r="G62" s="19"/>
      <c r="H62" s="20"/>
    </row>
    <row r="63" spans="1:8" ht="15.75" customHeight="1" thickBot="1" x14ac:dyDescent="0.25">
      <c r="A63" s="3"/>
      <c r="B63" s="14"/>
      <c r="C63" s="3"/>
      <c r="D63" s="3"/>
      <c r="E63" s="4"/>
      <c r="F63" s="10"/>
    </row>
    <row r="64" spans="1:8" ht="15.75" customHeight="1" thickBot="1" x14ac:dyDescent="0.3">
      <c r="A64" s="65" t="s">
        <v>7</v>
      </c>
      <c r="B64" s="66"/>
      <c r="C64" s="66"/>
      <c r="D64" s="68"/>
      <c r="E64" s="11">
        <v>0.3</v>
      </c>
      <c r="F64" s="12">
        <f>F$62*E64</f>
        <v>92417700.095807999</v>
      </c>
    </row>
    <row r="65" spans="1:10" ht="15.75" thickBot="1" x14ac:dyDescent="0.3">
      <c r="A65" s="69" t="s">
        <v>8</v>
      </c>
      <c r="B65" s="70"/>
      <c r="C65" s="70"/>
      <c r="D65" s="71"/>
      <c r="E65" s="5">
        <v>0.15</v>
      </c>
      <c r="F65" s="12">
        <f t="shared" ref="F65:F67" si="1">F$62*E65</f>
        <v>46208850.047904</v>
      </c>
      <c r="I65"/>
      <c r="J65"/>
    </row>
    <row r="66" spans="1:10" ht="15" customHeight="1" thickBot="1" x14ac:dyDescent="0.3">
      <c r="A66" s="72" t="s">
        <v>9</v>
      </c>
      <c r="B66" s="73"/>
      <c r="C66" s="73"/>
      <c r="D66" s="74"/>
      <c r="E66" s="6">
        <v>0.1</v>
      </c>
      <c r="F66" s="12">
        <f t="shared" si="1"/>
        <v>30805900.031936005</v>
      </c>
      <c r="I66" s="22"/>
      <c r="J66" s="21"/>
    </row>
    <row r="67" spans="1:10" ht="15.75" customHeight="1" thickBot="1" x14ac:dyDescent="0.3">
      <c r="A67" s="75" t="s">
        <v>10</v>
      </c>
      <c r="B67" s="76"/>
      <c r="C67" s="76"/>
      <c r="D67" s="77"/>
      <c r="E67" s="13">
        <v>0.05</v>
      </c>
      <c r="F67" s="12">
        <f t="shared" si="1"/>
        <v>15402950.015968002</v>
      </c>
      <c r="I67" s="23"/>
    </row>
    <row r="68" spans="1:10" ht="15.75" customHeight="1" thickBot="1" x14ac:dyDescent="0.3">
      <c r="A68" s="63" t="s">
        <v>11</v>
      </c>
      <c r="B68" s="64"/>
      <c r="C68" s="64"/>
      <c r="D68" s="78"/>
      <c r="E68" s="11">
        <v>0.19</v>
      </c>
      <c r="F68" s="12">
        <f>F67*E68</f>
        <v>2926560.5030339207</v>
      </c>
    </row>
    <row r="69" spans="1:10" ht="15.75" customHeight="1" thickBot="1" x14ac:dyDescent="0.3">
      <c r="A69" s="15"/>
      <c r="B69" s="15"/>
      <c r="C69" s="15"/>
      <c r="D69" s="15"/>
      <c r="E69" s="15"/>
      <c r="F69" s="15"/>
    </row>
    <row r="70" spans="1:10" ht="15.75" customHeight="1" thickBot="1" x14ac:dyDescent="0.3">
      <c r="A70" s="63" t="s">
        <v>12</v>
      </c>
      <c r="B70" s="64"/>
      <c r="C70" s="64"/>
      <c r="D70" s="64"/>
      <c r="E70" s="7"/>
      <c r="F70" s="8">
        <f>F62+F64+F68</f>
        <v>403403260.91820198</v>
      </c>
    </row>
    <row r="92" spans="2:2" ht="15" x14ac:dyDescent="0.2">
      <c r="B92" s="25"/>
    </row>
  </sheetData>
  <mergeCells count="12">
    <mergeCell ref="A1:F1"/>
    <mergeCell ref="A70:D70"/>
    <mergeCell ref="A62:D62"/>
    <mergeCell ref="A64:D64"/>
    <mergeCell ref="A65:D65"/>
    <mergeCell ref="A66:D66"/>
    <mergeCell ref="A67:D67"/>
    <mergeCell ref="A68:D68"/>
    <mergeCell ref="B6:E6"/>
    <mergeCell ref="B4:E4"/>
    <mergeCell ref="B19:E19"/>
    <mergeCell ref="B41:E41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  <headerFooter scaleWithDoc="0"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 UTP</cp:lastModifiedBy>
  <cp:lastPrinted>2017-11-17T13:39:00Z</cp:lastPrinted>
  <dcterms:created xsi:type="dcterms:W3CDTF">2014-06-08T19:35:48Z</dcterms:created>
  <dcterms:modified xsi:type="dcterms:W3CDTF">2017-11-20T21:28:27Z</dcterms:modified>
</cp:coreProperties>
</file>