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ocuments\LICITACIONES\LICITACIÓN N. 11 DE 2017 LABORATORIOS ALTERNATIVOS\"/>
    </mc:Choice>
  </mc:AlternateContent>
  <bookViews>
    <workbookView xWindow="0" yWindow="0" windowWidth="28800" windowHeight="12435"/>
  </bookViews>
  <sheets>
    <sheet name="ETAPA 1 " sheetId="2" r:id="rId1"/>
    <sheet name="Hoja1" sheetId="5" r:id="rId2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7" i="5" l="1"/>
  <c r="F66" i="5"/>
  <c r="F65" i="5"/>
  <c r="F64" i="5"/>
  <c r="F63" i="5"/>
  <c r="F62" i="5"/>
  <c r="F61" i="5"/>
  <c r="F60" i="5"/>
  <c r="F59" i="5"/>
  <c r="F58" i="5"/>
  <c r="F57" i="5"/>
  <c r="F54" i="5"/>
  <c r="F53" i="5"/>
  <c r="F52" i="5"/>
  <c r="F49" i="5"/>
  <c r="F46" i="5"/>
  <c r="F43" i="5"/>
  <c r="F42" i="5"/>
  <c r="F41" i="5"/>
  <c r="F40" i="5"/>
  <c r="F39" i="5"/>
  <c r="F38" i="5"/>
  <c r="F37" i="5"/>
  <c r="F36" i="5"/>
  <c r="F35" i="5"/>
  <c r="F32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2" i="5"/>
  <c r="F11" i="5"/>
  <c r="F10" i="5"/>
  <c r="F9" i="5"/>
  <c r="F8" i="5"/>
  <c r="F7" i="5"/>
  <c r="F6" i="5"/>
  <c r="F5" i="5"/>
  <c r="F4" i="5"/>
  <c r="F3" i="5"/>
  <c r="F261" i="2"/>
  <c r="F26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9" i="2"/>
  <c r="F100" i="2"/>
  <c r="F107" i="2"/>
  <c r="F97" i="2"/>
  <c r="F98" i="2"/>
  <c r="F99" i="2"/>
  <c r="F101" i="2"/>
  <c r="F102" i="2"/>
  <c r="F103" i="2"/>
  <c r="F104" i="2"/>
  <c r="F105" i="2"/>
  <c r="F106" i="2"/>
  <c r="F108" i="2"/>
  <c r="F87" i="2"/>
  <c r="F88" i="2"/>
  <c r="F84" i="2"/>
  <c r="F79" i="2"/>
  <c r="F80" i="2"/>
  <c r="F81" i="2"/>
  <c r="F82" i="2"/>
  <c r="F83" i="2"/>
  <c r="F85" i="2"/>
  <c r="F86" i="2"/>
  <c r="F89" i="2"/>
  <c r="F36" i="2"/>
  <c r="F35" i="2"/>
  <c r="F38" i="2"/>
  <c r="F29" i="2"/>
  <c r="F30" i="2"/>
  <c r="F31" i="2"/>
  <c r="F32" i="2"/>
  <c r="F33" i="2"/>
  <c r="F34" i="2"/>
  <c r="F37" i="2"/>
  <c r="F39" i="2"/>
  <c r="F40" i="2"/>
  <c r="F301" i="2"/>
  <c r="F300" i="2"/>
  <c r="F302" i="2"/>
  <c r="F8" i="2"/>
  <c r="F9" i="2"/>
  <c r="F10" i="2"/>
  <c r="F11" i="2"/>
  <c r="F12" i="2"/>
  <c r="F13" i="2"/>
  <c r="F14" i="2"/>
  <c r="F15" i="2"/>
  <c r="F16" i="2"/>
  <c r="F19" i="2"/>
  <c r="F20" i="2"/>
  <c r="F21" i="2"/>
  <c r="F22" i="2"/>
  <c r="F23" i="2"/>
  <c r="F24" i="2"/>
  <c r="F25" i="2"/>
  <c r="F26" i="2"/>
  <c r="F62" i="2"/>
  <c r="F63" i="2"/>
  <c r="F64" i="2"/>
  <c r="F67" i="2"/>
  <c r="F68" i="2"/>
  <c r="F69" i="2"/>
  <c r="F70" i="2"/>
  <c r="F71" i="2"/>
  <c r="F72" i="2"/>
  <c r="F73" i="2"/>
  <c r="F74" i="2"/>
  <c r="F75" i="2"/>
  <c r="F76" i="2"/>
  <c r="F92" i="2"/>
  <c r="F93" i="2"/>
  <c r="F94" i="2"/>
  <c r="F112" i="2"/>
  <c r="F113" i="2"/>
  <c r="F114" i="2"/>
  <c r="F115" i="2"/>
  <c r="F117" i="2"/>
  <c r="F118" i="2"/>
  <c r="F119" i="2"/>
  <c r="F120" i="2"/>
  <c r="F122" i="2"/>
  <c r="F123" i="2"/>
  <c r="F124" i="2"/>
  <c r="F125" i="2"/>
  <c r="F126" i="2"/>
  <c r="F127" i="2"/>
  <c r="F129" i="2"/>
  <c r="F130" i="2"/>
  <c r="F131" i="2"/>
  <c r="F133" i="2"/>
  <c r="F135" i="2"/>
  <c r="F136" i="2"/>
  <c r="F137" i="2"/>
  <c r="F138" i="2"/>
  <c r="F141" i="2"/>
  <c r="F142" i="2"/>
  <c r="F143" i="2"/>
  <c r="F144" i="2"/>
  <c r="F146" i="2"/>
  <c r="F147" i="2"/>
  <c r="F148" i="2"/>
  <c r="F149" i="2"/>
  <c r="F150" i="2"/>
  <c r="F152" i="2"/>
  <c r="F153" i="2"/>
  <c r="F155" i="2"/>
  <c r="F156" i="2"/>
  <c r="F159" i="2"/>
  <c r="F160" i="2"/>
  <c r="F161" i="2"/>
  <c r="F162" i="2"/>
  <c r="F164" i="2"/>
  <c r="F165" i="2"/>
  <c r="F167" i="2"/>
  <c r="F168" i="2"/>
  <c r="F169" i="2"/>
  <c r="F170" i="2"/>
  <c r="F171" i="2"/>
  <c r="F173" i="2"/>
  <c r="F174" i="2"/>
  <c r="F175" i="2"/>
  <c r="F177" i="2"/>
  <c r="F178" i="2"/>
  <c r="F179" i="2"/>
  <c r="F180" i="2"/>
  <c r="F181" i="2"/>
  <c r="F182" i="2"/>
  <c r="F184" i="2"/>
  <c r="F185" i="2"/>
  <c r="F186" i="2"/>
  <c r="F188" i="2"/>
  <c r="F190" i="2"/>
  <c r="F191" i="2"/>
  <c r="F192" i="2"/>
  <c r="F193" i="2"/>
  <c r="F194" i="2"/>
  <c r="F195" i="2"/>
  <c r="F197" i="2"/>
  <c r="F198" i="2"/>
  <c r="F199" i="2"/>
  <c r="F200" i="2"/>
  <c r="F201" i="2"/>
  <c r="F203" i="2"/>
  <c r="F204" i="2"/>
  <c r="F205" i="2"/>
  <c r="F207" i="2"/>
  <c r="F208" i="2"/>
  <c r="F210" i="2"/>
  <c r="F211" i="2"/>
  <c r="F212" i="2"/>
  <c r="F213" i="2"/>
  <c r="F214" i="2"/>
  <c r="F215" i="2"/>
  <c r="F216" i="2"/>
  <c r="F217" i="2"/>
  <c r="F218" i="2"/>
  <c r="F219" i="2"/>
  <c r="F220" i="2"/>
  <c r="F224" i="2"/>
  <c r="F225" i="2"/>
  <c r="F226" i="2"/>
  <c r="F227" i="2"/>
  <c r="F228" i="2"/>
  <c r="F230" i="2"/>
  <c r="F231" i="2"/>
  <c r="F233" i="2"/>
  <c r="F234" i="2"/>
  <c r="F235" i="2"/>
  <c r="F236" i="2"/>
  <c r="F237" i="2"/>
  <c r="F238" i="2"/>
  <c r="F239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9" i="2"/>
  <c r="F260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304" i="2"/>
  <c r="F306" i="2"/>
  <c r="F307" i="2"/>
  <c r="F308" i="2"/>
  <c r="F309" i="2"/>
  <c r="F310" i="2"/>
</calcChain>
</file>

<file path=xl/sharedStrings.xml><?xml version="1.0" encoding="utf-8"?>
<sst xmlns="http://schemas.openxmlformats.org/spreadsheetml/2006/main" count="935" uniqueCount="543">
  <si>
    <t/>
  </si>
  <si>
    <t>m²</t>
  </si>
  <si>
    <t>Descapote y limpieza</t>
  </si>
  <si>
    <t>Localización y replanteo</t>
  </si>
  <si>
    <t>gl</t>
  </si>
  <si>
    <t>Cerramiento provisional con señalizador y tela de Cerramiento</t>
  </si>
  <si>
    <t>m</t>
  </si>
  <si>
    <t>Tala de ábol y arranque de tocon y raices</t>
  </si>
  <si>
    <t>u</t>
  </si>
  <si>
    <t>Valla de identificación de obra dimensiones 4 X 2 m</t>
  </si>
  <si>
    <t>Gl</t>
  </si>
  <si>
    <t>MOVIMIENTO DE TIERRAS</t>
  </si>
  <si>
    <t xml:space="preserve">02.01        </t>
  </si>
  <si>
    <t>m³</t>
  </si>
  <si>
    <t>Lleno compactado con material del sitio manual</t>
  </si>
  <si>
    <t>Retiro de material sobrante cargue manual</t>
  </si>
  <si>
    <t xml:space="preserve">03           </t>
  </si>
  <si>
    <t xml:space="preserve">03.01        </t>
  </si>
  <si>
    <t xml:space="preserve">04           </t>
  </si>
  <si>
    <t>ESTRUCTURA EN CONCRETO</t>
  </si>
  <si>
    <t xml:space="preserve">04.01        </t>
  </si>
  <si>
    <t>Losa compuesta metaldeck  colaborante, concreto y refuerzos</t>
  </si>
  <si>
    <t xml:space="preserve">05           </t>
  </si>
  <si>
    <t xml:space="preserve">05.01        </t>
  </si>
  <si>
    <t xml:space="preserve">06           </t>
  </si>
  <si>
    <t>ESTRUCTURA GUADUA</t>
  </si>
  <si>
    <t xml:space="preserve">06.01        </t>
  </si>
  <si>
    <t>Columnas de guadua inmunizada. incl. herrajes</t>
  </si>
  <si>
    <t>Vigas amarre pórticos, incluye herrajes</t>
  </si>
  <si>
    <t>Vigas y pié de amigo, fachada lateral</t>
  </si>
  <si>
    <t>Guadua en techos oriente y occidente</t>
  </si>
  <si>
    <t>Teleras en madera de laurel solera .5x.5x.04</t>
  </si>
  <si>
    <t>Cercha pórtico principal, incluye herrajes</t>
  </si>
  <si>
    <t>Cercha pórtico rampa en guadua, incluye herrajes</t>
  </si>
  <si>
    <t>Riostra en tubo 4"x2.5mm, incluye fijaciones y anticorrosivo</t>
  </si>
  <si>
    <t>kg</t>
  </si>
  <si>
    <t>Cercha pórtico lucarma, incluye herrajes</t>
  </si>
  <si>
    <t xml:space="preserve">07           </t>
  </si>
  <si>
    <t>CUBIERTA</t>
  </si>
  <si>
    <t xml:space="preserve">07.01        </t>
  </si>
  <si>
    <t>Tensores varilla acero 1/4", incluye fijaciones y anticorrosivo</t>
  </si>
  <si>
    <t>Canal en lámina galvanizada C 20 D=1,15 -1,25 m.</t>
  </si>
  <si>
    <t>Cuneta en concreto y concremalla llena gravilla</t>
  </si>
  <si>
    <t xml:space="preserve">07.07        </t>
  </si>
  <si>
    <t>Teja tipo sandwich poliuretano inyectado espesor=30 mm</t>
  </si>
  <si>
    <t>Techo  teja ondulada traslúcida Ajota de Ajorver #6</t>
  </si>
  <si>
    <t>Canal en lámina galvanizada C 20 D=0,65 -0,76 m.</t>
  </si>
  <si>
    <t>Canal en lámina galvanizada C 20 D=1,45 m.</t>
  </si>
  <si>
    <t>MAMPOSTERÍA</t>
  </si>
  <si>
    <t>Muro fibrocemento e=11 mm, 2 caras c/frescasa</t>
  </si>
  <si>
    <t>Alfajía en placa fibrocemento de 10 mm con cortagoteras</t>
  </si>
  <si>
    <t>Escalera en concreto 20,7 Mpa (3000 psi) sobre terreno</t>
  </si>
  <si>
    <t>Pasarela en fibrocemento de 11 mm</t>
  </si>
  <si>
    <t>Muro en ladrillo farol pandereta e = 0,12 m</t>
  </si>
  <si>
    <t>Cajón en fibrocemento de 10 mm</t>
  </si>
  <si>
    <t>Buitrón para instalaciones 60*120 cm</t>
  </si>
  <si>
    <t>Revoque seco en placa de fibrocemento e=8 mm en muro farol</t>
  </si>
  <si>
    <t>ACERO DE REFUERZO</t>
  </si>
  <si>
    <t>Acero Fy = 60.000 psi d&lt;1/4"</t>
  </si>
  <si>
    <t>Riostras en cable 3/8" incluye herrajes</t>
  </si>
  <si>
    <t>INSTALACIONES HIDROSANITARIAS</t>
  </si>
  <si>
    <t>TUBERIA  PVC PRESION</t>
  </si>
  <si>
    <t>2"</t>
  </si>
  <si>
    <t>1"</t>
  </si>
  <si>
    <t>3/4"</t>
  </si>
  <si>
    <t>1/2"</t>
  </si>
  <si>
    <t>ABRAZADERAS DE FIJACION PARA TUBERIAS COLGANTES</t>
  </si>
  <si>
    <t>ud</t>
  </si>
  <si>
    <t>1.1/2"</t>
  </si>
  <si>
    <t>TUBERIA  PVC PRESION BAJO TIERRA</t>
  </si>
  <si>
    <t>3"</t>
  </si>
  <si>
    <t>EXCAVACION Y RELLENO DE BRECHAS</t>
  </si>
  <si>
    <t>Excavacion en material comun</t>
  </si>
  <si>
    <t>m3</t>
  </si>
  <si>
    <t>Relleno con material seleccionado</t>
  </si>
  <si>
    <t>Relleno con material de la brecha</t>
  </si>
  <si>
    <t>SOBREACARREOS</t>
  </si>
  <si>
    <t>Evacuación de Escombros/Sobrantes en Vehículo Automotor</t>
  </si>
  <si>
    <t>VALVULA DE CORTINA DE BRONCE</t>
  </si>
  <si>
    <t>PUNTOS DE SUMINISTRO AGUA FRIA PVC</t>
  </si>
  <si>
    <t>Sanitario de fluxometro</t>
  </si>
  <si>
    <t>Orinales</t>
  </si>
  <si>
    <t>Lavamanos</t>
  </si>
  <si>
    <t>Lavaplatos</t>
  </si>
  <si>
    <t>Poceta</t>
  </si>
  <si>
    <t>MONTAJE DE APARATOS SANITARIOS</t>
  </si>
  <si>
    <t>Sanitario fluxometro</t>
  </si>
  <si>
    <t>orinales</t>
  </si>
  <si>
    <t>Pocetas</t>
  </si>
  <si>
    <t>CONTADORES Y ACOMETIDA</t>
  </si>
  <si>
    <t>Contador 2"</t>
  </si>
  <si>
    <t>Acometida  red universidad</t>
  </si>
  <si>
    <t>VARIOS</t>
  </si>
  <si>
    <t>Desinfeccion del sistema</t>
  </si>
  <si>
    <t>Planos record</t>
  </si>
  <si>
    <t>GL</t>
  </si>
  <si>
    <t>SANITARIOS</t>
  </si>
  <si>
    <t>TUBERIA PVC SANITARIA 2" (m)</t>
  </si>
  <si>
    <t>TUBERIA PVC SANITARIA 3" (m)</t>
  </si>
  <si>
    <t>TUBERIA PVC SANITARIA 4" (m)</t>
  </si>
  <si>
    <t>TUBERIA PVC SANITARIA 6" (m)</t>
  </si>
  <si>
    <t>TUBERIA  VENTILACION Y REVENTILACION</t>
  </si>
  <si>
    <t>1,1/2"</t>
  </si>
  <si>
    <t>6"</t>
  </si>
  <si>
    <t>4"</t>
  </si>
  <si>
    <t>TRAGANTE DE AGUAS LLUVIAS</t>
  </si>
  <si>
    <t>8"x 6"</t>
  </si>
  <si>
    <t>5"x 3"</t>
  </si>
  <si>
    <t>Gargola</t>
  </si>
  <si>
    <t xml:space="preserve"> TUBERIA BAJO TIERRA PVC SANITARIA Y NOVAFORT</t>
  </si>
  <si>
    <t>2" SANITARIA</t>
  </si>
  <si>
    <t>3" SANITARIA</t>
  </si>
  <si>
    <t>4" SANITARIA</t>
  </si>
  <si>
    <t>6" SANITARIA</t>
  </si>
  <si>
    <t>110  mm NOVAFORT</t>
  </si>
  <si>
    <t>160  mm NOVAFORT</t>
  </si>
  <si>
    <t>PUNTOS SANITARIOS PVC</t>
  </si>
  <si>
    <t>Orinal</t>
  </si>
  <si>
    <t>Desagüe de piso 2"</t>
  </si>
  <si>
    <t>CAMARAS DE INSPECCION</t>
  </si>
  <si>
    <t>Camara 0.6 m x 0.6 m</t>
  </si>
  <si>
    <t>Camara 0.4 m x 0.4 m</t>
  </si>
  <si>
    <t>Camara circular D=1.20m (21  Mpa)</t>
  </si>
  <si>
    <t>Base y cañuela (21 Mpa)</t>
  </si>
  <si>
    <t>tapa HF</t>
  </si>
  <si>
    <t>ZANJA COLECTORA E IMBORNAL</t>
  </si>
  <si>
    <t>Excavación en zanaja material comín</t>
  </si>
  <si>
    <t>Zanja colectora en concreto reforzado de 3000 PSI</t>
  </si>
  <si>
    <t>ml</t>
  </si>
  <si>
    <t>Sifones 4"</t>
  </si>
  <si>
    <t>SILLAS YEE</t>
  </si>
  <si>
    <t>conexiones 160 mm X 110mm</t>
  </si>
  <si>
    <t>conexion 160mm X 160mm</t>
  </si>
  <si>
    <t>POZO DE BOMBEO</t>
  </si>
  <si>
    <t>Cámara circular D1.20m (21 Mpa)</t>
  </si>
  <si>
    <t>tapa en lámina de alfajor</t>
  </si>
  <si>
    <t>bombas 5l/s 10 PSI</t>
  </si>
  <si>
    <t>Rejilla  manual de limpieza</t>
  </si>
  <si>
    <t>Acometida electrica</t>
  </si>
  <si>
    <t>Suiches de nivel</t>
  </si>
  <si>
    <t>Tubería pvc presión 3"</t>
  </si>
  <si>
    <t>Cheque 3"</t>
  </si>
  <si>
    <t>Válvula de cortina 3"</t>
  </si>
  <si>
    <t>Cámara de válvulas 0.8m X 0.8m</t>
  </si>
  <si>
    <t>INSTALACIONES ELÉCTRICAS</t>
  </si>
  <si>
    <t>RED MEDIA TENSION</t>
  </si>
  <si>
    <t>Construcción cámara de inspección (1x1x1,5) mts - MT</t>
  </si>
  <si>
    <t>Un</t>
  </si>
  <si>
    <t>Excavaciones para red media tensión subterránea</t>
  </si>
  <si>
    <t>Suministro e instalación de cable XLPE 133%,(3x2 AWG), 15 Kv</t>
  </si>
  <si>
    <t>Suministro e instalacion de tuberia electrica PVC-TDB 4"</t>
  </si>
  <si>
    <t>SUBESTACION</t>
  </si>
  <si>
    <t>SISTEMA DE PUESTA A TIERRA Y APANTALLAMIENTO</t>
  </si>
  <si>
    <t>Suministro e instalación de terminal de captacion</t>
  </si>
  <si>
    <t>Suministro e instalación alambron  de aluminio 8mm</t>
  </si>
  <si>
    <t>Suministro e instalación bajante de aluminio 1/0 AWG para apanta</t>
  </si>
  <si>
    <t>Suministro e instalación varilla de cobre 5/8" x 2,4 m según esp</t>
  </si>
  <si>
    <t>Soldaduras exotérmicas a cable 2/0 AWG, Cu. para el  sistema de</t>
  </si>
  <si>
    <t>Suministro e instalación cable cobre desnudo blando 19 hilos 2/0</t>
  </si>
  <si>
    <t>Construcción cámara de inspección 0,3x0,3x0,5 m</t>
  </si>
  <si>
    <t>INSTALACIONES INTERNAS</t>
  </si>
  <si>
    <t>Construcción cámara de inspección (0,8x0,8x1) mts - BT</t>
  </si>
  <si>
    <t>Sum e instal. de tablero de distribucion TR6</t>
  </si>
  <si>
    <t>Sum e instal. alambre # 12 AWG,THHN-THWN,Cu90° para tomacorrient</t>
  </si>
  <si>
    <t>Sum e instal. de alambre # 10 AWG,THHN-THWN,Cu90° para toma</t>
  </si>
  <si>
    <t>Sum e instal. caja de derivación de (10x10)cm</t>
  </si>
  <si>
    <t>Sum e instal. de fotocelda control luminarias</t>
  </si>
  <si>
    <t>Sum e instal. de tuberia EMT de 3/4" para tomacorrientes</t>
  </si>
  <si>
    <t>Sum e instal. punto electrico salida tomacorriente doble</t>
  </si>
  <si>
    <t>Sum e instal. punto electrico salida tomacorriente bifasico</t>
  </si>
  <si>
    <t>Sum e instal. punto electrico salida tomacorriente trifasico</t>
  </si>
  <si>
    <t>Sum e instal. salida de datos en puesto de trabajo</t>
  </si>
  <si>
    <t>Sum e instal. salida de voz en canaleta</t>
  </si>
  <si>
    <t>Sum e instal. de tuberia EMT de 1" para datos</t>
  </si>
  <si>
    <t>Sum e instal. de tuberia EMT de 1- 1/4" para datos</t>
  </si>
  <si>
    <t>Sum e instal.  de cable UTP 6 sobre bandeja, tuberia y canaleta</t>
  </si>
  <si>
    <t>Gabinete Rack Telecomunicaciones Pared Powest - 60cm X 50cm</t>
  </si>
  <si>
    <t xml:space="preserve">Construcción cámara de inspección (0,8x0,8x1) mts - PARA FIBRA OPTICA
</t>
  </si>
  <si>
    <t>ASEO</t>
  </si>
  <si>
    <t>Retiro escombros</t>
  </si>
  <si>
    <t>Aseo y limpieza</t>
  </si>
  <si>
    <t>G</t>
  </si>
  <si>
    <t xml:space="preserve">Suministro e instalacion de tuberia electrica PVC-TDB 3" PARA FIBRA OPTICA </t>
  </si>
  <si>
    <t>Sum e instal. de Rack de piso, abierto de 218x57x60.9cm, Incluye (2) Multitoma horizontales, organizadores horizontales y verticales y demás herrajes.</t>
  </si>
  <si>
    <t>Sum e instal. salida  (VGA-HDMI) en techo y puesto de trabajo, incluye tuberia 3/4" y cable HDMI-VGA</t>
  </si>
  <si>
    <t>Sum e instal. salida de datos en techo,  incluye tuberia 3/4" con accesorios, elementos de soprte y cable UTP Cat 6</t>
  </si>
  <si>
    <t xml:space="preserve">Sum e instal. de KIT Video Vigilancia Cctv Dvr 8 Canales + 6 Cámaras incluye tubería y cableado </t>
  </si>
  <si>
    <t>Sum e instal. ventilador axial industrial con motor monofásico 110 V, 1.800 RPM</t>
  </si>
  <si>
    <t xml:space="preserve">Sum e instal. punto de tomacorriente doble naranja con polo a tierra para voltaje regulado </t>
  </si>
  <si>
    <t>Sum e instal. punto electrico interruptor triple,  incluye tuberia 3/4" con accesorios, elementos de soprte y cable 12AWG, THHN-THWN,90°C, Cu</t>
  </si>
  <si>
    <t>Sum e instal. punto electrico interruptor doble,  incluye tuberia 3/4" con accesorios, elementos de soprte y cable 12AWG, THHN-THWN,90°C, Cu</t>
  </si>
  <si>
    <t>Sum e instal. punto electrico salida de iluminación reflector 20 W RGB multicolor,  incluye tuberia 3/4" con accesorios, elementos de soprte y cable 12AWG, THHN-THWN,90°C, Cu</t>
  </si>
  <si>
    <t>Sum e instal. salida luminaria hermetica Led 2x16W,  incluye tuberia 3/4" con accesorios, elementos de soprte y cable 12AWG, THHN-THWN,90°C, Cu</t>
  </si>
  <si>
    <t>Sum e instal. punto electrico interruptor sencillo,  incluye tuberia 3/4" con accesorios, elementos de soprte y cable 12AWG, THHN-THWN,90°C, Cu</t>
  </si>
  <si>
    <t>Sum e instal. punto electrico salida de iluminación de emergencia,  incluye tuberia 3/4" con accesorios, elementos de soprte y cable 12AWG, THHN-THWN,90°C, Cu</t>
  </si>
  <si>
    <t>Sum e instal. punto electrico salida de iluminación reflector 30 W,  incluye tuberia 3/4" con accesorios, elementos de soprte y cable 12AWG, THHN-THWN,90°C, Cu</t>
  </si>
  <si>
    <t>Sum e instal. punto electrico salida de reflector Led 50 W,  incluye tuberia 3/4" con accesorios, elementos de soprte y cable 12AWG, THHN-THWN,90°C, Cu</t>
  </si>
  <si>
    <t>Sum e instal. punto electrico salida de iluminación Luminaria panel led de colgar 40W (57x57)cm,  incluye tuberia 3/4" con accesorios, elementos de soprte y cable 12AWG, THHN-THWN,90°C, Cu</t>
  </si>
  <si>
    <t>Sum e instal. caja de paso metalica de 15x15x10 cm con chapa Square´D</t>
  </si>
  <si>
    <t>Sum e instal. de canaleta plastica 2(60x50)mm con division incluye accesorios.</t>
  </si>
  <si>
    <t>Sum e instal. de canaleta plastica (100x50)mm con division incluye accesorios.</t>
  </si>
  <si>
    <t>Sum e instal. de bandeja tipo malla Cablofil de 500mmx54mm con división. Incluye: curvas, reducciones, cambios de dirección , soportes, anclajes y cable 8 AWG.</t>
  </si>
  <si>
    <t>Sum e instal. de tablero de distribucion TILEX-de 18 Cts,3Ø,5H, Incluye: Interruptores termomagnéticos d(ver cuadro de cargas), barraje para 200 amperios, chapa y llave</t>
  </si>
  <si>
    <t>Suministro e instalación de tablero de distribucion TR6-de 18 Cts,3Ø,5H, Incluye: Interruptores termomagnéticos de  20 A c/u (ver cuadro de cargas), barraje para 200 amperios, chapa y llave</t>
  </si>
  <si>
    <t>Suministro e instalación de tablero de distribucion TR4-de 18 Cts,3Ø,5H, Incluye: Interruptores termomagnéticos de  20 A c/u (ver cuadro de cargas), barraje para 200 amperios, chapa y llave</t>
  </si>
  <si>
    <t>Suministro e instalación de tablero de distribucion TR3-de 18 Cts,3Ø,5H, Incluye: Interruptores termomagnéticos de  20 A c/u (ver cuadro de cargas), barraje para 200 amperios, chapa y llave</t>
  </si>
  <si>
    <t>Suministro e instalación de tablero de distribucion TR2-de 18 Cts,3Ø,5H, Incluye: Interruptores termomagnéticos de  20 A c/u (ver cuadro de cargas), barraje para 200 amperios, chapa y llave</t>
  </si>
  <si>
    <t>Suministro e instalación de tablero de distribucion TNP3-de 30 Cts,3Ø,5H, Incluye: Interruptores termomagnéticos  (ver cuadro de cargas), barraje para 200 amperios, chapa y llave</t>
  </si>
  <si>
    <t>Suministro e instalación de tablero de distribucion TR1-de 24 Cts,3Ø,5H, Incluye: Interruptores termomagnéticos de  20 A c/u (ver cuadro de cargas), barraje para 200 amperios, chapa y llave</t>
  </si>
  <si>
    <t>Suministro e instalación de tablero de distribucion TNP2-de 30 Cts,3Ø,5H, Incluye: Interruptores termomagnéticos  (ver cuadro de cargas), barraje para 200 amperios, chapa y llave</t>
  </si>
  <si>
    <t>Suministro e instalación de tablero de distribucion TNP1-de 42 Cts,3Ø,5H, Incluye: Interruptores termomagnéticos  (ver cuadro de cargas), barraje para 200 amperios, chapa y llave</t>
  </si>
  <si>
    <t>Suministro e instalación de tablero de distribucion TILP2-de 24 Cts,3Ø,5H, Incluye: Interruptores termomagnéticos de  20 A c/u (ver cuadro de cargas), barraje para 200 amperios, chapa y llave</t>
  </si>
  <si>
    <t>Suministro e instalación de tablero de distribucion TILP3-de 24 Cts,3Ø,5H, Incluye: Interruptores termomagnéticos de  20 A c/u (ver cuadro de cargas), barraje para 200 amperios, chapa y llave</t>
  </si>
  <si>
    <t>Suministro e instalación de tablero de distribucion TILP1-de 24 Cts,3Ø,5H, Incluye: Interruptores termomagnéticos de  20 A c/u (ver cuadro de cargas), barraje para 200 amperios, chapa y llave</t>
  </si>
  <si>
    <t>Suministro e instalación de Gabinete general e baja tension de (1,2 x 0,8 x 0,3) mts- de red regulada y red normal con llave de transferencia manual de 80A de tres posiciones .</t>
  </si>
  <si>
    <t>Suministro e instalación de alimentador  de tablero de distribucion con cable (4 # 2+1 # 8) AWG,THHN-THWN, 90°C, incluye tuberia EMTde 1-1/4"</t>
  </si>
  <si>
    <t>Suministro e instalación de alimentador  de tablero de distribucion con cable (4 # 6+1 # 8) AWG,THHN-THWN, 90°C, incluye tuberia EMTde 1"</t>
  </si>
  <si>
    <t>Construiccion de pedestal en conceto según especificaciones tecnicas y dimensiones acordes al traformador. Incluye Acero de refuerzo 3/8", concreto y pernos de anclaje del trasformador. El acero de refuerzo se debe soldar una varilla roscada de 3/8" galvanizada  y esta debe sobre salir para equipontencializarse con el sistema de puesta a tierra</t>
  </si>
  <si>
    <t>Suministro e instalación de transformador trifasico tipo pedestal 112,5 KVA 13200/208/120 a plena carga, incluye trafo: Buje tipo pozo de 200 A 15KV, Buje inseto 200A 15 Kv, Aisladores y terminales para baja tension, seccionador tripolar 4 posiciones 200 A 35 KV, , Eslabon de aislaminto LINK, Conmutador de derivaciones para operacion sin tension desde el exterior, indicado de liquido refrigerante, valvula de sobrepresion, orejas de izaje, valvula de drenaje liquido refrigerante, NIple y tapon de llenado, Puesta a tierra del terminal de neutro, Puesta a tierra del tanque, juego de Codos de desconexion 200 A 15 KV para cable No,2</t>
  </si>
  <si>
    <t>Suministro e instalación de Derivacionen T premoldada media tension 5815-T - 3M  o similar.</t>
  </si>
  <si>
    <t>Alfajía en concreto de 20,7 Mps (3000 psi) para remate de muro y/o ventanas, incluye refuerzo</t>
  </si>
  <si>
    <t>Muro en placas de fibrocemento de 10 mm de espesor, a dos caras, incluye aislante tipo frescasa y pintura de vinilo.</t>
  </si>
  <si>
    <t>Muro en placa de fibrocemento e=8 mm similar 1 cara incluye pintura</t>
  </si>
  <si>
    <t>Muro en placa de fibrocemento de 10 mm de espesor, a una cara</t>
  </si>
  <si>
    <t>Pedestal (plataforma) en concreto 20,7Mpa (3.000psi) 0,30*0,30*0,10 m</t>
  </si>
  <si>
    <t>Lleno compactado con afirmado con rana o canguro al 95% del PM.</t>
  </si>
  <si>
    <t>10.03</t>
  </si>
  <si>
    <t>10.04</t>
  </si>
  <si>
    <t>10.05</t>
  </si>
  <si>
    <t>10.06</t>
  </si>
  <si>
    <t>10.07</t>
  </si>
  <si>
    <t>10.08</t>
  </si>
  <si>
    <t>10.09</t>
  </si>
  <si>
    <t>10.10</t>
  </si>
  <si>
    <t>10.11</t>
  </si>
  <si>
    <t>10.12</t>
  </si>
  <si>
    <t>PRESUPUESTO ECONÓMICO</t>
  </si>
  <si>
    <t>Administración</t>
  </si>
  <si>
    <t>Imprevistos</t>
  </si>
  <si>
    <t>Utilidad</t>
  </si>
  <si>
    <t>IVA sobre la Utilidad</t>
  </si>
  <si>
    <t>Total presupuesto licitación</t>
  </si>
  <si>
    <t>CANT</t>
  </si>
  <si>
    <t>VALOR UNIT.</t>
  </si>
  <si>
    <t>VALOR TOTAL</t>
  </si>
  <si>
    <t>02.02</t>
  </si>
  <si>
    <t>02.03</t>
  </si>
  <si>
    <t>02.04</t>
  </si>
  <si>
    <t>02.05</t>
  </si>
  <si>
    <t>02.06</t>
  </si>
  <si>
    <t>02.07</t>
  </si>
  <si>
    <t>Excavación mecanica eje A (3-4)  a eje C (3-4) cuarto tecnico.</t>
  </si>
  <si>
    <t>Excavación manual para zapatas.</t>
  </si>
  <si>
    <t>foso en concreto para ascensor concreto 3.200 psi losa y pantallas en concreto</t>
  </si>
  <si>
    <t>Muro en concreto MC1 24,5 Mpa (3200 psi), no incluye refuerzos</t>
  </si>
  <si>
    <t>Perfil doble PHR 305*80-3 en cajón con anticorrosivo</t>
  </si>
  <si>
    <t>Placa de contrapiso en concreto de 17,2 Mpa (2500 psi) e = 0,10</t>
  </si>
  <si>
    <t>Escaleras metalicas y concreto 24,5 Mpa N+0.30 - N+3.45 - N+6.60m.</t>
  </si>
  <si>
    <t>CONSTRUCCIÓN DE LABORATORIOS MULTIFUNCIONALES.</t>
  </si>
  <si>
    <t xml:space="preserve">ESTRUCTURA METALICA </t>
  </si>
  <si>
    <t>Instalación provisional de acueducto y saneamiento y alcantarillado, incluye el pago de mensualidades de los servicios de acueducto y alcantarillado.</t>
  </si>
  <si>
    <t>Instalación provisional de energía eléctrica incluye el pago de las mensualidades del servicio de energía eléctrica.</t>
  </si>
  <si>
    <t>Suministro y montaje de perfil metálico C, incl. Anticorrosivo de 305mm x 80mm (2.5mm) con montaje simple o en cajón, incluye anticorrosivo y pintura</t>
  </si>
  <si>
    <t>Flanche en lámina galvanizada C 26,incluye mortero 1:3 impermeabilizado</t>
  </si>
  <si>
    <t>TUBERIA  PVC SANITARIA PARA AGUAS LLUVIAS Y NEGRAS</t>
  </si>
  <si>
    <t>UN</t>
  </si>
  <si>
    <t xml:space="preserve">ITEM </t>
  </si>
  <si>
    <t xml:space="preserve">DESCRIPCIÓN </t>
  </si>
  <si>
    <t>01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</si>
  <si>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</si>
  <si>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</si>
  <si>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</si>
  <si>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</si>
  <si>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</si>
  <si>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</si>
  <si>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</si>
  <si>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</si>
  <si>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 xml:space="preserve">PRELIMINARES </t>
  </si>
  <si>
    <t>02</t>
  </si>
  <si>
    <t xml:space="preserve">Total capitulo 1  Preliminares </t>
  </si>
  <si>
    <t xml:space="preserve">Total capitulo 2 Movimiento de tierras </t>
  </si>
  <si>
    <t>03.04</t>
  </si>
  <si>
    <t>03.05</t>
  </si>
  <si>
    <t>03.06</t>
  </si>
  <si>
    <t>03.07</t>
  </si>
  <si>
    <t>03.08</t>
  </si>
  <si>
    <t>03.09</t>
  </si>
  <si>
    <t>03.11</t>
  </si>
  <si>
    <t xml:space="preserve">Total capitulo 3 Cimentación </t>
  </si>
  <si>
    <t xml:space="preserve">CIMENTACIÓN </t>
  </si>
  <si>
    <t xml:space="preserve">Total capitulo 4 Estructura en concreto </t>
  </si>
  <si>
    <t>04.02</t>
  </si>
  <si>
    <t>04.03</t>
  </si>
  <si>
    <t>04.04</t>
  </si>
  <si>
    <t>04.05</t>
  </si>
  <si>
    <t>04.06</t>
  </si>
  <si>
    <t>04.07</t>
  </si>
  <si>
    <t>04.08</t>
  </si>
  <si>
    <t>04.09</t>
  </si>
  <si>
    <t>04.10</t>
  </si>
  <si>
    <t>04.11</t>
  </si>
  <si>
    <t>04.12</t>
  </si>
  <si>
    <t>04.13</t>
  </si>
  <si>
    <t>04.14</t>
  </si>
  <si>
    <t>04.15</t>
  </si>
  <si>
    <t>06.02</t>
  </si>
  <si>
    <t>06.03</t>
  </si>
  <si>
    <t>06.04</t>
  </si>
  <si>
    <t>06.05</t>
  </si>
  <si>
    <t>06.06</t>
  </si>
  <si>
    <t>06.07</t>
  </si>
  <si>
    <t>06.08</t>
  </si>
  <si>
    <t>06.09</t>
  </si>
  <si>
    <t xml:space="preserve">Total capitulo 5 Estructura Metalica </t>
  </si>
  <si>
    <t xml:space="preserve">Total capitulo 6 Estructura en guadua </t>
  </si>
  <si>
    <t xml:space="preserve">Total capitulo 7 Cubierta </t>
  </si>
  <si>
    <t>08</t>
  </si>
  <si>
    <t>08.01</t>
  </si>
  <si>
    <t>08.02</t>
  </si>
  <si>
    <t>09</t>
  </si>
  <si>
    <t>09.01</t>
  </si>
  <si>
    <t>09.02</t>
  </si>
  <si>
    <t>09.03</t>
  </si>
  <si>
    <t>09.04</t>
  </si>
  <si>
    <t>09.05</t>
  </si>
  <si>
    <t>09.06</t>
  </si>
  <si>
    <t>09.07</t>
  </si>
  <si>
    <t>09.08</t>
  </si>
  <si>
    <t>09.09</t>
  </si>
  <si>
    <t>09.10</t>
  </si>
  <si>
    <t>09.11</t>
  </si>
  <si>
    <t>10</t>
  </si>
  <si>
    <t>10.01</t>
  </si>
  <si>
    <t>10.02</t>
  </si>
  <si>
    <t>10.13</t>
  </si>
  <si>
    <t>10.14</t>
  </si>
  <si>
    <t>10.15</t>
  </si>
  <si>
    <t>10.16</t>
  </si>
  <si>
    <t>11</t>
  </si>
  <si>
    <t>11.01</t>
  </si>
  <si>
    <t>11.02</t>
  </si>
  <si>
    <t>11.03</t>
  </si>
  <si>
    <t>11.04</t>
  </si>
  <si>
    <t>11.05</t>
  </si>
  <si>
    <t>12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</si>
  <si>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</si>
  <si>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</si>
  <si>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</si>
  <si>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</si>
  <si>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</si>
  <si>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</si>
  <si>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</si>
  <si>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</si>
  <si>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12.09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</si>
  <si>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</si>
  <si>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</si>
  <si>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</si>
  <si>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</si>
  <si>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</si>
  <si>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</si>
  <si>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</si>
  <si>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</si>
  <si>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</si>
  <si>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</si>
  <si>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</si>
  <si>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</si>
  <si>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</si>
  <si>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</si>
  <si>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</si>
  <si>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</si>
  <si>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</si>
  <si>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</si>
  <si>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</si>
  <si>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</si>
  <si>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</si>
  <si>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</si>
  <si>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</si>
  <si>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</si>
  <si>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</si>
  <si>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</si>
  <si>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</si>
  <si>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</si>
  <si>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</si>
  <si>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</si>
  <si>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</si>
  <si>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12.41</t>
  </si>
  <si>
    <t>12.42</t>
  </si>
  <si>
    <t>12.43</t>
  </si>
  <si>
    <t>12.44</t>
  </si>
  <si>
    <t>12.45</t>
  </si>
  <si>
    <t>12.46</t>
  </si>
  <si>
    <t>12.47</t>
  </si>
  <si>
    <t>12.48</t>
  </si>
  <si>
    <t>12.49</t>
  </si>
  <si>
    <t>12.50</t>
  </si>
  <si>
    <t>12.51</t>
  </si>
  <si>
    <t>12.52</t>
  </si>
  <si>
    <t>12.53</t>
  </si>
  <si>
    <t>12.54</t>
  </si>
  <si>
    <t>12.55</t>
  </si>
  <si>
    <t>12.56</t>
  </si>
  <si>
    <t>12.57</t>
  </si>
  <si>
    <t>12.58</t>
  </si>
  <si>
    <t>12.59</t>
  </si>
  <si>
    <t>12.60</t>
  </si>
  <si>
    <t>12.61</t>
  </si>
  <si>
    <t>12.62</t>
  </si>
  <si>
    <t>12.63</t>
  </si>
  <si>
    <t>12.64</t>
  </si>
  <si>
    <t>12.65</t>
  </si>
  <si>
    <t>13</t>
  </si>
  <si>
    <t>13.01</t>
  </si>
  <si>
    <t>13.02</t>
  </si>
  <si>
    <t>Campamento, incluye teja zinc, piso concreto 17,2 Mpa, tabla</t>
  </si>
  <si>
    <t xml:space="preserve">Total capitulo 8 Acero de reuerzo </t>
  </si>
  <si>
    <t xml:space="preserve">Total sub capitulo  9 Instalaciones Hidrosanitarias </t>
  </si>
  <si>
    <t xml:space="preserve">Total capitulo 13 Instalaciones electricas </t>
  </si>
  <si>
    <t xml:space="preserve">Total capitulo 14 Aseo </t>
  </si>
  <si>
    <t xml:space="preserve">SUBTOTAL </t>
  </si>
  <si>
    <t>Sum e instal. de alimentador principal  (4x4/0 +1x2) AWG,  Cu, THHN), tuberia PVC 3", incluye accesorios. (4x4/0 +1x2) AWG,  Cu, T</t>
  </si>
  <si>
    <t>Sum e instal. de alimentador  UPS (4x4+ 1x8)AWG,Cu, THHN), tuberia EMT 1/2", incluye accesorios.  Cu, THHN), tub</t>
  </si>
  <si>
    <t>Sum e instal. de alimentador  BY PASS (4x4 + 1x8)AWG,  Cu, THHN)tuberia PVC 1", incluye accesorios.</t>
  </si>
  <si>
    <t>Sum e instal. punto electrico salida tomacorriente doble con polo a tierra</t>
  </si>
  <si>
    <t xml:space="preserve">ETAPA 1 - ESTRUCTURA Y REDES </t>
  </si>
  <si>
    <t>02.01</t>
  </si>
  <si>
    <t>02.11</t>
  </si>
  <si>
    <t xml:space="preserve">Total capitulo 2 Mamposteria </t>
  </si>
  <si>
    <t>04.01</t>
  </si>
  <si>
    <t>05.02</t>
  </si>
  <si>
    <t>07.02</t>
  </si>
  <si>
    <t>07.03</t>
  </si>
  <si>
    <t>07.04</t>
  </si>
  <si>
    <t>07.05</t>
  </si>
  <si>
    <t>07.06</t>
  </si>
  <si>
    <t>Descapote capa vegetal eje ´´A´´ a eje ´´L´´ mas 2 metros a la redonda.</t>
  </si>
  <si>
    <t>Solado de limpieza Concreto de 10,3 Mpa (1500 psi) (producción)</t>
  </si>
  <si>
    <t xml:space="preserve">zapatas en concreto  D-1 </t>
  </si>
  <si>
    <t>zapatas en concreto  D-2</t>
  </si>
  <si>
    <t>03.02</t>
  </si>
  <si>
    <t>03.10</t>
  </si>
  <si>
    <t>Entarimado salon, inl estructura, incluye fibrocemento 17 mm</t>
  </si>
  <si>
    <t>Viga de 40 X 40 enlace de zapatas en concreto de 24,5 Mpa</t>
  </si>
  <si>
    <t>viga de 50 X 40  enlace de zapatas en concreto de 25,5 Mpa</t>
  </si>
  <si>
    <t xml:space="preserve">Viga de 25 X 45  enlace de zapatas en concreto de 24,5 Mpa </t>
  </si>
  <si>
    <t>Viga de 40 X 40 aerea en concreto de 24,5 Mpa</t>
  </si>
  <si>
    <t>viga de 50 X 40  aerea en concreto de 25,5 Mpa</t>
  </si>
  <si>
    <t>Columna C1 en concreto de 24,5 Mpa.no incluye refuerzo</t>
  </si>
  <si>
    <t>Columna C2 en concreto de 24,5 Mpa.no incluye refuerzo</t>
  </si>
  <si>
    <t>Columna C3 en concreto de 24,5 Mpa.no incluye refuerzo</t>
  </si>
  <si>
    <t>Columna C4 en concreto de 24,5 Mpa.no incluye refuerzo</t>
  </si>
  <si>
    <t>Escalera de concreto N-254 - N+0.30</t>
  </si>
  <si>
    <t xml:space="preserve">Bajante aguas lluvias tuberia 4 " pvc </t>
  </si>
  <si>
    <t xml:space="preserve">Viga de 35 X 45  enlace de zapatas en concreto de 24,5 Mpa </t>
  </si>
  <si>
    <t xml:space="preserve">Pilote P-1 inlcuye excavación </t>
  </si>
  <si>
    <t xml:space="preserve">Pilote P-2 inlcuye excavación </t>
  </si>
  <si>
    <t xml:space="preserve">Pilote P-3 inlcuye excavación </t>
  </si>
  <si>
    <t xml:space="preserve">Viga de 25 X 45  aerea en concreto de 24,5 Mpa </t>
  </si>
  <si>
    <t xml:space="preserve">Viga de 20 x 30 aerea en concreto de 24,5 Mpa </t>
  </si>
  <si>
    <t>ITEMS IMPORTANTES</t>
  </si>
  <si>
    <t>CIMENTACIÓN</t>
  </si>
  <si>
    <t xml:space="preserve">ESTRUCTURA EN CONCRETO </t>
  </si>
  <si>
    <t>ESTRUCTURA METALICA</t>
  </si>
  <si>
    <t xml:space="preserve">ESTRUCTURA GUADUA </t>
  </si>
  <si>
    <t xml:space="preserve">CUBIERTA </t>
  </si>
  <si>
    <t xml:space="preserve">ACERO DE REFUERZO </t>
  </si>
  <si>
    <t xml:space="preserve">MAMPOSTERIA </t>
  </si>
  <si>
    <t>INSTALACIONES ELECTRICAS</t>
  </si>
  <si>
    <t xml:space="preserve">Excavación manual de vigas </t>
  </si>
  <si>
    <t>03.03</t>
  </si>
  <si>
    <t>07.07</t>
  </si>
  <si>
    <t>07.08</t>
  </si>
  <si>
    <t>07.09</t>
  </si>
  <si>
    <t>07.10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</si>
  <si>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</si>
  <si>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</si>
  <si>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</si>
  <si>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</si>
  <si>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</si>
  <si>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</si>
  <si>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</si>
  <si>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</si>
  <si>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</si>
  <si>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</si>
  <si>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</si>
  <si>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</si>
  <si>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</si>
  <si>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</si>
  <si>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</si>
  <si>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</si>
  <si>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</si>
  <si>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</si>
  <si>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</si>
  <si>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</si>
  <si>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</si>
  <si>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</si>
  <si>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</si>
  <si>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</si>
  <si>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</si>
  <si>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</si>
  <si>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</si>
  <si>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</si>
  <si>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</si>
  <si>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</si>
  <si>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</si>
  <si>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</si>
  <si>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</si>
  <si>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</si>
  <si>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</si>
  <si>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</si>
  <si>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</si>
  <si>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</si>
  <si>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</si>
  <si>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</si>
  <si>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</si>
  <si>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10.58</t>
  </si>
  <si>
    <t>10.59</t>
  </si>
  <si>
    <t>10.60</t>
  </si>
  <si>
    <t>10.61</t>
  </si>
  <si>
    <t>10.62</t>
  </si>
  <si>
    <t>10.63</t>
  </si>
  <si>
    <t>10.64</t>
  </si>
  <si>
    <t>10.65</t>
  </si>
  <si>
    <t>10.66</t>
  </si>
  <si>
    <t>10.67</t>
  </si>
  <si>
    <t>10.68</t>
  </si>
  <si>
    <t>10.69</t>
  </si>
  <si>
    <t>10.70</t>
  </si>
  <si>
    <t>10.71</t>
  </si>
  <si>
    <t>10.72</t>
  </si>
  <si>
    <t>10.73</t>
  </si>
  <si>
    <t>10.74</t>
  </si>
  <si>
    <t>10.75</t>
  </si>
  <si>
    <t>10.76</t>
  </si>
  <si>
    <t>10.77</t>
  </si>
  <si>
    <t>10.78</t>
  </si>
  <si>
    <t>10.79</t>
  </si>
  <si>
    <t>10.80</t>
  </si>
  <si>
    <t>10.81</t>
  </si>
  <si>
    <t>10.82</t>
  </si>
  <si>
    <t>10.83</t>
  </si>
  <si>
    <t>10.84</t>
  </si>
  <si>
    <t>10.85</t>
  </si>
  <si>
    <t>10.86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</si>
</sst>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[$$-240A]\ #,##0"/>
    <numFmt numFmtId="166" formatCode="_-&quot;$&quot;* #,##0_-;\-&quot;$&quot;* #,##0_-;_-&quot;$&quot;* &quot;-&quot;??_-;_-@_-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b/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i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8"/>
      <color rgb="FFC00000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34">
    <xf numFmtId="0" fontId="0" fillId="0" borderId="0" xfId="0"/>
    <xf numFmtId="0" fontId="3" fillId="0" borderId="0" xfId="0" applyFont="1"/>
    <xf numFmtId="0" fontId="4" fillId="0" borderId="0" xfId="0" applyFont="1"/>
    <xf numFmtId="166" fontId="4" fillId="0" borderId="0" xfId="0" applyNumberFormat="1" applyFont="1"/>
    <xf numFmtId="0" fontId="5" fillId="0" borderId="0" xfId="0" applyFont="1" applyAlignment="1">
      <alignment horizontal="center"/>
    </xf>
    <xf numFmtId="49" fontId="6" fillId="7" borderId="4" xfId="0" applyNumberFormat="1" applyFont="1" applyFill="1" applyBorder="1" applyAlignment="1">
      <alignment horizontal="center" vertical="center"/>
    </xf>
    <xf numFmtId="49" fontId="6" fillId="7" borderId="4" xfId="0" applyNumberFormat="1" applyFont="1" applyFill="1" applyBorder="1" applyAlignment="1">
      <alignment horizontal="center" vertical="center" wrapText="1"/>
    </xf>
    <xf numFmtId="166" fontId="6" fillId="7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vertical="top" wrapText="1"/>
    </xf>
    <xf numFmtId="166" fontId="7" fillId="2" borderId="4" xfId="0" applyNumberFormat="1" applyFont="1" applyFill="1" applyBorder="1" applyAlignment="1">
      <alignment vertical="top" wrapText="1"/>
    </xf>
    <xf numFmtId="49" fontId="8" fillId="0" borderId="4" xfId="0" applyNumberFormat="1" applyFont="1" applyBorder="1" applyAlignment="1">
      <alignment vertical="top"/>
    </xf>
    <xf numFmtId="49" fontId="8" fillId="0" borderId="4" xfId="0" applyNumberFormat="1" applyFont="1" applyBorder="1" applyAlignment="1">
      <alignment vertical="top" wrapText="1"/>
    </xf>
    <xf numFmtId="4" fontId="8" fillId="0" borderId="4" xfId="0" applyNumberFormat="1" applyFont="1" applyBorder="1" applyAlignment="1">
      <alignment vertical="top"/>
    </xf>
    <xf numFmtId="166" fontId="8" fillId="0" borderId="4" xfId="0" applyNumberFormat="1" applyFont="1" applyBorder="1" applyAlignment="1">
      <alignment vertical="top"/>
    </xf>
    <xf numFmtId="49" fontId="8" fillId="0" borderId="4" xfId="0" applyNumberFormat="1" applyFont="1" applyFill="1" applyBorder="1" applyAlignment="1">
      <alignment vertical="top" wrapText="1"/>
    </xf>
    <xf numFmtId="49" fontId="8" fillId="0" borderId="4" xfId="0" applyNumberFormat="1" applyFont="1" applyFill="1" applyBorder="1" applyAlignment="1">
      <alignment vertical="top"/>
    </xf>
    <xf numFmtId="4" fontId="8" fillId="0" borderId="4" xfId="0" applyNumberFormat="1" applyFont="1" applyFill="1" applyBorder="1" applyAlignment="1">
      <alignment vertical="top"/>
    </xf>
    <xf numFmtId="0" fontId="8" fillId="6" borderId="4" xfId="0" applyFont="1" applyFill="1" applyBorder="1" applyAlignment="1">
      <alignment vertical="top"/>
    </xf>
    <xf numFmtId="49" fontId="7" fillId="5" borderId="4" xfId="0" applyNumberFormat="1" applyFont="1" applyFill="1" applyBorder="1" applyAlignment="1">
      <alignment horizontal="center" vertical="center" wrapText="1"/>
    </xf>
    <xf numFmtId="3" fontId="8" fillId="5" borderId="4" xfId="0" applyNumberFormat="1" applyFont="1" applyFill="1" applyBorder="1" applyAlignment="1">
      <alignment vertical="center"/>
    </xf>
    <xf numFmtId="166" fontId="7" fillId="5" borderId="4" xfId="0" applyNumberFormat="1" applyFont="1" applyFill="1" applyBorder="1" applyAlignment="1">
      <alignment vertical="center"/>
    </xf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vertical="top" wrapText="1"/>
    </xf>
    <xf numFmtId="166" fontId="8" fillId="4" borderId="0" xfId="0" applyNumberFormat="1" applyFont="1" applyFill="1" applyAlignment="1">
      <alignment vertical="top"/>
    </xf>
    <xf numFmtId="49" fontId="7" fillId="2" borderId="4" xfId="0" applyNumberFormat="1" applyFont="1" applyFill="1" applyBorder="1" applyAlignment="1">
      <alignment horizontal="left" vertical="center"/>
    </xf>
    <xf numFmtId="166" fontId="8" fillId="0" borderId="4" xfId="0" applyNumberFormat="1" applyFont="1" applyFill="1" applyBorder="1" applyAlignment="1">
      <alignment vertical="top"/>
    </xf>
    <xf numFmtId="49" fontId="7" fillId="5" borderId="6" xfId="0" applyNumberFormat="1" applyFont="1" applyFill="1" applyBorder="1" applyAlignment="1">
      <alignment horizontal="center" vertical="center" wrapText="1"/>
    </xf>
    <xf numFmtId="3" fontId="8" fillId="5" borderId="6" xfId="0" applyNumberFormat="1" applyFont="1" applyFill="1" applyBorder="1" applyAlignment="1">
      <alignment vertical="center"/>
    </xf>
    <xf numFmtId="166" fontId="7" fillId="5" borderId="6" xfId="0" applyNumberFormat="1" applyFont="1" applyFill="1" applyBorder="1" applyAlignment="1">
      <alignment vertical="center"/>
    </xf>
    <xf numFmtId="49" fontId="7" fillId="2" borderId="4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vertical="top"/>
    </xf>
    <xf numFmtId="0" fontId="8" fillId="0" borderId="4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/>
    </xf>
    <xf numFmtId="49" fontId="7" fillId="5" borderId="4" xfId="0" applyNumberFormat="1" applyFont="1" applyFill="1" applyBorder="1" applyAlignment="1">
      <alignment horizontal="right" vertical="center" wrapText="1"/>
    </xf>
    <xf numFmtId="0" fontId="8" fillId="4" borderId="0" xfId="0" applyFont="1" applyFill="1" applyAlignment="1">
      <alignment horizontal="right" vertical="top"/>
    </xf>
    <xf numFmtId="0" fontId="4" fillId="4" borderId="0" xfId="0" applyFont="1" applyFill="1"/>
    <xf numFmtId="49" fontId="7" fillId="2" borderId="4" xfId="0" applyNumberFormat="1" applyFont="1" applyFill="1" applyBorder="1" applyAlignment="1">
      <alignment horizontal="right" vertical="top" wrapText="1"/>
    </xf>
    <xf numFmtId="166" fontId="7" fillId="2" borderId="4" xfId="0" applyNumberFormat="1" applyFont="1" applyFill="1" applyBorder="1" applyAlignment="1">
      <alignment horizontal="right" vertical="top" wrapText="1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right" vertical="top" wrapText="1"/>
    </xf>
    <xf numFmtId="0" fontId="8" fillId="0" borderId="4" xfId="0" applyFont="1" applyBorder="1" applyAlignment="1">
      <alignment vertical="top"/>
    </xf>
    <xf numFmtId="49" fontId="7" fillId="0" borderId="4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vertical="center"/>
    </xf>
    <xf numFmtId="166" fontId="7" fillId="0" borderId="4" xfId="0" applyNumberFormat="1" applyFont="1" applyFill="1" applyBorder="1" applyAlignment="1">
      <alignment vertical="center"/>
    </xf>
    <xf numFmtId="0" fontId="8" fillId="0" borderId="0" xfId="0" applyFont="1" applyAlignment="1">
      <alignment vertical="top"/>
    </xf>
    <xf numFmtId="49" fontId="7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49" fontId="7" fillId="2" borderId="4" xfId="0" applyNumberFormat="1" applyFont="1" applyFill="1" applyBorder="1" applyAlignment="1">
      <alignment horizontal="right" vertical="center" wrapText="1"/>
    </xf>
    <xf numFmtId="166" fontId="7" fillId="2" borderId="4" xfId="0" applyNumberFormat="1" applyFont="1" applyFill="1" applyBorder="1" applyAlignment="1">
      <alignment horizontal="right" vertical="center" wrapText="1"/>
    </xf>
    <xf numFmtId="49" fontId="8" fillId="0" borderId="6" xfId="0" applyNumberFormat="1" applyFont="1" applyBorder="1" applyAlignment="1">
      <alignment vertical="top" wrapText="1"/>
    </xf>
    <xf numFmtId="49" fontId="8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top"/>
    </xf>
    <xf numFmtId="166" fontId="8" fillId="0" borderId="6" xfId="0" applyNumberFormat="1" applyFont="1" applyBorder="1" applyAlignment="1">
      <alignment vertical="top"/>
    </xf>
    <xf numFmtId="166" fontId="8" fillId="0" borderId="6" xfId="0" applyNumberFormat="1" applyFont="1" applyFill="1" applyBorder="1" applyAlignment="1">
      <alignment vertical="top"/>
    </xf>
    <xf numFmtId="49" fontId="7" fillId="2" borderId="4" xfId="0" applyNumberFormat="1" applyFont="1" applyFill="1" applyBorder="1" applyAlignment="1">
      <alignment vertical="center" wrapText="1"/>
    </xf>
    <xf numFmtId="166" fontId="7" fillId="2" borderId="4" xfId="0" applyNumberFormat="1" applyFont="1" applyFill="1" applyBorder="1" applyAlignment="1">
      <alignment vertical="center" wrapText="1"/>
    </xf>
    <xf numFmtId="4" fontId="9" fillId="0" borderId="4" xfId="0" applyNumberFormat="1" applyFont="1" applyBorder="1" applyAlignment="1">
      <alignment vertical="top"/>
    </xf>
    <xf numFmtId="49" fontId="7" fillId="5" borderId="6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top"/>
    </xf>
    <xf numFmtId="0" fontId="8" fillId="0" borderId="4" xfId="0" applyFont="1" applyBorder="1" applyAlignment="1">
      <alignment vertical="top" wrapText="1"/>
    </xf>
    <xf numFmtId="49" fontId="7" fillId="6" borderId="4" xfId="0" applyNumberFormat="1" applyFont="1" applyFill="1" applyBorder="1" applyAlignment="1">
      <alignment horizontal="center" vertical="center" wrapText="1"/>
    </xf>
    <xf numFmtId="3" fontId="8" fillId="6" borderId="4" xfId="0" applyNumberFormat="1" applyFont="1" applyFill="1" applyBorder="1" applyAlignment="1">
      <alignment vertical="center"/>
    </xf>
    <xf numFmtId="166" fontId="7" fillId="6" borderId="4" xfId="0" applyNumberFormat="1" applyFont="1" applyFill="1" applyBorder="1" applyAlignment="1">
      <alignment vertical="center"/>
    </xf>
    <xf numFmtId="166" fontId="7" fillId="2" borderId="4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vertical="top" wrapText="1"/>
    </xf>
    <xf numFmtId="166" fontId="7" fillId="3" borderId="4" xfId="0" applyNumberFormat="1" applyFont="1" applyFill="1" applyBorder="1" applyAlignment="1">
      <alignment vertical="top" wrapText="1"/>
    </xf>
    <xf numFmtId="49" fontId="7" fillId="3" borderId="4" xfId="0" applyNumberFormat="1" applyFont="1" applyFill="1" applyBorder="1" applyAlignment="1">
      <alignment vertical="center" wrapText="1"/>
    </xf>
    <xf numFmtId="166" fontId="7" fillId="3" borderId="4" xfId="0" applyNumberFormat="1" applyFont="1" applyFill="1" applyBorder="1" applyAlignment="1">
      <alignment vertical="center" wrapText="1"/>
    </xf>
    <xf numFmtId="49" fontId="7" fillId="3" borderId="4" xfId="0" applyNumberFormat="1" applyFont="1" applyFill="1" applyBorder="1" applyAlignment="1">
      <alignment vertical="top"/>
    </xf>
    <xf numFmtId="166" fontId="7" fillId="3" borderId="4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 wrapText="1"/>
    </xf>
    <xf numFmtId="166" fontId="7" fillId="3" borderId="5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top"/>
    </xf>
    <xf numFmtId="0" fontId="8" fillId="4" borderId="4" xfId="0" applyFont="1" applyFill="1" applyBorder="1" applyAlignment="1">
      <alignment vertical="top" wrapText="1"/>
    </xf>
    <xf numFmtId="166" fontId="8" fillId="4" borderId="4" xfId="0" applyNumberFormat="1" applyFont="1" applyFill="1" applyBorder="1" applyAlignment="1">
      <alignment vertical="top"/>
    </xf>
    <xf numFmtId="4" fontId="8" fillId="5" borderId="4" xfId="0" applyNumberFormat="1" applyFont="1" applyFill="1" applyBorder="1" applyAlignment="1">
      <alignment vertical="top"/>
    </xf>
    <xf numFmtId="166" fontId="7" fillId="5" borderId="4" xfId="0" applyNumberFormat="1" applyFont="1" applyFill="1" applyBorder="1" applyAlignment="1">
      <alignment vertical="top"/>
    </xf>
    <xf numFmtId="49" fontId="7" fillId="2" borderId="5" xfId="0" applyNumberFormat="1" applyFont="1" applyFill="1" applyBorder="1" applyAlignment="1">
      <alignment vertical="top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vertical="top" wrapText="1"/>
    </xf>
    <xf numFmtId="166" fontId="7" fillId="2" borderId="5" xfId="0" applyNumberFormat="1" applyFont="1" applyFill="1" applyBorder="1" applyAlignment="1">
      <alignment vertical="top" wrapText="1"/>
    </xf>
    <xf numFmtId="49" fontId="7" fillId="6" borderId="6" xfId="0" applyNumberFormat="1" applyFont="1" applyFill="1" applyBorder="1" applyAlignment="1">
      <alignment horizontal="center" vertical="center" wrapText="1"/>
    </xf>
    <xf numFmtId="3" fontId="8" fillId="6" borderId="6" xfId="0" applyNumberFormat="1" applyFont="1" applyFill="1" applyBorder="1" applyAlignment="1">
      <alignment vertical="center"/>
    </xf>
    <xf numFmtId="166" fontId="7" fillId="6" borderId="6" xfId="0" applyNumberFormat="1" applyFont="1" applyFill="1" applyBorder="1" applyAlignment="1">
      <alignment vertical="center"/>
    </xf>
    <xf numFmtId="166" fontId="7" fillId="8" borderId="4" xfId="0" applyNumberFormat="1" applyFont="1" applyFill="1" applyBorder="1" applyAlignment="1">
      <alignment vertical="top"/>
    </xf>
    <xf numFmtId="0" fontId="4" fillId="0" borderId="4" xfId="0" applyFont="1" applyBorder="1"/>
    <xf numFmtId="166" fontId="4" fillId="0" borderId="4" xfId="0" applyNumberFormat="1" applyFont="1" applyBorder="1"/>
    <xf numFmtId="49" fontId="10" fillId="0" borderId="4" xfId="0" applyNumberFormat="1" applyFont="1" applyBorder="1" applyAlignment="1">
      <alignment vertical="top" wrapText="1"/>
    </xf>
    <xf numFmtId="9" fontId="10" fillId="0" borderId="4" xfId="0" applyNumberFormat="1" applyFont="1" applyBorder="1"/>
    <xf numFmtId="166" fontId="7" fillId="0" borderId="4" xfId="0" applyNumberFormat="1" applyFont="1" applyFill="1" applyBorder="1" applyAlignment="1">
      <alignment vertical="top"/>
    </xf>
    <xf numFmtId="49" fontId="10" fillId="2" borderId="4" xfId="0" applyNumberFormat="1" applyFont="1" applyFill="1" applyBorder="1" applyAlignment="1">
      <alignment vertical="top" wrapText="1"/>
    </xf>
    <xf numFmtId="166" fontId="11" fillId="2" borderId="4" xfId="0" applyNumberFormat="1" applyFont="1" applyFill="1" applyBorder="1" applyAlignment="1">
      <alignment vertical="center" wrapText="1"/>
    </xf>
    <xf numFmtId="165" fontId="4" fillId="0" borderId="0" xfId="0" applyNumberFormat="1" applyFont="1"/>
    <xf numFmtId="164" fontId="4" fillId="0" borderId="0" xfId="0" applyNumberFormat="1" applyFont="1"/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Fill="1" applyBorder="1" applyAlignment="1">
      <alignment vertical="top"/>
    </xf>
    <xf numFmtId="164" fontId="9" fillId="0" borderId="4" xfId="0" applyNumberFormat="1" applyFont="1" applyFill="1" applyBorder="1" applyAlignment="1">
      <alignment vertical="top"/>
    </xf>
    <xf numFmtId="164" fontId="4" fillId="0" borderId="4" xfId="0" applyNumberFormat="1" applyFont="1" applyBorder="1"/>
    <xf numFmtId="164" fontId="4" fillId="11" borderId="2" xfId="0" applyNumberFormat="1" applyFont="1" applyFill="1" applyBorder="1" applyAlignment="1"/>
    <xf numFmtId="164" fontId="4" fillId="11" borderId="3" xfId="0" applyNumberFormat="1" applyFont="1" applyFill="1" applyBorder="1" applyAlignment="1"/>
    <xf numFmtId="164" fontId="4" fillId="12" borderId="2" xfId="0" applyNumberFormat="1" applyFont="1" applyFill="1" applyBorder="1" applyAlignment="1"/>
    <xf numFmtId="164" fontId="4" fillId="12" borderId="3" xfId="0" applyNumberFormat="1" applyFont="1" applyFill="1" applyBorder="1" applyAlignment="1"/>
    <xf numFmtId="164" fontId="4" fillId="13" borderId="4" xfId="0" applyNumberFormat="1" applyFont="1" applyFill="1" applyBorder="1" applyAlignment="1"/>
    <xf numFmtId="164" fontId="4" fillId="9" borderId="2" xfId="0" applyNumberFormat="1" applyFont="1" applyFill="1" applyBorder="1" applyAlignment="1"/>
    <xf numFmtId="164" fontId="4" fillId="9" borderId="3" xfId="0" applyNumberFormat="1" applyFont="1" applyFill="1" applyBorder="1" applyAlignment="1"/>
    <xf numFmtId="164" fontId="4" fillId="14" borderId="2" xfId="0" applyNumberFormat="1" applyFont="1" applyFill="1" applyBorder="1" applyAlignment="1"/>
    <xf numFmtId="164" fontId="4" fillId="14" borderId="3" xfId="0" applyNumberFormat="1" applyFont="1" applyFill="1" applyBorder="1" applyAlignment="1"/>
    <xf numFmtId="164" fontId="4" fillId="10" borderId="2" xfId="0" applyNumberFormat="1" applyFont="1" applyFill="1" applyBorder="1" applyAlignment="1"/>
    <xf numFmtId="164" fontId="4" fillId="10" borderId="3" xfId="0" applyNumberFormat="1" applyFont="1" applyFill="1" applyBorder="1" applyAlignment="1"/>
    <xf numFmtId="164" fontId="4" fillId="13" borderId="2" xfId="0" applyNumberFormat="1" applyFont="1" applyFill="1" applyBorder="1" applyAlignment="1"/>
    <xf numFmtId="164" fontId="4" fillId="13" borderId="3" xfId="0" applyNumberFormat="1" applyFont="1" applyFill="1" applyBorder="1" applyAlignment="1"/>
    <xf numFmtId="49" fontId="8" fillId="0" borderId="4" xfId="0" applyNumberFormat="1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13" borderId="2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/>
    </xf>
    <xf numFmtId="0" fontId="4" fillId="13" borderId="3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14" borderId="2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0</xdr:row>
          <xdr:rowOff>28575</xdr:rowOff>
        </xdr:from>
        <xdr:to>
          <xdr:col>5</xdr:col>
          <xdr:colOff>676275</xdr:colOff>
          <xdr:row>3</xdr:row>
          <xdr:rowOff>142875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16"/>
  <sheetViews>
    <sheetView tabSelected="1" topLeftCell="A300" zoomScale="150" zoomScaleNormal="150" zoomScaleSheetLayoutView="130" workbookViewId="0">
      <selection activeCell="F230" sqref="F230"/>
    </sheetView>
  </sheetViews>
  <sheetFormatPr baseColWidth="10" defaultColWidth="10.85546875" defaultRowHeight="16.5" x14ac:dyDescent="0.3"/>
  <cols>
    <col min="1" max="1" width="8.7109375" style="2" customWidth="1"/>
    <col min="2" max="2" width="52.42578125" style="2" customWidth="1"/>
    <col min="3" max="3" width="4.85546875" style="2" customWidth="1"/>
    <col min="4" max="4" width="7.42578125" style="2" customWidth="1"/>
    <col min="5" max="5" width="14.140625" style="3" customWidth="1"/>
    <col min="6" max="6" width="17.85546875" style="3" customWidth="1"/>
    <col min="7" max="7" width="14.140625" style="2" bestFit="1" customWidth="1"/>
    <col min="8" max="16384" width="10.85546875" style="2"/>
  </cols>
  <sheetData>
    <row r="2" spans="1:6" ht="18.75" x14ac:dyDescent="0.3">
      <c r="A2" s="1" t="s">
        <v>258</v>
      </c>
    </row>
    <row r="3" spans="1:6" x14ac:dyDescent="0.3">
      <c r="B3" s="4" t="s">
        <v>236</v>
      </c>
      <c r="C3" s="4"/>
    </row>
    <row r="4" spans="1:6" x14ac:dyDescent="0.3">
      <c r="B4" s="4" t="s">
        <v>423</v>
      </c>
    </row>
    <row r="6" spans="1:6" x14ac:dyDescent="0.3">
      <c r="A6" s="5" t="s">
        <v>266</v>
      </c>
      <c r="B6" s="6" t="s">
        <v>267</v>
      </c>
      <c r="C6" s="6" t="s">
        <v>265</v>
      </c>
      <c r="D6" s="5" t="s">
        <v>242</v>
      </c>
      <c r="E6" s="7" t="s">
        <v>243</v>
      </c>
      <c r="F6" s="7" t="s">
        <v>244</v>
      </c>
    </row>
    <row r="7" spans="1:6" x14ac:dyDescent="0.3">
      <c r="A7" s="8" t="s">
        <v>268</v>
      </c>
      <c r="B7" s="8" t="s">
        <v>277</v>
      </c>
      <c r="C7" s="8"/>
      <c r="D7" s="9"/>
      <c r="E7" s="10"/>
      <c r="F7" s="10"/>
    </row>
    <row r="8" spans="1:6" x14ac:dyDescent="0.3">
      <c r="A8" s="11" t="s">
        <v>269</v>
      </c>
      <c r="B8" s="12" t="s">
        <v>413</v>
      </c>
      <c r="C8" s="11" t="s">
        <v>1</v>
      </c>
      <c r="D8" s="13">
        <v>110</v>
      </c>
      <c r="E8" s="14"/>
      <c r="F8" s="14">
        <f t="shared" ref="F8:F15" si="0">ROUND(D8*E8,0)</f>
        <v>0</v>
      </c>
    </row>
    <row r="9" spans="1:6" x14ac:dyDescent="0.3">
      <c r="A9" s="11" t="s">
        <v>270</v>
      </c>
      <c r="B9" s="12" t="s">
        <v>2</v>
      </c>
      <c r="C9" s="11" t="s">
        <v>1</v>
      </c>
      <c r="D9" s="13">
        <v>1500</v>
      </c>
      <c r="E9" s="14"/>
      <c r="F9" s="14">
        <f t="shared" si="0"/>
        <v>0</v>
      </c>
    </row>
    <row r="10" spans="1:6" x14ac:dyDescent="0.3">
      <c r="A10" s="11" t="s">
        <v>271</v>
      </c>
      <c r="B10" s="12" t="s">
        <v>3</v>
      </c>
      <c r="C10" s="11" t="s">
        <v>1</v>
      </c>
      <c r="D10" s="13">
        <v>1500</v>
      </c>
      <c r="E10" s="14"/>
      <c r="F10" s="14">
        <f t="shared" si="0"/>
        <v>0</v>
      </c>
    </row>
    <row r="11" spans="1:6" ht="40.5" x14ac:dyDescent="0.3">
      <c r="A11" s="11" t="s">
        <v>272</v>
      </c>
      <c r="B11" s="12" t="s">
        <v>260</v>
      </c>
      <c r="C11" s="11" t="s">
        <v>4</v>
      </c>
      <c r="D11" s="13">
        <v>1</v>
      </c>
      <c r="E11" s="14"/>
      <c r="F11" s="14">
        <f t="shared" si="0"/>
        <v>0</v>
      </c>
    </row>
    <row r="12" spans="1:6" ht="27" x14ac:dyDescent="0.3">
      <c r="A12" s="11" t="s">
        <v>273</v>
      </c>
      <c r="B12" s="12" t="s">
        <v>261</v>
      </c>
      <c r="C12" s="11" t="s">
        <v>4</v>
      </c>
      <c r="D12" s="13">
        <v>1</v>
      </c>
      <c r="E12" s="14"/>
      <c r="F12" s="14">
        <f t="shared" si="0"/>
        <v>0</v>
      </c>
    </row>
    <row r="13" spans="1:6" x14ac:dyDescent="0.3">
      <c r="A13" s="11" t="s">
        <v>274</v>
      </c>
      <c r="B13" s="12" t="s">
        <v>5</v>
      </c>
      <c r="C13" s="11" t="s">
        <v>6</v>
      </c>
      <c r="D13" s="13">
        <v>230</v>
      </c>
      <c r="E13" s="14"/>
      <c r="F13" s="14">
        <f t="shared" si="0"/>
        <v>0</v>
      </c>
    </row>
    <row r="14" spans="1:6" x14ac:dyDescent="0.3">
      <c r="A14" s="11" t="s">
        <v>275</v>
      </c>
      <c r="B14" s="15" t="s">
        <v>7</v>
      </c>
      <c r="C14" s="16" t="s">
        <v>8</v>
      </c>
      <c r="D14" s="17">
        <v>12</v>
      </c>
      <c r="E14" s="14"/>
      <c r="F14" s="14">
        <f t="shared" si="0"/>
        <v>0</v>
      </c>
    </row>
    <row r="15" spans="1:6" x14ac:dyDescent="0.3">
      <c r="A15" s="11" t="s">
        <v>276</v>
      </c>
      <c r="B15" s="12" t="s">
        <v>9</v>
      </c>
      <c r="C15" s="11" t="s">
        <v>10</v>
      </c>
      <c r="D15" s="13">
        <v>1</v>
      </c>
      <c r="E15" s="14"/>
      <c r="F15" s="14">
        <f t="shared" si="0"/>
        <v>0</v>
      </c>
    </row>
    <row r="16" spans="1:6" x14ac:dyDescent="0.3">
      <c r="A16" s="18"/>
      <c r="B16" s="19" t="s">
        <v>279</v>
      </c>
      <c r="C16" s="19"/>
      <c r="D16" s="20"/>
      <c r="E16" s="21"/>
      <c r="F16" s="21">
        <f>SUM(F8:F15)</f>
        <v>0</v>
      </c>
    </row>
    <row r="17" spans="1:6" ht="15" customHeight="1" x14ac:dyDescent="0.3">
      <c r="A17" s="22"/>
      <c r="B17" s="23"/>
      <c r="C17" s="23"/>
      <c r="D17" s="22"/>
      <c r="E17" s="24"/>
      <c r="F17" s="24"/>
    </row>
    <row r="18" spans="1:6" x14ac:dyDescent="0.3">
      <c r="A18" s="25" t="s">
        <v>278</v>
      </c>
      <c r="B18" s="8" t="s">
        <v>11</v>
      </c>
      <c r="C18" s="8"/>
      <c r="D18" s="9"/>
      <c r="E18" s="10"/>
      <c r="F18" s="10"/>
    </row>
    <row r="19" spans="1:6" ht="27" x14ac:dyDescent="0.3">
      <c r="A19" s="16" t="s">
        <v>12</v>
      </c>
      <c r="B19" s="15" t="s">
        <v>434</v>
      </c>
      <c r="C19" s="16" t="s">
        <v>13</v>
      </c>
      <c r="D19" s="17">
        <v>355</v>
      </c>
      <c r="E19" s="26"/>
      <c r="F19" s="26">
        <f t="shared" ref="F19:F25" si="1">ROUND(D19*E19,0)</f>
        <v>0</v>
      </c>
    </row>
    <row r="20" spans="1:6" x14ac:dyDescent="0.3">
      <c r="A20" s="16" t="s">
        <v>245</v>
      </c>
      <c r="B20" s="15" t="s">
        <v>251</v>
      </c>
      <c r="C20" s="16" t="s">
        <v>13</v>
      </c>
      <c r="D20" s="17">
        <v>202</v>
      </c>
      <c r="E20" s="26"/>
      <c r="F20" s="26">
        <f t="shared" si="1"/>
        <v>0</v>
      </c>
    </row>
    <row r="21" spans="1:6" ht="24" customHeight="1" x14ac:dyDescent="0.3">
      <c r="A21" s="16" t="s">
        <v>246</v>
      </c>
      <c r="B21" s="15" t="s">
        <v>252</v>
      </c>
      <c r="C21" s="16" t="s">
        <v>73</v>
      </c>
      <c r="D21" s="17">
        <v>169</v>
      </c>
      <c r="E21" s="26"/>
      <c r="F21" s="26">
        <f t="shared" si="1"/>
        <v>0</v>
      </c>
    </row>
    <row r="22" spans="1:6" ht="20.45" customHeight="1" x14ac:dyDescent="0.3">
      <c r="A22" s="16" t="s">
        <v>247</v>
      </c>
      <c r="B22" s="15" t="s">
        <v>467</v>
      </c>
      <c r="C22" s="16" t="s">
        <v>73</v>
      </c>
      <c r="D22" s="17">
        <v>78</v>
      </c>
      <c r="E22" s="26"/>
      <c r="F22" s="26">
        <f t="shared" si="1"/>
        <v>0</v>
      </c>
    </row>
    <row r="23" spans="1:6" x14ac:dyDescent="0.3">
      <c r="A23" s="16" t="s">
        <v>248</v>
      </c>
      <c r="B23" s="15" t="s">
        <v>14</v>
      </c>
      <c r="C23" s="16" t="s">
        <v>13</v>
      </c>
      <c r="D23" s="17">
        <v>24</v>
      </c>
      <c r="E23" s="26"/>
      <c r="F23" s="26">
        <f t="shared" si="1"/>
        <v>0</v>
      </c>
    </row>
    <row r="24" spans="1:6" ht="27" x14ac:dyDescent="0.3">
      <c r="A24" s="16" t="s">
        <v>249</v>
      </c>
      <c r="B24" s="15" t="s">
        <v>225</v>
      </c>
      <c r="C24" s="16" t="s">
        <v>13</v>
      </c>
      <c r="D24" s="17">
        <v>142</v>
      </c>
      <c r="E24" s="26"/>
      <c r="F24" s="26">
        <f t="shared" si="1"/>
        <v>0</v>
      </c>
    </row>
    <row r="25" spans="1:6" x14ac:dyDescent="0.3">
      <c r="A25" s="16" t="s">
        <v>250</v>
      </c>
      <c r="B25" s="15" t="s">
        <v>15</v>
      </c>
      <c r="C25" s="16" t="s">
        <v>13</v>
      </c>
      <c r="D25" s="17">
        <v>50</v>
      </c>
      <c r="E25" s="26"/>
      <c r="F25" s="26">
        <f t="shared" si="1"/>
        <v>0</v>
      </c>
    </row>
    <row r="26" spans="1:6" ht="15" customHeight="1" x14ac:dyDescent="0.3">
      <c r="A26" s="18"/>
      <c r="B26" s="27" t="s">
        <v>280</v>
      </c>
      <c r="C26" s="27"/>
      <c r="D26" s="28"/>
      <c r="E26" s="29"/>
      <c r="F26" s="29">
        <f>SUM(F19:F25)</f>
        <v>0</v>
      </c>
    </row>
    <row r="27" spans="1:6" ht="15" customHeight="1" x14ac:dyDescent="0.3">
      <c r="A27" s="22"/>
      <c r="B27" s="23"/>
      <c r="C27" s="23"/>
      <c r="D27" s="22"/>
      <c r="E27" s="24"/>
      <c r="F27" s="24"/>
    </row>
    <row r="28" spans="1:6" x14ac:dyDescent="0.3">
      <c r="A28" s="30" t="s">
        <v>16</v>
      </c>
      <c r="B28" s="8" t="s">
        <v>289</v>
      </c>
      <c r="C28" s="8"/>
      <c r="D28" s="9"/>
      <c r="E28" s="10"/>
      <c r="F28" s="10"/>
    </row>
    <row r="29" spans="1:6" ht="27" x14ac:dyDescent="0.3">
      <c r="A29" s="16" t="s">
        <v>17</v>
      </c>
      <c r="B29" s="15" t="s">
        <v>435</v>
      </c>
      <c r="C29" s="16" t="s">
        <v>1</v>
      </c>
      <c r="D29" s="17">
        <v>568.88</v>
      </c>
      <c r="E29" s="26"/>
      <c r="F29" s="26">
        <f t="shared" ref="F29:F39" si="2">ROUND(D29*E29,0)</f>
        <v>0</v>
      </c>
    </row>
    <row r="30" spans="1:6" ht="13.7" customHeight="1" x14ac:dyDescent="0.3">
      <c r="A30" s="16" t="s">
        <v>438</v>
      </c>
      <c r="B30" s="15" t="s">
        <v>453</v>
      </c>
      <c r="C30" s="16" t="s">
        <v>6</v>
      </c>
      <c r="D30" s="17">
        <v>294</v>
      </c>
      <c r="E30" s="26"/>
      <c r="F30" s="26">
        <f t="shared" si="2"/>
        <v>0</v>
      </c>
    </row>
    <row r="31" spans="1:6" x14ac:dyDescent="0.3">
      <c r="A31" s="16" t="s">
        <v>468</v>
      </c>
      <c r="B31" s="15" t="s">
        <v>454</v>
      </c>
      <c r="C31" s="16" t="s">
        <v>6</v>
      </c>
      <c r="D31" s="17">
        <v>16</v>
      </c>
      <c r="E31" s="26"/>
      <c r="F31" s="26">
        <f t="shared" si="2"/>
        <v>0</v>
      </c>
    </row>
    <row r="32" spans="1:6" x14ac:dyDescent="0.3">
      <c r="A32" s="16" t="s">
        <v>281</v>
      </c>
      <c r="B32" s="15" t="s">
        <v>455</v>
      </c>
      <c r="C32" s="16" t="s">
        <v>6</v>
      </c>
      <c r="D32" s="17">
        <v>36</v>
      </c>
      <c r="E32" s="26"/>
      <c r="F32" s="26">
        <f t="shared" si="2"/>
        <v>0</v>
      </c>
    </row>
    <row r="33" spans="1:6" x14ac:dyDescent="0.3">
      <c r="A33" s="16" t="s">
        <v>282</v>
      </c>
      <c r="B33" s="15" t="s">
        <v>436</v>
      </c>
      <c r="C33" s="16" t="s">
        <v>73</v>
      </c>
      <c r="D33" s="17">
        <v>47.04</v>
      </c>
      <c r="E33" s="26"/>
      <c r="F33" s="26">
        <f t="shared" si="2"/>
        <v>0</v>
      </c>
    </row>
    <row r="34" spans="1:6" x14ac:dyDescent="0.3">
      <c r="A34" s="16" t="s">
        <v>283</v>
      </c>
      <c r="B34" s="15" t="s">
        <v>437</v>
      </c>
      <c r="C34" s="16" t="s">
        <v>73</v>
      </c>
      <c r="D34" s="17">
        <v>2.2400000000000002</v>
      </c>
      <c r="E34" s="26"/>
      <c r="F34" s="26">
        <f t="shared" si="2"/>
        <v>0</v>
      </c>
    </row>
    <row r="35" spans="1:6" x14ac:dyDescent="0.3">
      <c r="A35" s="16" t="s">
        <v>284</v>
      </c>
      <c r="B35" s="15" t="s">
        <v>443</v>
      </c>
      <c r="C35" s="16" t="s">
        <v>73</v>
      </c>
      <c r="D35" s="17">
        <v>9.99</v>
      </c>
      <c r="E35" s="26"/>
      <c r="F35" s="26">
        <f t="shared" si="2"/>
        <v>0</v>
      </c>
    </row>
    <row r="36" spans="1:6" x14ac:dyDescent="0.3">
      <c r="A36" s="16" t="s">
        <v>285</v>
      </c>
      <c r="B36" s="15" t="s">
        <v>452</v>
      </c>
      <c r="C36" s="16" t="s">
        <v>13</v>
      </c>
      <c r="D36" s="17">
        <v>3.82</v>
      </c>
      <c r="E36" s="26"/>
      <c r="F36" s="26">
        <f t="shared" si="2"/>
        <v>0</v>
      </c>
    </row>
    <row r="37" spans="1:6" x14ac:dyDescent="0.3">
      <c r="A37" s="16" t="s">
        <v>286</v>
      </c>
      <c r="B37" s="15" t="s">
        <v>441</v>
      </c>
      <c r="C37" s="16" t="s">
        <v>73</v>
      </c>
      <c r="D37" s="17">
        <v>17.68</v>
      </c>
      <c r="E37" s="26"/>
      <c r="F37" s="26">
        <f t="shared" si="2"/>
        <v>0</v>
      </c>
    </row>
    <row r="38" spans="1:6" x14ac:dyDescent="0.3">
      <c r="A38" s="16" t="s">
        <v>439</v>
      </c>
      <c r="B38" s="15" t="s">
        <v>442</v>
      </c>
      <c r="C38" s="16" t="s">
        <v>73</v>
      </c>
      <c r="D38" s="17">
        <v>13.62</v>
      </c>
      <c r="E38" s="26"/>
      <c r="F38" s="26">
        <f t="shared" si="2"/>
        <v>0</v>
      </c>
    </row>
    <row r="39" spans="1:6" ht="27" x14ac:dyDescent="0.3">
      <c r="A39" s="16" t="s">
        <v>287</v>
      </c>
      <c r="B39" s="15" t="s">
        <v>253</v>
      </c>
      <c r="C39" s="16" t="s">
        <v>13</v>
      </c>
      <c r="D39" s="17">
        <v>3</v>
      </c>
      <c r="E39" s="26"/>
      <c r="F39" s="26">
        <f t="shared" si="2"/>
        <v>0</v>
      </c>
    </row>
    <row r="40" spans="1:6" ht="15" customHeight="1" x14ac:dyDescent="0.3">
      <c r="A40" s="18"/>
      <c r="B40" s="19" t="s">
        <v>288</v>
      </c>
      <c r="C40" s="19"/>
      <c r="D40" s="34"/>
      <c r="E40" s="21"/>
      <c r="F40" s="21">
        <f>SUM(F29:F39)</f>
        <v>0</v>
      </c>
    </row>
    <row r="41" spans="1:6" s="36" customFormat="1" ht="15" customHeight="1" x14ac:dyDescent="0.3">
      <c r="A41" s="22"/>
      <c r="B41" s="23"/>
      <c r="C41" s="23"/>
      <c r="D41" s="35"/>
      <c r="E41" s="24"/>
      <c r="F41" s="24"/>
    </row>
    <row r="42" spans="1:6" x14ac:dyDescent="0.3">
      <c r="A42" s="30" t="s">
        <v>18</v>
      </c>
      <c r="B42" s="8" t="s">
        <v>19</v>
      </c>
      <c r="C42" s="8"/>
      <c r="D42" s="37"/>
      <c r="E42" s="38"/>
      <c r="F42" s="38"/>
    </row>
    <row r="43" spans="1:6" x14ac:dyDescent="0.3">
      <c r="A43" s="116" t="s">
        <v>427</v>
      </c>
      <c r="B43" s="15" t="s">
        <v>457</v>
      </c>
      <c r="C43" s="16" t="s">
        <v>73</v>
      </c>
      <c r="D43" s="40" t="s">
        <v>344</v>
      </c>
      <c r="E43" s="26"/>
      <c r="F43" s="26">
        <f t="shared" ref="F43:F57" si="3">ROUND(D43*E43,0)</f>
        <v>0</v>
      </c>
    </row>
    <row r="44" spans="1:6" x14ac:dyDescent="0.3">
      <c r="A44" s="116" t="s">
        <v>291</v>
      </c>
      <c r="B44" s="15" t="s">
        <v>456</v>
      </c>
      <c r="C44" s="16" t="s">
        <v>13</v>
      </c>
      <c r="D44" s="17">
        <v>19.98</v>
      </c>
      <c r="E44" s="26"/>
      <c r="F44" s="26">
        <f t="shared" si="3"/>
        <v>0</v>
      </c>
    </row>
    <row r="45" spans="1:6" x14ac:dyDescent="0.3">
      <c r="A45" s="116" t="s">
        <v>292</v>
      </c>
      <c r="B45" s="15" t="s">
        <v>444</v>
      </c>
      <c r="C45" s="16" t="s">
        <v>13</v>
      </c>
      <c r="D45" s="17">
        <v>35.36</v>
      </c>
      <c r="E45" s="26"/>
      <c r="F45" s="26">
        <f t="shared" si="3"/>
        <v>0</v>
      </c>
    </row>
    <row r="46" spans="1:6" x14ac:dyDescent="0.3">
      <c r="A46" s="116" t="s">
        <v>293</v>
      </c>
      <c r="B46" s="15" t="s">
        <v>445</v>
      </c>
      <c r="C46" s="16" t="s">
        <v>13</v>
      </c>
      <c r="D46" s="17">
        <v>27.24</v>
      </c>
      <c r="E46" s="26"/>
      <c r="F46" s="26">
        <f t="shared" si="3"/>
        <v>0</v>
      </c>
    </row>
    <row r="47" spans="1:6" x14ac:dyDescent="0.3">
      <c r="A47" s="116" t="s">
        <v>294</v>
      </c>
      <c r="B47" s="15" t="s">
        <v>446</v>
      </c>
      <c r="C47" s="16" t="s">
        <v>73</v>
      </c>
      <c r="D47" s="17">
        <v>16.510000000000002</v>
      </c>
      <c r="E47" s="26"/>
      <c r="F47" s="26">
        <f t="shared" si="3"/>
        <v>0</v>
      </c>
    </row>
    <row r="48" spans="1:6" x14ac:dyDescent="0.3">
      <c r="A48" s="116" t="s">
        <v>295</v>
      </c>
      <c r="B48" s="15" t="s">
        <v>447</v>
      </c>
      <c r="C48" s="16" t="s">
        <v>73</v>
      </c>
      <c r="D48" s="17">
        <v>49.56</v>
      </c>
      <c r="E48" s="26"/>
      <c r="F48" s="26">
        <f t="shared" si="3"/>
        <v>0</v>
      </c>
    </row>
    <row r="49" spans="1:6" x14ac:dyDescent="0.3">
      <c r="A49" s="116" t="s">
        <v>296</v>
      </c>
      <c r="B49" s="15" t="s">
        <v>448</v>
      </c>
      <c r="C49" s="16" t="s">
        <v>73</v>
      </c>
      <c r="D49" s="17">
        <v>105.64</v>
      </c>
      <c r="E49" s="26"/>
      <c r="F49" s="26">
        <f t="shared" si="3"/>
        <v>0</v>
      </c>
    </row>
    <row r="50" spans="1:6" x14ac:dyDescent="0.3">
      <c r="A50" s="116" t="s">
        <v>297</v>
      </c>
      <c r="B50" s="15" t="s">
        <v>449</v>
      </c>
      <c r="C50" s="16" t="s">
        <v>73</v>
      </c>
      <c r="D50" s="17">
        <v>18</v>
      </c>
      <c r="E50" s="26"/>
      <c r="F50" s="26">
        <f t="shared" si="3"/>
        <v>0</v>
      </c>
    </row>
    <row r="51" spans="1:6" x14ac:dyDescent="0.3">
      <c r="A51" s="116" t="s">
        <v>298</v>
      </c>
      <c r="B51" s="15" t="s">
        <v>254</v>
      </c>
      <c r="C51" s="16" t="s">
        <v>13</v>
      </c>
      <c r="D51" s="17">
        <v>12.34</v>
      </c>
      <c r="E51" s="26"/>
      <c r="F51" s="26">
        <f t="shared" si="3"/>
        <v>0</v>
      </c>
    </row>
    <row r="52" spans="1:6" x14ac:dyDescent="0.3">
      <c r="A52" s="116" t="s">
        <v>299</v>
      </c>
      <c r="B52" s="15" t="s">
        <v>21</v>
      </c>
      <c r="C52" s="16" t="s">
        <v>1</v>
      </c>
      <c r="D52" s="17">
        <v>1790</v>
      </c>
      <c r="E52" s="26"/>
      <c r="F52" s="26">
        <f t="shared" si="3"/>
        <v>0</v>
      </c>
    </row>
    <row r="53" spans="1:6" x14ac:dyDescent="0.3">
      <c r="A53" s="116" t="s">
        <v>300</v>
      </c>
      <c r="B53" s="15" t="s">
        <v>256</v>
      </c>
      <c r="C53" s="16" t="s">
        <v>1</v>
      </c>
      <c r="D53" s="17">
        <v>931</v>
      </c>
      <c r="E53" s="26"/>
      <c r="F53" s="26">
        <f t="shared" si="3"/>
        <v>0</v>
      </c>
    </row>
    <row r="54" spans="1:6" ht="27" x14ac:dyDescent="0.3">
      <c r="A54" s="116" t="s">
        <v>301</v>
      </c>
      <c r="B54" s="15" t="s">
        <v>224</v>
      </c>
      <c r="C54" s="16" t="s">
        <v>8</v>
      </c>
      <c r="D54" s="17">
        <v>60</v>
      </c>
      <c r="E54" s="26"/>
      <c r="F54" s="26">
        <f t="shared" si="3"/>
        <v>0</v>
      </c>
    </row>
    <row r="55" spans="1:6" ht="29.45" customHeight="1" x14ac:dyDescent="0.3">
      <c r="A55" s="116" t="s">
        <v>302</v>
      </c>
      <c r="B55" s="32" t="s">
        <v>450</v>
      </c>
      <c r="C55" s="33" t="s">
        <v>4</v>
      </c>
      <c r="D55" s="33">
        <v>2.36</v>
      </c>
      <c r="E55" s="26"/>
      <c r="F55" s="26">
        <f t="shared" si="3"/>
        <v>0</v>
      </c>
    </row>
    <row r="56" spans="1:6" ht="28.35" customHeight="1" x14ac:dyDescent="0.3">
      <c r="A56" s="116" t="s">
        <v>303</v>
      </c>
      <c r="B56" s="15" t="s">
        <v>257</v>
      </c>
      <c r="C56" s="16" t="s">
        <v>4</v>
      </c>
      <c r="D56" s="17">
        <v>4.24</v>
      </c>
      <c r="E56" s="26"/>
      <c r="F56" s="26">
        <f t="shared" si="3"/>
        <v>0</v>
      </c>
    </row>
    <row r="57" spans="1:6" x14ac:dyDescent="0.3">
      <c r="A57" s="116" t="s">
        <v>304</v>
      </c>
      <c r="B57" s="15" t="s">
        <v>51</v>
      </c>
      <c r="C57" s="16" t="s">
        <v>1</v>
      </c>
      <c r="D57" s="17">
        <v>30.3</v>
      </c>
      <c r="E57" s="26"/>
      <c r="F57" s="26">
        <f t="shared" si="3"/>
        <v>0</v>
      </c>
    </row>
    <row r="58" spans="1:6" x14ac:dyDescent="0.3">
      <c r="A58" s="41"/>
      <c r="B58" s="42"/>
      <c r="C58" s="42"/>
      <c r="D58" s="43"/>
      <c r="E58" s="44"/>
      <c r="F58" s="44"/>
    </row>
    <row r="59" spans="1:6" x14ac:dyDescent="0.3">
      <c r="A59" s="18"/>
      <c r="B59" s="27" t="s">
        <v>290</v>
      </c>
      <c r="C59" s="27"/>
      <c r="D59" s="28"/>
      <c r="E59" s="29"/>
      <c r="F59" s="29">
        <f>SUM(F43:F58)</f>
        <v>0</v>
      </c>
    </row>
    <row r="60" spans="1:6" x14ac:dyDescent="0.3">
      <c r="A60" s="45"/>
      <c r="B60" s="46"/>
      <c r="C60" s="46"/>
      <c r="D60" s="47"/>
      <c r="E60" s="48"/>
      <c r="F60" s="48"/>
    </row>
    <row r="61" spans="1:6" x14ac:dyDescent="0.3">
      <c r="A61" s="30" t="s">
        <v>22</v>
      </c>
      <c r="B61" s="8" t="s">
        <v>259</v>
      </c>
      <c r="C61" s="8"/>
      <c r="D61" s="49"/>
      <c r="E61" s="50"/>
      <c r="F61" s="50"/>
    </row>
    <row r="62" spans="1:6" x14ac:dyDescent="0.3">
      <c r="A62" s="11" t="s">
        <v>23</v>
      </c>
      <c r="B62" s="15" t="s">
        <v>440</v>
      </c>
      <c r="C62" s="11" t="s">
        <v>1</v>
      </c>
      <c r="D62" s="13">
        <v>0</v>
      </c>
      <c r="E62" s="14"/>
      <c r="F62" s="26">
        <f>ROUND(D62*E62,0)</f>
        <v>0</v>
      </c>
    </row>
    <row r="63" spans="1:6" x14ac:dyDescent="0.3">
      <c r="A63" s="11" t="s">
        <v>428</v>
      </c>
      <c r="B63" s="15" t="s">
        <v>255</v>
      </c>
      <c r="C63" s="16" t="s">
        <v>6</v>
      </c>
      <c r="D63" s="17">
        <v>379.2</v>
      </c>
      <c r="E63" s="26"/>
      <c r="F63" s="26">
        <f>ROUND(D63*E63,0)</f>
        <v>0</v>
      </c>
    </row>
    <row r="64" spans="1:6" x14ac:dyDescent="0.3">
      <c r="A64" s="18"/>
      <c r="B64" s="27" t="s">
        <v>313</v>
      </c>
      <c r="C64" s="27"/>
      <c r="D64" s="28"/>
      <c r="E64" s="29"/>
      <c r="F64" s="29">
        <f>SUM(F62:F63)</f>
        <v>0</v>
      </c>
    </row>
    <row r="65" spans="1:6" s="36" customFormat="1" ht="15" customHeight="1" x14ac:dyDescent="0.3">
      <c r="A65" s="22"/>
      <c r="B65" s="23"/>
      <c r="C65" s="23"/>
      <c r="D65" s="22"/>
      <c r="E65" s="24"/>
      <c r="F65" s="24"/>
    </row>
    <row r="66" spans="1:6" x14ac:dyDescent="0.3">
      <c r="A66" s="30" t="s">
        <v>24</v>
      </c>
      <c r="B66" s="8" t="s">
        <v>25</v>
      </c>
      <c r="C66" s="8"/>
      <c r="D66" s="9"/>
      <c r="E66" s="10"/>
      <c r="F66" s="10"/>
    </row>
    <row r="67" spans="1:6" x14ac:dyDescent="0.3">
      <c r="A67" s="16" t="s">
        <v>26</v>
      </c>
      <c r="B67" s="15" t="s">
        <v>27</v>
      </c>
      <c r="C67" s="16" t="s">
        <v>6</v>
      </c>
      <c r="D67" s="17">
        <v>1500</v>
      </c>
      <c r="E67" s="26"/>
      <c r="F67" s="26">
        <f t="shared" ref="F67:F75" si="4">ROUND(D67*E67,0)</f>
        <v>0</v>
      </c>
    </row>
    <row r="68" spans="1:6" x14ac:dyDescent="0.3">
      <c r="A68" s="16" t="s">
        <v>305</v>
      </c>
      <c r="B68" s="15" t="s">
        <v>28</v>
      </c>
      <c r="C68" s="16" t="s">
        <v>6</v>
      </c>
      <c r="D68" s="17">
        <v>2500</v>
      </c>
      <c r="E68" s="26"/>
      <c r="F68" s="26">
        <f t="shared" si="4"/>
        <v>0</v>
      </c>
    </row>
    <row r="69" spans="1:6" x14ac:dyDescent="0.3">
      <c r="A69" s="16" t="s">
        <v>306</v>
      </c>
      <c r="B69" s="15" t="s">
        <v>29</v>
      </c>
      <c r="C69" s="16" t="s">
        <v>6</v>
      </c>
      <c r="D69" s="17">
        <v>500</v>
      </c>
      <c r="E69" s="26"/>
      <c r="F69" s="26">
        <f t="shared" si="4"/>
        <v>0</v>
      </c>
    </row>
    <row r="70" spans="1:6" x14ac:dyDescent="0.3">
      <c r="A70" s="16" t="s">
        <v>307</v>
      </c>
      <c r="B70" s="15" t="s">
        <v>30</v>
      </c>
      <c r="C70" s="16" t="s">
        <v>6</v>
      </c>
      <c r="D70" s="17">
        <v>5000</v>
      </c>
      <c r="E70" s="26"/>
      <c r="F70" s="26">
        <f t="shared" si="4"/>
        <v>0</v>
      </c>
    </row>
    <row r="71" spans="1:6" x14ac:dyDescent="0.3">
      <c r="A71" s="16" t="s">
        <v>308</v>
      </c>
      <c r="B71" s="15" t="s">
        <v>31</v>
      </c>
      <c r="C71" s="16" t="s">
        <v>1</v>
      </c>
      <c r="D71" s="17">
        <v>20</v>
      </c>
      <c r="E71" s="26"/>
      <c r="F71" s="26">
        <f t="shared" si="4"/>
        <v>0</v>
      </c>
    </row>
    <row r="72" spans="1:6" x14ac:dyDescent="0.3">
      <c r="A72" s="16" t="s">
        <v>309</v>
      </c>
      <c r="B72" s="15" t="s">
        <v>32</v>
      </c>
      <c r="C72" s="16" t="s">
        <v>8</v>
      </c>
      <c r="D72" s="17">
        <v>22</v>
      </c>
      <c r="E72" s="26"/>
      <c r="F72" s="26">
        <f t="shared" si="4"/>
        <v>0</v>
      </c>
    </row>
    <row r="73" spans="1:6" x14ac:dyDescent="0.3">
      <c r="A73" s="16" t="s">
        <v>310</v>
      </c>
      <c r="B73" s="15" t="s">
        <v>33</v>
      </c>
      <c r="C73" s="16" t="s">
        <v>8</v>
      </c>
      <c r="D73" s="17">
        <v>8</v>
      </c>
      <c r="E73" s="26"/>
      <c r="F73" s="26">
        <f t="shared" si="4"/>
        <v>0</v>
      </c>
    </row>
    <row r="74" spans="1:6" x14ac:dyDescent="0.3">
      <c r="A74" s="16" t="s">
        <v>311</v>
      </c>
      <c r="B74" s="15" t="s">
        <v>34</v>
      </c>
      <c r="C74" s="16" t="s">
        <v>35</v>
      </c>
      <c r="D74" s="17">
        <v>512</v>
      </c>
      <c r="E74" s="26"/>
      <c r="F74" s="26">
        <f t="shared" si="4"/>
        <v>0</v>
      </c>
    </row>
    <row r="75" spans="1:6" x14ac:dyDescent="0.3">
      <c r="A75" s="16" t="s">
        <v>312</v>
      </c>
      <c r="B75" s="15" t="s">
        <v>36</v>
      </c>
      <c r="C75" s="16" t="s">
        <v>8</v>
      </c>
      <c r="D75" s="17">
        <v>22</v>
      </c>
      <c r="E75" s="26"/>
      <c r="F75" s="26">
        <f t="shared" si="4"/>
        <v>0</v>
      </c>
    </row>
    <row r="76" spans="1:6" x14ac:dyDescent="0.3">
      <c r="A76" s="18"/>
      <c r="B76" s="27" t="s">
        <v>314</v>
      </c>
      <c r="C76" s="27"/>
      <c r="D76" s="28"/>
      <c r="E76" s="29"/>
      <c r="F76" s="29">
        <f>SUM(F67:F75)</f>
        <v>0</v>
      </c>
    </row>
    <row r="77" spans="1:6" s="36" customFormat="1" ht="13.35" customHeight="1" x14ac:dyDescent="0.3">
      <c r="A77" s="22"/>
      <c r="B77" s="23"/>
      <c r="C77" s="23"/>
      <c r="D77" s="22"/>
      <c r="E77" s="24"/>
      <c r="F77" s="24"/>
    </row>
    <row r="78" spans="1:6" x14ac:dyDescent="0.3">
      <c r="A78" s="30" t="s">
        <v>37</v>
      </c>
      <c r="B78" s="8" t="s">
        <v>38</v>
      </c>
      <c r="C78" s="8"/>
      <c r="D78" s="56"/>
      <c r="E78" s="57"/>
      <c r="F78" s="57"/>
    </row>
    <row r="79" spans="1:6" ht="40.5" x14ac:dyDescent="0.3">
      <c r="A79" s="11" t="s">
        <v>39</v>
      </c>
      <c r="B79" s="12" t="s">
        <v>262</v>
      </c>
      <c r="C79" s="11" t="s">
        <v>35</v>
      </c>
      <c r="D79" s="13">
        <v>1262</v>
      </c>
      <c r="E79" s="14"/>
      <c r="F79" s="26">
        <f t="shared" ref="F79:F88" si="5">ROUND(D79*E79,0)</f>
        <v>0</v>
      </c>
    </row>
    <row r="80" spans="1:6" x14ac:dyDescent="0.3">
      <c r="A80" s="11" t="s">
        <v>429</v>
      </c>
      <c r="B80" s="12" t="s">
        <v>40</v>
      </c>
      <c r="C80" s="11" t="s">
        <v>35</v>
      </c>
      <c r="D80" s="13">
        <v>1360</v>
      </c>
      <c r="E80" s="14"/>
      <c r="F80" s="26">
        <f t="shared" si="5"/>
        <v>0</v>
      </c>
    </row>
    <row r="81" spans="1:6" x14ac:dyDescent="0.3">
      <c r="A81" s="11" t="s">
        <v>430</v>
      </c>
      <c r="B81" s="12" t="s">
        <v>41</v>
      </c>
      <c r="C81" s="11" t="s">
        <v>6</v>
      </c>
      <c r="D81" s="13">
        <v>66.5</v>
      </c>
      <c r="E81" s="14"/>
      <c r="F81" s="26">
        <f t="shared" si="5"/>
        <v>0</v>
      </c>
    </row>
    <row r="82" spans="1:6" x14ac:dyDescent="0.3">
      <c r="A82" s="11" t="s">
        <v>431</v>
      </c>
      <c r="B82" s="12" t="s">
        <v>451</v>
      </c>
      <c r="C82" s="11" t="s">
        <v>6</v>
      </c>
      <c r="D82" s="13">
        <v>60</v>
      </c>
      <c r="E82" s="14"/>
      <c r="F82" s="26">
        <f t="shared" si="5"/>
        <v>0</v>
      </c>
    </row>
    <row r="83" spans="1:6" ht="27" x14ac:dyDescent="0.3">
      <c r="A83" s="11" t="s">
        <v>432</v>
      </c>
      <c r="B83" s="12" t="s">
        <v>263</v>
      </c>
      <c r="C83" s="11" t="s">
        <v>6</v>
      </c>
      <c r="D83" s="13">
        <v>122.3</v>
      </c>
      <c r="E83" s="14"/>
      <c r="F83" s="26">
        <f t="shared" si="5"/>
        <v>0</v>
      </c>
    </row>
    <row r="84" spans="1:6" x14ac:dyDescent="0.3">
      <c r="A84" s="11" t="s">
        <v>433</v>
      </c>
      <c r="B84" s="12" t="s">
        <v>42</v>
      </c>
      <c r="C84" s="11" t="s">
        <v>6</v>
      </c>
      <c r="D84" s="58">
        <v>100</v>
      </c>
      <c r="E84" s="14"/>
      <c r="F84" s="26">
        <f t="shared" si="5"/>
        <v>0</v>
      </c>
    </row>
    <row r="85" spans="1:6" x14ac:dyDescent="0.3">
      <c r="A85" s="11" t="s">
        <v>469</v>
      </c>
      <c r="B85" s="12" t="s">
        <v>44</v>
      </c>
      <c r="C85" s="11" t="s">
        <v>1</v>
      </c>
      <c r="D85" s="13">
        <v>1373.03</v>
      </c>
      <c r="E85" s="14"/>
      <c r="F85" s="26">
        <f t="shared" si="5"/>
        <v>0</v>
      </c>
    </row>
    <row r="86" spans="1:6" x14ac:dyDescent="0.3">
      <c r="A86" s="11" t="s">
        <v>470</v>
      </c>
      <c r="B86" s="12" t="s">
        <v>45</v>
      </c>
      <c r="C86" s="11" t="s">
        <v>1</v>
      </c>
      <c r="D86" s="13">
        <v>206.33</v>
      </c>
      <c r="E86" s="14"/>
      <c r="F86" s="26">
        <f t="shared" si="5"/>
        <v>0</v>
      </c>
    </row>
    <row r="87" spans="1:6" x14ac:dyDescent="0.3">
      <c r="A87" s="11" t="s">
        <v>471</v>
      </c>
      <c r="B87" s="12" t="s">
        <v>46</v>
      </c>
      <c r="C87" s="11" t="s">
        <v>6</v>
      </c>
      <c r="D87" s="58">
        <v>65</v>
      </c>
      <c r="E87" s="14"/>
      <c r="F87" s="26">
        <f t="shared" si="5"/>
        <v>0</v>
      </c>
    </row>
    <row r="88" spans="1:6" x14ac:dyDescent="0.3">
      <c r="A88" s="11" t="s">
        <v>472</v>
      </c>
      <c r="B88" s="12" t="s">
        <v>47</v>
      </c>
      <c r="C88" s="11" t="s">
        <v>6</v>
      </c>
      <c r="D88" s="31">
        <v>30</v>
      </c>
      <c r="E88" s="14"/>
      <c r="F88" s="26">
        <f t="shared" si="5"/>
        <v>0</v>
      </c>
    </row>
    <row r="89" spans="1:6" x14ac:dyDescent="0.3">
      <c r="A89" s="18"/>
      <c r="B89" s="27" t="s">
        <v>315</v>
      </c>
      <c r="C89" s="59"/>
      <c r="D89" s="28"/>
      <c r="E89" s="29"/>
      <c r="F89" s="29">
        <f>SUM(F79:F88)</f>
        <v>0</v>
      </c>
    </row>
    <row r="90" spans="1:6" s="36" customFormat="1" ht="15.6" customHeight="1" x14ac:dyDescent="0.3">
      <c r="A90" s="22"/>
      <c r="B90" s="23"/>
      <c r="C90" s="23"/>
      <c r="D90" s="22"/>
      <c r="E90" s="24"/>
      <c r="F90" s="24"/>
    </row>
    <row r="91" spans="1:6" x14ac:dyDescent="0.3">
      <c r="A91" s="25" t="s">
        <v>316</v>
      </c>
      <c r="B91" s="8" t="s">
        <v>57</v>
      </c>
      <c r="C91" s="8"/>
      <c r="D91" s="56"/>
      <c r="E91" s="57"/>
      <c r="F91" s="57"/>
    </row>
    <row r="92" spans="1:6" x14ac:dyDescent="0.3">
      <c r="A92" s="11" t="s">
        <v>317</v>
      </c>
      <c r="B92" s="12" t="s">
        <v>58</v>
      </c>
      <c r="C92" s="11" t="s">
        <v>35</v>
      </c>
      <c r="D92" s="13">
        <v>71485</v>
      </c>
      <c r="E92" s="26"/>
      <c r="F92" s="26">
        <f>ROUND(D92*E92,0)</f>
        <v>0</v>
      </c>
    </row>
    <row r="93" spans="1:6" x14ac:dyDescent="0.3">
      <c r="A93" s="11" t="s">
        <v>318</v>
      </c>
      <c r="B93" s="12" t="s">
        <v>59</v>
      </c>
      <c r="C93" s="11" t="s">
        <v>6</v>
      </c>
      <c r="D93" s="13">
        <v>48</v>
      </c>
      <c r="E93" s="14"/>
      <c r="F93" s="26">
        <f>ROUND(D93*E93,0)</f>
        <v>0</v>
      </c>
    </row>
    <row r="94" spans="1:6" x14ac:dyDescent="0.3">
      <c r="A94" s="18"/>
      <c r="B94" s="19" t="s">
        <v>414</v>
      </c>
      <c r="C94" s="19"/>
      <c r="D94" s="20"/>
      <c r="E94" s="21"/>
      <c r="F94" s="21">
        <f>SUM(F92:F93)</f>
        <v>0</v>
      </c>
    </row>
    <row r="95" spans="1:6" ht="16.7" customHeight="1" x14ac:dyDescent="0.3">
      <c r="A95" s="60"/>
      <c r="B95" s="46"/>
      <c r="C95" s="46"/>
      <c r="D95" s="47"/>
      <c r="E95" s="48"/>
      <c r="F95" s="48"/>
    </row>
    <row r="96" spans="1:6" x14ac:dyDescent="0.3">
      <c r="A96" s="25" t="s">
        <v>319</v>
      </c>
      <c r="B96" s="8" t="s">
        <v>48</v>
      </c>
      <c r="C96" s="30" t="s">
        <v>0</v>
      </c>
      <c r="D96" s="56"/>
      <c r="E96" s="57"/>
      <c r="F96" s="57"/>
    </row>
    <row r="97" spans="1:6" ht="27" x14ac:dyDescent="0.3">
      <c r="A97" s="41" t="s">
        <v>320</v>
      </c>
      <c r="B97" s="61" t="s">
        <v>221</v>
      </c>
      <c r="C97" s="11" t="s">
        <v>1</v>
      </c>
      <c r="D97" s="13">
        <v>1507.22</v>
      </c>
      <c r="E97" s="14"/>
      <c r="F97" s="26">
        <f t="shared" ref="F97:F107" si="6">ROUND(D97*E97,0)</f>
        <v>0</v>
      </c>
    </row>
    <row r="98" spans="1:6" ht="27" x14ac:dyDescent="0.3">
      <c r="A98" s="41" t="s">
        <v>321</v>
      </c>
      <c r="B98" s="61" t="s">
        <v>223</v>
      </c>
      <c r="C98" s="11" t="s">
        <v>1</v>
      </c>
      <c r="D98" s="13">
        <v>1378.13</v>
      </c>
      <c r="E98" s="14"/>
      <c r="F98" s="26">
        <f t="shared" si="6"/>
        <v>0</v>
      </c>
    </row>
    <row r="99" spans="1:6" x14ac:dyDescent="0.3">
      <c r="A99" s="41" t="s">
        <v>322</v>
      </c>
      <c r="B99" s="12" t="s">
        <v>50</v>
      </c>
      <c r="C99" s="11" t="s">
        <v>6</v>
      </c>
      <c r="D99" s="13">
        <v>25.4</v>
      </c>
      <c r="E99" s="14"/>
      <c r="F99" s="26">
        <f t="shared" si="6"/>
        <v>0</v>
      </c>
    </row>
    <row r="100" spans="1:6" x14ac:dyDescent="0.3">
      <c r="A100" s="41" t="s">
        <v>323</v>
      </c>
      <c r="B100" s="12" t="s">
        <v>52</v>
      </c>
      <c r="C100" s="11" t="s">
        <v>1</v>
      </c>
      <c r="D100" s="13">
        <v>0</v>
      </c>
      <c r="E100" s="14"/>
      <c r="F100" s="26">
        <f t="shared" si="6"/>
        <v>0</v>
      </c>
    </row>
    <row r="101" spans="1:6" ht="27" x14ac:dyDescent="0.3">
      <c r="A101" s="41" t="s">
        <v>324</v>
      </c>
      <c r="B101" s="61" t="s">
        <v>222</v>
      </c>
      <c r="C101" s="11" t="s">
        <v>1</v>
      </c>
      <c r="D101" s="13">
        <v>120</v>
      </c>
      <c r="E101" s="14"/>
      <c r="F101" s="26">
        <f t="shared" si="6"/>
        <v>0</v>
      </c>
    </row>
    <row r="102" spans="1:6" x14ac:dyDescent="0.3">
      <c r="A102" s="41" t="s">
        <v>325</v>
      </c>
      <c r="B102" s="12" t="s">
        <v>53</v>
      </c>
      <c r="C102" s="11" t="s">
        <v>1</v>
      </c>
      <c r="D102" s="13">
        <v>148.68</v>
      </c>
      <c r="E102" s="14"/>
      <c r="F102" s="26">
        <f t="shared" si="6"/>
        <v>0</v>
      </c>
    </row>
    <row r="103" spans="1:6" x14ac:dyDescent="0.3">
      <c r="A103" s="41" t="s">
        <v>326</v>
      </c>
      <c r="B103" s="12" t="s">
        <v>54</v>
      </c>
      <c r="C103" s="11" t="s">
        <v>6</v>
      </c>
      <c r="D103" s="13">
        <v>82.5</v>
      </c>
      <c r="E103" s="14"/>
      <c r="F103" s="26">
        <f t="shared" si="6"/>
        <v>0</v>
      </c>
    </row>
    <row r="104" spans="1:6" x14ac:dyDescent="0.3">
      <c r="A104" s="41" t="s">
        <v>327</v>
      </c>
      <c r="B104" s="12" t="s">
        <v>55</v>
      </c>
      <c r="C104" s="11" t="s">
        <v>6</v>
      </c>
      <c r="D104" s="13">
        <v>27</v>
      </c>
      <c r="E104" s="14"/>
      <c r="F104" s="26">
        <f t="shared" si="6"/>
        <v>0</v>
      </c>
    </row>
    <row r="105" spans="1:6" x14ac:dyDescent="0.3">
      <c r="A105" s="41" t="s">
        <v>328</v>
      </c>
      <c r="B105" s="12" t="s">
        <v>56</v>
      </c>
      <c r="C105" s="11" t="s">
        <v>1</v>
      </c>
      <c r="D105" s="13">
        <v>297.36</v>
      </c>
      <c r="E105" s="14"/>
      <c r="F105" s="26">
        <f t="shared" si="6"/>
        <v>0</v>
      </c>
    </row>
    <row r="106" spans="1:6" x14ac:dyDescent="0.3">
      <c r="A106" s="41" t="s">
        <v>329</v>
      </c>
      <c r="B106" s="12" t="s">
        <v>49</v>
      </c>
      <c r="C106" s="11" t="s">
        <v>1</v>
      </c>
      <c r="D106" s="13">
        <v>44.59</v>
      </c>
      <c r="E106" s="14"/>
      <c r="F106" s="26">
        <f t="shared" si="6"/>
        <v>0</v>
      </c>
    </row>
    <row r="107" spans="1:6" ht="27" x14ac:dyDescent="0.3">
      <c r="A107" s="41" t="s">
        <v>330</v>
      </c>
      <c r="B107" s="61" t="s">
        <v>220</v>
      </c>
      <c r="C107" s="11" t="s">
        <v>6</v>
      </c>
      <c r="D107" s="13">
        <v>25</v>
      </c>
      <c r="E107" s="14"/>
      <c r="F107" s="26">
        <f t="shared" si="6"/>
        <v>0</v>
      </c>
    </row>
    <row r="108" spans="1:6" x14ac:dyDescent="0.3">
      <c r="A108" s="18"/>
      <c r="B108" s="62" t="s">
        <v>426</v>
      </c>
      <c r="C108" s="18"/>
      <c r="D108" s="63"/>
      <c r="E108" s="64"/>
      <c r="F108" s="64">
        <f>SUM(F97:F107)</f>
        <v>0</v>
      </c>
    </row>
    <row r="109" spans="1:6" x14ac:dyDescent="0.3">
      <c r="A109" s="33"/>
      <c r="B109" s="42"/>
      <c r="C109" s="33"/>
      <c r="D109" s="43"/>
      <c r="E109" s="44"/>
      <c r="F109" s="44"/>
    </row>
    <row r="110" spans="1:6" x14ac:dyDescent="0.3">
      <c r="A110" s="25" t="s">
        <v>331</v>
      </c>
      <c r="B110" s="8" t="s">
        <v>60</v>
      </c>
      <c r="C110" s="8"/>
      <c r="D110" s="8"/>
      <c r="E110" s="65"/>
      <c r="F110" s="65"/>
    </row>
    <row r="111" spans="1:6" x14ac:dyDescent="0.3">
      <c r="A111" s="66"/>
      <c r="B111" s="67" t="s">
        <v>61</v>
      </c>
      <c r="C111" s="67"/>
      <c r="D111" s="68"/>
      <c r="E111" s="69"/>
      <c r="F111" s="69"/>
    </row>
    <row r="112" spans="1:6" x14ac:dyDescent="0.3">
      <c r="A112" s="11" t="s">
        <v>332</v>
      </c>
      <c r="B112" s="12" t="s">
        <v>62</v>
      </c>
      <c r="C112" s="11" t="s">
        <v>6</v>
      </c>
      <c r="D112" s="13">
        <v>25.15</v>
      </c>
      <c r="E112" s="14"/>
      <c r="F112" s="26">
        <f>ROUND(D112*E112,0)</f>
        <v>0</v>
      </c>
    </row>
    <row r="113" spans="1:6" x14ac:dyDescent="0.3">
      <c r="A113" s="11" t="s">
        <v>333</v>
      </c>
      <c r="B113" s="12" t="s">
        <v>63</v>
      </c>
      <c r="C113" s="11" t="s">
        <v>6</v>
      </c>
      <c r="D113" s="13">
        <v>35.299999999999997</v>
      </c>
      <c r="E113" s="14"/>
      <c r="F113" s="26">
        <f>ROUND(D113*E113,0)</f>
        <v>0</v>
      </c>
    </row>
    <row r="114" spans="1:6" x14ac:dyDescent="0.3">
      <c r="A114" s="11" t="s">
        <v>226</v>
      </c>
      <c r="B114" s="12" t="s">
        <v>64</v>
      </c>
      <c r="C114" s="11" t="s">
        <v>6</v>
      </c>
      <c r="D114" s="13">
        <v>52.84</v>
      </c>
      <c r="E114" s="14"/>
      <c r="F114" s="26">
        <f>ROUND(D114*E114,0)</f>
        <v>0</v>
      </c>
    </row>
    <row r="115" spans="1:6" x14ac:dyDescent="0.3">
      <c r="A115" s="11" t="s">
        <v>227</v>
      </c>
      <c r="B115" s="12" t="s">
        <v>65</v>
      </c>
      <c r="C115" s="11" t="s">
        <v>6</v>
      </c>
      <c r="D115" s="13">
        <v>121.74</v>
      </c>
      <c r="E115" s="14"/>
      <c r="F115" s="26">
        <f>ROUND(D115*E115,0)</f>
        <v>0</v>
      </c>
    </row>
    <row r="116" spans="1:6" x14ac:dyDescent="0.3">
      <c r="A116" s="66"/>
      <c r="B116" s="67" t="s">
        <v>66</v>
      </c>
      <c r="C116" s="67"/>
      <c r="D116" s="70"/>
      <c r="E116" s="71"/>
      <c r="F116" s="71"/>
    </row>
    <row r="117" spans="1:6" x14ac:dyDescent="0.3">
      <c r="A117" s="11" t="s">
        <v>228</v>
      </c>
      <c r="B117" s="12" t="s">
        <v>64</v>
      </c>
      <c r="C117" s="11" t="s">
        <v>67</v>
      </c>
      <c r="D117" s="13">
        <v>4</v>
      </c>
      <c r="E117" s="14"/>
      <c r="F117" s="26">
        <f>ROUND(D117*E117,0)</f>
        <v>0</v>
      </c>
    </row>
    <row r="118" spans="1:6" x14ac:dyDescent="0.3">
      <c r="A118" s="11" t="s">
        <v>229</v>
      </c>
      <c r="B118" s="12" t="s">
        <v>63</v>
      </c>
      <c r="C118" s="11" t="s">
        <v>67</v>
      </c>
      <c r="D118" s="13">
        <v>4</v>
      </c>
      <c r="E118" s="14"/>
      <c r="F118" s="26">
        <f>ROUND(D118*E118,0)</f>
        <v>0</v>
      </c>
    </row>
    <row r="119" spans="1:6" x14ac:dyDescent="0.3">
      <c r="A119" s="11" t="s">
        <v>230</v>
      </c>
      <c r="B119" s="12" t="s">
        <v>68</v>
      </c>
      <c r="C119" s="11" t="s">
        <v>67</v>
      </c>
      <c r="D119" s="13">
        <v>4</v>
      </c>
      <c r="E119" s="14"/>
      <c r="F119" s="26">
        <f>ROUND(D119*E119,0)</f>
        <v>0</v>
      </c>
    </row>
    <row r="120" spans="1:6" x14ac:dyDescent="0.3">
      <c r="A120" s="11" t="s">
        <v>231</v>
      </c>
      <c r="B120" s="12" t="s">
        <v>62</v>
      </c>
      <c r="C120" s="11" t="s">
        <v>67</v>
      </c>
      <c r="D120" s="13">
        <v>6</v>
      </c>
      <c r="E120" s="14"/>
      <c r="F120" s="26">
        <f>ROUND(D120*E120,0)</f>
        <v>0</v>
      </c>
    </row>
    <row r="121" spans="1:6" x14ac:dyDescent="0.3">
      <c r="A121" s="66"/>
      <c r="B121" s="67" t="s">
        <v>69</v>
      </c>
      <c r="C121" s="67"/>
      <c r="D121" s="68"/>
      <c r="E121" s="69"/>
      <c r="F121" s="69"/>
    </row>
    <row r="122" spans="1:6" x14ac:dyDescent="0.3">
      <c r="A122" s="11" t="s">
        <v>232</v>
      </c>
      <c r="B122" s="12" t="s">
        <v>70</v>
      </c>
      <c r="C122" s="11" t="s">
        <v>6</v>
      </c>
      <c r="D122" s="13">
        <v>70</v>
      </c>
      <c r="E122" s="14"/>
      <c r="F122" s="26">
        <f t="shared" ref="F122:F127" si="7">ROUND(D122*E122,0)</f>
        <v>0</v>
      </c>
    </row>
    <row r="123" spans="1:6" x14ac:dyDescent="0.3">
      <c r="A123" s="11" t="s">
        <v>233</v>
      </c>
      <c r="B123" s="12" t="s">
        <v>62</v>
      </c>
      <c r="C123" s="11" t="s">
        <v>6</v>
      </c>
      <c r="D123" s="13">
        <v>8.6</v>
      </c>
      <c r="E123" s="14"/>
      <c r="F123" s="26">
        <f t="shared" si="7"/>
        <v>0</v>
      </c>
    </row>
    <row r="124" spans="1:6" x14ac:dyDescent="0.3">
      <c r="A124" s="11" t="s">
        <v>234</v>
      </c>
      <c r="B124" s="12" t="s">
        <v>68</v>
      </c>
      <c r="C124" s="11" t="s">
        <v>6</v>
      </c>
      <c r="D124" s="13">
        <v>23.3</v>
      </c>
      <c r="E124" s="14"/>
      <c r="F124" s="26">
        <f t="shared" si="7"/>
        <v>0</v>
      </c>
    </row>
    <row r="125" spans="1:6" x14ac:dyDescent="0.3">
      <c r="A125" s="11" t="s">
        <v>235</v>
      </c>
      <c r="B125" s="12" t="s">
        <v>63</v>
      </c>
      <c r="C125" s="11" t="s">
        <v>6</v>
      </c>
      <c r="D125" s="13">
        <v>22.18</v>
      </c>
      <c r="E125" s="14"/>
      <c r="F125" s="26">
        <f t="shared" si="7"/>
        <v>0</v>
      </c>
    </row>
    <row r="126" spans="1:6" x14ac:dyDescent="0.3">
      <c r="A126" s="11" t="s">
        <v>334</v>
      </c>
      <c r="B126" s="12" t="s">
        <v>64</v>
      </c>
      <c r="C126" s="11" t="s">
        <v>6</v>
      </c>
      <c r="D126" s="13">
        <v>54.84</v>
      </c>
      <c r="E126" s="14"/>
      <c r="F126" s="26">
        <f t="shared" si="7"/>
        <v>0</v>
      </c>
    </row>
    <row r="127" spans="1:6" x14ac:dyDescent="0.3">
      <c r="A127" s="11" t="s">
        <v>335</v>
      </c>
      <c r="B127" s="12" t="s">
        <v>65</v>
      </c>
      <c r="C127" s="11" t="s">
        <v>6</v>
      </c>
      <c r="D127" s="13">
        <v>33.71</v>
      </c>
      <c r="E127" s="14"/>
      <c r="F127" s="26">
        <f t="shared" si="7"/>
        <v>0</v>
      </c>
    </row>
    <row r="128" spans="1:6" x14ac:dyDescent="0.3">
      <c r="A128" s="66"/>
      <c r="B128" s="67" t="s">
        <v>71</v>
      </c>
      <c r="C128" s="67"/>
      <c r="D128" s="68"/>
      <c r="E128" s="69"/>
      <c r="F128" s="69"/>
    </row>
    <row r="129" spans="1:6" x14ac:dyDescent="0.3">
      <c r="A129" s="11" t="s">
        <v>336</v>
      </c>
      <c r="B129" s="12" t="s">
        <v>72</v>
      </c>
      <c r="C129" s="11" t="s">
        <v>73</v>
      </c>
      <c r="D129" s="13">
        <v>57</v>
      </c>
      <c r="E129" s="14"/>
      <c r="F129" s="26">
        <f>ROUND(D129*E129,0)</f>
        <v>0</v>
      </c>
    </row>
    <row r="130" spans="1:6" x14ac:dyDescent="0.3">
      <c r="A130" s="11" t="s">
        <v>337</v>
      </c>
      <c r="B130" s="12" t="s">
        <v>74</v>
      </c>
      <c r="C130" s="11" t="s">
        <v>73</v>
      </c>
      <c r="D130" s="13">
        <v>11</v>
      </c>
      <c r="E130" s="14"/>
      <c r="F130" s="26">
        <f>ROUND(D130*E130,0)</f>
        <v>0</v>
      </c>
    </row>
    <row r="131" spans="1:6" x14ac:dyDescent="0.3">
      <c r="A131" s="11" t="s">
        <v>473</v>
      </c>
      <c r="B131" s="12" t="s">
        <v>75</v>
      </c>
      <c r="C131" s="11" t="s">
        <v>73</v>
      </c>
      <c r="D131" s="13">
        <v>46</v>
      </c>
      <c r="E131" s="14"/>
      <c r="F131" s="26">
        <f>ROUND(D131*E131,0)</f>
        <v>0</v>
      </c>
    </row>
    <row r="132" spans="1:6" x14ac:dyDescent="0.3">
      <c r="A132" s="72"/>
      <c r="B132" s="67" t="s">
        <v>76</v>
      </c>
      <c r="C132" s="67"/>
      <c r="D132" s="68"/>
      <c r="E132" s="69"/>
      <c r="F132" s="69"/>
    </row>
    <row r="133" spans="1:6" x14ac:dyDescent="0.3">
      <c r="A133" s="52" t="s">
        <v>474</v>
      </c>
      <c r="B133" s="51" t="s">
        <v>77</v>
      </c>
      <c r="C133" s="52" t="s">
        <v>73</v>
      </c>
      <c r="D133" s="53">
        <v>13.2</v>
      </c>
      <c r="E133" s="54"/>
      <c r="F133" s="55">
        <f>ROUND(D133*E133,0)</f>
        <v>0</v>
      </c>
    </row>
    <row r="134" spans="1:6" x14ac:dyDescent="0.3">
      <c r="A134" s="66"/>
      <c r="B134" s="67" t="s">
        <v>78</v>
      </c>
      <c r="C134" s="67"/>
      <c r="D134" s="67"/>
      <c r="E134" s="73"/>
      <c r="F134" s="73"/>
    </row>
    <row r="135" spans="1:6" x14ac:dyDescent="0.3">
      <c r="A135" s="11" t="s">
        <v>475</v>
      </c>
      <c r="B135" s="12" t="s">
        <v>62</v>
      </c>
      <c r="C135" s="11" t="s">
        <v>67</v>
      </c>
      <c r="D135" s="13">
        <v>6</v>
      </c>
      <c r="E135" s="14"/>
      <c r="F135" s="26">
        <f>ROUND(D135*E135,0)</f>
        <v>0</v>
      </c>
    </row>
    <row r="136" spans="1:6" x14ac:dyDescent="0.3">
      <c r="A136" s="11" t="s">
        <v>476</v>
      </c>
      <c r="B136" s="12" t="s">
        <v>63</v>
      </c>
      <c r="C136" s="11" t="s">
        <v>67</v>
      </c>
      <c r="D136" s="13">
        <v>1</v>
      </c>
      <c r="E136" s="14"/>
      <c r="F136" s="26">
        <f>ROUND(D136*E136,0)</f>
        <v>0</v>
      </c>
    </row>
    <row r="137" spans="1:6" x14ac:dyDescent="0.3">
      <c r="A137" s="11" t="s">
        <v>477</v>
      </c>
      <c r="B137" s="12" t="s">
        <v>64</v>
      </c>
      <c r="C137" s="11" t="s">
        <v>67</v>
      </c>
      <c r="D137" s="13">
        <v>5</v>
      </c>
      <c r="E137" s="14"/>
      <c r="F137" s="26">
        <f>ROUND(D137*E137,0)</f>
        <v>0</v>
      </c>
    </row>
    <row r="138" spans="1:6" x14ac:dyDescent="0.3">
      <c r="A138" s="11" t="s">
        <v>478</v>
      </c>
      <c r="B138" s="12" t="s">
        <v>65</v>
      </c>
      <c r="C138" s="11" t="s">
        <v>67</v>
      </c>
      <c r="D138" s="13">
        <v>14</v>
      </c>
      <c r="E138" s="14"/>
      <c r="F138" s="26">
        <f>ROUND(D138*E138,0)</f>
        <v>0</v>
      </c>
    </row>
    <row r="139" spans="1:6" x14ac:dyDescent="0.3">
      <c r="A139" s="66"/>
      <c r="B139" s="67" t="s">
        <v>79</v>
      </c>
      <c r="C139" s="67"/>
      <c r="D139" s="68"/>
      <c r="E139" s="69"/>
      <c r="F139" s="69"/>
    </row>
    <row r="140" spans="1:6" x14ac:dyDescent="0.3">
      <c r="A140" s="11" t="s">
        <v>479</v>
      </c>
      <c r="B140" s="12" t="s">
        <v>80</v>
      </c>
      <c r="C140" s="11" t="s">
        <v>67</v>
      </c>
      <c r="D140" s="13"/>
      <c r="E140" s="14"/>
      <c r="F140" s="26"/>
    </row>
    <row r="141" spans="1:6" x14ac:dyDescent="0.3">
      <c r="A141" s="11" t="s">
        <v>480</v>
      </c>
      <c r="B141" s="12" t="s">
        <v>81</v>
      </c>
      <c r="C141" s="11" t="s">
        <v>67</v>
      </c>
      <c r="D141" s="13">
        <v>6</v>
      </c>
      <c r="E141" s="14"/>
      <c r="F141" s="26">
        <f>ROUND(D141*E141,0)</f>
        <v>0</v>
      </c>
    </row>
    <row r="142" spans="1:6" x14ac:dyDescent="0.3">
      <c r="A142" s="11" t="s">
        <v>481</v>
      </c>
      <c r="B142" s="12" t="s">
        <v>82</v>
      </c>
      <c r="C142" s="11" t="s">
        <v>67</v>
      </c>
      <c r="D142" s="13">
        <v>18</v>
      </c>
      <c r="E142" s="14"/>
      <c r="F142" s="26">
        <f>ROUND(D142*E142,0)</f>
        <v>0</v>
      </c>
    </row>
    <row r="143" spans="1:6" x14ac:dyDescent="0.3">
      <c r="A143" s="11" t="s">
        <v>482</v>
      </c>
      <c r="B143" s="12" t="s">
        <v>83</v>
      </c>
      <c r="C143" s="11" t="s">
        <v>67</v>
      </c>
      <c r="D143" s="13">
        <v>48</v>
      </c>
      <c r="E143" s="14"/>
      <c r="F143" s="26">
        <f>ROUND(D143*E143,0)</f>
        <v>0</v>
      </c>
    </row>
    <row r="144" spans="1:6" x14ac:dyDescent="0.3">
      <c r="A144" s="11" t="s">
        <v>483</v>
      </c>
      <c r="B144" s="12" t="s">
        <v>84</v>
      </c>
      <c r="C144" s="11" t="s">
        <v>67</v>
      </c>
      <c r="D144" s="13">
        <v>9</v>
      </c>
      <c r="E144" s="14"/>
      <c r="F144" s="26">
        <f>ROUND(D144*E144,0)</f>
        <v>0</v>
      </c>
    </row>
    <row r="145" spans="1:6" x14ac:dyDescent="0.3">
      <c r="A145" s="66"/>
      <c r="B145" s="67" t="s">
        <v>85</v>
      </c>
      <c r="C145" s="67"/>
      <c r="D145" s="68"/>
      <c r="E145" s="69"/>
      <c r="F145" s="69"/>
    </row>
    <row r="146" spans="1:6" x14ac:dyDescent="0.3">
      <c r="A146" s="11" t="s">
        <v>484</v>
      </c>
      <c r="B146" s="12" t="s">
        <v>86</v>
      </c>
      <c r="C146" s="11" t="s">
        <v>67</v>
      </c>
      <c r="D146" s="13">
        <v>18</v>
      </c>
      <c r="E146" s="14"/>
      <c r="F146" s="26">
        <f>ROUND(D146*E146,0)</f>
        <v>0</v>
      </c>
    </row>
    <row r="147" spans="1:6" x14ac:dyDescent="0.3">
      <c r="A147" s="11" t="s">
        <v>485</v>
      </c>
      <c r="B147" s="12" t="s">
        <v>87</v>
      </c>
      <c r="C147" s="11" t="s">
        <v>67</v>
      </c>
      <c r="D147" s="13">
        <v>6</v>
      </c>
      <c r="E147" s="14"/>
      <c r="F147" s="26">
        <f>ROUND(D147*E147,0)</f>
        <v>0</v>
      </c>
    </row>
    <row r="148" spans="1:6" x14ac:dyDescent="0.3">
      <c r="A148" s="11" t="s">
        <v>486</v>
      </c>
      <c r="B148" s="12" t="s">
        <v>82</v>
      </c>
      <c r="C148" s="11" t="s">
        <v>67</v>
      </c>
      <c r="D148" s="13">
        <v>18</v>
      </c>
      <c r="E148" s="14"/>
      <c r="F148" s="26">
        <f>ROUND(D148*E148,0)</f>
        <v>0</v>
      </c>
    </row>
    <row r="149" spans="1:6" x14ac:dyDescent="0.3">
      <c r="A149" s="11" t="s">
        <v>487</v>
      </c>
      <c r="B149" s="12" t="s">
        <v>83</v>
      </c>
      <c r="C149" s="11" t="s">
        <v>67</v>
      </c>
      <c r="D149" s="13">
        <v>48</v>
      </c>
      <c r="E149" s="14"/>
      <c r="F149" s="26">
        <f>ROUND(D149*E149,0)</f>
        <v>0</v>
      </c>
    </row>
    <row r="150" spans="1:6" x14ac:dyDescent="0.3">
      <c r="A150" s="11" t="s">
        <v>488</v>
      </c>
      <c r="B150" s="12" t="s">
        <v>88</v>
      </c>
      <c r="C150" s="11" t="s">
        <v>67</v>
      </c>
      <c r="D150" s="13">
        <v>9</v>
      </c>
      <c r="E150" s="14"/>
      <c r="F150" s="26">
        <f>ROUND(D150*E150,0)</f>
        <v>0</v>
      </c>
    </row>
    <row r="151" spans="1:6" x14ac:dyDescent="0.3">
      <c r="A151" s="66"/>
      <c r="B151" s="67" t="s">
        <v>89</v>
      </c>
      <c r="C151" s="67"/>
      <c r="D151" s="68"/>
      <c r="E151" s="69"/>
      <c r="F151" s="69"/>
    </row>
    <row r="152" spans="1:6" x14ac:dyDescent="0.3">
      <c r="A152" s="11" t="s">
        <v>489</v>
      </c>
      <c r="B152" s="12" t="s">
        <v>90</v>
      </c>
      <c r="C152" s="11" t="s">
        <v>67</v>
      </c>
      <c r="D152" s="13">
        <v>1</v>
      </c>
      <c r="E152" s="14"/>
      <c r="F152" s="26">
        <f>ROUND(D152*E152,0)</f>
        <v>0</v>
      </c>
    </row>
    <row r="153" spans="1:6" x14ac:dyDescent="0.3">
      <c r="A153" s="11" t="s">
        <v>490</v>
      </c>
      <c r="B153" s="12" t="s">
        <v>91</v>
      </c>
      <c r="C153" s="11" t="s">
        <v>67</v>
      </c>
      <c r="D153" s="13">
        <v>1</v>
      </c>
      <c r="E153" s="14"/>
      <c r="F153" s="26">
        <f>ROUND(D153*E153,0)</f>
        <v>0</v>
      </c>
    </row>
    <row r="154" spans="1:6" x14ac:dyDescent="0.3">
      <c r="A154" s="66"/>
      <c r="B154" s="67" t="s">
        <v>92</v>
      </c>
      <c r="C154" s="67"/>
      <c r="D154" s="68"/>
      <c r="E154" s="69"/>
      <c r="F154" s="69"/>
    </row>
    <row r="155" spans="1:6" x14ac:dyDescent="0.3">
      <c r="A155" s="11" t="s">
        <v>491</v>
      </c>
      <c r="B155" s="12" t="s">
        <v>93</v>
      </c>
      <c r="C155" s="11" t="s">
        <v>67</v>
      </c>
      <c r="D155" s="13">
        <v>1</v>
      </c>
      <c r="E155" s="14"/>
      <c r="F155" s="26">
        <f>ROUND(D155*E155,0)</f>
        <v>0</v>
      </c>
    </row>
    <row r="156" spans="1:6" x14ac:dyDescent="0.3">
      <c r="A156" s="11" t="s">
        <v>492</v>
      </c>
      <c r="B156" s="12" t="s">
        <v>94</v>
      </c>
      <c r="C156" s="11" t="s">
        <v>95</v>
      </c>
      <c r="D156" s="13">
        <v>1</v>
      </c>
      <c r="E156" s="14"/>
      <c r="F156" s="26">
        <f>ROUND(D156*E156,0)</f>
        <v>0</v>
      </c>
    </row>
    <row r="157" spans="1:6" x14ac:dyDescent="0.3">
      <c r="A157" s="74"/>
      <c r="B157" s="75" t="s">
        <v>96</v>
      </c>
      <c r="C157" s="75"/>
      <c r="D157" s="75"/>
      <c r="E157" s="76"/>
      <c r="F157" s="76"/>
    </row>
    <row r="158" spans="1:6" x14ac:dyDescent="0.3">
      <c r="A158" s="66"/>
      <c r="B158" s="67" t="s">
        <v>264</v>
      </c>
      <c r="C158" s="67"/>
      <c r="D158" s="68"/>
      <c r="E158" s="69"/>
      <c r="F158" s="69"/>
    </row>
    <row r="159" spans="1:6" x14ac:dyDescent="0.3">
      <c r="A159" s="11" t="s">
        <v>493</v>
      </c>
      <c r="B159" s="12" t="s">
        <v>97</v>
      </c>
      <c r="C159" s="11" t="s">
        <v>6</v>
      </c>
      <c r="D159" s="13">
        <v>165.93</v>
      </c>
      <c r="E159" s="14"/>
      <c r="F159" s="26">
        <f>ROUND(D159*E159,0)</f>
        <v>0</v>
      </c>
    </row>
    <row r="160" spans="1:6" x14ac:dyDescent="0.3">
      <c r="A160" s="11" t="s">
        <v>494</v>
      </c>
      <c r="B160" s="12" t="s">
        <v>98</v>
      </c>
      <c r="C160" s="11" t="s">
        <v>6</v>
      </c>
      <c r="D160" s="13">
        <v>157.06</v>
      </c>
      <c r="E160" s="14"/>
      <c r="F160" s="26">
        <f>ROUND(D160*E160,0)</f>
        <v>0</v>
      </c>
    </row>
    <row r="161" spans="1:6" x14ac:dyDescent="0.3">
      <c r="A161" s="11" t="s">
        <v>495</v>
      </c>
      <c r="B161" s="12" t="s">
        <v>99</v>
      </c>
      <c r="C161" s="11" t="s">
        <v>6</v>
      </c>
      <c r="D161" s="13">
        <v>43.4</v>
      </c>
      <c r="E161" s="14"/>
      <c r="F161" s="26">
        <f>ROUND(D161*E161,0)</f>
        <v>0</v>
      </c>
    </row>
    <row r="162" spans="1:6" x14ac:dyDescent="0.3">
      <c r="A162" s="11" t="s">
        <v>496</v>
      </c>
      <c r="B162" s="12" t="s">
        <v>100</v>
      </c>
      <c r="C162" s="11" t="s">
        <v>6</v>
      </c>
      <c r="D162" s="13">
        <v>73.260000000000005</v>
      </c>
      <c r="E162" s="14"/>
      <c r="F162" s="26">
        <f>ROUND(D162*E162,0)</f>
        <v>0</v>
      </c>
    </row>
    <row r="163" spans="1:6" x14ac:dyDescent="0.3">
      <c r="A163" s="66"/>
      <c r="B163" s="67" t="s">
        <v>101</v>
      </c>
      <c r="C163" s="67"/>
      <c r="D163" s="67"/>
      <c r="E163" s="73"/>
      <c r="F163" s="73"/>
    </row>
    <row r="164" spans="1:6" x14ac:dyDescent="0.3">
      <c r="A164" s="11" t="s">
        <v>497</v>
      </c>
      <c r="B164" s="12" t="s">
        <v>102</v>
      </c>
      <c r="C164" s="11" t="s">
        <v>6</v>
      </c>
      <c r="D164" s="13">
        <v>133.19</v>
      </c>
      <c r="E164" s="14"/>
      <c r="F164" s="26">
        <f>ROUND(D164*E164,0)</f>
        <v>0</v>
      </c>
    </row>
    <row r="165" spans="1:6" x14ac:dyDescent="0.3">
      <c r="A165" s="11" t="s">
        <v>498</v>
      </c>
      <c r="B165" s="12" t="s">
        <v>62</v>
      </c>
      <c r="C165" s="11" t="s">
        <v>6</v>
      </c>
      <c r="D165" s="13">
        <v>55.52</v>
      </c>
      <c r="E165" s="14"/>
      <c r="F165" s="26">
        <f>ROUND(D165*E165,0)</f>
        <v>0</v>
      </c>
    </row>
    <row r="166" spans="1:6" x14ac:dyDescent="0.3">
      <c r="A166" s="66"/>
      <c r="B166" s="67" t="s">
        <v>66</v>
      </c>
      <c r="C166" s="67"/>
      <c r="D166" s="67"/>
      <c r="E166" s="73"/>
      <c r="F166" s="73"/>
    </row>
    <row r="167" spans="1:6" x14ac:dyDescent="0.3">
      <c r="A167" s="11" t="s">
        <v>499</v>
      </c>
      <c r="B167" s="12" t="s">
        <v>103</v>
      </c>
      <c r="C167" s="11" t="s">
        <v>67</v>
      </c>
      <c r="D167" s="13">
        <v>37</v>
      </c>
      <c r="E167" s="14"/>
      <c r="F167" s="26">
        <f>ROUND(D167*E167,0)</f>
        <v>0</v>
      </c>
    </row>
    <row r="168" spans="1:6" x14ac:dyDescent="0.3">
      <c r="A168" s="11" t="s">
        <v>500</v>
      </c>
      <c r="B168" s="12" t="s">
        <v>104</v>
      </c>
      <c r="C168" s="11" t="s">
        <v>67</v>
      </c>
      <c r="D168" s="13">
        <v>22</v>
      </c>
      <c r="E168" s="14"/>
      <c r="F168" s="26">
        <f>ROUND(D168*E168,0)</f>
        <v>0</v>
      </c>
    </row>
    <row r="169" spans="1:6" x14ac:dyDescent="0.3">
      <c r="A169" s="11" t="s">
        <v>501</v>
      </c>
      <c r="B169" s="12" t="s">
        <v>70</v>
      </c>
      <c r="C169" s="11" t="s">
        <v>67</v>
      </c>
      <c r="D169" s="13">
        <v>79</v>
      </c>
      <c r="E169" s="14"/>
      <c r="F169" s="26">
        <f>ROUND(D169*E169,0)</f>
        <v>0</v>
      </c>
    </row>
    <row r="170" spans="1:6" x14ac:dyDescent="0.3">
      <c r="A170" s="11" t="s">
        <v>502</v>
      </c>
      <c r="B170" s="12" t="s">
        <v>62</v>
      </c>
      <c r="C170" s="11" t="s">
        <v>67</v>
      </c>
      <c r="D170" s="13">
        <v>26</v>
      </c>
      <c r="E170" s="14"/>
      <c r="F170" s="26">
        <f>ROUND(D170*E170,0)</f>
        <v>0</v>
      </c>
    </row>
    <row r="171" spans="1:6" x14ac:dyDescent="0.3">
      <c r="A171" s="11" t="s">
        <v>503</v>
      </c>
      <c r="B171" s="51" t="s">
        <v>102</v>
      </c>
      <c r="C171" s="52" t="s">
        <v>67</v>
      </c>
      <c r="D171" s="53">
        <v>53</v>
      </c>
      <c r="E171" s="54"/>
      <c r="F171" s="55">
        <f>ROUND(D171*E171,0)</f>
        <v>0</v>
      </c>
    </row>
    <row r="172" spans="1:6" x14ac:dyDescent="0.3">
      <c r="A172" s="66"/>
      <c r="B172" s="67" t="s">
        <v>105</v>
      </c>
      <c r="C172" s="67"/>
      <c r="D172" s="67"/>
      <c r="E172" s="73"/>
      <c r="F172" s="73"/>
    </row>
    <row r="173" spans="1:6" x14ac:dyDescent="0.3">
      <c r="A173" s="11" t="s">
        <v>504</v>
      </c>
      <c r="B173" s="12" t="s">
        <v>106</v>
      </c>
      <c r="C173" s="11" t="s">
        <v>67</v>
      </c>
      <c r="D173" s="13">
        <v>12</v>
      </c>
      <c r="E173" s="14"/>
      <c r="F173" s="26">
        <f>ROUND(D173*E173,0)</f>
        <v>0</v>
      </c>
    </row>
    <row r="174" spans="1:6" x14ac:dyDescent="0.3">
      <c r="A174" s="11" t="s">
        <v>505</v>
      </c>
      <c r="B174" s="12" t="s">
        <v>107</v>
      </c>
      <c r="C174" s="11" t="s">
        <v>67</v>
      </c>
      <c r="D174" s="13">
        <v>8</v>
      </c>
      <c r="E174" s="14"/>
      <c r="F174" s="26">
        <f>ROUND(D174*E174,0)</f>
        <v>0</v>
      </c>
    </row>
    <row r="175" spans="1:6" x14ac:dyDescent="0.3">
      <c r="A175" s="11" t="s">
        <v>506</v>
      </c>
      <c r="B175" s="12" t="s">
        <v>108</v>
      </c>
      <c r="C175" s="11" t="s">
        <v>67</v>
      </c>
      <c r="D175" s="13">
        <v>8</v>
      </c>
      <c r="E175" s="14"/>
      <c r="F175" s="26">
        <f>ROUND(D175*E175,0)</f>
        <v>0</v>
      </c>
    </row>
    <row r="176" spans="1:6" x14ac:dyDescent="0.3">
      <c r="A176" s="66"/>
      <c r="B176" s="67" t="s">
        <v>109</v>
      </c>
      <c r="C176" s="67"/>
      <c r="D176" s="68"/>
      <c r="E176" s="69"/>
      <c r="F176" s="69"/>
    </row>
    <row r="177" spans="1:6" x14ac:dyDescent="0.3">
      <c r="A177" s="11" t="s">
        <v>507</v>
      </c>
      <c r="B177" s="12" t="s">
        <v>110</v>
      </c>
      <c r="C177" s="11" t="s">
        <v>6</v>
      </c>
      <c r="D177" s="13">
        <v>44.84</v>
      </c>
      <c r="E177" s="14"/>
      <c r="F177" s="26">
        <f t="shared" ref="F177:F182" si="8">ROUND(D177*E177,0)</f>
        <v>0</v>
      </c>
    </row>
    <row r="178" spans="1:6" x14ac:dyDescent="0.3">
      <c r="A178" s="11" t="s">
        <v>508</v>
      </c>
      <c r="B178" s="12" t="s">
        <v>111</v>
      </c>
      <c r="C178" s="11" t="s">
        <v>6</v>
      </c>
      <c r="D178" s="13">
        <v>38.590000000000003</v>
      </c>
      <c r="E178" s="14"/>
      <c r="F178" s="26">
        <f t="shared" si="8"/>
        <v>0</v>
      </c>
    </row>
    <row r="179" spans="1:6" x14ac:dyDescent="0.3">
      <c r="A179" s="11" t="s">
        <v>509</v>
      </c>
      <c r="B179" s="12" t="s">
        <v>112</v>
      </c>
      <c r="C179" s="11" t="s">
        <v>6</v>
      </c>
      <c r="D179" s="13">
        <v>99.99</v>
      </c>
      <c r="E179" s="14"/>
      <c r="F179" s="26">
        <f t="shared" si="8"/>
        <v>0</v>
      </c>
    </row>
    <row r="180" spans="1:6" x14ac:dyDescent="0.3">
      <c r="A180" s="11" t="s">
        <v>510</v>
      </c>
      <c r="B180" s="12" t="s">
        <v>113</v>
      </c>
      <c r="C180" s="11" t="s">
        <v>6</v>
      </c>
      <c r="D180" s="13">
        <v>5.88</v>
      </c>
      <c r="E180" s="14"/>
      <c r="F180" s="26">
        <f t="shared" si="8"/>
        <v>0</v>
      </c>
    </row>
    <row r="181" spans="1:6" x14ac:dyDescent="0.3">
      <c r="A181" s="11" t="s">
        <v>511</v>
      </c>
      <c r="B181" s="12" t="s">
        <v>114</v>
      </c>
      <c r="C181" s="11" t="s">
        <v>6</v>
      </c>
      <c r="D181" s="13">
        <v>13.68</v>
      </c>
      <c r="E181" s="14"/>
      <c r="F181" s="26">
        <f t="shared" si="8"/>
        <v>0</v>
      </c>
    </row>
    <row r="182" spans="1:6" x14ac:dyDescent="0.3">
      <c r="A182" s="11" t="s">
        <v>512</v>
      </c>
      <c r="B182" s="12" t="s">
        <v>115</v>
      </c>
      <c r="C182" s="11" t="s">
        <v>6</v>
      </c>
      <c r="D182" s="13">
        <v>113.67</v>
      </c>
      <c r="E182" s="14"/>
      <c r="F182" s="26">
        <f t="shared" si="8"/>
        <v>0</v>
      </c>
    </row>
    <row r="183" spans="1:6" x14ac:dyDescent="0.3">
      <c r="A183" s="66"/>
      <c r="B183" s="67" t="s">
        <v>71</v>
      </c>
      <c r="C183" s="67"/>
      <c r="D183" s="68"/>
      <c r="E183" s="69"/>
      <c r="F183" s="69"/>
    </row>
    <row r="184" spans="1:6" x14ac:dyDescent="0.3">
      <c r="A184" s="11" t="s">
        <v>513</v>
      </c>
      <c r="B184" s="12" t="s">
        <v>72</v>
      </c>
      <c r="C184" s="11" t="s">
        <v>73</v>
      </c>
      <c r="D184" s="13">
        <v>250</v>
      </c>
      <c r="E184" s="14"/>
      <c r="F184" s="26">
        <f>ROUND(D184*E184,0)</f>
        <v>0</v>
      </c>
    </row>
    <row r="185" spans="1:6" x14ac:dyDescent="0.3">
      <c r="A185" s="11" t="s">
        <v>514</v>
      </c>
      <c r="B185" s="12" t="s">
        <v>74</v>
      </c>
      <c r="C185" s="11" t="s">
        <v>73</v>
      </c>
      <c r="D185" s="13">
        <v>50</v>
      </c>
      <c r="E185" s="14"/>
      <c r="F185" s="26">
        <f>ROUND(D185*E185,0)</f>
        <v>0</v>
      </c>
    </row>
    <row r="186" spans="1:6" x14ac:dyDescent="0.3">
      <c r="A186" s="11" t="s">
        <v>515</v>
      </c>
      <c r="B186" s="12" t="s">
        <v>75</v>
      </c>
      <c r="C186" s="11" t="s">
        <v>73</v>
      </c>
      <c r="D186" s="13">
        <v>200</v>
      </c>
      <c r="E186" s="14"/>
      <c r="F186" s="26">
        <f>ROUND(D186*E186,0)</f>
        <v>0</v>
      </c>
    </row>
    <row r="187" spans="1:6" x14ac:dyDescent="0.3">
      <c r="A187" s="66"/>
      <c r="B187" s="67" t="s">
        <v>76</v>
      </c>
      <c r="C187" s="67"/>
      <c r="D187" s="68"/>
      <c r="E187" s="69"/>
      <c r="F187" s="69"/>
    </row>
    <row r="188" spans="1:6" x14ac:dyDescent="0.3">
      <c r="A188" s="11" t="s">
        <v>516</v>
      </c>
      <c r="B188" s="12" t="s">
        <v>77</v>
      </c>
      <c r="C188" s="11" t="s">
        <v>73</v>
      </c>
      <c r="D188" s="13">
        <v>60</v>
      </c>
      <c r="E188" s="14"/>
      <c r="F188" s="26">
        <f>ROUND(D188*E188,0)</f>
        <v>0</v>
      </c>
    </row>
    <row r="189" spans="1:6" x14ac:dyDescent="0.3">
      <c r="A189" s="66"/>
      <c r="B189" s="67" t="s">
        <v>116</v>
      </c>
      <c r="C189" s="67"/>
      <c r="D189" s="68"/>
      <c r="E189" s="69"/>
      <c r="F189" s="69"/>
    </row>
    <row r="190" spans="1:6" x14ac:dyDescent="0.3">
      <c r="A190" s="11" t="s">
        <v>517</v>
      </c>
      <c r="B190" s="12" t="s">
        <v>80</v>
      </c>
      <c r="C190" s="11" t="s">
        <v>67</v>
      </c>
      <c r="D190" s="13">
        <v>18</v>
      </c>
      <c r="E190" s="14"/>
      <c r="F190" s="26">
        <f t="shared" ref="F190:F195" si="9">ROUND(D190*E190,0)</f>
        <v>0</v>
      </c>
    </row>
    <row r="191" spans="1:6" x14ac:dyDescent="0.3">
      <c r="A191" s="11" t="s">
        <v>518</v>
      </c>
      <c r="B191" s="12" t="s">
        <v>117</v>
      </c>
      <c r="C191" s="11" t="s">
        <v>67</v>
      </c>
      <c r="D191" s="13">
        <v>6</v>
      </c>
      <c r="E191" s="14"/>
      <c r="F191" s="26">
        <f t="shared" si="9"/>
        <v>0</v>
      </c>
    </row>
    <row r="192" spans="1:6" x14ac:dyDescent="0.3">
      <c r="A192" s="11" t="s">
        <v>519</v>
      </c>
      <c r="B192" s="12" t="s">
        <v>82</v>
      </c>
      <c r="C192" s="11" t="s">
        <v>67</v>
      </c>
      <c r="D192" s="13">
        <v>18</v>
      </c>
      <c r="E192" s="14"/>
      <c r="F192" s="26">
        <f t="shared" si="9"/>
        <v>0</v>
      </c>
    </row>
    <row r="193" spans="1:6" x14ac:dyDescent="0.3">
      <c r="A193" s="11" t="s">
        <v>520</v>
      </c>
      <c r="B193" s="12" t="s">
        <v>83</v>
      </c>
      <c r="C193" s="11" t="s">
        <v>67</v>
      </c>
      <c r="D193" s="13">
        <v>48</v>
      </c>
      <c r="E193" s="14"/>
      <c r="F193" s="26">
        <f t="shared" si="9"/>
        <v>0</v>
      </c>
    </row>
    <row r="194" spans="1:6" x14ac:dyDescent="0.3">
      <c r="A194" s="11" t="s">
        <v>521</v>
      </c>
      <c r="B194" s="12" t="s">
        <v>84</v>
      </c>
      <c r="C194" s="11" t="s">
        <v>67</v>
      </c>
      <c r="D194" s="13">
        <v>9</v>
      </c>
      <c r="E194" s="14"/>
      <c r="F194" s="26">
        <f t="shared" si="9"/>
        <v>0</v>
      </c>
    </row>
    <row r="195" spans="1:6" x14ac:dyDescent="0.3">
      <c r="A195" s="11" t="s">
        <v>522</v>
      </c>
      <c r="B195" s="12" t="s">
        <v>118</v>
      </c>
      <c r="C195" s="11" t="s">
        <v>67</v>
      </c>
      <c r="D195" s="13">
        <v>8</v>
      </c>
      <c r="E195" s="14"/>
      <c r="F195" s="26">
        <f t="shared" si="9"/>
        <v>0</v>
      </c>
    </row>
    <row r="196" spans="1:6" x14ac:dyDescent="0.3">
      <c r="A196" s="66"/>
      <c r="B196" s="67" t="s">
        <v>119</v>
      </c>
      <c r="C196" s="67"/>
      <c r="D196" s="68"/>
      <c r="E196" s="69"/>
      <c r="F196" s="69"/>
    </row>
    <row r="197" spans="1:6" x14ac:dyDescent="0.3">
      <c r="A197" s="11" t="s">
        <v>523</v>
      </c>
      <c r="B197" s="12" t="s">
        <v>120</v>
      </c>
      <c r="C197" s="11" t="s">
        <v>67</v>
      </c>
      <c r="D197" s="13">
        <v>7</v>
      </c>
      <c r="E197" s="14"/>
      <c r="F197" s="26">
        <f>ROUND(D197*E197,0)</f>
        <v>0</v>
      </c>
    </row>
    <row r="198" spans="1:6" x14ac:dyDescent="0.3">
      <c r="A198" s="11" t="s">
        <v>524</v>
      </c>
      <c r="B198" s="12" t="s">
        <v>121</v>
      </c>
      <c r="C198" s="11" t="s">
        <v>67</v>
      </c>
      <c r="D198" s="13">
        <v>4</v>
      </c>
      <c r="E198" s="14"/>
      <c r="F198" s="26">
        <f>ROUND(D198*E198,0)</f>
        <v>0</v>
      </c>
    </row>
    <row r="199" spans="1:6" x14ac:dyDescent="0.3">
      <c r="A199" s="11" t="s">
        <v>525</v>
      </c>
      <c r="B199" s="12" t="s">
        <v>122</v>
      </c>
      <c r="C199" s="11" t="s">
        <v>6</v>
      </c>
      <c r="D199" s="13">
        <v>1.3</v>
      </c>
      <c r="E199" s="14"/>
      <c r="F199" s="26">
        <f>ROUND(D199*E199,0)</f>
        <v>0</v>
      </c>
    </row>
    <row r="200" spans="1:6" x14ac:dyDescent="0.3">
      <c r="A200" s="11" t="s">
        <v>526</v>
      </c>
      <c r="B200" s="12" t="s">
        <v>123</v>
      </c>
      <c r="C200" s="11" t="s">
        <v>67</v>
      </c>
      <c r="D200" s="13">
        <v>1</v>
      </c>
      <c r="E200" s="14"/>
      <c r="F200" s="26">
        <f>ROUND(D200*E200,0)</f>
        <v>0</v>
      </c>
    </row>
    <row r="201" spans="1:6" x14ac:dyDescent="0.3">
      <c r="A201" s="11" t="s">
        <v>527</v>
      </c>
      <c r="B201" s="12" t="s">
        <v>124</v>
      </c>
      <c r="C201" s="11" t="s">
        <v>67</v>
      </c>
      <c r="D201" s="13">
        <v>1</v>
      </c>
      <c r="E201" s="14"/>
      <c r="F201" s="26">
        <f>ROUND(D201*E201,0)</f>
        <v>0</v>
      </c>
    </row>
    <row r="202" spans="1:6" x14ac:dyDescent="0.3">
      <c r="A202" s="66"/>
      <c r="B202" s="67" t="s">
        <v>125</v>
      </c>
      <c r="C202" s="67"/>
      <c r="D202" s="68"/>
      <c r="E202" s="69"/>
      <c r="F202" s="69"/>
    </row>
    <row r="203" spans="1:6" x14ac:dyDescent="0.3">
      <c r="A203" s="11" t="s">
        <v>528</v>
      </c>
      <c r="B203" s="12" t="s">
        <v>126</v>
      </c>
      <c r="C203" s="11" t="s">
        <v>73</v>
      </c>
      <c r="D203" s="13">
        <v>1.06</v>
      </c>
      <c r="E203" s="14"/>
      <c r="F203" s="26">
        <f>ROUND(D203*E203,0)</f>
        <v>0</v>
      </c>
    </row>
    <row r="204" spans="1:6" x14ac:dyDescent="0.3">
      <c r="A204" s="11" t="s">
        <v>529</v>
      </c>
      <c r="B204" s="12" t="s">
        <v>127</v>
      </c>
      <c r="C204" s="11" t="s">
        <v>128</v>
      </c>
      <c r="D204" s="13">
        <v>9</v>
      </c>
      <c r="E204" s="14"/>
      <c r="F204" s="26">
        <f>ROUND(D204*E204,0)</f>
        <v>0</v>
      </c>
    </row>
    <row r="205" spans="1:6" x14ac:dyDescent="0.3">
      <c r="A205" s="11" t="s">
        <v>530</v>
      </c>
      <c r="B205" s="12" t="s">
        <v>129</v>
      </c>
      <c r="C205" s="11" t="s">
        <v>67</v>
      </c>
      <c r="D205" s="13">
        <v>2</v>
      </c>
      <c r="E205" s="14"/>
      <c r="F205" s="26">
        <f>ROUND(D205*E205,0)</f>
        <v>0</v>
      </c>
    </row>
    <row r="206" spans="1:6" x14ac:dyDescent="0.3">
      <c r="A206" s="72"/>
      <c r="B206" s="68" t="s">
        <v>130</v>
      </c>
      <c r="C206" s="68"/>
      <c r="D206" s="68"/>
      <c r="E206" s="69"/>
      <c r="F206" s="69"/>
    </row>
    <row r="207" spans="1:6" x14ac:dyDescent="0.3">
      <c r="A207" s="11" t="s">
        <v>531</v>
      </c>
      <c r="B207" s="12" t="s">
        <v>131</v>
      </c>
      <c r="C207" s="11" t="s">
        <v>67</v>
      </c>
      <c r="D207" s="13">
        <v>1</v>
      </c>
      <c r="E207" s="14"/>
      <c r="F207" s="26">
        <f>ROUND(D207*E207,0)</f>
        <v>0</v>
      </c>
    </row>
    <row r="208" spans="1:6" x14ac:dyDescent="0.3">
      <c r="A208" s="11" t="s">
        <v>532</v>
      </c>
      <c r="B208" s="12" t="s">
        <v>132</v>
      </c>
      <c r="C208" s="11" t="s">
        <v>67</v>
      </c>
      <c r="D208" s="13">
        <v>6</v>
      </c>
      <c r="E208" s="14"/>
      <c r="F208" s="26">
        <f>ROUND(D208*E208,0)</f>
        <v>0</v>
      </c>
    </row>
    <row r="209" spans="1:6" x14ac:dyDescent="0.3">
      <c r="A209" s="66"/>
      <c r="B209" s="67" t="s">
        <v>133</v>
      </c>
      <c r="C209" s="67"/>
      <c r="D209" s="68"/>
      <c r="E209" s="69"/>
      <c r="F209" s="69"/>
    </row>
    <row r="210" spans="1:6" x14ac:dyDescent="0.3">
      <c r="A210" s="11" t="s">
        <v>533</v>
      </c>
      <c r="B210" s="12" t="s">
        <v>134</v>
      </c>
      <c r="C210" s="11" t="s">
        <v>128</v>
      </c>
      <c r="D210" s="13">
        <v>2.4</v>
      </c>
      <c r="E210" s="14"/>
      <c r="F210" s="26">
        <f t="shared" ref="F210:F219" si="10">ROUND(D210*E210,0)</f>
        <v>0</v>
      </c>
    </row>
    <row r="211" spans="1:6" x14ac:dyDescent="0.3">
      <c r="A211" s="11" t="s">
        <v>534</v>
      </c>
      <c r="B211" s="12" t="s">
        <v>135</v>
      </c>
      <c r="C211" s="11" t="s">
        <v>67</v>
      </c>
      <c r="D211" s="13">
        <v>1</v>
      </c>
      <c r="E211" s="14"/>
      <c r="F211" s="26">
        <f t="shared" si="10"/>
        <v>0</v>
      </c>
    </row>
    <row r="212" spans="1:6" x14ac:dyDescent="0.3">
      <c r="A212" s="11" t="s">
        <v>535</v>
      </c>
      <c r="B212" s="12" t="s">
        <v>136</v>
      </c>
      <c r="C212" s="11" t="s">
        <v>67</v>
      </c>
      <c r="D212" s="13">
        <v>2</v>
      </c>
      <c r="E212" s="14"/>
      <c r="F212" s="26">
        <f t="shared" si="10"/>
        <v>0</v>
      </c>
    </row>
    <row r="213" spans="1:6" x14ac:dyDescent="0.3">
      <c r="A213" s="11" t="s">
        <v>536</v>
      </c>
      <c r="B213" s="12" t="s">
        <v>137</v>
      </c>
      <c r="C213" s="11" t="s">
        <v>67</v>
      </c>
      <c r="D213" s="13">
        <v>1</v>
      </c>
      <c r="E213" s="14"/>
      <c r="F213" s="26">
        <f t="shared" si="10"/>
        <v>0</v>
      </c>
    </row>
    <row r="214" spans="1:6" x14ac:dyDescent="0.3">
      <c r="A214" s="11" t="s">
        <v>537</v>
      </c>
      <c r="B214" s="12" t="s">
        <v>138</v>
      </c>
      <c r="C214" s="11" t="s">
        <v>95</v>
      </c>
      <c r="D214" s="13">
        <v>1</v>
      </c>
      <c r="E214" s="14"/>
      <c r="F214" s="26">
        <f t="shared" si="10"/>
        <v>0</v>
      </c>
    </row>
    <row r="215" spans="1:6" x14ac:dyDescent="0.3">
      <c r="A215" s="11" t="s">
        <v>538</v>
      </c>
      <c r="B215" s="12" t="s">
        <v>139</v>
      </c>
      <c r="C215" s="11" t="s">
        <v>67</v>
      </c>
      <c r="D215" s="13">
        <v>4</v>
      </c>
      <c r="E215" s="14"/>
      <c r="F215" s="26">
        <f t="shared" si="10"/>
        <v>0</v>
      </c>
    </row>
    <row r="216" spans="1:6" x14ac:dyDescent="0.3">
      <c r="A216" s="11" t="s">
        <v>539</v>
      </c>
      <c r="B216" s="12" t="s">
        <v>140</v>
      </c>
      <c r="C216" s="11" t="s">
        <v>128</v>
      </c>
      <c r="D216" s="13">
        <v>7</v>
      </c>
      <c r="E216" s="14"/>
      <c r="F216" s="26">
        <f t="shared" si="10"/>
        <v>0</v>
      </c>
    </row>
    <row r="217" spans="1:6" x14ac:dyDescent="0.3">
      <c r="A217" s="11" t="s">
        <v>540</v>
      </c>
      <c r="B217" s="12" t="s">
        <v>141</v>
      </c>
      <c r="C217" s="11" t="s">
        <v>67</v>
      </c>
      <c r="D217" s="13">
        <v>2</v>
      </c>
      <c r="E217" s="14"/>
      <c r="F217" s="26">
        <f t="shared" si="10"/>
        <v>0</v>
      </c>
    </row>
    <row r="218" spans="1:6" x14ac:dyDescent="0.3">
      <c r="A218" s="11" t="s">
        <v>541</v>
      </c>
      <c r="B218" s="12" t="s">
        <v>142</v>
      </c>
      <c r="C218" s="11" t="s">
        <v>67</v>
      </c>
      <c r="D218" s="13">
        <v>2</v>
      </c>
      <c r="E218" s="14"/>
      <c r="F218" s="26">
        <f t="shared" si="10"/>
        <v>0</v>
      </c>
    </row>
    <row r="219" spans="1:6" x14ac:dyDescent="0.3">
      <c r="A219" s="11" t="s">
        <v>542</v>
      </c>
      <c r="B219" s="12" t="s">
        <v>143</v>
      </c>
      <c r="C219" s="11" t="s">
        <v>67</v>
      </c>
      <c r="D219" s="13">
        <v>1</v>
      </c>
      <c r="E219" s="14"/>
      <c r="F219" s="26">
        <f t="shared" si="10"/>
        <v>0</v>
      </c>
    </row>
    <row r="220" spans="1:6" x14ac:dyDescent="0.3">
      <c r="A220" s="41"/>
      <c r="B220" s="19" t="s">
        <v>415</v>
      </c>
      <c r="C220" s="19"/>
      <c r="D220" s="80"/>
      <c r="E220" s="81"/>
      <c r="F220" s="81">
        <f>SUM(F110:F219)</f>
        <v>0</v>
      </c>
    </row>
    <row r="221" spans="1:6" ht="13.35" customHeight="1" x14ac:dyDescent="0.3">
      <c r="A221" s="22"/>
      <c r="B221" s="23"/>
      <c r="C221" s="23"/>
      <c r="D221" s="22"/>
      <c r="E221" s="24"/>
      <c r="F221" s="24"/>
    </row>
    <row r="222" spans="1:6" x14ac:dyDescent="0.3">
      <c r="A222" s="82" t="s">
        <v>338</v>
      </c>
      <c r="B222" s="83" t="s">
        <v>144</v>
      </c>
      <c r="C222" s="82" t="s">
        <v>0</v>
      </c>
      <c r="D222" s="84"/>
      <c r="E222" s="85"/>
      <c r="F222" s="85"/>
    </row>
    <row r="223" spans="1:6" x14ac:dyDescent="0.3">
      <c r="A223" s="66"/>
      <c r="B223" s="67" t="s">
        <v>145</v>
      </c>
      <c r="C223" s="66" t="s">
        <v>0</v>
      </c>
      <c r="D223" s="68"/>
      <c r="E223" s="69"/>
      <c r="F223" s="69"/>
    </row>
    <row r="224" spans="1:6" x14ac:dyDescent="0.3">
      <c r="A224" s="11" t="s">
        <v>339</v>
      </c>
      <c r="B224" s="12" t="s">
        <v>146</v>
      </c>
      <c r="C224" s="11" t="s">
        <v>147</v>
      </c>
      <c r="D224" s="13">
        <v>6</v>
      </c>
      <c r="E224" s="14"/>
      <c r="F224" s="26">
        <f>ROUND(D224*E224,0)</f>
        <v>0</v>
      </c>
    </row>
    <row r="225" spans="1:6" x14ac:dyDescent="0.3">
      <c r="A225" s="11" t="s">
        <v>340</v>
      </c>
      <c r="B225" s="12" t="s">
        <v>148</v>
      </c>
      <c r="C225" s="11" t="s">
        <v>128</v>
      </c>
      <c r="D225" s="13">
        <v>225</v>
      </c>
      <c r="E225" s="14"/>
      <c r="F225" s="26">
        <f>ROUND(D225*E225,0)</f>
        <v>0</v>
      </c>
    </row>
    <row r="226" spans="1:6" x14ac:dyDescent="0.3">
      <c r="A226" s="11" t="s">
        <v>341</v>
      </c>
      <c r="B226" s="12" t="s">
        <v>149</v>
      </c>
      <c r="C226" s="11" t="s">
        <v>128</v>
      </c>
      <c r="D226" s="13">
        <v>675</v>
      </c>
      <c r="E226" s="14"/>
      <c r="F226" s="26">
        <f>ROUND(D226*E226,0)</f>
        <v>0</v>
      </c>
    </row>
    <row r="227" spans="1:6" x14ac:dyDescent="0.3">
      <c r="A227" s="11" t="s">
        <v>342</v>
      </c>
      <c r="B227" s="12" t="s">
        <v>150</v>
      </c>
      <c r="C227" s="11" t="s">
        <v>128</v>
      </c>
      <c r="D227" s="13">
        <v>450</v>
      </c>
      <c r="E227" s="14"/>
      <c r="F227" s="26">
        <f>ROUND(D227*E227,0)</f>
        <v>0</v>
      </c>
    </row>
    <row r="228" spans="1:6" ht="27" x14ac:dyDescent="0.3">
      <c r="A228" s="11" t="s">
        <v>343</v>
      </c>
      <c r="B228" s="12" t="s">
        <v>219</v>
      </c>
      <c r="C228" s="11" t="s">
        <v>147</v>
      </c>
      <c r="D228" s="13">
        <v>3</v>
      </c>
      <c r="E228" s="14"/>
      <c r="F228" s="26">
        <f>ROUND(D228*E228,0)</f>
        <v>0</v>
      </c>
    </row>
    <row r="229" spans="1:6" x14ac:dyDescent="0.3">
      <c r="A229" s="66" t="s">
        <v>344</v>
      </c>
      <c r="B229" s="67" t="s">
        <v>151</v>
      </c>
      <c r="C229" s="66" t="s">
        <v>0</v>
      </c>
      <c r="D229" s="68"/>
      <c r="E229" s="69"/>
      <c r="F229" s="69"/>
    </row>
    <row r="230" spans="1:6" ht="135" x14ac:dyDescent="0.3">
      <c r="A230" s="11" t="s">
        <v>345</v>
      </c>
      <c r="B230" s="61" t="s">
        <v>218</v>
      </c>
      <c r="C230" s="11" t="s">
        <v>147</v>
      </c>
      <c r="D230" s="13">
        <v>1</v>
      </c>
      <c r="E230" s="14"/>
      <c r="F230" s="26">
        <f>ROUND(D230*E230,0)</f>
        <v>0</v>
      </c>
    </row>
    <row r="231" spans="1:6" ht="81" x14ac:dyDescent="0.3">
      <c r="A231" s="11" t="s">
        <v>346</v>
      </c>
      <c r="B231" s="61" t="s">
        <v>217</v>
      </c>
      <c r="C231" s="11" t="s">
        <v>147</v>
      </c>
      <c r="D231" s="13">
        <v>1</v>
      </c>
      <c r="E231" s="14"/>
      <c r="F231" s="26">
        <f>ROUND(D231*E231,0)</f>
        <v>0</v>
      </c>
    </row>
    <row r="232" spans="1:6" x14ac:dyDescent="0.3">
      <c r="A232" s="72"/>
      <c r="B232" s="68" t="s">
        <v>152</v>
      </c>
      <c r="C232" s="72" t="s">
        <v>0</v>
      </c>
      <c r="D232" s="68"/>
      <c r="E232" s="69"/>
      <c r="F232" s="69"/>
    </row>
    <row r="233" spans="1:6" x14ac:dyDescent="0.3">
      <c r="A233" s="11" t="s">
        <v>347</v>
      </c>
      <c r="B233" s="12" t="s">
        <v>153</v>
      </c>
      <c r="C233" s="11" t="s">
        <v>147</v>
      </c>
      <c r="D233" s="13">
        <v>18</v>
      </c>
      <c r="E233" s="14"/>
      <c r="F233" s="26">
        <f t="shared" ref="F233:F239" si="11">ROUND(D233*E233,0)</f>
        <v>0</v>
      </c>
    </row>
    <row r="234" spans="1:6" x14ac:dyDescent="0.3">
      <c r="A234" s="11" t="s">
        <v>348</v>
      </c>
      <c r="B234" s="12" t="s">
        <v>154</v>
      </c>
      <c r="C234" s="11" t="s">
        <v>128</v>
      </c>
      <c r="D234" s="13">
        <v>1000</v>
      </c>
      <c r="E234" s="14"/>
      <c r="F234" s="26">
        <f t="shared" si="11"/>
        <v>0</v>
      </c>
    </row>
    <row r="235" spans="1:6" ht="27" x14ac:dyDescent="0.3">
      <c r="A235" s="11" t="s">
        <v>349</v>
      </c>
      <c r="B235" s="12" t="s">
        <v>155</v>
      </c>
      <c r="C235" s="11" t="s">
        <v>147</v>
      </c>
      <c r="D235" s="13">
        <v>2</v>
      </c>
      <c r="E235" s="14"/>
      <c r="F235" s="26">
        <f t="shared" si="11"/>
        <v>0</v>
      </c>
    </row>
    <row r="236" spans="1:6" x14ac:dyDescent="0.3">
      <c r="A236" s="11" t="s">
        <v>350</v>
      </c>
      <c r="B236" s="12" t="s">
        <v>156</v>
      </c>
      <c r="C236" s="11" t="s">
        <v>147</v>
      </c>
      <c r="D236" s="13">
        <v>12</v>
      </c>
      <c r="E236" s="14"/>
      <c r="F236" s="26">
        <f t="shared" si="11"/>
        <v>0</v>
      </c>
    </row>
    <row r="237" spans="1:6" ht="27" x14ac:dyDescent="0.3">
      <c r="A237" s="11" t="s">
        <v>351</v>
      </c>
      <c r="B237" s="12" t="s">
        <v>157</v>
      </c>
      <c r="C237" s="11" t="s">
        <v>147</v>
      </c>
      <c r="D237" s="13">
        <v>13</v>
      </c>
      <c r="E237" s="14"/>
      <c r="F237" s="26">
        <f t="shared" si="11"/>
        <v>0</v>
      </c>
    </row>
    <row r="238" spans="1:6" x14ac:dyDescent="0.3">
      <c r="A238" s="11" t="s">
        <v>352</v>
      </c>
      <c r="B238" s="12" t="s">
        <v>158</v>
      </c>
      <c r="C238" s="11" t="s">
        <v>128</v>
      </c>
      <c r="D238" s="13">
        <v>60</v>
      </c>
      <c r="E238" s="14"/>
      <c r="F238" s="26">
        <f t="shared" si="11"/>
        <v>0</v>
      </c>
    </row>
    <row r="239" spans="1:6" x14ac:dyDescent="0.3">
      <c r="A239" s="11" t="s">
        <v>353</v>
      </c>
      <c r="B239" s="12" t="s">
        <v>159</v>
      </c>
      <c r="C239" s="11" t="s">
        <v>147</v>
      </c>
      <c r="D239" s="13">
        <v>4</v>
      </c>
      <c r="E239" s="14"/>
      <c r="F239" s="26">
        <f t="shared" si="11"/>
        <v>0</v>
      </c>
    </row>
    <row r="240" spans="1:6" x14ac:dyDescent="0.3">
      <c r="A240" s="66"/>
      <c r="B240" s="67" t="s">
        <v>160</v>
      </c>
      <c r="C240" s="66" t="s">
        <v>0</v>
      </c>
      <c r="D240" s="68"/>
      <c r="E240" s="69"/>
      <c r="F240" s="69"/>
    </row>
    <row r="241" spans="1:6" x14ac:dyDescent="0.3">
      <c r="A241" s="11" t="s">
        <v>354</v>
      </c>
      <c r="B241" s="12" t="s">
        <v>161</v>
      </c>
      <c r="C241" s="11" t="s">
        <v>147</v>
      </c>
      <c r="D241" s="13">
        <v>1</v>
      </c>
      <c r="E241" s="14"/>
      <c r="F241" s="26">
        <f t="shared" ref="F241:F257" si="12">ROUND(D241*E241,0)</f>
        <v>0</v>
      </c>
    </row>
    <row r="242" spans="1:6" ht="40.5" x14ac:dyDescent="0.3">
      <c r="A242" s="11" t="s">
        <v>355</v>
      </c>
      <c r="B242" s="12" t="s">
        <v>419</v>
      </c>
      <c r="C242" s="11" t="s">
        <v>128</v>
      </c>
      <c r="D242" s="13">
        <v>20</v>
      </c>
      <c r="E242" s="14"/>
      <c r="F242" s="26">
        <f t="shared" si="12"/>
        <v>0</v>
      </c>
    </row>
    <row r="243" spans="1:6" ht="27" x14ac:dyDescent="0.3">
      <c r="A243" s="11" t="s">
        <v>356</v>
      </c>
      <c r="B243" s="12" t="s">
        <v>420</v>
      </c>
      <c r="C243" s="11" t="s">
        <v>128</v>
      </c>
      <c r="D243" s="13">
        <v>8</v>
      </c>
      <c r="E243" s="14"/>
      <c r="F243" s="26">
        <f t="shared" si="12"/>
        <v>0</v>
      </c>
    </row>
    <row r="244" spans="1:6" ht="27" x14ac:dyDescent="0.3">
      <c r="A244" s="11" t="s">
        <v>357</v>
      </c>
      <c r="B244" s="12" t="s">
        <v>421</v>
      </c>
      <c r="C244" s="11" t="s">
        <v>128</v>
      </c>
      <c r="D244" s="13">
        <v>8</v>
      </c>
      <c r="E244" s="14"/>
      <c r="F244" s="26">
        <f t="shared" si="12"/>
        <v>0</v>
      </c>
    </row>
    <row r="245" spans="1:6" ht="40.5" x14ac:dyDescent="0.3">
      <c r="A245" s="11" t="s">
        <v>358</v>
      </c>
      <c r="B245" s="61" t="s">
        <v>216</v>
      </c>
      <c r="C245" s="11" t="s">
        <v>128</v>
      </c>
      <c r="D245" s="13">
        <v>1840</v>
      </c>
      <c r="E245" s="14"/>
      <c r="F245" s="26">
        <f t="shared" si="12"/>
        <v>0</v>
      </c>
    </row>
    <row r="246" spans="1:6" ht="40.5" x14ac:dyDescent="0.3">
      <c r="A246" s="11" t="s">
        <v>359</v>
      </c>
      <c r="B246" s="61" t="s">
        <v>215</v>
      </c>
      <c r="C246" s="11" t="s">
        <v>128</v>
      </c>
      <c r="D246" s="13">
        <v>544</v>
      </c>
      <c r="E246" s="14"/>
      <c r="F246" s="26">
        <f t="shared" si="12"/>
        <v>0</v>
      </c>
    </row>
    <row r="247" spans="1:6" ht="40.5" x14ac:dyDescent="0.3">
      <c r="A247" s="11" t="s">
        <v>360</v>
      </c>
      <c r="B247" s="61" t="s">
        <v>214</v>
      </c>
      <c r="C247" s="11" t="s">
        <v>147</v>
      </c>
      <c r="D247" s="13">
        <v>1</v>
      </c>
      <c r="E247" s="14"/>
      <c r="F247" s="26">
        <f t="shared" si="12"/>
        <v>0</v>
      </c>
    </row>
    <row r="248" spans="1:6" ht="54" x14ac:dyDescent="0.3">
      <c r="A248" s="11" t="s">
        <v>361</v>
      </c>
      <c r="B248" s="61" t="s">
        <v>213</v>
      </c>
      <c r="C248" s="11" t="s">
        <v>147</v>
      </c>
      <c r="D248" s="13">
        <v>1</v>
      </c>
      <c r="E248" s="14"/>
      <c r="F248" s="26">
        <f t="shared" si="12"/>
        <v>0</v>
      </c>
    </row>
    <row r="249" spans="1:6" ht="54" x14ac:dyDescent="0.3">
      <c r="A249" s="11" t="s">
        <v>362</v>
      </c>
      <c r="B249" s="61" t="s">
        <v>211</v>
      </c>
      <c r="C249" s="11" t="s">
        <v>147</v>
      </c>
      <c r="D249" s="13">
        <v>1</v>
      </c>
      <c r="E249" s="14"/>
      <c r="F249" s="26">
        <f t="shared" si="12"/>
        <v>0</v>
      </c>
    </row>
    <row r="250" spans="1:6" ht="54" x14ac:dyDescent="0.3">
      <c r="A250" s="11" t="s">
        <v>363</v>
      </c>
      <c r="B250" s="61" t="s">
        <v>212</v>
      </c>
      <c r="C250" s="11" t="s">
        <v>147</v>
      </c>
      <c r="D250" s="13">
        <v>1</v>
      </c>
      <c r="E250" s="14"/>
      <c r="F250" s="26">
        <f t="shared" si="12"/>
        <v>0</v>
      </c>
    </row>
    <row r="251" spans="1:6" ht="40.5" x14ac:dyDescent="0.3">
      <c r="A251" s="11" t="s">
        <v>364</v>
      </c>
      <c r="B251" s="61" t="s">
        <v>210</v>
      </c>
      <c r="C251" s="11" t="s">
        <v>147</v>
      </c>
      <c r="D251" s="13">
        <v>1</v>
      </c>
      <c r="E251" s="14"/>
      <c r="F251" s="26">
        <f t="shared" si="12"/>
        <v>0</v>
      </c>
    </row>
    <row r="252" spans="1:6" ht="40.5" x14ac:dyDescent="0.3">
      <c r="A252" s="11" t="s">
        <v>365</v>
      </c>
      <c r="B252" s="61" t="s">
        <v>209</v>
      </c>
      <c r="C252" s="11" t="s">
        <v>147</v>
      </c>
      <c r="D252" s="13">
        <v>1</v>
      </c>
      <c r="E252" s="14"/>
      <c r="F252" s="26">
        <f t="shared" si="12"/>
        <v>0</v>
      </c>
    </row>
    <row r="253" spans="1:6" ht="40.5" x14ac:dyDescent="0.3">
      <c r="A253" s="11" t="s">
        <v>366</v>
      </c>
      <c r="B253" s="61" t="s">
        <v>207</v>
      </c>
      <c r="C253" s="11" t="s">
        <v>147</v>
      </c>
      <c r="D253" s="13">
        <v>1</v>
      </c>
      <c r="E253" s="14"/>
      <c r="F253" s="26">
        <f t="shared" si="12"/>
        <v>0</v>
      </c>
    </row>
    <row r="254" spans="1:6" ht="54" x14ac:dyDescent="0.3">
      <c r="A254" s="11" t="s">
        <v>367</v>
      </c>
      <c r="B254" s="61" t="s">
        <v>208</v>
      </c>
      <c r="C254" s="11" t="s">
        <v>147</v>
      </c>
      <c r="D254" s="13">
        <v>1</v>
      </c>
      <c r="E254" s="14"/>
      <c r="F254" s="26">
        <f t="shared" si="12"/>
        <v>0</v>
      </c>
    </row>
    <row r="255" spans="1:6" ht="54" x14ac:dyDescent="0.3">
      <c r="A255" s="11" t="s">
        <v>368</v>
      </c>
      <c r="B255" s="61" t="s">
        <v>206</v>
      </c>
      <c r="C255" s="11" t="s">
        <v>147</v>
      </c>
      <c r="D255" s="13">
        <v>1</v>
      </c>
      <c r="E255" s="14"/>
      <c r="F255" s="26">
        <f t="shared" si="12"/>
        <v>0</v>
      </c>
    </row>
    <row r="256" spans="1:6" ht="54" x14ac:dyDescent="0.3">
      <c r="A256" s="11" t="s">
        <v>369</v>
      </c>
      <c r="B256" s="61" t="s">
        <v>205</v>
      </c>
      <c r="C256" s="11" t="s">
        <v>147</v>
      </c>
      <c r="D256" s="13">
        <v>1</v>
      </c>
      <c r="E256" s="14"/>
      <c r="F256" s="26">
        <f t="shared" si="12"/>
        <v>0</v>
      </c>
    </row>
    <row r="257" spans="1:6" ht="54" x14ac:dyDescent="0.3">
      <c r="A257" s="11" t="s">
        <v>370</v>
      </c>
      <c r="B257" s="61" t="s">
        <v>204</v>
      </c>
      <c r="C257" s="11" t="s">
        <v>147</v>
      </c>
      <c r="D257" s="13">
        <v>1</v>
      </c>
      <c r="E257" s="14"/>
      <c r="F257" s="26">
        <f t="shared" si="12"/>
        <v>0</v>
      </c>
    </row>
    <row r="258" spans="1:6" x14ac:dyDescent="0.3">
      <c r="A258" s="11" t="s">
        <v>371</v>
      </c>
      <c r="B258" s="12" t="s">
        <v>162</v>
      </c>
    </row>
    <row r="259" spans="1:6" ht="54" x14ac:dyDescent="0.3">
      <c r="A259" s="11" t="s">
        <v>372</v>
      </c>
      <c r="B259" s="61" t="s">
        <v>203</v>
      </c>
      <c r="C259" s="11" t="s">
        <v>147</v>
      </c>
      <c r="D259" s="13">
        <v>1</v>
      </c>
      <c r="E259" s="14"/>
      <c r="F259" s="26">
        <f t="shared" ref="F259:F296" si="13">ROUND(D259*E259,0)</f>
        <v>0</v>
      </c>
    </row>
    <row r="260" spans="1:6" ht="40.5" x14ac:dyDescent="0.3">
      <c r="A260" s="11" t="s">
        <v>373</v>
      </c>
      <c r="B260" s="61" t="s">
        <v>202</v>
      </c>
      <c r="C260" s="11" t="s">
        <v>128</v>
      </c>
      <c r="D260" s="13">
        <v>1</v>
      </c>
      <c r="E260" s="14"/>
      <c r="F260" s="26">
        <f t="shared" si="13"/>
        <v>0</v>
      </c>
    </row>
    <row r="261" spans="1:6" ht="27" x14ac:dyDescent="0.3">
      <c r="A261" s="11" t="s">
        <v>374</v>
      </c>
      <c r="B261" s="12" t="s">
        <v>163</v>
      </c>
      <c r="C261" s="11" t="s">
        <v>128</v>
      </c>
      <c r="D261" s="13">
        <v>18416</v>
      </c>
      <c r="E261" s="14"/>
      <c r="F261" s="26">
        <f t="shared" si="13"/>
        <v>0</v>
      </c>
    </row>
    <row r="262" spans="1:6" ht="27" x14ac:dyDescent="0.3">
      <c r="A262" s="11" t="s">
        <v>375</v>
      </c>
      <c r="B262" s="12" t="s">
        <v>164</v>
      </c>
      <c r="C262" s="11" t="s">
        <v>128</v>
      </c>
      <c r="D262" s="13">
        <v>990</v>
      </c>
      <c r="E262" s="14"/>
      <c r="F262" s="26">
        <f t="shared" si="13"/>
        <v>0</v>
      </c>
    </row>
    <row r="263" spans="1:6" ht="40.5" x14ac:dyDescent="0.3">
      <c r="A263" s="11" t="s">
        <v>376</v>
      </c>
      <c r="B263" s="61" t="s">
        <v>201</v>
      </c>
      <c r="C263" s="11" t="s">
        <v>128</v>
      </c>
      <c r="D263" s="13">
        <v>260</v>
      </c>
      <c r="E263" s="14"/>
      <c r="F263" s="26">
        <f t="shared" si="13"/>
        <v>0</v>
      </c>
    </row>
    <row r="264" spans="1:6" ht="13.5" customHeight="1" x14ac:dyDescent="0.3">
      <c r="A264" s="11" t="s">
        <v>377</v>
      </c>
      <c r="B264" s="61" t="s">
        <v>200</v>
      </c>
      <c r="C264" s="11" t="s">
        <v>128</v>
      </c>
      <c r="D264" s="13">
        <v>460</v>
      </c>
      <c r="E264" s="14"/>
      <c r="F264" s="26">
        <f t="shared" si="13"/>
        <v>0</v>
      </c>
    </row>
    <row r="265" spans="1:6" ht="16.5" customHeight="1" x14ac:dyDescent="0.3">
      <c r="A265" s="11" t="s">
        <v>378</v>
      </c>
      <c r="B265" s="61" t="s">
        <v>199</v>
      </c>
      <c r="C265" s="11" t="s">
        <v>128</v>
      </c>
      <c r="D265" s="13">
        <v>130</v>
      </c>
      <c r="E265" s="14"/>
      <c r="F265" s="26">
        <f t="shared" si="13"/>
        <v>0</v>
      </c>
    </row>
    <row r="266" spans="1:6" ht="27" x14ac:dyDescent="0.3">
      <c r="A266" s="11" t="s">
        <v>379</v>
      </c>
      <c r="B266" s="61" t="s">
        <v>198</v>
      </c>
      <c r="C266" s="11" t="s">
        <v>147</v>
      </c>
      <c r="D266" s="13">
        <v>5</v>
      </c>
      <c r="E266" s="14"/>
      <c r="F266" s="26">
        <f t="shared" si="13"/>
        <v>0</v>
      </c>
    </row>
    <row r="267" spans="1:6" x14ac:dyDescent="0.3">
      <c r="A267" s="11" t="s">
        <v>380</v>
      </c>
      <c r="B267" s="12" t="s">
        <v>165</v>
      </c>
      <c r="C267" s="11" t="s">
        <v>147</v>
      </c>
      <c r="D267" s="13">
        <v>30</v>
      </c>
      <c r="E267" s="14"/>
      <c r="F267" s="26">
        <f t="shared" si="13"/>
        <v>0</v>
      </c>
    </row>
    <row r="268" spans="1:6" ht="54" x14ac:dyDescent="0.3">
      <c r="A268" s="11" t="s">
        <v>381</v>
      </c>
      <c r="B268" s="61" t="s">
        <v>197</v>
      </c>
      <c r="C268" s="11" t="s">
        <v>147</v>
      </c>
      <c r="D268" s="13">
        <v>400</v>
      </c>
      <c r="E268" s="14"/>
      <c r="F268" s="26">
        <f t="shared" si="13"/>
        <v>0</v>
      </c>
    </row>
    <row r="269" spans="1:6" ht="40.5" x14ac:dyDescent="0.3">
      <c r="A269" s="11" t="s">
        <v>382</v>
      </c>
      <c r="B269" s="61" t="s">
        <v>196</v>
      </c>
      <c r="C269" s="11" t="s">
        <v>147</v>
      </c>
      <c r="D269" s="13">
        <v>50</v>
      </c>
      <c r="E269" s="14"/>
      <c r="F269" s="26">
        <f t="shared" si="13"/>
        <v>0</v>
      </c>
    </row>
    <row r="270" spans="1:6" ht="40.5" x14ac:dyDescent="0.3">
      <c r="A270" s="11" t="s">
        <v>383</v>
      </c>
      <c r="B270" s="61" t="s">
        <v>195</v>
      </c>
      <c r="C270" s="11" t="s">
        <v>147</v>
      </c>
      <c r="D270" s="13">
        <v>5</v>
      </c>
      <c r="E270" s="14"/>
      <c r="F270" s="26">
        <f t="shared" si="13"/>
        <v>0</v>
      </c>
    </row>
    <row r="271" spans="1:6" ht="40.5" x14ac:dyDescent="0.3">
      <c r="A271" s="11" t="s">
        <v>384</v>
      </c>
      <c r="B271" s="61" t="s">
        <v>194</v>
      </c>
      <c r="C271" s="11" t="s">
        <v>147</v>
      </c>
      <c r="D271" s="13">
        <v>65</v>
      </c>
      <c r="E271" s="14"/>
      <c r="F271" s="26">
        <f t="shared" si="13"/>
        <v>0</v>
      </c>
    </row>
    <row r="272" spans="1:6" ht="40.5" x14ac:dyDescent="0.3">
      <c r="A272" s="11" t="s">
        <v>385</v>
      </c>
      <c r="B272" s="61" t="s">
        <v>191</v>
      </c>
      <c r="C272" s="11" t="s">
        <v>147</v>
      </c>
      <c r="D272" s="13">
        <v>6</v>
      </c>
      <c r="E272" s="14"/>
      <c r="F272" s="26">
        <f t="shared" si="13"/>
        <v>0</v>
      </c>
    </row>
    <row r="273" spans="1:6" ht="40.5" x14ac:dyDescent="0.3">
      <c r="A273" s="11" t="s">
        <v>386</v>
      </c>
      <c r="B273" s="61" t="s">
        <v>192</v>
      </c>
      <c r="C273" s="11" t="s">
        <v>147</v>
      </c>
      <c r="D273" s="13">
        <v>6</v>
      </c>
      <c r="E273" s="14"/>
      <c r="F273" s="26">
        <f t="shared" si="13"/>
        <v>0</v>
      </c>
    </row>
    <row r="274" spans="1:6" ht="40.5" x14ac:dyDescent="0.3">
      <c r="A274" s="11" t="s">
        <v>387</v>
      </c>
      <c r="B274" s="61" t="s">
        <v>193</v>
      </c>
      <c r="C274" s="11" t="s">
        <v>147</v>
      </c>
      <c r="D274" s="13">
        <v>30</v>
      </c>
      <c r="E274" s="14"/>
      <c r="F274" s="26">
        <f t="shared" si="13"/>
        <v>0</v>
      </c>
    </row>
    <row r="275" spans="1:6" ht="40.5" x14ac:dyDescent="0.3">
      <c r="A275" s="11" t="s">
        <v>388</v>
      </c>
      <c r="B275" s="61" t="s">
        <v>190</v>
      </c>
      <c r="C275" s="11" t="s">
        <v>147</v>
      </c>
      <c r="D275" s="13">
        <v>15</v>
      </c>
      <c r="E275" s="14"/>
      <c r="F275" s="26">
        <f t="shared" si="13"/>
        <v>0</v>
      </c>
    </row>
    <row r="276" spans="1:6" ht="40.5" x14ac:dyDescent="0.3">
      <c r="A276" s="11" t="s">
        <v>389</v>
      </c>
      <c r="B276" s="61" t="s">
        <v>189</v>
      </c>
      <c r="C276" s="11" t="s">
        <v>147</v>
      </c>
      <c r="D276" s="13">
        <v>20</v>
      </c>
      <c r="E276" s="14"/>
      <c r="F276" s="26">
        <f t="shared" si="13"/>
        <v>0</v>
      </c>
    </row>
    <row r="277" spans="1:6" x14ac:dyDescent="0.3">
      <c r="A277" s="11" t="s">
        <v>390</v>
      </c>
      <c r="B277" s="12" t="s">
        <v>166</v>
      </c>
      <c r="C277" s="11" t="s">
        <v>147</v>
      </c>
      <c r="D277" s="13">
        <v>15</v>
      </c>
      <c r="E277" s="14"/>
      <c r="F277" s="26">
        <f t="shared" si="13"/>
        <v>0</v>
      </c>
    </row>
    <row r="278" spans="1:6" x14ac:dyDescent="0.3">
      <c r="A278" s="11" t="s">
        <v>391</v>
      </c>
      <c r="B278" s="12" t="s">
        <v>167</v>
      </c>
      <c r="C278" s="11" t="s">
        <v>128</v>
      </c>
      <c r="D278" s="13">
        <v>730</v>
      </c>
      <c r="E278" s="14"/>
      <c r="F278" s="26">
        <f t="shared" si="13"/>
        <v>0</v>
      </c>
    </row>
    <row r="279" spans="1:6" x14ac:dyDescent="0.3">
      <c r="A279" s="11" t="s">
        <v>392</v>
      </c>
      <c r="B279" s="12" t="s">
        <v>168</v>
      </c>
      <c r="C279" s="11" t="s">
        <v>147</v>
      </c>
      <c r="D279" s="13">
        <v>350</v>
      </c>
      <c r="E279" s="14"/>
      <c r="F279" s="26">
        <f t="shared" si="13"/>
        <v>0</v>
      </c>
    </row>
    <row r="280" spans="1:6" ht="27" x14ac:dyDescent="0.3">
      <c r="A280" s="11" t="s">
        <v>393</v>
      </c>
      <c r="B280" s="12" t="s">
        <v>422</v>
      </c>
      <c r="C280" s="11" t="s">
        <v>147</v>
      </c>
      <c r="D280" s="13">
        <v>20</v>
      </c>
      <c r="E280" s="14"/>
      <c r="F280" s="26">
        <f t="shared" si="13"/>
        <v>0</v>
      </c>
    </row>
    <row r="281" spans="1:6" x14ac:dyDescent="0.3">
      <c r="A281" s="11" t="s">
        <v>394</v>
      </c>
      <c r="B281" s="12" t="s">
        <v>169</v>
      </c>
      <c r="C281" s="11" t="s">
        <v>147</v>
      </c>
      <c r="D281" s="13">
        <v>40</v>
      </c>
      <c r="E281" s="14"/>
      <c r="F281" s="26">
        <f t="shared" si="13"/>
        <v>0</v>
      </c>
    </row>
    <row r="282" spans="1:6" x14ac:dyDescent="0.3">
      <c r="A282" s="11" t="s">
        <v>395</v>
      </c>
      <c r="B282" s="12" t="s">
        <v>170</v>
      </c>
      <c r="C282" s="11" t="s">
        <v>147</v>
      </c>
      <c r="D282" s="13">
        <v>3</v>
      </c>
      <c r="E282" s="14"/>
      <c r="F282" s="26">
        <f t="shared" si="13"/>
        <v>0</v>
      </c>
    </row>
    <row r="283" spans="1:6" ht="27" x14ac:dyDescent="0.3">
      <c r="A283" s="11" t="s">
        <v>396</v>
      </c>
      <c r="B283" s="61" t="s">
        <v>188</v>
      </c>
      <c r="C283" s="11" t="s">
        <v>147</v>
      </c>
      <c r="D283" s="13">
        <v>265</v>
      </c>
      <c r="E283" s="14"/>
      <c r="F283" s="26">
        <f t="shared" si="13"/>
        <v>0</v>
      </c>
    </row>
    <row r="284" spans="1:6" ht="27" x14ac:dyDescent="0.3">
      <c r="A284" s="11" t="s">
        <v>397</v>
      </c>
      <c r="B284" s="61" t="s">
        <v>187</v>
      </c>
      <c r="C284" s="11" t="s">
        <v>147</v>
      </c>
      <c r="D284" s="13">
        <v>18</v>
      </c>
      <c r="E284" s="14"/>
      <c r="F284" s="26">
        <f t="shared" si="13"/>
        <v>0</v>
      </c>
    </row>
    <row r="285" spans="1:6" ht="27" x14ac:dyDescent="0.3">
      <c r="A285" s="11" t="s">
        <v>398</v>
      </c>
      <c r="B285" s="61" t="s">
        <v>186</v>
      </c>
      <c r="C285" s="11" t="s">
        <v>147</v>
      </c>
      <c r="D285" s="13">
        <v>1</v>
      </c>
      <c r="E285" s="14"/>
      <c r="F285" s="26">
        <f t="shared" si="13"/>
        <v>0</v>
      </c>
    </row>
    <row r="286" spans="1:6" x14ac:dyDescent="0.3">
      <c r="A286" s="11" t="s">
        <v>399</v>
      </c>
      <c r="B286" s="12" t="s">
        <v>171</v>
      </c>
      <c r="C286" s="11" t="s">
        <v>147</v>
      </c>
      <c r="D286" s="13">
        <v>260</v>
      </c>
      <c r="E286" s="14"/>
      <c r="F286" s="26">
        <f t="shared" si="13"/>
        <v>0</v>
      </c>
    </row>
    <row r="287" spans="1:6" ht="27" x14ac:dyDescent="0.3">
      <c r="A287" s="11" t="s">
        <v>400</v>
      </c>
      <c r="B287" s="61" t="s">
        <v>185</v>
      </c>
      <c r="C287" s="11" t="s">
        <v>147</v>
      </c>
      <c r="D287" s="13">
        <v>28</v>
      </c>
      <c r="E287" s="14"/>
      <c r="F287" s="26">
        <f t="shared" si="13"/>
        <v>0</v>
      </c>
    </row>
    <row r="288" spans="1:6" ht="27" x14ac:dyDescent="0.3">
      <c r="A288" s="11" t="s">
        <v>401</v>
      </c>
      <c r="B288" s="61" t="s">
        <v>184</v>
      </c>
      <c r="C288" s="11" t="s">
        <v>147</v>
      </c>
      <c r="D288" s="13">
        <v>26</v>
      </c>
      <c r="E288" s="14"/>
      <c r="F288" s="26">
        <f t="shared" si="13"/>
        <v>0</v>
      </c>
    </row>
    <row r="289" spans="1:6" x14ac:dyDescent="0.3">
      <c r="A289" s="11" t="s">
        <v>402</v>
      </c>
      <c r="B289" s="12" t="s">
        <v>172</v>
      </c>
      <c r="C289" s="11" t="s">
        <v>147</v>
      </c>
      <c r="D289" s="13">
        <v>38</v>
      </c>
      <c r="E289" s="14"/>
      <c r="F289" s="26">
        <f t="shared" si="13"/>
        <v>0</v>
      </c>
    </row>
    <row r="290" spans="1:6" x14ac:dyDescent="0.3">
      <c r="A290" s="11" t="s">
        <v>403</v>
      </c>
      <c r="B290" s="12" t="s">
        <v>173</v>
      </c>
      <c r="C290" s="11" t="s">
        <v>128</v>
      </c>
      <c r="D290" s="13">
        <v>70</v>
      </c>
      <c r="E290" s="14"/>
      <c r="F290" s="26">
        <f t="shared" si="13"/>
        <v>0</v>
      </c>
    </row>
    <row r="291" spans="1:6" x14ac:dyDescent="0.3">
      <c r="A291" s="11" t="s">
        <v>404</v>
      </c>
      <c r="B291" s="12" t="s">
        <v>174</v>
      </c>
      <c r="C291" s="11" t="s">
        <v>128</v>
      </c>
      <c r="D291" s="13">
        <v>80</v>
      </c>
      <c r="E291" s="14"/>
      <c r="F291" s="26">
        <f t="shared" si="13"/>
        <v>0</v>
      </c>
    </row>
    <row r="292" spans="1:6" x14ac:dyDescent="0.3">
      <c r="A292" s="11" t="s">
        <v>405</v>
      </c>
      <c r="B292" s="12" t="s">
        <v>175</v>
      </c>
      <c r="C292" s="11" t="s">
        <v>128</v>
      </c>
      <c r="D292" s="13">
        <v>10301</v>
      </c>
      <c r="E292" s="14"/>
      <c r="F292" s="26">
        <f t="shared" si="13"/>
        <v>0</v>
      </c>
    </row>
    <row r="293" spans="1:6" ht="25.5" customHeight="1" x14ac:dyDescent="0.3">
      <c r="A293" s="11" t="s">
        <v>406</v>
      </c>
      <c r="B293" s="61" t="s">
        <v>183</v>
      </c>
      <c r="C293" s="11" t="s">
        <v>147</v>
      </c>
      <c r="D293" s="13">
        <v>1</v>
      </c>
      <c r="E293" s="14"/>
      <c r="F293" s="26">
        <f t="shared" si="13"/>
        <v>0</v>
      </c>
    </row>
    <row r="294" spans="1:6" ht="27" x14ac:dyDescent="0.3">
      <c r="A294" s="11" t="s">
        <v>407</v>
      </c>
      <c r="B294" s="12" t="s">
        <v>176</v>
      </c>
      <c r="C294" s="11" t="s">
        <v>147</v>
      </c>
      <c r="D294" s="13">
        <v>3</v>
      </c>
      <c r="E294" s="14"/>
      <c r="F294" s="26">
        <f t="shared" si="13"/>
        <v>0</v>
      </c>
    </row>
    <row r="295" spans="1:6" ht="27" x14ac:dyDescent="0.3">
      <c r="A295" s="11" t="s">
        <v>408</v>
      </c>
      <c r="B295" s="61" t="s">
        <v>182</v>
      </c>
      <c r="C295" s="11" t="s">
        <v>128</v>
      </c>
      <c r="D295" s="13">
        <v>140</v>
      </c>
      <c r="E295" s="14"/>
      <c r="F295" s="26">
        <f t="shared" si="13"/>
        <v>0</v>
      </c>
    </row>
    <row r="296" spans="1:6" ht="15" customHeight="1" x14ac:dyDescent="0.3">
      <c r="A296" s="11" t="s">
        <v>409</v>
      </c>
      <c r="B296" s="61" t="s">
        <v>177</v>
      </c>
      <c r="C296" s="11" t="s">
        <v>147</v>
      </c>
      <c r="D296" s="13">
        <v>4</v>
      </c>
      <c r="E296" s="14"/>
      <c r="F296" s="26">
        <f t="shared" si="13"/>
        <v>0</v>
      </c>
    </row>
    <row r="297" spans="1:6" x14ac:dyDescent="0.3">
      <c r="A297" s="18"/>
      <c r="B297" s="19" t="s">
        <v>416</v>
      </c>
      <c r="C297" s="18"/>
      <c r="D297" s="20"/>
      <c r="E297" s="21"/>
      <c r="F297" s="21">
        <f>SUM(F224:F296)</f>
        <v>0</v>
      </c>
    </row>
    <row r="298" spans="1:6" x14ac:dyDescent="0.3">
      <c r="A298" s="22"/>
      <c r="B298" s="23"/>
      <c r="C298" s="22"/>
      <c r="D298" s="22"/>
      <c r="E298" s="24"/>
      <c r="F298" s="24"/>
    </row>
    <row r="299" spans="1:6" x14ac:dyDescent="0.3">
      <c r="A299" s="30" t="s">
        <v>410</v>
      </c>
      <c r="B299" s="8" t="s">
        <v>178</v>
      </c>
      <c r="C299" s="30" t="s">
        <v>0</v>
      </c>
      <c r="D299" s="9"/>
      <c r="E299" s="10"/>
      <c r="F299" s="10"/>
    </row>
    <row r="300" spans="1:6" x14ac:dyDescent="0.3">
      <c r="A300" s="11" t="s">
        <v>411</v>
      </c>
      <c r="B300" s="12" t="s">
        <v>179</v>
      </c>
      <c r="C300" s="11" t="s">
        <v>13</v>
      </c>
      <c r="D300" s="13">
        <v>30</v>
      </c>
      <c r="E300" s="14"/>
      <c r="F300" s="26">
        <f>ROUND(D300*E300,0)</f>
        <v>0</v>
      </c>
    </row>
    <row r="301" spans="1:6" x14ac:dyDescent="0.3">
      <c r="A301" s="11" t="s">
        <v>412</v>
      </c>
      <c r="B301" s="12" t="s">
        <v>180</v>
      </c>
      <c r="C301" s="11" t="s">
        <v>181</v>
      </c>
      <c r="D301" s="13">
        <v>0.5</v>
      </c>
      <c r="E301" s="14"/>
      <c r="F301" s="26">
        <f>ROUND(D301*E301,0)</f>
        <v>0</v>
      </c>
    </row>
    <row r="302" spans="1:6" ht="15" customHeight="1" x14ac:dyDescent="0.3">
      <c r="A302" s="18"/>
      <c r="B302" s="86" t="s">
        <v>417</v>
      </c>
      <c r="C302" s="86"/>
      <c r="D302" s="87"/>
      <c r="E302" s="88"/>
      <c r="F302" s="88">
        <f>SUM(F300:F301)</f>
        <v>0</v>
      </c>
    </row>
    <row r="303" spans="1:6" x14ac:dyDescent="0.3">
      <c r="A303" s="77"/>
      <c r="B303" s="78"/>
      <c r="C303" s="78"/>
      <c r="D303" s="77"/>
      <c r="E303" s="79"/>
      <c r="F303" s="79"/>
    </row>
    <row r="304" spans="1:6" ht="15" customHeight="1" x14ac:dyDescent="0.3">
      <c r="A304" s="117" t="s">
        <v>418</v>
      </c>
      <c r="B304" s="118"/>
      <c r="C304" s="118"/>
      <c r="D304" s="118"/>
      <c r="E304" s="119"/>
      <c r="F304" s="89">
        <f>F16+F26+F40+F59+F64+F76+F89+F94+F108+F220+F297+F302</f>
        <v>0</v>
      </c>
    </row>
    <row r="305" spans="1:7" x14ac:dyDescent="0.3">
      <c r="A305" s="90"/>
      <c r="B305" s="90"/>
      <c r="C305" s="90"/>
      <c r="D305" s="90"/>
      <c r="E305" s="91"/>
      <c r="F305" s="91"/>
    </row>
    <row r="306" spans="1:7" x14ac:dyDescent="0.3">
      <c r="A306" s="90"/>
      <c r="B306" s="92" t="s">
        <v>237</v>
      </c>
      <c r="C306" s="92"/>
      <c r="D306" s="93"/>
      <c r="E306" s="94"/>
      <c r="F306" s="94">
        <f>F304*D306</f>
        <v>0</v>
      </c>
    </row>
    <row r="307" spans="1:7" x14ac:dyDescent="0.3">
      <c r="A307" s="90"/>
      <c r="B307" s="92" t="s">
        <v>238</v>
      </c>
      <c r="C307" s="92"/>
      <c r="D307" s="93"/>
      <c r="E307" s="94"/>
      <c r="F307" s="94">
        <f>F304*D307</f>
        <v>0</v>
      </c>
    </row>
    <row r="308" spans="1:7" x14ac:dyDescent="0.3">
      <c r="A308" s="90"/>
      <c r="B308" s="92" t="s">
        <v>239</v>
      </c>
      <c r="C308" s="92"/>
      <c r="D308" s="93"/>
      <c r="E308" s="94"/>
      <c r="F308" s="94">
        <f>F304*D308</f>
        <v>0</v>
      </c>
    </row>
    <row r="309" spans="1:7" ht="15" customHeight="1" x14ac:dyDescent="0.3">
      <c r="A309" s="90"/>
      <c r="B309" s="92" t="s">
        <v>240</v>
      </c>
      <c r="C309" s="92"/>
      <c r="D309" s="93">
        <v>0.19</v>
      </c>
      <c r="E309" s="94"/>
      <c r="F309" s="94">
        <f>F308*D309</f>
        <v>0</v>
      </c>
    </row>
    <row r="310" spans="1:7" x14ac:dyDescent="0.3">
      <c r="A310" s="90"/>
      <c r="B310" s="95" t="s">
        <v>241</v>
      </c>
      <c r="C310" s="95"/>
      <c r="D310" s="9"/>
      <c r="E310" s="10"/>
      <c r="F310" s="96">
        <f>+SUM(F304:F309)</f>
        <v>0</v>
      </c>
    </row>
    <row r="316" spans="1:7" x14ac:dyDescent="0.3">
      <c r="G316" s="97"/>
    </row>
  </sheetData>
  <mergeCells count="1">
    <mergeCell ref="A304:E304"/>
  </mergeCells>
  <phoneticPr fontId="1" type="noConversion"/>
  <pageMargins left="0.7" right="0.7" top="0.75" bottom="0.75" header="0.3" footer="0.3"/>
  <pageSetup paperSize="9" scale="71" orientation="portrait" horizontalDpi="0" verticalDpi="0" r:id="rId1"/>
  <rowBreaks count="2" manualBreakCount="2">
    <brk id="266" max="16383" man="1"/>
    <brk id="316" max="16383" man="1"/>
  </rowBreaks>
  <drawing r:id="rId2"/>
  <legacyDrawing r:id="rId3"/>
  <oleObjects>
    <mc:AlternateContent xmlns:mc="http://schemas.openxmlformats.org/markup-compatibility/2006">
      <mc:Choice Requires="x14">
        <oleObject progId="StaticMetafile" shapeId="2049" r:id="rId4">
          <objectPr defaultSize="0" autoPict="0" r:id="rId5">
            <anchor moveWithCells="1" sizeWithCells="1">
              <from>
                <xdr:col>4</xdr:col>
                <xdr:colOff>9525</xdr:colOff>
                <xdr:row>0</xdr:row>
                <xdr:rowOff>28575</xdr:rowOff>
              </from>
              <to>
                <xdr:col>5</xdr:col>
                <xdr:colOff>676275</xdr:colOff>
                <xdr:row>3</xdr:row>
                <xdr:rowOff>142875</xdr:rowOff>
              </to>
            </anchor>
          </objectPr>
        </oleObject>
      </mc:Choice>
      <mc:Fallback>
        <oleObject progId="StaticMetafile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>
      <selection activeCell="I8" sqref="I8"/>
    </sheetView>
  </sheetViews>
  <sheetFormatPr baseColWidth="10" defaultRowHeight="15" x14ac:dyDescent="0.25"/>
  <cols>
    <col min="2" max="2" width="29.7109375" customWidth="1"/>
  </cols>
  <sheetData>
    <row r="1" spans="1:6" ht="16.5" x14ac:dyDescent="0.3">
      <c r="A1" s="120" t="s">
        <v>458</v>
      </c>
      <c r="B1" s="120"/>
      <c r="C1" s="120"/>
      <c r="D1" s="120"/>
      <c r="E1" s="120"/>
      <c r="F1" s="120"/>
    </row>
    <row r="2" spans="1:6" ht="16.5" x14ac:dyDescent="0.3">
      <c r="A2" s="121" t="s">
        <v>459</v>
      </c>
      <c r="B2" s="122"/>
      <c r="C2" s="122"/>
      <c r="D2" s="122"/>
      <c r="E2" s="103"/>
      <c r="F2" s="104"/>
    </row>
    <row r="3" spans="1:6" x14ac:dyDescent="0.25">
      <c r="A3" s="16"/>
      <c r="B3" s="15" t="s">
        <v>453</v>
      </c>
      <c r="C3" s="16" t="s">
        <v>6</v>
      </c>
      <c r="D3" s="17">
        <v>294</v>
      </c>
      <c r="E3" s="101">
        <v>812000</v>
      </c>
      <c r="F3" s="101">
        <f t="shared" ref="F3:F12" si="0">ROUND(D3*E3,0)</f>
        <v>238728000</v>
      </c>
    </row>
    <row r="4" spans="1:6" x14ac:dyDescent="0.25">
      <c r="A4" s="16"/>
      <c r="B4" s="15" t="s">
        <v>454</v>
      </c>
      <c r="C4" s="16" t="s">
        <v>6</v>
      </c>
      <c r="D4" s="17">
        <v>16</v>
      </c>
      <c r="E4" s="101">
        <v>812000</v>
      </c>
      <c r="F4" s="101">
        <f t="shared" si="0"/>
        <v>12992000</v>
      </c>
    </row>
    <row r="5" spans="1:6" x14ac:dyDescent="0.25">
      <c r="A5" s="16"/>
      <c r="B5" s="15" t="s">
        <v>455</v>
      </c>
      <c r="C5" s="16" t="s">
        <v>6</v>
      </c>
      <c r="D5" s="17">
        <v>36</v>
      </c>
      <c r="E5" s="101">
        <v>812000</v>
      </c>
      <c r="F5" s="101">
        <f t="shared" si="0"/>
        <v>29232000</v>
      </c>
    </row>
    <row r="6" spans="1:6" x14ac:dyDescent="0.25">
      <c r="A6" s="16"/>
      <c r="B6" s="15" t="s">
        <v>436</v>
      </c>
      <c r="C6" s="16" t="s">
        <v>73</v>
      </c>
      <c r="D6" s="17">
        <v>47.04</v>
      </c>
      <c r="E6" s="101">
        <v>410630</v>
      </c>
      <c r="F6" s="101">
        <f t="shared" si="0"/>
        <v>19316035</v>
      </c>
    </row>
    <row r="7" spans="1:6" x14ac:dyDescent="0.25">
      <c r="A7" s="16"/>
      <c r="B7" s="15" t="s">
        <v>437</v>
      </c>
      <c r="C7" s="16" t="s">
        <v>73</v>
      </c>
      <c r="D7" s="17">
        <v>2.2400000000000002</v>
      </c>
      <c r="E7" s="101">
        <v>410630</v>
      </c>
      <c r="F7" s="101">
        <f t="shared" si="0"/>
        <v>919811</v>
      </c>
    </row>
    <row r="8" spans="1:6" ht="27" x14ac:dyDescent="0.25">
      <c r="A8" s="16"/>
      <c r="B8" s="15" t="s">
        <v>443</v>
      </c>
      <c r="C8" s="16" t="s">
        <v>73</v>
      </c>
      <c r="D8" s="17">
        <v>9.99</v>
      </c>
      <c r="E8" s="101">
        <v>646121</v>
      </c>
      <c r="F8" s="101">
        <f t="shared" si="0"/>
        <v>6454749</v>
      </c>
    </row>
    <row r="9" spans="1:6" ht="27" x14ac:dyDescent="0.25">
      <c r="A9" s="16"/>
      <c r="B9" s="15" t="s">
        <v>452</v>
      </c>
      <c r="C9" s="16" t="s">
        <v>13</v>
      </c>
      <c r="D9" s="17">
        <v>3.82</v>
      </c>
      <c r="E9" s="101">
        <v>646121</v>
      </c>
      <c r="F9" s="101">
        <f t="shared" si="0"/>
        <v>2468182</v>
      </c>
    </row>
    <row r="10" spans="1:6" ht="27" x14ac:dyDescent="0.25">
      <c r="A10" s="16"/>
      <c r="B10" s="15" t="s">
        <v>441</v>
      </c>
      <c r="C10" s="16" t="s">
        <v>73</v>
      </c>
      <c r="D10" s="17">
        <v>17.68</v>
      </c>
      <c r="E10" s="101">
        <v>646121</v>
      </c>
      <c r="F10" s="101">
        <f t="shared" si="0"/>
        <v>11423419</v>
      </c>
    </row>
    <row r="11" spans="1:6" ht="27" x14ac:dyDescent="0.25">
      <c r="A11" s="16"/>
      <c r="B11" s="15" t="s">
        <v>442</v>
      </c>
      <c r="C11" s="16" t="s">
        <v>73</v>
      </c>
      <c r="D11" s="17">
        <v>13.62</v>
      </c>
      <c r="E11" s="101">
        <v>646121</v>
      </c>
      <c r="F11" s="101">
        <f t="shared" si="0"/>
        <v>8800168</v>
      </c>
    </row>
    <row r="12" spans="1:6" ht="40.5" x14ac:dyDescent="0.25">
      <c r="A12" s="16"/>
      <c r="B12" s="15" t="s">
        <v>253</v>
      </c>
      <c r="C12" s="16" t="s">
        <v>13</v>
      </c>
      <c r="D12" s="17">
        <v>3</v>
      </c>
      <c r="E12" s="100">
        <v>803924</v>
      </c>
      <c r="F12" s="100">
        <f t="shared" si="0"/>
        <v>2411772</v>
      </c>
    </row>
    <row r="13" spans="1:6" ht="16.5" x14ac:dyDescent="0.3">
      <c r="A13" s="90"/>
      <c r="B13" s="90"/>
      <c r="C13" s="90"/>
      <c r="D13" s="90"/>
      <c r="E13" s="102"/>
      <c r="F13" s="102"/>
    </row>
    <row r="14" spans="1:6" ht="16.5" x14ac:dyDescent="0.3">
      <c r="A14" s="127" t="s">
        <v>460</v>
      </c>
      <c r="B14" s="128"/>
      <c r="C14" s="128"/>
      <c r="D14" s="128"/>
      <c r="E14" s="105"/>
      <c r="F14" s="106"/>
    </row>
    <row r="15" spans="1:6" ht="27" x14ac:dyDescent="0.25">
      <c r="A15" s="39"/>
      <c r="B15" s="15" t="s">
        <v>457</v>
      </c>
      <c r="C15" s="16" t="s">
        <v>73</v>
      </c>
      <c r="D15" s="40" t="s">
        <v>344</v>
      </c>
      <c r="E15" s="100">
        <v>908422</v>
      </c>
      <c r="F15" s="100">
        <f t="shared" ref="F15:F29" si="1">ROUND(D15*E15,0)</f>
        <v>10901064</v>
      </c>
    </row>
    <row r="16" spans="1:6" ht="27" x14ac:dyDescent="0.25">
      <c r="A16" s="16" t="s">
        <v>20</v>
      </c>
      <c r="B16" s="15" t="s">
        <v>456</v>
      </c>
      <c r="C16" s="16" t="s">
        <v>13</v>
      </c>
      <c r="D16" s="17">
        <v>19.98</v>
      </c>
      <c r="E16" s="100">
        <v>908422</v>
      </c>
      <c r="F16" s="100">
        <f t="shared" si="1"/>
        <v>18150272</v>
      </c>
    </row>
    <row r="17" spans="1:6" ht="27" x14ac:dyDescent="0.25">
      <c r="A17" s="16" t="s">
        <v>292</v>
      </c>
      <c r="B17" s="15" t="s">
        <v>444</v>
      </c>
      <c r="C17" s="16" t="s">
        <v>13</v>
      </c>
      <c r="D17" s="17">
        <v>35.36</v>
      </c>
      <c r="E17" s="100">
        <v>908422</v>
      </c>
      <c r="F17" s="100">
        <f t="shared" si="1"/>
        <v>32121802</v>
      </c>
    </row>
    <row r="18" spans="1:6" ht="27" x14ac:dyDescent="0.25">
      <c r="A18" s="16"/>
      <c r="B18" s="15" t="s">
        <v>445</v>
      </c>
      <c r="C18" s="16" t="s">
        <v>13</v>
      </c>
      <c r="D18" s="17">
        <v>27.24</v>
      </c>
      <c r="E18" s="100">
        <v>908422</v>
      </c>
      <c r="F18" s="100">
        <f t="shared" si="1"/>
        <v>24745415</v>
      </c>
    </row>
    <row r="19" spans="1:6" ht="27" x14ac:dyDescent="0.25">
      <c r="A19" s="16" t="s">
        <v>293</v>
      </c>
      <c r="B19" s="15" t="s">
        <v>446</v>
      </c>
      <c r="C19" s="16" t="s">
        <v>73</v>
      </c>
      <c r="D19" s="17">
        <v>16.510000000000002</v>
      </c>
      <c r="E19" s="101">
        <v>707170</v>
      </c>
      <c r="F19" s="101">
        <f t="shared" si="1"/>
        <v>11675377</v>
      </c>
    </row>
    <row r="20" spans="1:6" ht="27" x14ac:dyDescent="0.25">
      <c r="A20" s="16" t="s">
        <v>294</v>
      </c>
      <c r="B20" s="15" t="s">
        <v>447</v>
      </c>
      <c r="C20" s="16" t="s">
        <v>73</v>
      </c>
      <c r="D20" s="17">
        <v>49.56</v>
      </c>
      <c r="E20" s="101">
        <v>707170</v>
      </c>
      <c r="F20" s="101">
        <f t="shared" si="1"/>
        <v>35047345</v>
      </c>
    </row>
    <row r="21" spans="1:6" ht="27" x14ac:dyDescent="0.25">
      <c r="A21" s="16" t="s">
        <v>295</v>
      </c>
      <c r="B21" s="15" t="s">
        <v>448</v>
      </c>
      <c r="C21" s="16" t="s">
        <v>73</v>
      </c>
      <c r="D21" s="17">
        <v>105.64</v>
      </c>
      <c r="E21" s="101">
        <v>707170</v>
      </c>
      <c r="F21" s="101">
        <f t="shared" si="1"/>
        <v>74705439</v>
      </c>
    </row>
    <row r="22" spans="1:6" ht="27" x14ac:dyDescent="0.25">
      <c r="A22" s="16"/>
      <c r="B22" s="15" t="s">
        <v>449</v>
      </c>
      <c r="C22" s="16" t="s">
        <v>73</v>
      </c>
      <c r="D22" s="17">
        <v>18</v>
      </c>
      <c r="E22" s="101">
        <v>707170</v>
      </c>
      <c r="F22" s="101">
        <f t="shared" si="1"/>
        <v>12729060</v>
      </c>
    </row>
    <row r="23" spans="1:6" ht="27" x14ac:dyDescent="0.25">
      <c r="A23" s="16" t="s">
        <v>297</v>
      </c>
      <c r="B23" s="15" t="s">
        <v>254</v>
      </c>
      <c r="C23" s="16" t="s">
        <v>13</v>
      </c>
      <c r="D23" s="17">
        <v>12.34</v>
      </c>
      <c r="E23" s="100">
        <v>536894</v>
      </c>
      <c r="F23" s="100">
        <f t="shared" si="1"/>
        <v>6625272</v>
      </c>
    </row>
    <row r="24" spans="1:6" ht="27" x14ac:dyDescent="0.25">
      <c r="A24" s="16" t="s">
        <v>298</v>
      </c>
      <c r="B24" s="15" t="s">
        <v>21</v>
      </c>
      <c r="C24" s="16" t="s">
        <v>1</v>
      </c>
      <c r="D24" s="17">
        <v>1790</v>
      </c>
      <c r="E24" s="100">
        <v>93636</v>
      </c>
      <c r="F24" s="100">
        <f t="shared" si="1"/>
        <v>167608440</v>
      </c>
    </row>
    <row r="25" spans="1:6" ht="27" x14ac:dyDescent="0.25">
      <c r="A25" s="16" t="s">
        <v>300</v>
      </c>
      <c r="B25" s="15" t="s">
        <v>256</v>
      </c>
      <c r="C25" s="16" t="s">
        <v>1</v>
      </c>
      <c r="D25" s="17">
        <v>931</v>
      </c>
      <c r="E25" s="100">
        <v>53091</v>
      </c>
      <c r="F25" s="100">
        <f t="shared" si="1"/>
        <v>49427721</v>
      </c>
    </row>
    <row r="26" spans="1:6" ht="27" x14ac:dyDescent="0.25">
      <c r="A26" s="16" t="s">
        <v>301</v>
      </c>
      <c r="B26" s="15" t="s">
        <v>224</v>
      </c>
      <c r="C26" s="16" t="s">
        <v>8</v>
      </c>
      <c r="D26" s="17">
        <v>60</v>
      </c>
      <c r="E26" s="100">
        <v>68964</v>
      </c>
      <c r="F26" s="100">
        <f t="shared" si="1"/>
        <v>4137840</v>
      </c>
    </row>
    <row r="27" spans="1:6" x14ac:dyDescent="0.25">
      <c r="A27" s="16" t="s">
        <v>302</v>
      </c>
      <c r="B27" s="32" t="s">
        <v>450</v>
      </c>
      <c r="C27" s="33" t="s">
        <v>4</v>
      </c>
      <c r="D27" s="33">
        <v>2.36</v>
      </c>
      <c r="E27" s="100">
        <v>536000</v>
      </c>
      <c r="F27" s="100">
        <f t="shared" si="1"/>
        <v>1264960</v>
      </c>
    </row>
    <row r="28" spans="1:6" ht="27" x14ac:dyDescent="0.25">
      <c r="A28" s="16" t="s">
        <v>303</v>
      </c>
      <c r="B28" s="15" t="s">
        <v>257</v>
      </c>
      <c r="C28" s="16" t="s">
        <v>4</v>
      </c>
      <c r="D28" s="17">
        <v>4.24</v>
      </c>
      <c r="E28" s="100">
        <v>806101</v>
      </c>
      <c r="F28" s="100">
        <f t="shared" si="1"/>
        <v>3417868</v>
      </c>
    </row>
    <row r="29" spans="1:6" ht="27" x14ac:dyDescent="0.25">
      <c r="A29" s="16" t="s">
        <v>304</v>
      </c>
      <c r="B29" s="15" t="s">
        <v>51</v>
      </c>
      <c r="C29" s="16" t="s">
        <v>1</v>
      </c>
      <c r="D29" s="17">
        <v>30.3</v>
      </c>
      <c r="E29" s="100">
        <v>134859</v>
      </c>
      <c r="F29" s="100">
        <f t="shared" si="1"/>
        <v>4086228</v>
      </c>
    </row>
    <row r="30" spans="1:6" x14ac:dyDescent="0.25">
      <c r="A30" s="16"/>
      <c r="B30" s="15"/>
      <c r="C30" s="16"/>
      <c r="D30" s="17"/>
      <c r="E30" s="100"/>
      <c r="F30" s="100"/>
    </row>
    <row r="31" spans="1:6" ht="16.5" x14ac:dyDescent="0.3">
      <c r="A31" s="125" t="s">
        <v>461</v>
      </c>
      <c r="B31" s="126"/>
      <c r="C31" s="126"/>
      <c r="D31" s="129"/>
      <c r="E31" s="107"/>
      <c r="F31" s="107"/>
    </row>
    <row r="32" spans="1:6" ht="27" x14ac:dyDescent="0.25">
      <c r="A32" s="16" t="s">
        <v>299</v>
      </c>
      <c r="B32" s="15" t="s">
        <v>255</v>
      </c>
      <c r="C32" s="16" t="s">
        <v>6</v>
      </c>
      <c r="D32" s="17">
        <v>379.2</v>
      </c>
      <c r="E32" s="100">
        <v>82267</v>
      </c>
      <c r="F32" s="100">
        <f>ROUND(D32*E32,0)</f>
        <v>31195646</v>
      </c>
    </row>
    <row r="33" spans="1:6" x14ac:dyDescent="0.25">
      <c r="A33" s="16"/>
      <c r="B33" s="15"/>
      <c r="C33" s="16"/>
      <c r="D33" s="17"/>
      <c r="E33" s="100"/>
      <c r="F33" s="100"/>
    </row>
    <row r="34" spans="1:6" ht="16.5" x14ac:dyDescent="0.3">
      <c r="A34" s="123" t="s">
        <v>462</v>
      </c>
      <c r="B34" s="124"/>
      <c r="C34" s="124"/>
      <c r="D34" s="124"/>
      <c r="E34" s="108"/>
      <c r="F34" s="109"/>
    </row>
    <row r="35" spans="1:6" ht="27" x14ac:dyDescent="0.25">
      <c r="A35" s="11" t="s">
        <v>26</v>
      </c>
      <c r="B35" s="15" t="s">
        <v>27</v>
      </c>
      <c r="C35" s="16" t="s">
        <v>6</v>
      </c>
      <c r="D35" s="17">
        <v>1500</v>
      </c>
      <c r="E35" s="99">
        <v>21965</v>
      </c>
      <c r="F35" s="100">
        <f t="shared" ref="F35:F43" si="2">ROUND(D35*E35,0)</f>
        <v>32947500</v>
      </c>
    </row>
    <row r="36" spans="1:6" ht="27" x14ac:dyDescent="0.25">
      <c r="A36" s="11" t="s">
        <v>305</v>
      </c>
      <c r="B36" s="15" t="s">
        <v>28</v>
      </c>
      <c r="C36" s="16" t="s">
        <v>6</v>
      </c>
      <c r="D36" s="17">
        <v>2500</v>
      </c>
      <c r="E36" s="99">
        <v>20464</v>
      </c>
      <c r="F36" s="100">
        <f t="shared" si="2"/>
        <v>51160000</v>
      </c>
    </row>
    <row r="37" spans="1:6" ht="27" x14ac:dyDescent="0.25">
      <c r="A37" s="11" t="s">
        <v>306</v>
      </c>
      <c r="B37" s="15" t="s">
        <v>29</v>
      </c>
      <c r="C37" s="16" t="s">
        <v>6</v>
      </c>
      <c r="D37" s="17">
        <v>500</v>
      </c>
      <c r="E37" s="99">
        <v>14649</v>
      </c>
      <c r="F37" s="100">
        <f t="shared" si="2"/>
        <v>7324500</v>
      </c>
    </row>
    <row r="38" spans="1:6" ht="27" x14ac:dyDescent="0.25">
      <c r="A38" s="11" t="s">
        <v>307</v>
      </c>
      <c r="B38" s="15" t="s">
        <v>30</v>
      </c>
      <c r="C38" s="16" t="s">
        <v>6</v>
      </c>
      <c r="D38" s="17">
        <v>5000</v>
      </c>
      <c r="E38" s="99">
        <v>21778</v>
      </c>
      <c r="F38" s="100">
        <f t="shared" si="2"/>
        <v>108890000</v>
      </c>
    </row>
    <row r="39" spans="1:6" ht="27" x14ac:dyDescent="0.25">
      <c r="A39" s="11" t="s">
        <v>308</v>
      </c>
      <c r="B39" s="15" t="s">
        <v>31</v>
      </c>
      <c r="C39" s="16" t="s">
        <v>1</v>
      </c>
      <c r="D39" s="17">
        <v>20</v>
      </c>
      <c r="E39" s="99">
        <v>44501</v>
      </c>
      <c r="F39" s="100">
        <f t="shared" si="2"/>
        <v>890020</v>
      </c>
    </row>
    <row r="40" spans="1:6" ht="27" x14ac:dyDescent="0.25">
      <c r="A40" s="11" t="s">
        <v>309</v>
      </c>
      <c r="B40" s="15" t="s">
        <v>32</v>
      </c>
      <c r="C40" s="16" t="s">
        <v>8</v>
      </c>
      <c r="D40" s="17">
        <v>22</v>
      </c>
      <c r="E40" s="99">
        <v>1752786</v>
      </c>
      <c r="F40" s="100">
        <f t="shared" si="2"/>
        <v>38561292</v>
      </c>
    </row>
    <row r="41" spans="1:6" ht="27" x14ac:dyDescent="0.25">
      <c r="A41" s="11" t="s">
        <v>310</v>
      </c>
      <c r="B41" s="15" t="s">
        <v>33</v>
      </c>
      <c r="C41" s="16" t="s">
        <v>8</v>
      </c>
      <c r="D41" s="17">
        <v>8</v>
      </c>
      <c r="E41" s="99">
        <v>1500000</v>
      </c>
      <c r="F41" s="100">
        <f t="shared" si="2"/>
        <v>12000000</v>
      </c>
    </row>
    <row r="42" spans="1:6" ht="27" x14ac:dyDescent="0.25">
      <c r="A42" s="11" t="s">
        <v>311</v>
      </c>
      <c r="B42" s="15" t="s">
        <v>34</v>
      </c>
      <c r="C42" s="16" t="s">
        <v>35</v>
      </c>
      <c r="D42" s="17">
        <v>512</v>
      </c>
      <c r="E42" s="99">
        <v>8618</v>
      </c>
      <c r="F42" s="100">
        <f t="shared" si="2"/>
        <v>4412416</v>
      </c>
    </row>
    <row r="43" spans="1:6" ht="27" x14ac:dyDescent="0.25">
      <c r="A43" s="11" t="s">
        <v>312</v>
      </c>
      <c r="B43" s="15" t="s">
        <v>36</v>
      </c>
      <c r="C43" s="16" t="s">
        <v>8</v>
      </c>
      <c r="D43" s="17">
        <v>22</v>
      </c>
      <c r="E43" s="99">
        <v>1073975</v>
      </c>
      <c r="F43" s="100">
        <f t="shared" si="2"/>
        <v>23627450</v>
      </c>
    </row>
    <row r="44" spans="1:6" x14ac:dyDescent="0.25">
      <c r="A44" s="11"/>
      <c r="B44" s="15"/>
      <c r="C44" s="16"/>
      <c r="D44" s="17"/>
      <c r="E44" s="99"/>
      <c r="F44" s="100"/>
    </row>
    <row r="45" spans="1:6" ht="16.5" x14ac:dyDescent="0.3">
      <c r="A45" s="130" t="s">
        <v>463</v>
      </c>
      <c r="B45" s="131"/>
      <c r="C45" s="131"/>
      <c r="D45" s="131"/>
      <c r="E45" s="110"/>
      <c r="F45" s="111"/>
    </row>
    <row r="46" spans="1:6" ht="27" x14ac:dyDescent="0.25">
      <c r="A46" s="11" t="s">
        <v>43</v>
      </c>
      <c r="B46" s="12" t="s">
        <v>44</v>
      </c>
      <c r="C46" s="11" t="s">
        <v>1</v>
      </c>
      <c r="D46" s="13">
        <v>1373.03</v>
      </c>
      <c r="E46" s="99">
        <v>123333</v>
      </c>
      <c r="F46" s="100">
        <f>ROUND(D46*E46,0)</f>
        <v>169339909</v>
      </c>
    </row>
    <row r="47" spans="1:6" ht="16.5" x14ac:dyDescent="0.3">
      <c r="A47" s="90"/>
      <c r="B47" s="90"/>
      <c r="C47" s="90"/>
      <c r="D47" s="90"/>
      <c r="E47" s="102"/>
      <c r="F47" s="102"/>
    </row>
    <row r="48" spans="1:6" ht="16.5" x14ac:dyDescent="0.3">
      <c r="A48" s="132" t="s">
        <v>464</v>
      </c>
      <c r="B48" s="133"/>
      <c r="C48" s="133"/>
      <c r="D48" s="133"/>
      <c r="E48" s="112"/>
      <c r="F48" s="113"/>
    </row>
    <row r="49" spans="1:6" x14ac:dyDescent="0.25">
      <c r="A49" s="11" t="s">
        <v>317</v>
      </c>
      <c r="B49" s="12" t="s">
        <v>58</v>
      </c>
      <c r="C49" s="11" t="s">
        <v>35</v>
      </c>
      <c r="D49" s="13">
        <v>71485</v>
      </c>
      <c r="E49" s="100">
        <v>3848</v>
      </c>
      <c r="F49" s="100">
        <f>ROUND(D49*E49,0)</f>
        <v>275074280</v>
      </c>
    </row>
    <row r="50" spans="1:6" ht="16.5" x14ac:dyDescent="0.3">
      <c r="A50" s="90"/>
      <c r="B50" s="90"/>
      <c r="C50" s="90"/>
      <c r="D50" s="90"/>
      <c r="E50" s="102"/>
      <c r="F50" s="102"/>
    </row>
    <row r="51" spans="1:6" ht="16.5" x14ac:dyDescent="0.3">
      <c r="A51" s="123" t="s">
        <v>465</v>
      </c>
      <c r="B51" s="124"/>
      <c r="C51" s="124"/>
      <c r="D51" s="124"/>
      <c r="E51" s="108"/>
      <c r="F51" s="109"/>
    </row>
    <row r="52" spans="1:6" ht="54" x14ac:dyDescent="0.25">
      <c r="A52" s="41" t="s">
        <v>424</v>
      </c>
      <c r="B52" s="61" t="s">
        <v>221</v>
      </c>
      <c r="C52" s="11" t="s">
        <v>1</v>
      </c>
      <c r="D52" s="13">
        <v>1507.22</v>
      </c>
      <c r="E52" s="99">
        <v>104151</v>
      </c>
      <c r="F52" s="100">
        <f>ROUND(D52*E52,0)</f>
        <v>156978470</v>
      </c>
    </row>
    <row r="53" spans="1:6" ht="27" x14ac:dyDescent="0.25">
      <c r="A53" s="41" t="s">
        <v>245</v>
      </c>
      <c r="B53" s="61" t="s">
        <v>223</v>
      </c>
      <c r="C53" s="11" t="s">
        <v>1</v>
      </c>
      <c r="D53" s="13">
        <v>1378.13</v>
      </c>
      <c r="E53" s="99">
        <v>41270</v>
      </c>
      <c r="F53" s="100">
        <f>ROUND(D53*E53,0)</f>
        <v>56875425</v>
      </c>
    </row>
    <row r="54" spans="1:6" ht="27" x14ac:dyDescent="0.25">
      <c r="A54" s="41" t="s">
        <v>425</v>
      </c>
      <c r="B54" s="12" t="s">
        <v>56</v>
      </c>
      <c r="C54" s="11" t="s">
        <v>1</v>
      </c>
      <c r="D54" s="13">
        <v>297.36</v>
      </c>
      <c r="E54" s="99">
        <v>58755</v>
      </c>
      <c r="F54" s="100">
        <f>ROUND(D54*E54,0)</f>
        <v>17471387</v>
      </c>
    </row>
    <row r="55" spans="1:6" ht="16.5" x14ac:dyDescent="0.3">
      <c r="A55" s="90"/>
      <c r="B55" s="90"/>
      <c r="C55" s="90"/>
      <c r="D55" s="90"/>
      <c r="E55" s="102"/>
      <c r="F55" s="102"/>
    </row>
    <row r="56" spans="1:6" ht="16.5" x14ac:dyDescent="0.3">
      <c r="A56" s="125" t="s">
        <v>466</v>
      </c>
      <c r="B56" s="126"/>
      <c r="C56" s="126"/>
      <c r="D56" s="126"/>
      <c r="E56" s="114"/>
      <c r="F56" s="115"/>
    </row>
    <row r="57" spans="1:6" ht="27" x14ac:dyDescent="0.25">
      <c r="A57" s="11" t="s">
        <v>341</v>
      </c>
      <c r="B57" s="12" t="s">
        <v>149</v>
      </c>
      <c r="C57" s="11" t="s">
        <v>128</v>
      </c>
      <c r="D57" s="13">
        <v>675</v>
      </c>
      <c r="E57" s="99">
        <v>65071</v>
      </c>
      <c r="F57" s="100">
        <f t="shared" ref="F57:F67" si="3">ROUND(D57*E57,0)</f>
        <v>43922925</v>
      </c>
    </row>
    <row r="58" spans="1:6" ht="256.5" x14ac:dyDescent="0.25">
      <c r="A58" s="11" t="s">
        <v>345</v>
      </c>
      <c r="B58" s="61" t="s">
        <v>218</v>
      </c>
      <c r="C58" s="11" t="s">
        <v>147</v>
      </c>
      <c r="D58" s="13">
        <v>1</v>
      </c>
      <c r="E58" s="99">
        <v>22898911</v>
      </c>
      <c r="F58" s="100">
        <f t="shared" si="3"/>
        <v>22898911</v>
      </c>
    </row>
    <row r="59" spans="1:6" ht="27" x14ac:dyDescent="0.25">
      <c r="A59" s="11" t="s">
        <v>350</v>
      </c>
      <c r="B59" s="12" t="s">
        <v>154</v>
      </c>
      <c r="C59" s="11" t="s">
        <v>128</v>
      </c>
      <c r="D59" s="13">
        <v>1000</v>
      </c>
      <c r="E59" s="99">
        <v>15582</v>
      </c>
      <c r="F59" s="100">
        <f t="shared" si="3"/>
        <v>15582000</v>
      </c>
    </row>
    <row r="60" spans="1:6" ht="67.5" x14ac:dyDescent="0.25">
      <c r="A60" s="11" t="s">
        <v>360</v>
      </c>
      <c r="B60" s="61" t="s">
        <v>216</v>
      </c>
      <c r="C60" s="11" t="s">
        <v>128</v>
      </c>
      <c r="D60" s="13">
        <v>1840</v>
      </c>
      <c r="E60" s="99">
        <v>17664</v>
      </c>
      <c r="F60" s="100">
        <f t="shared" si="3"/>
        <v>32501760</v>
      </c>
    </row>
    <row r="61" spans="1:6" ht="67.5" x14ac:dyDescent="0.25">
      <c r="A61" s="11" t="s">
        <v>361</v>
      </c>
      <c r="B61" s="61" t="s">
        <v>215</v>
      </c>
      <c r="C61" s="11" t="s">
        <v>128</v>
      </c>
      <c r="D61" s="13">
        <v>544</v>
      </c>
      <c r="E61" s="99">
        <v>23996</v>
      </c>
      <c r="F61" s="100">
        <f t="shared" si="3"/>
        <v>13053824</v>
      </c>
    </row>
    <row r="62" spans="1:6" ht="40.5" x14ac:dyDescent="0.25">
      <c r="A62" s="11" t="s">
        <v>376</v>
      </c>
      <c r="B62" s="12" t="s">
        <v>163</v>
      </c>
      <c r="C62" s="11" t="s">
        <v>128</v>
      </c>
      <c r="D62" s="13">
        <v>18416</v>
      </c>
      <c r="E62" s="99">
        <v>2164</v>
      </c>
      <c r="F62" s="100">
        <f t="shared" si="3"/>
        <v>39852224</v>
      </c>
    </row>
    <row r="63" spans="1:6" ht="67.5" x14ac:dyDescent="0.25">
      <c r="A63" s="11" t="s">
        <v>378</v>
      </c>
      <c r="B63" s="61" t="s">
        <v>201</v>
      </c>
      <c r="C63" s="11" t="s">
        <v>128</v>
      </c>
      <c r="D63" s="13">
        <v>260</v>
      </c>
      <c r="E63" s="99">
        <v>76730</v>
      </c>
      <c r="F63" s="100">
        <f t="shared" si="3"/>
        <v>19949800</v>
      </c>
    </row>
    <row r="64" spans="1:6" ht="81" x14ac:dyDescent="0.25">
      <c r="A64" s="11" t="s">
        <v>383</v>
      </c>
      <c r="B64" s="61" t="s">
        <v>197</v>
      </c>
      <c r="C64" s="11" t="s">
        <v>147</v>
      </c>
      <c r="D64" s="13">
        <v>400</v>
      </c>
      <c r="E64" s="99">
        <v>268240</v>
      </c>
      <c r="F64" s="100">
        <f t="shared" si="3"/>
        <v>107296000</v>
      </c>
    </row>
    <row r="65" spans="1:6" ht="27" x14ac:dyDescent="0.25">
      <c r="A65" s="11" t="s">
        <v>407</v>
      </c>
      <c r="B65" s="12" t="s">
        <v>175</v>
      </c>
      <c r="C65" s="11" t="s">
        <v>128</v>
      </c>
      <c r="D65" s="13">
        <v>10301</v>
      </c>
      <c r="E65" s="99">
        <v>5174</v>
      </c>
      <c r="F65" s="100">
        <f t="shared" si="3"/>
        <v>53297374</v>
      </c>
    </row>
    <row r="66" spans="1:6" ht="67.5" x14ac:dyDescent="0.25">
      <c r="A66" s="11" t="s">
        <v>408</v>
      </c>
      <c r="B66" s="61" t="s">
        <v>183</v>
      </c>
      <c r="C66" s="11" t="s">
        <v>147</v>
      </c>
      <c r="D66" s="13">
        <v>1</v>
      </c>
      <c r="E66" s="99">
        <v>81372185</v>
      </c>
      <c r="F66" s="100">
        <f t="shared" si="3"/>
        <v>81372185</v>
      </c>
    </row>
    <row r="67" spans="1:6" ht="27" x14ac:dyDescent="0.25">
      <c r="A67" s="11" t="s">
        <v>409</v>
      </c>
      <c r="B67" s="12" t="s">
        <v>176</v>
      </c>
      <c r="C67" s="11" t="s">
        <v>147</v>
      </c>
      <c r="D67" s="13">
        <v>3</v>
      </c>
      <c r="E67" s="99">
        <v>12070259</v>
      </c>
      <c r="F67" s="100">
        <f t="shared" si="3"/>
        <v>36210777</v>
      </c>
    </row>
    <row r="68" spans="1:6" ht="16.5" x14ac:dyDescent="0.3">
      <c r="A68" s="2"/>
      <c r="B68" s="2"/>
      <c r="C68" s="2"/>
      <c r="D68" s="2"/>
      <c r="E68" s="98"/>
      <c r="F68" s="98"/>
    </row>
  </sheetData>
  <mergeCells count="9">
    <mergeCell ref="A1:F1"/>
    <mergeCell ref="A2:D2"/>
    <mergeCell ref="A51:D51"/>
    <mergeCell ref="A56:D56"/>
    <mergeCell ref="A14:D14"/>
    <mergeCell ref="A31:D31"/>
    <mergeCell ref="A34:D34"/>
    <mergeCell ref="A45:D45"/>
    <mergeCell ref="A48:D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ETAPA 1 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MENDEZ</dc:creator>
  <cp:lastModifiedBy>Usuario UTP</cp:lastModifiedBy>
  <cp:lastPrinted>2017-11-02T13:58:20Z</cp:lastPrinted>
  <dcterms:created xsi:type="dcterms:W3CDTF">2016-07-26T11:42:14Z</dcterms:created>
  <dcterms:modified xsi:type="dcterms:W3CDTF">2017-11-28T00:50:04Z</dcterms:modified>
</cp:coreProperties>
</file>