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18\CONVOCATORÍA PÚBLICA 77  - EQUIPOS DE LABORATORIO AMBIENTAL Y QUÍMICA\"/>
    </mc:Choice>
  </mc:AlternateContent>
  <bookViews>
    <workbookView xWindow="0" yWindow="0" windowWidth="37245" windowHeight="8940"/>
  </bookViews>
  <sheets>
    <sheet name="ÍTEM 1 - CIENCIAS AMBIENTALES" sheetId="1" r:id="rId1"/>
    <sheet name="ÍTEM 2 - TECNOLOGÍA QUÍMICA I" sheetId="2" r:id="rId2"/>
    <sheet name="ÍTEM 3 - TECNOLOGÍA QUÍMICA II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3" l="1"/>
  <c r="P11" i="3"/>
  <c r="O11" i="3"/>
  <c r="O12" i="3" s="1"/>
  <c r="H36" i="3" l="1"/>
  <c r="G36" i="3"/>
  <c r="F36" i="3"/>
  <c r="C36" i="3"/>
  <c r="P28" i="3"/>
  <c r="O28" i="3"/>
  <c r="N28" i="3"/>
  <c r="M28" i="3"/>
  <c r="L28" i="3"/>
  <c r="K28" i="3"/>
  <c r="J28" i="3"/>
  <c r="I28" i="3"/>
  <c r="H28" i="3"/>
  <c r="F28" i="3"/>
  <c r="E28" i="3"/>
  <c r="C28" i="3"/>
  <c r="J20" i="3"/>
  <c r="I20" i="3"/>
  <c r="G20" i="3"/>
  <c r="F20" i="3"/>
  <c r="D20" i="3"/>
  <c r="C20" i="3"/>
  <c r="N11" i="3" l="1"/>
  <c r="M11" i="3"/>
  <c r="K11" i="3"/>
  <c r="J11" i="3"/>
  <c r="I11" i="3"/>
  <c r="H11" i="3"/>
  <c r="F11" i="3"/>
  <c r="E11" i="3"/>
  <c r="D11" i="3"/>
  <c r="C11" i="3"/>
  <c r="O29" i="3" l="1"/>
  <c r="M29" i="3"/>
  <c r="K29" i="3"/>
  <c r="I29" i="3"/>
  <c r="I21" i="3"/>
  <c r="G21" i="3"/>
  <c r="I12" i="3"/>
  <c r="K12" i="3"/>
  <c r="M12" i="3"/>
  <c r="P14" i="2" l="1"/>
  <c r="O14" i="2"/>
  <c r="N14" i="2"/>
  <c r="M14" i="2"/>
  <c r="L14" i="2"/>
  <c r="K14" i="2"/>
  <c r="J14" i="2"/>
  <c r="I14" i="2"/>
  <c r="H14" i="2"/>
  <c r="G14" i="2"/>
  <c r="F14" i="2"/>
  <c r="C14" i="2"/>
  <c r="I15" i="2" l="1"/>
  <c r="K15" i="2"/>
  <c r="M15" i="2"/>
  <c r="O15" i="2"/>
  <c r="C29" i="3" l="1"/>
  <c r="G29" i="3"/>
  <c r="E21" i="3"/>
  <c r="C21" i="3"/>
  <c r="E12" i="3"/>
  <c r="C12" i="3"/>
  <c r="G12" i="3"/>
  <c r="E29" i="3" l="1"/>
  <c r="E15" i="2" l="1"/>
  <c r="G15" i="2"/>
  <c r="C15" i="2"/>
  <c r="C10" i="1"/>
</calcChain>
</file>

<file path=xl/sharedStrings.xml><?xml version="1.0" encoding="utf-8"?>
<sst xmlns="http://schemas.openxmlformats.org/spreadsheetml/2006/main" count="119" uniqueCount="27">
  <si>
    <t>PROVEEDOR:</t>
  </si>
  <si>
    <t xml:space="preserve">VALOR OFERTA TOTAL </t>
  </si>
  <si>
    <t>TIEMPO DE ENTREGA (DÍAS)</t>
  </si>
  <si>
    <t>VALOR OFERTA TOTAL</t>
  </si>
  <si>
    <t xml:space="preserve">CALIFICACIÓN </t>
  </si>
  <si>
    <t>PUNTAJE TOTAL</t>
  </si>
  <si>
    <t>CALIFICACIÓN PROVEEDORES CONVOCATORIA 77 DE 2018</t>
  </si>
  <si>
    <t>ÍTEM 1 - CIENCIAS AMBIENTALES</t>
  </si>
  <si>
    <t>SUBÍTEM 1</t>
  </si>
  <si>
    <t>SUBÍTEM 2</t>
  </si>
  <si>
    <t>SUBÍTEM 3</t>
  </si>
  <si>
    <t>SUBÍTEM 4</t>
  </si>
  <si>
    <t>ÍTEM 2 - TECNOLOGÍA QUÍMICA I</t>
  </si>
  <si>
    <t>ÍTEM 3 - TECNOLOGÍA QUÍMICA II</t>
  </si>
  <si>
    <t>HACH COLOMBIA SAS</t>
  </si>
  <si>
    <t xml:space="preserve">CESAR TABARES L Y CIA LTDA </t>
  </si>
  <si>
    <t>PROFINAS S.A.S</t>
  </si>
  <si>
    <t>SCIENTIFIC PRODUCTS LTDA</t>
  </si>
  <si>
    <t>OUTSOURCING COMERCIAL SAS</t>
  </si>
  <si>
    <t>CIEDUTEC LTDA</t>
  </si>
  <si>
    <t>SUMINISTROS CLINICOS ISLA SAS</t>
  </si>
  <si>
    <t>BIOINSTRUMENTAL S.A.S</t>
  </si>
  <si>
    <t xml:space="preserve">ANALYTICA S.A.S </t>
  </si>
  <si>
    <t>REACTIVOS EQUIPOS Y QUIMICOS LTDA</t>
  </si>
  <si>
    <t>CESAR TABARES L Y CIA LTDA</t>
  </si>
  <si>
    <t>ANALYTICA S.A.S</t>
  </si>
  <si>
    <t>BLAMIS DOTACIONES LABORATORIO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</si>
</sst>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3" xfId="0" applyBorder="1" applyAlignment="1">
      <alignment horizontal="center" vertical="center" wrapText="1"/>
    </xf>
    <xf numFmtId="164" fontId="0" fillId="0" borderId="3" xfId="1" applyNumberFormat="1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164" fontId="0" fillId="0" borderId="0" xfId="0" applyNumberFormat="1"/>
    <xf numFmtId="0" fontId="0" fillId="0" borderId="3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/>
    <xf numFmtId="2" fontId="0" fillId="0" borderId="0" xfId="0" applyNumberFormat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0" fillId="0" borderId="7" xfId="0" applyNumberFormat="1" applyFont="1" applyFill="1" applyBorder="1" applyAlignment="1">
      <alignment horizontal="center" vertical="center"/>
    </xf>
    <xf numFmtId="2" fontId="0" fillId="0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2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1" fontId="0" fillId="0" borderId="7" xfId="0" applyNumberFormat="1" applyFont="1" applyFill="1" applyBorder="1" applyAlignment="1">
      <alignment horizontal="center" vertical="center"/>
    </xf>
    <xf numFmtId="1" fontId="0" fillId="0" borderId="8" xfId="0" applyNumberFormat="1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/>
    </xf>
    <xf numFmtId="2" fontId="5" fillId="0" borderId="8" xfId="0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tabSelected="1" workbookViewId="0">
      <selection activeCell="E30" sqref="E30"/>
    </sheetView>
  </sheetViews>
  <sheetFormatPr baseColWidth="10" defaultRowHeight="15" x14ac:dyDescent="0.25"/>
  <cols>
    <col min="3" max="3" width="17" bestFit="1" customWidth="1"/>
    <col min="4" max="4" width="15.140625" bestFit="1" customWidth="1"/>
  </cols>
  <sheetData>
    <row r="2" spans="1:7" x14ac:dyDescent="0.25">
      <c r="A2" s="24" t="s">
        <v>6</v>
      </c>
      <c r="B2" s="24"/>
      <c r="C2" s="24"/>
      <c r="D2" s="24"/>
    </row>
    <row r="4" spans="1:7" x14ac:dyDescent="0.25">
      <c r="A4" s="11" t="s">
        <v>7</v>
      </c>
      <c r="B4" s="11"/>
    </row>
    <row r="6" spans="1:7" ht="15" customHeight="1" x14ac:dyDescent="0.25">
      <c r="A6" s="25" t="s">
        <v>0</v>
      </c>
      <c r="B6" s="26"/>
      <c r="C6" s="31" t="s">
        <v>14</v>
      </c>
      <c r="D6" s="31"/>
      <c r="F6" s="16"/>
    </row>
    <row r="7" spans="1:7" ht="30" x14ac:dyDescent="0.25">
      <c r="A7" s="27"/>
      <c r="B7" s="28"/>
      <c r="C7" s="1" t="s">
        <v>1</v>
      </c>
      <c r="D7" s="1" t="s">
        <v>2</v>
      </c>
    </row>
    <row r="8" spans="1:7" x14ac:dyDescent="0.25">
      <c r="A8" s="29"/>
      <c r="B8" s="30"/>
      <c r="C8" s="2">
        <v>28037580.48</v>
      </c>
      <c r="D8" s="3">
        <v>45</v>
      </c>
      <c r="G8" s="4"/>
    </row>
    <row r="9" spans="1:7" x14ac:dyDescent="0.25">
      <c r="A9" s="20" t="s">
        <v>4</v>
      </c>
      <c r="B9" s="20"/>
      <c r="C9" s="6">
        <v>70</v>
      </c>
      <c r="D9" s="7">
        <v>30</v>
      </c>
    </row>
    <row r="10" spans="1:7" x14ac:dyDescent="0.25">
      <c r="A10" s="21" t="s">
        <v>5</v>
      </c>
      <c r="B10" s="21"/>
      <c r="C10" s="22">
        <f>+C9+D9</f>
        <v>100</v>
      </c>
      <c r="D10" s="23"/>
    </row>
  </sheetData>
  <mergeCells count="6">
    <mergeCell ref="A9:B9"/>
    <mergeCell ref="A10:B10"/>
    <mergeCell ref="C10:D10"/>
    <mergeCell ref="A2:D2"/>
    <mergeCell ref="A6:B8"/>
    <mergeCell ref="C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5"/>
  <sheetViews>
    <sheetView topLeftCell="A4" workbookViewId="0">
      <selection activeCell="I15" sqref="I15:J15"/>
    </sheetView>
  </sheetViews>
  <sheetFormatPr baseColWidth="10" defaultRowHeight="15" x14ac:dyDescent="0.25"/>
  <cols>
    <col min="3" max="3" width="17" bestFit="1" customWidth="1"/>
    <col min="4" max="4" width="15.140625" bestFit="1" customWidth="1"/>
    <col min="5" max="5" width="16.28515625" bestFit="1" customWidth="1"/>
    <col min="6" max="6" width="16.28515625" customWidth="1"/>
    <col min="7" max="8" width="17.7109375" customWidth="1"/>
    <col min="16" max="16" width="14.140625" customWidth="1"/>
    <col min="22" max="22" width="12.5703125" bestFit="1" customWidth="1"/>
  </cols>
  <sheetData>
    <row r="2" spans="1:17" x14ac:dyDescent="0.25">
      <c r="A2" s="24" t="s">
        <v>6</v>
      </c>
      <c r="B2" s="24"/>
      <c r="C2" s="24"/>
      <c r="D2" s="24"/>
      <c r="E2" s="24"/>
      <c r="F2" s="24"/>
      <c r="G2" s="24"/>
      <c r="H2" s="24"/>
    </row>
    <row r="5" spans="1:17" x14ac:dyDescent="0.25">
      <c r="A5" s="11" t="s">
        <v>12</v>
      </c>
      <c r="B5" s="11"/>
    </row>
    <row r="6" spans="1:17" x14ac:dyDescent="0.25">
      <c r="A6" s="11"/>
      <c r="B6" s="11"/>
    </row>
    <row r="9" spans="1:17" x14ac:dyDescent="0.25">
      <c r="A9" s="36" t="s">
        <v>10</v>
      </c>
      <c r="B9" s="36"/>
    </row>
    <row r="11" spans="1:17" ht="37.5" customHeight="1" x14ac:dyDescent="0.25">
      <c r="A11" s="25" t="s">
        <v>0</v>
      </c>
      <c r="B11" s="26"/>
      <c r="C11" s="31" t="s">
        <v>15</v>
      </c>
      <c r="D11" s="31"/>
      <c r="E11" s="31" t="s">
        <v>16</v>
      </c>
      <c r="F11" s="31"/>
      <c r="G11" s="31" t="s">
        <v>17</v>
      </c>
      <c r="H11" s="31"/>
      <c r="I11" s="31" t="s">
        <v>18</v>
      </c>
      <c r="J11" s="31"/>
      <c r="K11" s="31" t="s">
        <v>21</v>
      </c>
      <c r="L11" s="31"/>
      <c r="M11" s="31" t="s">
        <v>22</v>
      </c>
      <c r="N11" s="31"/>
      <c r="O11" s="31" t="s">
        <v>23</v>
      </c>
      <c r="P11" s="31"/>
    </row>
    <row r="12" spans="1:17" ht="45" x14ac:dyDescent="0.25">
      <c r="A12" s="27"/>
      <c r="B12" s="28"/>
      <c r="C12" s="1" t="s">
        <v>1</v>
      </c>
      <c r="D12" s="1" t="s">
        <v>2</v>
      </c>
      <c r="E12" s="1" t="s">
        <v>1</v>
      </c>
      <c r="F12" s="1" t="s">
        <v>2</v>
      </c>
      <c r="G12" s="1" t="s">
        <v>3</v>
      </c>
      <c r="H12" s="1" t="s">
        <v>2</v>
      </c>
      <c r="I12" s="1" t="s">
        <v>3</v>
      </c>
      <c r="J12" s="1" t="s">
        <v>2</v>
      </c>
      <c r="K12" s="1" t="s">
        <v>3</v>
      </c>
      <c r="L12" s="1" t="s">
        <v>2</v>
      </c>
      <c r="M12" s="1" t="s">
        <v>3</v>
      </c>
      <c r="N12" s="1" t="s">
        <v>2</v>
      </c>
      <c r="O12" s="1" t="s">
        <v>3</v>
      </c>
      <c r="P12" s="1" t="s">
        <v>2</v>
      </c>
    </row>
    <row r="13" spans="1:17" x14ac:dyDescent="0.25">
      <c r="A13" s="29"/>
      <c r="B13" s="30"/>
      <c r="C13" s="2">
        <v>2017988.91</v>
      </c>
      <c r="D13" s="3">
        <v>8</v>
      </c>
      <c r="E13" s="2">
        <v>1431213</v>
      </c>
      <c r="F13" s="3">
        <v>60</v>
      </c>
      <c r="G13" s="2">
        <v>2098089</v>
      </c>
      <c r="H13" s="3">
        <v>60</v>
      </c>
      <c r="I13" s="2">
        <v>1455132</v>
      </c>
      <c r="J13" s="3">
        <v>10</v>
      </c>
      <c r="K13" s="2">
        <v>2146284</v>
      </c>
      <c r="L13" s="3">
        <v>40</v>
      </c>
      <c r="M13" s="2">
        <v>1555806</v>
      </c>
      <c r="N13" s="3">
        <v>60</v>
      </c>
      <c r="O13" s="2">
        <v>1492260</v>
      </c>
      <c r="P13" s="3">
        <v>20</v>
      </c>
      <c r="Q13" s="4"/>
    </row>
    <row r="14" spans="1:17" x14ac:dyDescent="0.25">
      <c r="A14" s="20" t="s">
        <v>4</v>
      </c>
      <c r="B14" s="20"/>
      <c r="C14" s="6">
        <f>E14*(E13/C13)</f>
        <v>49.645917033310162</v>
      </c>
      <c r="D14" s="7">
        <v>30</v>
      </c>
      <c r="E14" s="7">
        <v>70</v>
      </c>
      <c r="F14" s="7">
        <f>D14*(D13/F13)</f>
        <v>4</v>
      </c>
      <c r="G14" s="6">
        <f>E14*(E13/G13)</f>
        <v>47.750553003232945</v>
      </c>
      <c r="H14" s="3">
        <f>D14*(D13/H13)</f>
        <v>4</v>
      </c>
      <c r="I14" s="6">
        <f>E14*(E13/I13)</f>
        <v>68.849362119725214</v>
      </c>
      <c r="J14" s="3">
        <f>D14*(D13/J13)</f>
        <v>24</v>
      </c>
      <c r="K14" s="6">
        <f>E14*(E13/K13)</f>
        <v>46.678310046573522</v>
      </c>
      <c r="L14" s="3">
        <f>D14*(D13/L13)</f>
        <v>6</v>
      </c>
      <c r="M14" s="6">
        <f>E14*(E13/M13)</f>
        <v>64.394217530977514</v>
      </c>
      <c r="N14" s="3">
        <f>D14*(D13/N13)</f>
        <v>4</v>
      </c>
      <c r="O14" s="6">
        <f>E14*(E13/O13)</f>
        <v>67.13636363636364</v>
      </c>
      <c r="P14" s="3">
        <f>D14*(D13/P13)</f>
        <v>12</v>
      </c>
    </row>
    <row r="15" spans="1:17" x14ac:dyDescent="0.25">
      <c r="A15" s="21" t="s">
        <v>5</v>
      </c>
      <c r="B15" s="21"/>
      <c r="C15" s="34">
        <f>+C14+D14</f>
        <v>79.645917033310155</v>
      </c>
      <c r="D15" s="35"/>
      <c r="E15" s="37">
        <f>+E14+F14</f>
        <v>74</v>
      </c>
      <c r="F15" s="38"/>
      <c r="G15" s="34">
        <f>+G14+H14</f>
        <v>51.750553003232945</v>
      </c>
      <c r="H15" s="35"/>
      <c r="I15" s="32">
        <f t="shared" ref="I15" si="0">+I14+J14</f>
        <v>92.849362119725214</v>
      </c>
      <c r="J15" s="33"/>
      <c r="K15" s="34">
        <f t="shared" ref="K15" si="1">+K14+L14</f>
        <v>52.678310046573522</v>
      </c>
      <c r="L15" s="35"/>
      <c r="M15" s="34">
        <f t="shared" ref="M15" si="2">+M14+N14</f>
        <v>68.394217530977514</v>
      </c>
      <c r="N15" s="35"/>
      <c r="O15" s="34">
        <f t="shared" ref="O15" si="3">+O14+P14</f>
        <v>79.13636363636364</v>
      </c>
      <c r="P15" s="35"/>
    </row>
  </sheetData>
  <mergeCells count="19">
    <mergeCell ref="A14:B14"/>
    <mergeCell ref="A15:B15"/>
    <mergeCell ref="C15:D15"/>
    <mergeCell ref="E15:F15"/>
    <mergeCell ref="G15:H15"/>
    <mergeCell ref="A2:H2"/>
    <mergeCell ref="A9:B9"/>
    <mergeCell ref="A11:B13"/>
    <mergeCell ref="C11:D11"/>
    <mergeCell ref="E11:F11"/>
    <mergeCell ref="G11:H11"/>
    <mergeCell ref="O11:P11"/>
    <mergeCell ref="I15:J15"/>
    <mergeCell ref="K15:L15"/>
    <mergeCell ref="M15:N15"/>
    <mergeCell ref="O15:P15"/>
    <mergeCell ref="I11:J11"/>
    <mergeCell ref="K11:L11"/>
    <mergeCell ref="M11:N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opLeftCell="A22" workbookViewId="0">
      <selection activeCell="L37" sqref="L37"/>
    </sheetView>
  </sheetViews>
  <sheetFormatPr baseColWidth="10" defaultRowHeight="15" x14ac:dyDescent="0.25"/>
  <sheetData>
    <row r="1" spans="1:17" x14ac:dyDescent="0.25">
      <c r="A1" s="24" t="s">
        <v>6</v>
      </c>
      <c r="B1" s="24"/>
      <c r="C1" s="24"/>
      <c r="D1" s="24"/>
      <c r="E1" s="24"/>
      <c r="F1" s="24"/>
      <c r="G1" s="24"/>
      <c r="H1" s="24"/>
    </row>
    <row r="4" spans="1:17" x14ac:dyDescent="0.25">
      <c r="A4" s="11" t="s">
        <v>13</v>
      </c>
      <c r="B4" s="11"/>
    </row>
    <row r="5" spans="1:17" x14ac:dyDescent="0.25">
      <c r="A5" s="11"/>
      <c r="B5" s="11"/>
    </row>
    <row r="6" spans="1:17" x14ac:dyDescent="0.25">
      <c r="A6" s="12" t="s">
        <v>8</v>
      </c>
    </row>
    <row r="8" spans="1:17" ht="30" customHeight="1" x14ac:dyDescent="0.25">
      <c r="A8" s="25" t="s">
        <v>0</v>
      </c>
      <c r="B8" s="26"/>
      <c r="C8" s="31" t="s">
        <v>24</v>
      </c>
      <c r="D8" s="31"/>
      <c r="E8" s="31" t="s">
        <v>23</v>
      </c>
      <c r="F8" s="31"/>
      <c r="G8" s="31" t="s">
        <v>16</v>
      </c>
      <c r="H8" s="31"/>
      <c r="I8" s="31" t="s">
        <v>17</v>
      </c>
      <c r="J8" s="31"/>
      <c r="K8" s="31" t="s">
        <v>25</v>
      </c>
      <c r="L8" s="31"/>
      <c r="M8" s="31" t="s">
        <v>19</v>
      </c>
      <c r="N8" s="31"/>
      <c r="O8" s="31" t="s">
        <v>18</v>
      </c>
      <c r="P8" s="31"/>
    </row>
    <row r="9" spans="1:17" ht="45" x14ac:dyDescent="0.25">
      <c r="A9" s="27"/>
      <c r="B9" s="28"/>
      <c r="C9" s="1" t="s">
        <v>1</v>
      </c>
      <c r="D9" s="1" t="s">
        <v>2</v>
      </c>
      <c r="E9" s="1" t="s">
        <v>1</v>
      </c>
      <c r="F9" s="1" t="s">
        <v>2</v>
      </c>
      <c r="G9" s="1" t="s">
        <v>3</v>
      </c>
      <c r="H9" s="1" t="s">
        <v>2</v>
      </c>
      <c r="I9" s="5" t="s">
        <v>1</v>
      </c>
      <c r="J9" s="5" t="s">
        <v>2</v>
      </c>
      <c r="K9" s="5" t="s">
        <v>1</v>
      </c>
      <c r="L9" s="5" t="s">
        <v>2</v>
      </c>
      <c r="M9" s="5" t="s">
        <v>3</v>
      </c>
      <c r="N9" s="5" t="s">
        <v>2</v>
      </c>
      <c r="O9" s="17" t="s">
        <v>3</v>
      </c>
      <c r="P9" s="17" t="s">
        <v>2</v>
      </c>
    </row>
    <row r="10" spans="1:17" x14ac:dyDescent="0.25">
      <c r="A10" s="29"/>
      <c r="B10" s="30"/>
      <c r="C10" s="2">
        <v>5258546.93</v>
      </c>
      <c r="D10" s="3">
        <v>8</v>
      </c>
      <c r="E10" s="2">
        <v>5069400</v>
      </c>
      <c r="F10" s="3">
        <v>20</v>
      </c>
      <c r="G10" s="2">
        <v>4641833</v>
      </c>
      <c r="H10" s="3">
        <v>60</v>
      </c>
      <c r="I10" s="2">
        <v>6664000</v>
      </c>
      <c r="J10" s="8">
        <v>60</v>
      </c>
      <c r="K10" s="2">
        <v>6485500</v>
      </c>
      <c r="L10" s="8">
        <v>4</v>
      </c>
      <c r="M10" s="2">
        <v>5142228</v>
      </c>
      <c r="N10" s="8">
        <v>60</v>
      </c>
      <c r="O10" s="48">
        <v>4719540</v>
      </c>
      <c r="P10" s="49">
        <v>5</v>
      </c>
    </row>
    <row r="11" spans="1:17" x14ac:dyDescent="0.25">
      <c r="A11" s="20" t="s">
        <v>4</v>
      </c>
      <c r="B11" s="20"/>
      <c r="C11" s="6">
        <f>G11*(G10/C10)</f>
        <v>61.790512536131352</v>
      </c>
      <c r="D11" s="7">
        <f>L11*(L10/D10)</f>
        <v>15</v>
      </c>
      <c r="E11" s="6">
        <f>G11*(G10/E10)</f>
        <v>64.096009389671366</v>
      </c>
      <c r="F11" s="7">
        <f>L11*(L10/F10)</f>
        <v>6</v>
      </c>
      <c r="G11" s="7">
        <v>70</v>
      </c>
      <c r="H11" s="3">
        <f>L11*(L10/H10)</f>
        <v>2</v>
      </c>
      <c r="I11" s="6">
        <f>G11*(G10/I10)</f>
        <v>48.758749999999999</v>
      </c>
      <c r="J11" s="7">
        <f>L11*(L10/J10)</f>
        <v>2</v>
      </c>
      <c r="K11" s="6">
        <f>G11*(G10/K10)</f>
        <v>50.100733944954129</v>
      </c>
      <c r="L11" s="7">
        <v>30</v>
      </c>
      <c r="M11" s="6">
        <f>G11*(G10/M10)</f>
        <v>63.188234749606586</v>
      </c>
      <c r="N11" s="8">
        <f>L11*(L10/N10)</f>
        <v>2</v>
      </c>
      <c r="O11" s="50">
        <f>G11*(G10/O10)</f>
        <v>68.84745335350479</v>
      </c>
      <c r="P11" s="49">
        <f>L11*(L10/P10)</f>
        <v>24</v>
      </c>
      <c r="Q11" s="4"/>
    </row>
    <row r="12" spans="1:17" x14ac:dyDescent="0.25">
      <c r="A12" s="21" t="s">
        <v>5</v>
      </c>
      <c r="B12" s="21"/>
      <c r="C12" s="39">
        <f>+C11+D11</f>
        <v>76.790512536131359</v>
      </c>
      <c r="D12" s="40"/>
      <c r="E12" s="39">
        <f>+E11+F11</f>
        <v>70.096009389671366</v>
      </c>
      <c r="F12" s="40"/>
      <c r="G12" s="41">
        <f>+G11+H11</f>
        <v>72</v>
      </c>
      <c r="H12" s="42"/>
      <c r="I12" s="39">
        <f t="shared" ref="I12" si="0">+I11+J11</f>
        <v>50.758749999999999</v>
      </c>
      <c r="J12" s="40"/>
      <c r="K12" s="46">
        <f t="shared" ref="K12" si="1">+K11+L11</f>
        <v>80.100733944954129</v>
      </c>
      <c r="L12" s="47"/>
      <c r="M12" s="34">
        <f t="shared" ref="M12" si="2">+M11+N11</f>
        <v>65.188234749606579</v>
      </c>
      <c r="N12" s="35"/>
      <c r="O12" s="43">
        <f t="shared" ref="O12" si="3">+O11+P11</f>
        <v>92.84745335350479</v>
      </c>
      <c r="P12" s="44"/>
    </row>
    <row r="15" spans="1:17" x14ac:dyDescent="0.25">
      <c r="A15" s="36" t="s">
        <v>9</v>
      </c>
      <c r="B15" s="36"/>
    </row>
    <row r="17" spans="1:17" ht="35.25" customHeight="1" x14ac:dyDescent="0.25">
      <c r="A17" s="25" t="s">
        <v>0</v>
      </c>
      <c r="B17" s="26"/>
      <c r="C17" s="31" t="s">
        <v>20</v>
      </c>
      <c r="D17" s="31"/>
      <c r="E17" s="31" t="s">
        <v>23</v>
      </c>
      <c r="F17" s="31"/>
      <c r="G17" s="31" t="s">
        <v>21</v>
      </c>
      <c r="H17" s="31"/>
      <c r="I17" s="31" t="s">
        <v>25</v>
      </c>
      <c r="J17" s="31"/>
    </row>
    <row r="18" spans="1:17" ht="45" x14ac:dyDescent="0.25">
      <c r="A18" s="27"/>
      <c r="B18" s="28"/>
      <c r="C18" s="1" t="s">
        <v>1</v>
      </c>
      <c r="D18" s="1" t="s">
        <v>2</v>
      </c>
      <c r="E18" s="1" t="s">
        <v>3</v>
      </c>
      <c r="F18" s="1" t="s">
        <v>2</v>
      </c>
      <c r="G18" s="5" t="s">
        <v>1</v>
      </c>
      <c r="H18" s="5" t="s">
        <v>2</v>
      </c>
      <c r="I18" s="5" t="s">
        <v>3</v>
      </c>
      <c r="J18" s="5" t="s">
        <v>2</v>
      </c>
    </row>
    <row r="19" spans="1:17" x14ac:dyDescent="0.25">
      <c r="A19" s="29"/>
      <c r="B19" s="30"/>
      <c r="C19" s="2">
        <v>4069228.8</v>
      </c>
      <c r="D19" s="3">
        <v>45</v>
      </c>
      <c r="E19" s="2">
        <v>3891300</v>
      </c>
      <c r="F19" s="3">
        <v>60</v>
      </c>
      <c r="G19" s="2">
        <v>4440241.7640000004</v>
      </c>
      <c r="H19" s="8">
        <v>35</v>
      </c>
      <c r="I19" s="2">
        <v>4176900</v>
      </c>
      <c r="J19" s="8">
        <v>65</v>
      </c>
      <c r="K19" s="4"/>
    </row>
    <row r="20" spans="1:17" x14ac:dyDescent="0.25">
      <c r="A20" s="20" t="s">
        <v>4</v>
      </c>
      <c r="B20" s="20"/>
      <c r="C20" s="6">
        <f>E20*(E19/C19)</f>
        <v>66.939219539584499</v>
      </c>
      <c r="D20" s="7">
        <f>H20*(H19/D19)</f>
        <v>23.333333333333332</v>
      </c>
      <c r="E20" s="3">
        <v>70</v>
      </c>
      <c r="F20" s="3">
        <f>H20*(H19/F19)</f>
        <v>17.5</v>
      </c>
      <c r="G20" s="6">
        <f>E20*(E19/G19)</f>
        <v>61.345983952598118</v>
      </c>
      <c r="H20" s="7">
        <v>30</v>
      </c>
      <c r="I20" s="6">
        <f>E20*(E19/I19)</f>
        <v>65.213675213675216</v>
      </c>
      <c r="J20" s="19">
        <f>H20*(H19/J19)</f>
        <v>16.153846153846153</v>
      </c>
    </row>
    <row r="21" spans="1:17" x14ac:dyDescent="0.25">
      <c r="A21" s="21" t="s">
        <v>5</v>
      </c>
      <c r="B21" s="21"/>
      <c r="C21" s="37">
        <f>+C20+D20</f>
        <v>90.272552872917828</v>
      </c>
      <c r="D21" s="38"/>
      <c r="E21" s="34">
        <f>+E20+F20</f>
        <v>87.5</v>
      </c>
      <c r="F21" s="35"/>
      <c r="G21" s="32">
        <f t="shared" ref="G21" si="4">+G20+H20</f>
        <v>91.345983952598118</v>
      </c>
      <c r="H21" s="33"/>
      <c r="I21" s="34">
        <f t="shared" ref="I21" si="5">+I20+J20</f>
        <v>81.367521367521363</v>
      </c>
      <c r="J21" s="35"/>
    </row>
    <row r="22" spans="1:17" x14ac:dyDescent="0.25">
      <c r="A22" s="9"/>
      <c r="B22" s="9"/>
      <c r="C22" s="15"/>
      <c r="D22" s="15"/>
      <c r="E22" s="13"/>
      <c r="F22" s="13"/>
      <c r="G22" s="14"/>
      <c r="H22" s="14"/>
    </row>
    <row r="23" spans="1:17" x14ac:dyDescent="0.25">
      <c r="A23" s="36" t="s">
        <v>10</v>
      </c>
      <c r="B23" s="36"/>
    </row>
    <row r="25" spans="1:17" ht="28.5" customHeight="1" x14ac:dyDescent="0.25">
      <c r="A25" s="25" t="s">
        <v>0</v>
      </c>
      <c r="B25" s="26"/>
      <c r="C25" s="31" t="s">
        <v>24</v>
      </c>
      <c r="D25" s="31"/>
      <c r="E25" s="31" t="s">
        <v>20</v>
      </c>
      <c r="F25" s="31"/>
      <c r="G25" s="31" t="s">
        <v>18</v>
      </c>
      <c r="H25" s="31"/>
      <c r="I25" s="31" t="s">
        <v>23</v>
      </c>
      <c r="J25" s="31"/>
      <c r="K25" s="31" t="s">
        <v>21</v>
      </c>
      <c r="L25" s="31"/>
      <c r="M25" s="31" t="s">
        <v>25</v>
      </c>
      <c r="N25" s="31"/>
      <c r="O25" s="31" t="s">
        <v>19</v>
      </c>
      <c r="P25" s="31"/>
    </row>
    <row r="26" spans="1:17" ht="45" x14ac:dyDescent="0.25">
      <c r="A26" s="27"/>
      <c r="B26" s="28"/>
      <c r="C26" s="1" t="s">
        <v>1</v>
      </c>
      <c r="D26" s="1" t="s">
        <v>2</v>
      </c>
      <c r="E26" s="1" t="s">
        <v>1</v>
      </c>
      <c r="F26" s="1" t="s">
        <v>2</v>
      </c>
      <c r="G26" s="1" t="s">
        <v>3</v>
      </c>
      <c r="H26" s="1" t="s">
        <v>2</v>
      </c>
      <c r="I26" s="5" t="s">
        <v>1</v>
      </c>
      <c r="J26" s="5" t="s">
        <v>2</v>
      </c>
      <c r="K26" s="5" t="s">
        <v>1</v>
      </c>
      <c r="L26" s="5" t="s">
        <v>2</v>
      </c>
      <c r="M26" s="5" t="s">
        <v>3</v>
      </c>
      <c r="N26" s="5" t="s">
        <v>2</v>
      </c>
      <c r="O26" s="5" t="s">
        <v>1</v>
      </c>
      <c r="P26" s="5" t="s">
        <v>2</v>
      </c>
    </row>
    <row r="27" spans="1:17" x14ac:dyDescent="0.25">
      <c r="A27" s="29"/>
      <c r="B27" s="30"/>
      <c r="C27" s="10">
        <v>9761758.0199999996</v>
      </c>
      <c r="D27" s="3">
        <v>8</v>
      </c>
      <c r="E27" s="2">
        <v>2759848</v>
      </c>
      <c r="F27" s="3">
        <v>70</v>
      </c>
      <c r="G27" s="2">
        <v>2504950</v>
      </c>
      <c r="H27" s="3">
        <v>120</v>
      </c>
      <c r="I27" s="2">
        <v>2629900</v>
      </c>
      <c r="J27" s="8">
        <v>60</v>
      </c>
      <c r="K27" s="2">
        <v>3200216.4249999998</v>
      </c>
      <c r="L27" s="8">
        <v>35</v>
      </c>
      <c r="M27" s="2">
        <v>2832200</v>
      </c>
      <c r="N27" s="8">
        <v>65</v>
      </c>
      <c r="O27" s="2">
        <v>8815282</v>
      </c>
      <c r="P27" s="8">
        <v>60</v>
      </c>
      <c r="Q27" s="4"/>
    </row>
    <row r="28" spans="1:17" x14ac:dyDescent="0.25">
      <c r="A28" s="20" t="s">
        <v>4</v>
      </c>
      <c r="B28" s="20"/>
      <c r="C28" s="6">
        <f>G28*(G27/C27)</f>
        <v>17.962594405715457</v>
      </c>
      <c r="D28" s="7">
        <v>30</v>
      </c>
      <c r="E28" s="6">
        <f>G28*(G27/E27)</f>
        <v>63.534839599862018</v>
      </c>
      <c r="F28" s="7">
        <f>D28*(D27/F27)</f>
        <v>3.4285714285714284</v>
      </c>
      <c r="G28" s="3">
        <v>70</v>
      </c>
      <c r="H28" s="3">
        <f>D28*(D27/H27)</f>
        <v>2</v>
      </c>
      <c r="I28" s="6">
        <f>G28*(G27/I27)</f>
        <v>66.674208144796381</v>
      </c>
      <c r="J28" s="7">
        <f>D28*(D27/J27)</f>
        <v>4</v>
      </c>
      <c r="K28" s="6">
        <f>G28*(G27/K27)</f>
        <v>54.792075507830695</v>
      </c>
      <c r="L28" s="6">
        <f>D28*(D27/L27)</f>
        <v>6.8571428571428568</v>
      </c>
      <c r="M28" s="6">
        <f>G28*(G27/M27)</f>
        <v>61.911764705882348</v>
      </c>
      <c r="N28" s="6">
        <f>D28*(D27/N27)</f>
        <v>3.6923076923076925</v>
      </c>
      <c r="O28" s="6">
        <f>G28*(G27/O27)</f>
        <v>19.891195766624371</v>
      </c>
      <c r="P28" s="7">
        <f>D28*(D27/P27)</f>
        <v>4</v>
      </c>
    </row>
    <row r="29" spans="1:17" x14ac:dyDescent="0.25">
      <c r="A29" s="21" t="s">
        <v>5</v>
      </c>
      <c r="B29" s="21"/>
      <c r="C29" s="34">
        <f t="shared" ref="C29" si="6">+C28+D28</f>
        <v>47.962594405715457</v>
      </c>
      <c r="D29" s="35"/>
      <c r="E29" s="37">
        <f t="shared" ref="E29" si="7">+E28+F28</f>
        <v>66.963411028433441</v>
      </c>
      <c r="F29" s="38"/>
      <c r="G29" s="32">
        <f t="shared" ref="G29" si="8">+G28+H28</f>
        <v>72</v>
      </c>
      <c r="H29" s="33"/>
      <c r="I29" s="39">
        <f t="shared" ref="I29" si="9">+I28+J28</f>
        <v>70.674208144796381</v>
      </c>
      <c r="J29" s="40"/>
      <c r="K29" s="39">
        <f t="shared" ref="K29" si="10">+K28+L28</f>
        <v>61.649218364973549</v>
      </c>
      <c r="L29" s="40"/>
      <c r="M29" s="34">
        <f t="shared" ref="M29" si="11">+M28+N28</f>
        <v>65.604072398190041</v>
      </c>
      <c r="N29" s="35"/>
      <c r="O29" s="39">
        <f t="shared" ref="O29" si="12">+O28+P28</f>
        <v>23.891195766624371</v>
      </c>
      <c r="P29" s="40"/>
    </row>
    <row r="30" spans="1:17" x14ac:dyDescent="0.25">
      <c r="A30" s="9"/>
      <c r="B30" s="9"/>
      <c r="C30" s="15"/>
      <c r="D30" s="15"/>
      <c r="E30" s="13"/>
      <c r="F30" s="13"/>
      <c r="G30" s="14"/>
      <c r="H30" s="14"/>
    </row>
    <row r="31" spans="1:17" x14ac:dyDescent="0.25">
      <c r="A31" s="36" t="s">
        <v>11</v>
      </c>
      <c r="B31" s="36"/>
    </row>
    <row r="33" spans="1:10" ht="41.25" customHeight="1" x14ac:dyDescent="0.25">
      <c r="A33" s="25" t="s">
        <v>0</v>
      </c>
      <c r="B33" s="26"/>
      <c r="C33" s="31" t="s">
        <v>23</v>
      </c>
      <c r="D33" s="31"/>
      <c r="E33" s="31" t="s">
        <v>16</v>
      </c>
      <c r="F33" s="31"/>
      <c r="G33" s="45" t="s">
        <v>26</v>
      </c>
      <c r="H33" s="45"/>
      <c r="I33" s="45" t="s">
        <v>18</v>
      </c>
      <c r="J33" s="45"/>
    </row>
    <row r="34" spans="1:10" ht="45" x14ac:dyDescent="0.25">
      <c r="A34" s="27"/>
      <c r="B34" s="28"/>
      <c r="C34" s="1" t="s">
        <v>1</v>
      </c>
      <c r="D34" s="1" t="s">
        <v>2</v>
      </c>
      <c r="E34" s="1" t="s">
        <v>3</v>
      </c>
      <c r="F34" s="1" t="s">
        <v>2</v>
      </c>
      <c r="G34" s="5" t="s">
        <v>3</v>
      </c>
      <c r="H34" s="5" t="s">
        <v>2</v>
      </c>
      <c r="I34" s="17" t="s">
        <v>3</v>
      </c>
      <c r="J34" s="17" t="s">
        <v>2</v>
      </c>
    </row>
    <row r="35" spans="1:10" x14ac:dyDescent="0.25">
      <c r="A35" s="29"/>
      <c r="B35" s="30"/>
      <c r="C35" s="2">
        <v>3159450</v>
      </c>
      <c r="D35" s="3">
        <v>20</v>
      </c>
      <c r="E35" s="2">
        <v>3057705</v>
      </c>
      <c r="F35" s="3">
        <v>60</v>
      </c>
      <c r="G35" s="2">
        <v>3289755</v>
      </c>
      <c r="H35" s="8">
        <v>60</v>
      </c>
      <c r="I35" s="2">
        <v>3073294</v>
      </c>
      <c r="J35" s="18">
        <v>5</v>
      </c>
    </row>
    <row r="36" spans="1:10" x14ac:dyDescent="0.25">
      <c r="A36" s="20" t="s">
        <v>4</v>
      </c>
      <c r="B36" s="20"/>
      <c r="C36" s="6">
        <f>E36*(E35/C35)</f>
        <v>67.745762711864401</v>
      </c>
      <c r="D36" s="7">
        <v>30</v>
      </c>
      <c r="E36" s="3">
        <v>70</v>
      </c>
      <c r="F36" s="3">
        <f>D36*(D35/F35)</f>
        <v>10</v>
      </c>
      <c r="G36" s="6">
        <f>E36*(E35/G35)</f>
        <v>65.062398263700487</v>
      </c>
      <c r="H36" s="8">
        <f>D36*(D35/H35)</f>
        <v>10</v>
      </c>
      <c r="I36" s="6">
        <v>69.644931464415706</v>
      </c>
      <c r="J36" s="18">
        <v>30</v>
      </c>
    </row>
    <row r="37" spans="1:10" x14ac:dyDescent="0.25">
      <c r="A37" s="21" t="s">
        <v>5</v>
      </c>
      <c r="B37" s="21"/>
      <c r="C37" s="34">
        <v>75.245762711864401</v>
      </c>
      <c r="D37" s="35"/>
      <c r="E37" s="34">
        <v>72.5</v>
      </c>
      <c r="F37" s="35"/>
      <c r="G37" s="34">
        <v>67.562398263700487</v>
      </c>
      <c r="H37" s="35"/>
      <c r="I37" s="32">
        <f>+I36+J36</f>
        <v>99.644931464415706</v>
      </c>
      <c r="J37" s="33"/>
    </row>
  </sheetData>
  <mergeCells count="60">
    <mergeCell ref="O8:P8"/>
    <mergeCell ref="O12:P12"/>
    <mergeCell ref="I33:J33"/>
    <mergeCell ref="I37:J37"/>
    <mergeCell ref="K29:L29"/>
    <mergeCell ref="M29:N29"/>
    <mergeCell ref="O29:P29"/>
    <mergeCell ref="I25:J25"/>
    <mergeCell ref="K25:L25"/>
    <mergeCell ref="M25:N25"/>
    <mergeCell ref="O25:P25"/>
    <mergeCell ref="I17:J17"/>
    <mergeCell ref="G37:H37"/>
    <mergeCell ref="G33:H33"/>
    <mergeCell ref="E8:F8"/>
    <mergeCell ref="I29:J29"/>
    <mergeCell ref="G21:H21"/>
    <mergeCell ref="I21:J21"/>
    <mergeCell ref="I12:J12"/>
    <mergeCell ref="K12:L12"/>
    <mergeCell ref="M12:N12"/>
    <mergeCell ref="I8:J8"/>
    <mergeCell ref="K8:L8"/>
    <mergeCell ref="M8:N8"/>
    <mergeCell ref="C17:D17"/>
    <mergeCell ref="E17:F17"/>
    <mergeCell ref="A8:B10"/>
    <mergeCell ref="C8:D8"/>
    <mergeCell ref="G12:H12"/>
    <mergeCell ref="A15:B15"/>
    <mergeCell ref="G17:H17"/>
    <mergeCell ref="G25:H25"/>
    <mergeCell ref="G8:H8"/>
    <mergeCell ref="A11:B11"/>
    <mergeCell ref="A1:H1"/>
    <mergeCell ref="A23:B23"/>
    <mergeCell ref="A25:B27"/>
    <mergeCell ref="C25:D25"/>
    <mergeCell ref="E25:F25"/>
    <mergeCell ref="A20:B20"/>
    <mergeCell ref="A21:B21"/>
    <mergeCell ref="C21:D21"/>
    <mergeCell ref="E21:F21"/>
    <mergeCell ref="A12:B12"/>
    <mergeCell ref="C12:D12"/>
    <mergeCell ref="E12:F12"/>
    <mergeCell ref="A17:B19"/>
    <mergeCell ref="G29:H29"/>
    <mergeCell ref="A31:B31"/>
    <mergeCell ref="A33:B35"/>
    <mergeCell ref="C33:D33"/>
    <mergeCell ref="E33:F33"/>
    <mergeCell ref="A37:B37"/>
    <mergeCell ref="C37:D37"/>
    <mergeCell ref="E37:F37"/>
    <mergeCell ref="A28:B28"/>
    <mergeCell ref="A29:B29"/>
    <mergeCell ref="C29:D29"/>
    <mergeCell ref="E29:F29"/>
    <mergeCell ref="A36:B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ÍTEM 1 - CIENCIAS AMBIENTALES</vt:lpstr>
      <vt:lpstr>ÍTEM 2 - TECNOLOGÍA QUÍMICA I</vt:lpstr>
      <vt:lpstr>ÍTEM 3 - TECNOLOGÍA QUÍMICA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2018-04-27T14:40:27Z</dcterms:created>
  <dcterms:modified xsi:type="dcterms:W3CDTF">2018-04-30T15:18:42Z</dcterms:modified>
</cp:coreProperties>
</file>