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D:\Mis Documentos\CONSTRUCCIONES\2018\INVITACION 4 Adecuac tercer piso formacion avanzada\180801 doc enviados para publicación\"/>
    </mc:Choice>
  </mc:AlternateContent>
  <bookViews>
    <workbookView xWindow="0" yWindow="0" windowWidth="20490" windowHeight="7665"/>
  </bookViews>
  <sheets>
    <sheet name="ANEXO 2" sheetId="1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a">[1]Insumos!#REF!</definedName>
    <definedName name="\b" localSheetId="0">#REF!</definedName>
    <definedName name="\b">#REF!</definedName>
    <definedName name="\c" localSheetId="0">#REF!</definedName>
    <definedName name="\c">#REF!</definedName>
    <definedName name="\e" localSheetId="0">#REF!</definedName>
    <definedName name="\e">#REF!</definedName>
    <definedName name="\i" localSheetId="0">#REF!</definedName>
    <definedName name="\i">#REF!</definedName>
    <definedName name="\m" localSheetId="0">#REF!</definedName>
    <definedName name="\m">#REF!</definedName>
    <definedName name="\r" localSheetId="0">#REF!</definedName>
    <definedName name="\r">#REF!</definedName>
    <definedName name="\t" localSheetId="0">#REF!</definedName>
    <definedName name="\t">#REF!</definedName>
    <definedName name="\x" localSheetId="0">#REF!</definedName>
    <definedName name="\x">#REF!</definedName>
    <definedName name="\z" localSheetId="0">#REF!</definedName>
    <definedName name="\z">#REF!</definedName>
    <definedName name="_________________________________apu1">[2]INSUMOS!#REF!</definedName>
    <definedName name="________________________________apu1">[2]INSUMOS!#REF!</definedName>
    <definedName name="_______________________________apu1">[2]INSUMOS!#REF!</definedName>
    <definedName name="______________________________apu1">[2]INSUMOS!#REF!</definedName>
    <definedName name="____________________________apu1">[2]INSUMOS!#REF!</definedName>
    <definedName name="___________________________apu1">[2]INSUMOS!#REF!</definedName>
    <definedName name="__________________________apu1">[2]INSUMOS!#REF!</definedName>
    <definedName name="_________________________apu1">[2]INSUMOS!#REF!</definedName>
    <definedName name="________________________apu1">[2]INSUMOS!#REF!</definedName>
    <definedName name="_______________________apu1">[2]INSUMOS!#REF!</definedName>
    <definedName name="_____________________apu1">[2]INSUMOS!#REF!</definedName>
    <definedName name="____________________apu1">[2]INSUMOS!#REF!</definedName>
    <definedName name="___________________apu1">[2]INSUMOS!#REF!</definedName>
    <definedName name="__________________apu1">[2]INSUMOS!#REF!</definedName>
    <definedName name="_________________apu1">[2]INSUMOS!#REF!</definedName>
    <definedName name="________________apu1">[2]INSUMOS!#REF!</definedName>
    <definedName name="_______________apu1">[2]INSUMOS!#REF!</definedName>
    <definedName name="______________apu1">[2]INSUMOS!#REF!</definedName>
    <definedName name="_____________apu1">[2]INSUMOS!#REF!</definedName>
    <definedName name="____________apu1">[2]INSUMOS!#REF!</definedName>
    <definedName name="___________apu1">[2]INSUMOS!#REF!</definedName>
    <definedName name="__________apu1">[2]INSUMOS!#REF!</definedName>
    <definedName name="_________apu1">[2]INSUMOS!#REF!</definedName>
    <definedName name="________apu1">[2]INSUMOS!#REF!</definedName>
    <definedName name="_______apu1">[2]INSUMOS!#REF!</definedName>
    <definedName name="______apu1">[2]INSUMOS!#REF!</definedName>
    <definedName name="_____apu1">[2]INSUMOS!#REF!</definedName>
    <definedName name="____apu1">[2]INSUMOS!#REF!</definedName>
    <definedName name="___apu1">[2]INSUMOS!#REF!</definedName>
    <definedName name="__apu1">[2]INSUMOS!#REF!</definedName>
    <definedName name="_apu1">[2]INSUMOS!#REF!</definedName>
    <definedName name="_Key1" hidden="1">[2]INSUMOS!#REF!</definedName>
    <definedName name="_Order1" hidden="1">255</definedName>
    <definedName name="_Sort" hidden="1">[2]INSUMOS!#REF!</definedName>
    <definedName name="_Toc224373662" localSheetId="0">'ANEXO 2'!#REF!</definedName>
    <definedName name="_Toc375059475" localSheetId="0">'ANEXO 2'!#REF!</definedName>
    <definedName name="_Toc486599747" localSheetId="0">'ANEXO 2'!#REF!</definedName>
    <definedName name="_Toc486599750" localSheetId="0">'ANEXO 2'!#REF!</definedName>
    <definedName name="_Toc486599751" localSheetId="0">'ANEXO 2'!#REF!</definedName>
    <definedName name="_Toc486599752" localSheetId="0">'ANEXO 2'!#REF!</definedName>
    <definedName name="_Toc486599753" localSheetId="0">'ANEXO 2'!#REF!</definedName>
    <definedName name="_Toc486599757" localSheetId="0">'ANEXO 2'!#REF!</definedName>
    <definedName name="_Toc486599759" localSheetId="0">'ANEXO 2'!#REF!</definedName>
    <definedName name="_Toc486599760" localSheetId="0">'ANEXO 2'!#REF!</definedName>
    <definedName name="_Toc486599761" localSheetId="0">'ANEXO 2'!#REF!</definedName>
    <definedName name="_Toc486599762" localSheetId="0">'ANEXO 2'!#REF!</definedName>
    <definedName name="_Toc486599763" localSheetId="0">'ANEXO 2'!#REF!</definedName>
    <definedName name="_Toc486599764" localSheetId="0">'ANEXO 2'!#REF!</definedName>
    <definedName name="_Toc486599768" localSheetId="0">'ANEXO 2'!#REF!</definedName>
    <definedName name="_Toc486599802" localSheetId="0">'ANEXO 2'!#REF!</definedName>
    <definedName name="a" localSheetId="0">#REF!</definedName>
    <definedName name="a">#REF!</definedName>
    <definedName name="Accesorios_Galvanizados">'[3]Hoja de Unitarios de Obra'!#REF!</definedName>
    <definedName name="ACERO">#REF!</definedName>
    <definedName name="Acero_Figurado_en_Obra">'[3]Hoja de Unitarios de Obra'!#REF!</definedName>
    <definedName name="Acero_Para_Transferencias">'[3]Hoja de Unitarios de Obra'!#REF!</definedName>
    <definedName name="adfasdfsa">[1]Insumos!#REF!</definedName>
    <definedName name="adfasfadfa">[1]Insumos!#REF!</definedName>
    <definedName name="ADMON">#REF!</definedName>
    <definedName name="adsfadsfasdfafdasfdasfd">[2]INSUMOS!#REF!</definedName>
    <definedName name="adsfadsfasfasdfasfdasdfadsfdsafdsa">[1]Insumos!#REF!</definedName>
    <definedName name="afdaffaf">[1]Insumos!#REF!</definedName>
    <definedName name="AGUA">[4]INSUMOS!$D$4</definedName>
    <definedName name="ALAMB">[4]INSUMOS!$D$169</definedName>
    <definedName name="ALAMBRE">#REF!</definedName>
    <definedName name="ANALISIS" localSheetId="0">#REF!</definedName>
    <definedName name="ANALISIS">#REF!</definedName>
    <definedName name="ANALISIS_UNITARIOS" localSheetId="0">#REF!</definedName>
    <definedName name="ANALISIS_UNITARIOS">#REF!</definedName>
    <definedName name="ANDENESV">#REF!</definedName>
    <definedName name="ANTISB">[4]INSUMOS!$D$181</definedName>
    <definedName name="apu">[1]Insumos!#REF!</definedName>
    <definedName name="ARENA">#REF!</definedName>
    <definedName name="asdfadsfadsfafda">[1]Insumos!#REF!</definedName>
    <definedName name="asdfasdf">[2]INSUMOS!#REF!</definedName>
    <definedName name="AYU">#REF!</definedName>
    <definedName name="b">[1]Insumos!#REF!</definedName>
    <definedName name="bas" localSheetId="0">#REF!</definedName>
    <definedName name="bas">#REF!</definedName>
    <definedName name="BASE">#REF!</definedName>
    <definedName name="Base_datos_IM" localSheetId="0">#REF!</definedName>
    <definedName name="Base_datos_IM">#REF!</definedName>
    <definedName name="_xlnm.Database" localSheetId="0">#REF!</definedName>
    <definedName name="_xlnm.Database">#REF!</definedName>
    <definedName name="BASEGRAV">#REF!</definedName>
    <definedName name="BORDE1" localSheetId="0">#REF!</definedName>
    <definedName name="BORDE1">#REF!</definedName>
    <definedName name="BORDE2" localSheetId="0">#REF!</definedName>
    <definedName name="BORDE2">#REF!</definedName>
    <definedName name="BORDE3" localSheetId="0">#REF!</definedName>
    <definedName name="BORDE3">#REF!</definedName>
    <definedName name="BuiltIn_Print_Area">NA()</definedName>
    <definedName name="BuiltIn_Print_Titles">NA()</definedName>
    <definedName name="CANGURO">#REF!</definedName>
    <definedName name="CAnt">#REF!</definedName>
    <definedName name="CANT.HS">#REF!</definedName>
    <definedName name="Capitulo">[5]Capitulos!$B$1:$B$65536</definedName>
    <definedName name="CEM">[4]INSUMOS!$D$275</definedName>
    <definedName name="CEMENTO">#REF!</definedName>
    <definedName name="Cemento_Gris">'[3]Hoja de Unitarios de Obra'!#REF!</definedName>
    <definedName name="cesped">[6]Mater!#REF!</definedName>
    <definedName name="CompanyAddress">#REF!</definedName>
    <definedName name="CompanyCity">#REF!</definedName>
    <definedName name="CompanyCountry">#REF!</definedName>
    <definedName name="CompanyName">#REF!</definedName>
    <definedName name="CompanyState">#REF!</definedName>
    <definedName name="CompanyZip">#REF!</definedName>
    <definedName name="COMPRE">#REF!</definedName>
    <definedName name="CONCRETO25">#REF!</definedName>
    <definedName name="Concreto2500v">#REF!</definedName>
    <definedName name="CONCRETO3">#REF!</definedName>
    <definedName name="concreto5">#REF!</definedName>
    <definedName name="Concreto5500v">#REF!</definedName>
    <definedName name="concretomuro">#REF!</definedName>
    <definedName name="_xlnm.Criteria" localSheetId="0">#REF!</definedName>
    <definedName name="_xlnm.Criteria">#REF!</definedName>
    <definedName name="Criterios_IM" localSheetId="0">#REF!</definedName>
    <definedName name="Criterios_IM">#REF!</definedName>
    <definedName name="Cronograma">[2]INSUMOS!#REF!</definedName>
    <definedName name="CUAD">#REF!</definedName>
    <definedName name="Cuadrilla">'[5]Mano Obra'!$B$1:$B$65536</definedName>
    <definedName name="curva">"Chart 11"</definedName>
    <definedName name="DataDisplayed">"Ejemplo"</definedName>
    <definedName name="dd" localSheetId="0">#REF!</definedName>
    <definedName name="dd">#REF!</definedName>
    <definedName name="DEMOLICIONANDEN">#REF!</definedName>
    <definedName name="demolicionladrillo">#REF!</definedName>
    <definedName name="DEMOLICIONMURO">#REF!</definedName>
    <definedName name="demolicionpav">#REF!</definedName>
    <definedName name="dfasfdasdfadsfasdfas">[1]Insumos!#REF!</definedName>
    <definedName name="DGBXGHSTHST" localSheetId="0">#REF!</definedName>
    <definedName name="DGBXGHSTHST">#REF!</definedName>
    <definedName name="DIA">#REF!</definedName>
    <definedName name="Equipo">[7]Equipo!$A$1:$A$48</definedName>
    <definedName name="espejo">[1]Insumos!#REF!</definedName>
    <definedName name="ESTACA">#REF!</definedName>
    <definedName name="excavaconglomerado">#REF!</definedName>
    <definedName name="EXCAVAMANOV">#REF!</definedName>
    <definedName name="EXCAVAMAQUINAV">#REF!</definedName>
    <definedName name="EXCAVATIERRA">#REF!</definedName>
    <definedName name="EXPL">#REF!</definedName>
    <definedName name="filtrov">#REF!</definedName>
    <definedName name="FORMA">#REF!</definedName>
    <definedName name="GALON">#REF!</definedName>
    <definedName name="GEO">#REF!</definedName>
    <definedName name="GRAVILLA">#REF!</definedName>
    <definedName name="hierro60v">#REF!</definedName>
    <definedName name="HMEN">#REF!</definedName>
    <definedName name="IMP">#REF!</definedName>
    <definedName name="INSUMOS" localSheetId="0">#REF!</definedName>
    <definedName name="INSUMOS">#REF!</definedName>
    <definedName name="INSUMOSTOTAL" localSheetId="0">#REF!</definedName>
    <definedName name="INSUMOSTOTAL">#REF!</definedName>
    <definedName name="ITEMS" localSheetId="0">#REF!</definedName>
    <definedName name="ITEMS">#REF!</definedName>
    <definedName name="juli" localSheetId="0">#REF!</definedName>
    <definedName name="juli">#REF!</definedName>
    <definedName name="Lavamanos">[1]Insumos!#REF!</definedName>
    <definedName name="LLANTAS">#REF!</definedName>
    <definedName name="llenov">#REF!</definedName>
    <definedName name="LOCALIZACIONV">#REF!</definedName>
    <definedName name="localizamuro">#REF!</definedName>
    <definedName name="MALLA">#REF!</definedName>
    <definedName name="Maquinaria">'[5]Maqui Equip'!$B$1:$B$65536</definedName>
    <definedName name="MDC">#REF!</definedName>
    <definedName name="MEZCLADORA">#REF!</definedName>
    <definedName name="Mobra">[7]MObra!$A$2:$A$19</definedName>
    <definedName name="MOTO">#REF!</definedName>
    <definedName name="motosierra">[6]Mater!#REF!</definedName>
    <definedName name="OFI">#REF!</definedName>
    <definedName name="patricia" localSheetId="0">#REF!</definedName>
    <definedName name="patricia">#REF!</definedName>
    <definedName name="pavimento">#REF!</definedName>
    <definedName name="Precio">[7]Precios!$A$2:$A$825</definedName>
    <definedName name="pres2" localSheetId="0">#REF!</definedName>
    <definedName name="pres2">#REF!</definedName>
    <definedName name="PREST">#REF!</definedName>
    <definedName name="PRESUPUESTO" localSheetId="0">#REF!</definedName>
    <definedName name="PRESUPUESTO">#REF!</definedName>
    <definedName name="PROPONE">#REF!</definedName>
    <definedName name="PUNT">[4]INSUMOS!$D$688</definedName>
    <definedName name="qdefqfqwreqwerqw">[1]Insumos!#REF!</definedName>
    <definedName name="RAJON">#REF!</definedName>
    <definedName name="RECEBO">#REF!</definedName>
    <definedName name="RETIROV">#REF!</definedName>
    <definedName name="RETRO">#REF!</definedName>
    <definedName name="SARDINELV">#REF!</definedName>
    <definedName name="siete" localSheetId="0">#REF!</definedName>
    <definedName name="siete">#REF!</definedName>
    <definedName name="Slicer_Contact_Type">#N/A</definedName>
    <definedName name="soladov">#REF!</definedName>
    <definedName name="SUBBASE">#REF!</definedName>
    <definedName name="TABLA">[4]INSUMOS!$D$793</definedName>
    <definedName name="tablonx">'[8]BASE DE DATOS'!#REF!</definedName>
    <definedName name="TANQUE">#REF!</definedName>
    <definedName name="TERMINADORA">#REF!</definedName>
    <definedName name="TITULOANALISISUNITARIOS" localSheetId="0">#REF!</definedName>
    <definedName name="TITULOANALISISUNITARIOS">#REF!</definedName>
    <definedName name="TITULOPRESUPUESTO" localSheetId="0">#REF!</definedName>
    <definedName name="TITULOPRESUPUESTO">#REF!</definedName>
    <definedName name="TODOANA" localSheetId="0">#REF!</definedName>
    <definedName name="TODOANA">#REF!</definedName>
    <definedName name="TODOINSU" localSheetId="0">#REF!</definedName>
    <definedName name="TODOINSU">#REF!</definedName>
    <definedName name="TODOITEM" localSheetId="0">#REF!</definedName>
    <definedName name="TODOITEM">#REF!</definedName>
    <definedName name="TOPO">#REF!</definedName>
    <definedName name="TRAB">[4]INSUMOS!$D$932</definedName>
    <definedName name="Transporte">[7]Transpórte!$A$2:$A$10</definedName>
    <definedName name="TUBO">#REF!</definedName>
    <definedName name="Unidades">[5]Unidades!$A$1:$A$65536</definedName>
    <definedName name="UTIL">#REF!</definedName>
    <definedName name="VIBRA">[4]INSUMOS!$D$1404</definedName>
    <definedName name="VIBRADOR">#REF!</definedName>
    <definedName name="VIBRO">#REF!</definedName>
    <definedName name="VOLQUETA">#REF!</definedName>
    <definedName name="xxxx" localSheetId="0">#REF!</definedName>
    <definedName name="xxxx">#REF!</definedName>
    <definedName name="Z">[1]Insumos!#REF!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11" l="1"/>
  <c r="F5" i="11" l="1"/>
  <c r="F13" i="11"/>
  <c r="F29" i="11"/>
  <c r="F28" i="11"/>
  <c r="F24" i="11" l="1"/>
  <c r="F9" i="11"/>
  <c r="F60" i="11" l="1"/>
  <c r="F61" i="11"/>
  <c r="F62" i="11"/>
  <c r="F63" i="11"/>
  <c r="F64" i="11"/>
  <c r="F65" i="11"/>
  <c r="F66" i="11"/>
  <c r="F67" i="11"/>
  <c r="F68" i="11"/>
  <c r="F69" i="11"/>
  <c r="F70" i="11"/>
  <c r="F71" i="11"/>
  <c r="F72" i="11"/>
  <c r="F73" i="11"/>
  <c r="F74" i="11"/>
  <c r="F75" i="11"/>
  <c r="F76" i="11"/>
  <c r="F77" i="11"/>
  <c r="F78" i="11"/>
  <c r="F79" i="11"/>
  <c r="F80" i="11"/>
  <c r="F81" i="11"/>
  <c r="F82" i="11"/>
  <c r="F83" i="11"/>
  <c r="F54" i="11"/>
  <c r="F46" i="11"/>
  <c r="F47" i="11"/>
  <c r="F48" i="11"/>
  <c r="F49" i="11"/>
  <c r="F50" i="11"/>
  <c r="F51" i="11"/>
  <c r="F52" i="11"/>
  <c r="F55" i="11"/>
  <c r="F56" i="11"/>
  <c r="F57" i="11"/>
  <c r="F58" i="11"/>
  <c r="F59" i="11"/>
  <c r="F84" i="11" l="1"/>
  <c r="F20" i="11" l="1"/>
  <c r="F19" i="11"/>
  <c r="F22" i="11"/>
  <c r="F4" i="11" l="1"/>
  <c r="F6" i="11" l="1"/>
  <c r="F39" i="11"/>
  <c r="F27" i="11"/>
  <c r="F33" i="11" l="1"/>
  <c r="F41" i="11" l="1"/>
  <c r="F42" i="11"/>
  <c r="F40" i="11" l="1"/>
  <c r="F37" i="11"/>
  <c r="F38" i="11"/>
  <c r="F23" i="11" l="1"/>
  <c r="F34" i="11" l="1"/>
  <c r="F35" i="11"/>
  <c r="F43" i="11" l="1"/>
  <c r="F21" i="11" l="1"/>
  <c r="F12" i="11" l="1"/>
  <c r="F10" i="11" l="1"/>
  <c r="F11" i="11"/>
  <c r="F18" i="11" l="1"/>
  <c r="F17" i="11"/>
  <c r="F8" i="11"/>
  <c r="F14" i="11" s="1"/>
  <c r="F30" i="11" l="1"/>
  <c r="H85" i="11" s="1"/>
  <c r="F85" i="11" l="1"/>
  <c r="F87" i="11" l="1"/>
  <c r="F90" i="11" l="1"/>
  <c r="F88" i="11"/>
  <c r="F86" i="11" l="1"/>
  <c r="F89" i="11" l="1"/>
  <c r="F91" i="11" s="1"/>
</calcChain>
</file>

<file path=xl/sharedStrings.xml><?xml version="1.0" encoding="utf-8"?>
<sst xmlns="http://schemas.openxmlformats.org/spreadsheetml/2006/main" count="231" uniqueCount="169">
  <si>
    <t>ÍTEM</t>
  </si>
  <si>
    <t>DESCRIPCIÓN DE LA ACTIVIDAD</t>
  </si>
  <si>
    <t>UN</t>
  </si>
  <si>
    <t>VALOR UNIT</t>
  </si>
  <si>
    <t>VALOR PARCIAL</t>
  </si>
  <si>
    <t>M2</t>
  </si>
  <si>
    <t>TOTAL COSTOS DIRECTOS</t>
  </si>
  <si>
    <t>ADMINISTRACION</t>
  </si>
  <si>
    <t>UTILIDAD</t>
  </si>
  <si>
    <t xml:space="preserve">IMPREVISTOS </t>
  </si>
  <si>
    <t xml:space="preserve">TOTAL SIN IVA </t>
  </si>
  <si>
    <t>IVA SOBRE LA UTILIDAD</t>
  </si>
  <si>
    <t xml:space="preserve">VALOR TOTAL </t>
  </si>
  <si>
    <t>CANT</t>
  </si>
  <si>
    <t>M</t>
  </si>
  <si>
    <t>1,1</t>
  </si>
  <si>
    <t>2,1</t>
  </si>
  <si>
    <t>2,2</t>
  </si>
  <si>
    <t>2,3</t>
  </si>
  <si>
    <t>2,4</t>
  </si>
  <si>
    <t>SUBTOTAL CAPITULO 2</t>
  </si>
  <si>
    <t>3,1</t>
  </si>
  <si>
    <t>3,2</t>
  </si>
  <si>
    <t>3,3</t>
  </si>
  <si>
    <t>3,4</t>
  </si>
  <si>
    <t>RED ATENCION DE INCENDIOS</t>
  </si>
  <si>
    <t>CARPINTERIA EN ALUMINIO</t>
  </si>
  <si>
    <t>SUBTOTAL CAPITULO 1</t>
  </si>
  <si>
    <t>SUBTOTAL CAPITULO 3</t>
  </si>
  <si>
    <t>Tubería acero AC SCH 40 ∅ 2 "red contra incendio incluye accesorios, soportes y acabado con base epoxica y acabado en pintura uretano color rojo</t>
  </si>
  <si>
    <t>Rociadores 1/2" pendiente respuesta rapida</t>
  </si>
  <si>
    <t>3,5</t>
  </si>
  <si>
    <t xml:space="preserve">Excavacion en tierra seca de 0 a 2 m </t>
  </si>
  <si>
    <t>Llenos con material del sitio</t>
  </si>
  <si>
    <t>3,6</t>
  </si>
  <si>
    <t>Tragante de aguas lluvias d= 6", incluye accesorios</t>
  </si>
  <si>
    <t>M3</t>
  </si>
  <si>
    <t>Tubería pvc sanitaria 6" sanitaria mas accesorios</t>
  </si>
  <si>
    <t>INSTALACIONES ELECTRICAS</t>
  </si>
  <si>
    <t>4,1</t>
  </si>
  <si>
    <t>4,2</t>
  </si>
  <si>
    <t>4,3</t>
  </si>
  <si>
    <t>Tubería pvcs 6" bajantes aguas lluvias inc Accesorios, soportes y pintura con alumol.</t>
  </si>
  <si>
    <t>CARPINTERIA EN MADERA</t>
  </si>
  <si>
    <t>4,4</t>
  </si>
  <si>
    <t>4,5</t>
  </si>
  <si>
    <t>4,6</t>
  </si>
  <si>
    <t>4,7</t>
  </si>
  <si>
    <t>4,8</t>
  </si>
  <si>
    <t>4,9</t>
  </si>
  <si>
    <t>5,1</t>
  </si>
  <si>
    <t>5,2</t>
  </si>
  <si>
    <t>5,3</t>
  </si>
  <si>
    <t>PRELIMINARES</t>
  </si>
  <si>
    <t>SUBTOTAL CAPITULO 4</t>
  </si>
  <si>
    <t>SUBTOTAL CAPITULO 5</t>
  </si>
  <si>
    <t>3,7</t>
  </si>
  <si>
    <t>3,8</t>
  </si>
  <si>
    <t>3,9</t>
  </si>
  <si>
    <t>Desmonte ventanas de aluminio natural 744, ajuste y reinstalación, incluye elementos complementarios en aluminio 744 y/o PC7038, alfajía, parales T101 para fijación entre ventanas, rodamientos, tornillería, manijas, empaques, pisavidrios, sello y demás materiales complementarios requeridos para realizar la actividad.</t>
  </si>
  <si>
    <t>3,10</t>
  </si>
  <si>
    <t>Ventana corrediza en aluminio anodizado PC 7038 de ALUMINA, vidrio templado de 8mm, incluye alfajía, rodamientos, tornillería, manijas, empaques, pisavidrios, sello</t>
  </si>
  <si>
    <t>Celosia en aluminio anodizado, ALN315 de ALUMINA, incluye alfajía, parales T101 para fijación entre ventanas, tornillería, manijas, sello</t>
  </si>
  <si>
    <t xml:space="preserve">Ventanas fachada norte V-1 de 0.60mx2.20m, V-2 de 1.20mx2.20m, V-3 de 2.40mx2.20m en aluminio anodizado PC 7038, persianas superior e inferior ALN315, de ALUMINA, vidrio templado de 8mm, chapa de seguridad con recibidor, incluye alfajía, parales T101 para fijación entre ventanas, rodamientos, tornillería, manijas, empaques, pisavidrios, sello. </t>
  </si>
  <si>
    <t>Ventana fija en aluminio anodizado PC 7038 de ALUMINA, vidrio templado de 8mm, incluye alfajía, parales T101 para fijación entre ventanas, tornillería, manijas, empaques, pisavidrios, sello.</t>
  </si>
  <si>
    <t>3,11</t>
  </si>
  <si>
    <t>INSTALACION REDES HIDROSANITARIAS</t>
  </si>
  <si>
    <t>Tubería acero AC SCH 40 ∅ 3 "red contra incendio incluye accesorios, soportes, acabado con base epoxica y acabado en pintura uretano color rojo</t>
  </si>
  <si>
    <t>REDES SANITARIAS PLUVIALES</t>
  </si>
  <si>
    <t>3,12</t>
  </si>
  <si>
    <t>5,4</t>
  </si>
  <si>
    <t>5,5</t>
  </si>
  <si>
    <t>5,6</t>
  </si>
  <si>
    <t>5,7</t>
  </si>
  <si>
    <t>5,8</t>
  </si>
  <si>
    <t>5,9</t>
  </si>
  <si>
    <t>5,10</t>
  </si>
  <si>
    <t>5,11</t>
  </si>
  <si>
    <t>5,12</t>
  </si>
  <si>
    <t>5,13</t>
  </si>
  <si>
    <t>5,14</t>
  </si>
  <si>
    <t>5,15</t>
  </si>
  <si>
    <t>5,16</t>
  </si>
  <si>
    <t>5,17</t>
  </si>
  <si>
    <t>5,18</t>
  </si>
  <si>
    <t>5,19</t>
  </si>
  <si>
    <t>Desmontede bandeja existente garantizando el cuidado de los circuitos actuales para instalarlos posteriormente.</t>
  </si>
  <si>
    <t>Reinstalación de los tomas de energía  con los materiales existentes</t>
  </si>
  <si>
    <t xml:space="preserve"> Suministro y reinstalacion de las tomas de datos que fueron sacadas de servicio por el cambio de ruta de la bandeja y la canaleta, este ítem incluye: Face plate  Ortronics , Jack RJ45 categoría 6A metalizado Ortronics, los demás elementos se deben reutilizar del material existente además de la mano de obra.</t>
  </si>
  <si>
    <t>Desmonte de redes eléctricas  de iluminación  existentes garantizando el funcionamiento normal de los circuitos en mención.</t>
  </si>
  <si>
    <t>GB</t>
  </si>
  <si>
    <t>5,20</t>
  </si>
  <si>
    <t>5,21</t>
  </si>
  <si>
    <t>5,22</t>
  </si>
  <si>
    <t>5,23</t>
  </si>
  <si>
    <t>5,24</t>
  </si>
  <si>
    <t>5,25</t>
  </si>
  <si>
    <t>5,26</t>
  </si>
  <si>
    <t>5,27</t>
  </si>
  <si>
    <t>5,28</t>
  </si>
  <si>
    <t>5,29</t>
  </si>
  <si>
    <t>5,30</t>
  </si>
  <si>
    <t>5,31</t>
  </si>
  <si>
    <t>PRELIMINARES OBRAS ELECTRICAS</t>
  </si>
  <si>
    <t>OBRAS ELECTRICAS</t>
  </si>
  <si>
    <t>5,32</t>
  </si>
  <si>
    <t>5,33</t>
  </si>
  <si>
    <t>5,34</t>
  </si>
  <si>
    <t>5,35</t>
  </si>
  <si>
    <t>5,36</t>
  </si>
  <si>
    <t>5,37</t>
  </si>
  <si>
    <t>Suministro e instalación de ducto evolutivo DLP de 105x50 mm marca Legrand Ref. D10422 . Incluye cubierta, tabique de separación, uniones de canaleta y tapa, T's, ángulos interiores, exteriores,  y planos</t>
  </si>
  <si>
    <t>Suministro e instalacion de salidas de tomas de corriente doble Leviton  Ref. 15-15R red normal en marco universal incrustado sobre ducto evolutivo DLP Legrand de 105x50 o división modular según mobiliario. Incluye: Cable de cobre aislado No. 12 EXZH BW, Marco universal Legrand Ref. 010916, Tomacorriente doble Leviton color blanco Ref. 15-15R, Terminal de desforre 10-12 AWG amarillo 3M, Marquilla autoadhesiva y demás accesorios para su correcta instalación.</t>
  </si>
  <si>
    <t>Suministro e instalacion de salidas de tomas de corriente doble  Leviton  Ref. 15-15R red regulada color naranja en marco universal incrustado sobre ducto evolutivo DLP Legrand de 105x50 o división modular según mobiliario. Incluye: Cable de cobre aislado No. 12 EXZH BW, Marco universal Legrand Ref. 010916, Tomacorriente doble Levitón color naranja Ref. 15-15R, Terminal de desforre 10-12 AWG amarillo 3M, Marquilla autoadhesiva y demás accesorios para su correcta instalación.</t>
  </si>
  <si>
    <t>Suministro e instalacion de salidas de tomas de corriente doble  Leviton  Ref. 15-15R red regulada para puntos de acceso inalambricos en cajas radwelt de 2”*4” en la bandeja de 30*6 cm, Incluye: Cable de cobre aislado No. 12 EXZH BW, Tomacorriente doble Levitón color naranja Ref. 15-15R, Terminal de desforre 10-12 AWG amarillo 3M, Marquilla autoadhesiva y demás accesorios para su correcta instalación.</t>
  </si>
  <si>
    <t xml:space="preserve">Suministro e instalacion  de salidas de interruptor conmutable sencillo en tubería EMT de 3/4',' incluye: tubería  EMT de 3/4'' accesorios EMT de 3/4", caja  radwelt de 2”*4”, abrazadera doble ala 3/4”, Cable de cobre aislado No. 12 EXZH BW, Chazo plástico de 1/4'' con tornillo drywall de 8x1'', Interruptor conmutable sencillo gálica u otro de igual o mejor calidad y demás accesorios para su correcta instalación. </t>
  </si>
  <si>
    <t>Suministro e instalacion  de salidas de interruptor sencillo en tubería EMT de 3/4’’, incluye: tubería  EMT de 3/4'' accesorios EMT de 3/4", caja  radwelt de 2”*4”, abrazadera doble ala 3/4”, Cable de cobre aislado No. 12 EXZH BW, Chazo plástico de 1/4'' con tornillo drywall de 8x1'', Interruptor sencillo gálica u otro de igual o mejor calidad y demás accesorios para su correcta instalación.</t>
  </si>
  <si>
    <t>Suministro e instalacion  de salidas de interruptor sencillo dobles en tubería  EMT de 3/4''  incluye: tubería  EMT de 3/4'' accesorios EMT de 3/4", caja  radwelt de 2”*4”, abrazadera doble ala 3/4”, Cable de cobre aislado No. 12 EXZH BW, Chazo plástico de 1/4'' con tornillo drywall de 8x1'', Interruptor sencillo doble gálica u otro de igual o mejor calidad y demás accesorios para su correcta instalación</t>
  </si>
  <si>
    <t xml:space="preserve">Suministro e instalacion  de salidas de interruptor sencillo triples en tubería  EMT de 3/4’’, incluye: tubería  EMT de 3/4'' accesorios EMT de 3/4", caja  radwelt de 2”*4”, abrazadera doble ala 3/4”, Cable de cobre aislado No. 12 EXZH BW, Chazo plástico de 1/4'' con tornillo drywall de 8x1'', Interruptor sencillo triple gálica u otro de igual o mejor calidad y demás accesorios para su correcta instalación. </t>
  </si>
  <si>
    <t xml:space="preserve">Suministro e instalacion  de salidas de iluminación normal, incluye: tubería  EMT de 3/4'' accesorios EMT de 3/4", caja  radwelt de 2”*4”, abrazadera doble ala 3/4”, Cable de cobre aislado No. 12 EXZH BW, Chazo plástico de 1/4'' con tornillo drywall de 8x1'', Tomacorriente doble Leviton blanco con polo a tierra y tapa, Cable encauchetado 3x12 EXZH BW , Clavija 3 polos marca Leviton, u otra de igual o mejor calidad y demás accesorios para su correcta instalación. </t>
  </si>
  <si>
    <t xml:space="preserve">Suministro e instalacion  de salidas de iluminación de emergencia en tubería EMTde 3/4'', incluye: tubería  EMT de 3/4'' accesorios EMT de 3/4", caja  radwelt de 2”*4”, abrazadera doble ala 3/4”, Cable de cobre aislado No. 12 EXZH BW, Chazo plástico de 1/4'' con tornillo drywall de 8x1'', Tomacorriente doble Leviton blanco con polo a tierra y tapa, Cable encauchetado 3x12 EXZH BW , Clavija 3 polos marca Leviton, u otra de igual o mejor calidad y demás accesorios para su correcta instalación. </t>
  </si>
  <si>
    <t>Suministro e instalacion  de lámpara de emergencia LED con 2 Spot de 2.5 w cada uno, 85-277 voltios, Chazo plástico de 1/4'' con tornillo drywall de 8x1'' y demás elementos de fijación garantizando su correcto funcionamiento.</t>
  </si>
  <si>
    <t>Suministro e instalacion  de lámparas  de aviso de salida de emergencia LED 5,0 w, 120-130, Chazo plástico de 1/4'' con tornillo drywall de 8x1'' y demás elementos de fijación garantizando su correcto funcionamiento.</t>
  </si>
  <si>
    <t>Suministro e instalación de lámpara de iltec con las siguietes caracteristicas:
Carcasa:Fabricada en chapa de acero CR MSG. según RETILAP. Instalación: Incrustar en panel yeso o descolgada  Grado de protección: IP20. Lámpara o fuente luminosa: 2 PCB LED 1R 2ft 31W 4000 lm c/u. Conjunto óptico: Acrílico OPAL de alta transmisión. Conjunto eléctrico: Driver electrónico 75w Dimerizable 1-10V y DALI. Eficiencia lumínica: 100 % (absoluta) Lúmenes efectivos: 6569 lm. Tensión nominal: 120-277 V. Potencia nominal: 73W. Eficacia energética : 90 lm/W. Acabado: Pintura en polvo curada al horno, color blanco. Peso (aprox): 5.5 Kg.</t>
  </si>
  <si>
    <t>Suministro e instalación de un breaker totalizador DPX3 160 de Legrand, regulable, 32 a 40 A, con capacidad interruptiva de 20000 A ,incluye: desmonte del totalizador existente en tablero regulado y posterior montaje del breaker nuevo garantizando su normal funcionamiento.</t>
  </si>
  <si>
    <t>Suministro e instalación de cable UTP 4P categoría 6A ORTRONICS  incluye: cable UTP 4P categoría 6A ORTRONICS, amarras plásticas de 20 cm y demás accesorios para su correcta instalación.</t>
  </si>
  <si>
    <t>Suministro e instalación de patch cord de 3 pies categoría 6A ORTRONICS para administración de red de datos en Rack</t>
  </si>
  <si>
    <t>Suministro e instalación de patch cord de 7 pies categoría 6A ORTRONICS para administración de red de datos en puestos de trabajo.</t>
  </si>
  <si>
    <t>Suministro e instalación de  patch panel de 48 puertos categoría 6A ORTRONICS incluye montaje en el rack existente y listo para entrar en funcionamiento.</t>
  </si>
  <si>
    <t>Suministro e instalación de tubería EMT de 3/4'' ÚNICAMENTE para transición entre bandeja y canaleta para instalación de salidas de tomas eléctricos y tomas de voz y datos como se indica en planos. Nota: La tubería para las demás salidas como son: salidas de iluminación normal, salidas de iluminación de emergencia, salidas de iluminación  de avisos de salidas de emergencias, salidas de interruptores conmutables, sencillos, dobles, triples se pagaran en su respectivo ítem.</t>
  </si>
  <si>
    <t>Suministro e instalación de tubería EMT de 1'' ÚNICAMENTE para transición entre bandeja y canaleta para instalación de salidas de tomas eléctricos y tomas de voz y datos como se indica en planos. Nota: La tubería para las demás salidas como son: salidas de iluminación normal, salidas de iluminación de emergencia, salidas de iluminación  de avisos de salidas de emergencias, salidas de interruptores conmutables, sencillos, dobles, triples se pagaran en su respectivo ítem.</t>
  </si>
  <si>
    <t>Suministro e Instalacion de cajas tipo Radwelt 4X4 con su correspondiente adaptador.</t>
  </si>
  <si>
    <t>Suministro e Instalacion de cajas tipo Radwelt 2X4 con su correspondiente adaptador.</t>
  </si>
  <si>
    <t xml:space="preserve">Suministro e instalacion  de salidas de iluminación de aviso de salida de  emergencia incluye: tubería  EMT de 3/4'' accesorios EMT de 3/4", caja  radwelt de 2” * 4”, abrazadera doble ala 3/4”, Cable de cobre aislado No. 12 EXZH BW, Chazo plástico de 1/4'' con tornillo drywall de 8x1'', Tomacorriente doble Leviton blanco con polo a tierra y tapa, Cable encauchetado 3x12 EXZH BW , Clavija 3 polos marca Leviton, u otra de igual o mejor calidad y demás accesorios para su correcta instalación. </t>
  </si>
  <si>
    <t>2,5</t>
  </si>
  <si>
    <t>Puerta de 1.80mx3.00m de doble nave batiente en aluminio natural y vidrio templado de 8mm; en perfil T103 y pisavidrio álamo, incluye marco en perfil de aluminio U-078, montante en persiana ALN 315, chapa de seguridad  Yale L370, bisagras de aluminio, empaques, tapaluz, manijas, topes, fallebas y demás accesorios.</t>
  </si>
  <si>
    <t>Puerta de 0.95mx3.00m de una nave batiente en aluminio natural y vidrio templado de 8mm; en perfil T103 y pisavidrio álamo, incluye marco en perfil de aluminio U-078, montante en persiana ALN 315, chapa de seguridad  Yale L370, bisagras de aluminio, empaques, tapaluz, manijas, topes, fallebas y demás accesorios.</t>
  </si>
  <si>
    <t>Perforación de pared para paso de bandeja de 30cmx6 cm desde cuarto eléctrico a zona a ejecutar</t>
  </si>
  <si>
    <t>Suministro e instalación de bandeja portacables tipo cablofil de 30cmx6cm con separador central. Incluye soportes y accesorios de fijación,Cable de cobre desnudo # 8 AWG, conector bimetálico para conexión de malla y cable # 8 AWG  para equipotencializacion.</t>
  </si>
  <si>
    <t>Suministro e instalación de breakers luminex de incrustar de 1*20 A para tomas normales y regulados,  1*15 A para iluminación normal y de emergencia con capacidad interruptiva 10 KA. Se  tener en cuenta el equilibrio de fases.</t>
  </si>
  <si>
    <t>Suministro e instalación de salidas  sencillas de datos categoría 6A, ORTRONICS sobre bandeja de 30cmx6cm para control de acceso inalámbrico, incluye: Faceplate sencillo Ortronics, caja  radwelt de 2”*4”,  Jack RJ45 categoría 6A metalizado Ortronics, marquilla autoadhesiva y demás accesorios para su correcta instalación.</t>
  </si>
  <si>
    <t>Suministro e instalación de guardaescoba en madera zapan h=0.10m, incluye base acrílica y acabado con barniz mate.</t>
  </si>
  <si>
    <t>Instalación de guardaesconbas en madera, incluye base acrílica y retoque con barniz mate.</t>
  </si>
  <si>
    <t>Retoque guardaescobas en madera, incluye lijado, base acrílica y retoque con barniz mate.</t>
  </si>
  <si>
    <t>1,2</t>
  </si>
  <si>
    <t>Retiro guardaescobas en baldosa,incluye retiro del material sobrante fuera de la obra.</t>
  </si>
  <si>
    <t>2,6</t>
  </si>
  <si>
    <t>Retoque muros de antepecho en las fachadas oeste y norte con pintura VINILTEX de PINTUCO (2 manos), incluye detallado de muros y sello de perforaciones existentes para desagues de 2" localizadas en la base de los muros.</t>
  </si>
  <si>
    <t>Desmonte de muros en superboard y guardaescobas en baldosa o madera, incluye el retiro del material sobrante fuera de la obra.</t>
  </si>
  <si>
    <t>Muros interiores en fibrocemento de 8mm con perfiles estructurales en lámina cold rolled calibre 24, tratamiento de juntas y  masillado, incluye estuco, pintura y refuerzos en madera inmunizada y/o en perfiles metálicos o en aluminio, platinas, epóxico y pernos de fijación a piso y techo, para la instalación de puertas, ventanas y muebles.</t>
  </si>
  <si>
    <t>Muros de fachada en fibrocemento de 10mm con perfiles estructurales en lámina cold rolled calibre 24, tratamiento de juntas y masillado, incluye estuco, pintura KORAZA y refuerzos en madera inmunizada y/o perfiles metálicos o en aluminio, platinas, epóxico y pernos de fijación a piso y techo, para la instalación de puertas, ventanas y muebles.</t>
  </si>
  <si>
    <t>Alfajía o solapa en aluminio calibre 18 y ancho=0.60m, para ventanas de las fachadas, norte y occidental, incluye sello y elementos de fijación.</t>
  </si>
  <si>
    <t>Puerta de 0.95mx2.00m de una nave batiente en aluminio natural y vidrio templado de 8mm; en perfil T103 y pisavidrio álamo, incluye marco en perfil de aluminio U-078, chapa de seguridad  Yale L370, bisagras de aluminio, empaques, tapaluz, manijas, topes, fallebas y demás accesorios.</t>
  </si>
  <si>
    <t>Suministro  e instalación de canalización en tubería EMT desde canaleta y transición a piso existente con 2 tubos PVC de 3/4"  hasta la entrada a la mesa de sala de juntas incluye corte, demolición de piso en baldosa, suministro y reposición del piso en las franjas afectadas.</t>
  </si>
  <si>
    <t>MAMPARA en fibrocemento de 10mm con perfiles estructurales en lámina cold rolled calibre 24, tratamiento de juntas y masillado, incluye estuco acrílico, pintura KORAZA, estructura complementaria de fijación en tubería estructural calibre 20 y platinas, alfajía de remate en superboard y corta gotero inferior.</t>
  </si>
  <si>
    <t xml:space="preserve">Caja de inspeccion en concreto  0.80x0.80 incluye tapa. </t>
  </si>
  <si>
    <t>Muros interiores en fibrocemento de 8mm con FRESCASA,  perfiles estructurales en lámina cold rolled calibre 24, tratamiento de juntas y  masillado, incluye aislante con frescasa SP de 3 1/2”, estuco, pintura y refuerzos en madera inmunizada y/o en perfiles metálicos o en aluminio, platinas, epóxico y pernos de fijación a piso y techo,  para la instalación de puertas, ventanas y muebles.</t>
  </si>
  <si>
    <t>Cielo falso en superboard de 6mm con FRESCASA, perfiles estructurales en lámina cold rolled calibre 24, tratamiento de juntas, masillado, estuco y pintura.</t>
  </si>
  <si>
    <t>Desmonte de canaleta existente garantizando el cuidado de los circuitos actuales para instalarlos posteriormente</t>
  </si>
  <si>
    <t>Suministro e instalación de salidas  sencillas de datos categoría 6A, ORTRONICS en marco universal incrustado sobre ducto evolutivo DLP Legrand de 105x50 mm o mobiliario incluye: Faceplate sencillo Ortronics, Marco universal Legrand Ref. 010916, Jack RJ45 categoría 6A metalizado Ortronics, marquilla autoadhesiva y demás accesorios para su correcta instalación.</t>
  </si>
  <si>
    <t>CARPINTERIA EN ALUMINIO y MADERA</t>
  </si>
  <si>
    <t>Certificacion de todos los puntos de datos garantizando su correcta instalación y su respectivo certificado generado por  el instrumento de medida donde se incluya su calibración vigente.</t>
  </si>
  <si>
    <t>Suministro e instalación de SWITCH 5130-48 puertos 10/100/1000 POE + 4 SFP marca HPS ,switch de 48 puertos Ref. HP 5130 POE.</t>
  </si>
  <si>
    <r>
      <t>Suministro e instalación de cable de apilamiento para SWITCH 5130-48 puertos 10/100/1000 POE + 4 SFP marca HPS ,s</t>
    </r>
    <r>
      <rPr>
        <sz val="10"/>
        <color rgb="FFFF0000"/>
        <rFont val="Arial"/>
        <family val="2"/>
      </rPr>
      <t>witch</t>
    </r>
    <r>
      <rPr>
        <sz val="10"/>
        <rFont val="Arial"/>
        <family val="2"/>
      </rPr>
      <t xml:space="preserve"> de 48 puertos Ref. HP 5130 POE.</t>
    </r>
  </si>
  <si>
    <t>PRESUPUESTO OBRAS CIVILES Y ELECTRICAS 
ADECUACIÓN  PISO 3 - EDIFICIO DE FORMACION AVANZADA</t>
  </si>
  <si>
    <t>MUROS Y CIELO RASOS</t>
  </si>
  <si>
    <t>NOMBRE DEL PROPONENTE:</t>
  </si>
  <si>
    <t>FIRMA DE PROPONENTE:</t>
  </si>
  <si>
    <t>FECHA:</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</si>
</sst>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 #,##0.00_);_(&quot;$&quot;\ * \(#,##0.00\);_(&quot;$&quot;\ * &quot;-&quot;??_);_(@_)"/>
    <numFmt numFmtId="43" formatCode="_(* #,##0.00_);_(* \(#,##0.00\);_(* &quot;-&quot;??_);_(@_)"/>
    <numFmt numFmtId="164" formatCode="_-* #,##0_-;\-* #,##0_-;_-* &quot;-&quot;_-;_-@_-"/>
    <numFmt numFmtId="165" formatCode="_-&quot;$&quot;* #,##0.00_-;\-&quot;$&quot;* #,##0.00_-;_-&quot;$&quot;* &quot;-&quot;??_-;_-@_-"/>
    <numFmt numFmtId="166" formatCode="_ * #,##0.00_ ;_ * \-#,##0.00_ ;_ * &quot;-&quot;??_ ;_ @_ "/>
    <numFmt numFmtId="167" formatCode="_ &quot;$&quot;\ * #,##0.00_ ;_ &quot;$&quot;\ * \-#,##0.00_ ;_ &quot;$&quot;\ * &quot;-&quot;??_ ;_ @_ "/>
    <numFmt numFmtId="168" formatCode="0.0"/>
    <numFmt numFmtId="169" formatCode="_-* #,##0.00_-;\-* #,##0.00_-;_-* &quot;-&quot;??_-;_-@_-"/>
    <numFmt numFmtId="170" formatCode="_-* #,##0.00\ _€_-;\-* #,##0.00\ _€_-;_-* &quot;-&quot;??\ _€_-;_-@_-"/>
    <numFmt numFmtId="171" formatCode="#,##0.000"/>
    <numFmt numFmtId="172" formatCode="_-&quot;$&quot;* #,##0_-;\-&quot;$&quot;* #,##0_-;_-&quot;$&quot;* &quot;-&quot;_-;_-@_-"/>
    <numFmt numFmtId="173" formatCode="_(* #.##0.00_);_(* \(#.##0.00\);_(* &quot;-&quot;??_);_(@_)"/>
    <numFmt numFmtId="174" formatCode="_-* #,##0.00\ &quot;Pts&quot;_-;\-* #,##0.00\ &quot;Pts&quot;_-;_-* &quot;-&quot;??\ &quot;Pts&quot;_-;_-@_-"/>
    <numFmt numFmtId="175" formatCode="_-* #,##0.00\ &quot;€&quot;_-;\-* #,##0.00\ &quot;€&quot;_-;_-* &quot;-&quot;??\ &quot;€&quot;_-;_-@_-"/>
    <numFmt numFmtId="176" formatCode="_-[$$-83E]* #,##0_ ;_-[$$-83E]* \-#,##0\ ;_-[$$-83E]* &quot;-&quot;_ ;_-@_ "/>
    <numFmt numFmtId="177" formatCode="_ [$€-2]\ * #,##0.00_ ;_ [$€-2]\ * \-#,##0.00_ ;_ [$€-2]\ * &quot;-&quot;??_ "/>
    <numFmt numFmtId="178" formatCode="#,##0.000_);\(#,##0.000\)"/>
  </numFmts>
  <fonts count="24">
    <font>
      <sz val="11"/>
      <color theme="1"/>
      <name val="Calibri"/>
      <family val="2"/>
      <scheme val="minor"/>
    </font>
    <font>
      <sz val="11"/>
      <color theme="1"/>
      <name val="Calibri"/>
      <family val="2"/>
      <scheme val="minor"/>
    </font>
    <font>
      <b/>
      <sz val="11"/>
      <color theme="1"/>
      <name val="Calibri"/>
      <family val="2"/>
      <scheme val="minor"/>
    </font>
    <font>
      <sz val="10"/>
      <color indexed="8"/>
      <name val="MS Sans Serif"/>
      <family val="2"/>
    </font>
    <font>
      <sz val="12"/>
      <name val="Arial"/>
      <family val="2"/>
    </font>
    <font>
      <sz val="12"/>
      <color theme="1"/>
      <name val="Calibri"/>
      <family val="2"/>
      <charset val="134"/>
      <scheme val="minor"/>
    </font>
    <font>
      <sz val="10"/>
      <name val="Arial"/>
      <family val="2"/>
    </font>
    <font>
      <b/>
      <sz val="12"/>
      <color theme="1"/>
      <name val="Calibri"/>
      <family val="2"/>
      <scheme val="minor"/>
    </font>
    <font>
      <sz val="11"/>
      <color indexed="8"/>
      <name val="Calibri"/>
      <family val="2"/>
    </font>
    <font>
      <sz val="9"/>
      <color theme="1"/>
      <name val="Arial"/>
      <family val="2"/>
    </font>
    <font>
      <sz val="10"/>
      <name val="Calibri"/>
      <family val="2"/>
      <scheme val="minor"/>
    </font>
    <font>
      <b/>
      <sz val="10"/>
      <color theme="1"/>
      <name val="Tahoma"/>
      <family val="2"/>
    </font>
    <font>
      <sz val="10"/>
      <color indexed="8"/>
      <name val="Tahoma"/>
      <family val="2"/>
    </font>
    <font>
      <sz val="10"/>
      <name val="Tahoma"/>
      <family val="2"/>
    </font>
    <font>
      <sz val="10"/>
      <color theme="1"/>
      <name val="Tahoma"/>
      <family val="2"/>
    </font>
    <font>
      <b/>
      <sz val="9"/>
      <color indexed="8"/>
      <name val="Arial"/>
      <family val="2"/>
    </font>
    <font>
      <sz val="9"/>
      <color indexed="8"/>
      <name val="Arial"/>
      <family val="2"/>
    </font>
    <font>
      <sz val="11"/>
      <color theme="0"/>
      <name val="Arial"/>
      <family val="2"/>
    </font>
    <font>
      <sz val="10"/>
      <name val="Courier"/>
      <family val="3"/>
    </font>
    <font>
      <sz val="12"/>
      <color theme="1"/>
      <name val="Calibri"/>
      <family val="2"/>
      <scheme val="minor"/>
    </font>
    <font>
      <sz val="10"/>
      <name val="Helv"/>
      <charset val="204"/>
    </font>
    <font>
      <sz val="11"/>
      <color indexed="8"/>
      <name val="Arial"/>
      <family val="2"/>
    </font>
    <font>
      <sz val="12"/>
      <color theme="1"/>
      <name val="Arial Narrow"/>
      <family val="2"/>
    </font>
    <font>
      <sz val="10"/>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CC"/>
      </patternFill>
    </fill>
    <fill>
      <patternFill patternType="solid">
        <fgColor theme="6"/>
      </patternFill>
    </fill>
    <fill>
      <patternFill patternType="solid">
        <fgColor theme="7"/>
      </patternFill>
    </fill>
  </fills>
  <borders count="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hair">
        <color indexed="8"/>
      </left>
      <right style="hair">
        <color indexed="8"/>
      </right>
      <top style="hair">
        <color indexed="8"/>
      </top>
      <bottom style="hair">
        <color indexed="8"/>
      </bottom>
      <diagonal/>
    </border>
  </borders>
  <cellStyleXfs count="69">
    <xf numFmtId="0" fontId="0" fillId="0" borderId="0"/>
    <xf numFmtId="165" fontId="1" fillId="0" borderId="0" applyFont="0" applyFill="0" applyBorder="0" applyAlignment="0" applyProtection="0"/>
    <xf numFmtId="0" fontId="3" fillId="0" borderId="0"/>
    <xf numFmtId="43" fontId="4" fillId="0" borderId="0" applyFont="0" applyFill="0" applyBorder="0" applyAlignment="0" applyProtection="0"/>
    <xf numFmtId="0" fontId="5" fillId="0" borderId="0"/>
    <xf numFmtId="167" fontId="6"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5" fillId="0" borderId="0"/>
    <xf numFmtId="9" fontId="5" fillId="0" borderId="0" applyFont="0" applyFill="0" applyBorder="0" applyAlignment="0" applyProtection="0"/>
    <xf numFmtId="0" fontId="6" fillId="0" borderId="0"/>
    <xf numFmtId="0" fontId="8" fillId="0" borderId="0"/>
    <xf numFmtId="43" fontId="1" fillId="0" borderId="0" applyFont="0" applyFill="0" applyBorder="0" applyAlignment="0" applyProtection="0"/>
    <xf numFmtId="0" fontId="6" fillId="0" borderId="0"/>
    <xf numFmtId="166" fontId="6" fillId="0" borderId="0" applyFont="0" applyFill="0" applyBorder="0" applyAlignment="0" applyProtection="0"/>
    <xf numFmtId="9" fontId="6"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9" fillId="0" borderId="0">
      <alignment vertical="center"/>
    </xf>
    <xf numFmtId="170" fontId="16" fillId="0" borderId="0" applyFont="0" applyFill="0" applyBorder="0" applyAlignment="0" applyProtection="0"/>
    <xf numFmtId="0" fontId="17" fillId="7" borderId="0" applyNumberFormat="0" applyBorder="0" applyAlignment="0" applyProtection="0"/>
    <xf numFmtId="0" fontId="17" fillId="6" borderId="0" applyNumberFormat="0" applyBorder="0" applyAlignment="0" applyProtection="0"/>
    <xf numFmtId="172" fontId="9" fillId="0" borderId="0" applyFont="0" applyFill="0" applyBorder="0" applyAlignment="0" applyProtection="0"/>
    <xf numFmtId="173" fontId="6" fillId="0" borderId="0" applyFont="0" applyFill="0" applyBorder="0" applyAlignment="0" applyProtection="0"/>
    <xf numFmtId="0" fontId="6" fillId="0" borderId="0"/>
    <xf numFmtId="169" fontId="1" fillId="0" borderId="0" applyFont="0" applyFill="0" applyBorder="0" applyAlignment="0" applyProtection="0"/>
    <xf numFmtId="174" fontId="6" fillId="0" borderId="0" applyFont="0" applyFill="0" applyBorder="0" applyAlignment="0" applyProtection="0"/>
    <xf numFmtId="0" fontId="6" fillId="0" borderId="0"/>
    <xf numFmtId="39" fontId="18" fillId="0" borderId="0"/>
    <xf numFmtId="0" fontId="1" fillId="0" borderId="0"/>
    <xf numFmtId="175" fontId="1" fillId="0" borderId="0" applyFont="0" applyFill="0" applyBorder="0" applyAlignment="0" applyProtection="0"/>
    <xf numFmtId="0" fontId="6" fillId="0" borderId="0"/>
    <xf numFmtId="9" fontId="6" fillId="0" borderId="0" applyFont="0" applyFill="0" applyBorder="0" applyAlignment="0" applyProtection="0"/>
    <xf numFmtId="176" fontId="6" fillId="0" borderId="0" applyFont="0" applyFill="0" applyBorder="0" applyAlignment="0" applyProtection="0"/>
    <xf numFmtId="0" fontId="19" fillId="0" borderId="0"/>
    <xf numFmtId="164" fontId="19" fillId="0" borderId="0" applyFont="0" applyFill="0" applyBorder="0" applyAlignment="0" applyProtection="0"/>
    <xf numFmtId="43" fontId="19" fillId="0" borderId="0" applyFont="0" applyFill="0" applyBorder="0" applyAlignment="0" applyProtection="0"/>
    <xf numFmtId="9" fontId="1" fillId="0" borderId="0" applyFont="0" applyFill="0" applyBorder="0" applyAlignment="0" applyProtection="0"/>
    <xf numFmtId="0" fontId="19" fillId="0" borderId="0"/>
    <xf numFmtId="9" fontId="19" fillId="0" borderId="0" applyFont="0" applyFill="0" applyBorder="0" applyAlignment="0" applyProtection="0"/>
    <xf numFmtId="43" fontId="6" fillId="0" borderId="0" applyFont="0" applyFill="0" applyBorder="0" applyAlignment="0" applyProtection="0"/>
    <xf numFmtId="0" fontId="20" fillId="0" borderId="0"/>
    <xf numFmtId="177" fontId="6" fillId="0" borderId="0" applyFont="0" applyFill="0" applyBorder="0" applyAlignment="0" applyProtection="0"/>
    <xf numFmtId="0" fontId="21" fillId="0" borderId="7" applyProtection="0">
      <alignment horizontal="left" wrapText="1"/>
    </xf>
    <xf numFmtId="0" fontId="8"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171" fontId="6" fillId="0" borderId="0" applyFont="0" applyFill="0" applyBorder="0" applyAlignment="0" applyProtection="0"/>
    <xf numFmtId="178" fontId="6"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22" fillId="0" borderId="0"/>
    <xf numFmtId="0" fontId="1" fillId="0" borderId="0"/>
    <xf numFmtId="0" fontId="22" fillId="0" borderId="0"/>
    <xf numFmtId="0" fontId="1" fillId="0" borderId="0"/>
    <xf numFmtId="0" fontId="6" fillId="0" borderId="0"/>
    <xf numFmtId="0" fontId="1" fillId="5" borderId="6" applyNumberFormat="0" applyFont="0" applyAlignment="0" applyProtection="0"/>
    <xf numFmtId="0" fontId="3" fillId="0" borderId="0"/>
    <xf numFmtId="44" fontId="3"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169" fontId="1" fillId="0" borderId="0" applyFont="0" applyFill="0" applyBorder="0" applyAlignment="0" applyProtection="0"/>
  </cellStyleXfs>
  <cellXfs count="62">
    <xf numFmtId="0" fontId="0" fillId="0" borderId="0" xfId="0"/>
    <xf numFmtId="0" fontId="0" fillId="0" borderId="3" xfId="0" applyFont="1" applyBorder="1" applyAlignment="1"/>
    <xf numFmtId="166" fontId="6" fillId="0" borderId="4" xfId="3" applyNumberFormat="1" applyFont="1" applyFill="1" applyBorder="1" applyAlignment="1">
      <alignment horizontal="left" vertical="center" wrapText="1"/>
    </xf>
    <xf numFmtId="0" fontId="0" fillId="0" borderId="0" xfId="0" applyAlignment="1"/>
    <xf numFmtId="0" fontId="7" fillId="2" borderId="4" xfId="0" applyNumberFormat="1" applyFont="1" applyFill="1" applyBorder="1" applyAlignment="1">
      <alignment horizontal="center" vertical="center"/>
    </xf>
    <xf numFmtId="0" fontId="7" fillId="2" borderId="4" xfId="0" applyFont="1" applyFill="1" applyBorder="1" applyAlignment="1">
      <alignment horizontal="center" vertical="center"/>
    </xf>
    <xf numFmtId="0" fontId="0" fillId="0" borderId="0" xfId="0" applyAlignment="1">
      <alignment wrapText="1"/>
    </xf>
    <xf numFmtId="0" fontId="6" fillId="0" borderId="4" xfId="2"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165" fontId="10" fillId="0" borderId="4" xfId="1" applyFont="1" applyFill="1" applyBorder="1" applyAlignment="1">
      <alignment horizontal="center" vertical="center" wrapText="1"/>
    </xf>
    <xf numFmtId="2" fontId="11" fillId="3" borderId="4" xfId="0" applyNumberFormat="1" applyFont="1" applyFill="1" applyBorder="1" applyAlignment="1">
      <alignment horizontal="center" vertical="top" wrapText="1"/>
    </xf>
    <xf numFmtId="0" fontId="11" fillId="3" borderId="4" xfId="0" applyFont="1" applyFill="1" applyBorder="1" applyAlignment="1">
      <alignment horizontal="left" vertical="top" wrapText="1"/>
    </xf>
    <xf numFmtId="0" fontId="11" fillId="3" borderId="4" xfId="0" applyNumberFormat="1" applyFont="1" applyFill="1" applyBorder="1" applyAlignment="1">
      <alignment horizontal="center" vertical="top" wrapText="1"/>
    </xf>
    <xf numFmtId="165" fontId="11" fillId="3" borderId="4" xfId="1" applyFont="1" applyFill="1" applyBorder="1" applyAlignment="1">
      <alignment horizontal="center" vertical="top" wrapText="1"/>
    </xf>
    <xf numFmtId="168" fontId="12" fillId="0" borderId="4" xfId="2" applyNumberFormat="1" applyFont="1" applyFill="1" applyBorder="1" applyAlignment="1">
      <alignment horizontal="center" vertical="top" wrapText="1"/>
    </xf>
    <xf numFmtId="166" fontId="13" fillId="0" borderId="4" xfId="3" applyNumberFormat="1" applyFont="1" applyFill="1" applyBorder="1" applyAlignment="1">
      <alignment horizontal="left" vertical="top" wrapText="1"/>
    </xf>
    <xf numFmtId="49" fontId="13" fillId="0" borderId="4" xfId="0" applyNumberFormat="1" applyFont="1" applyFill="1" applyBorder="1" applyAlignment="1">
      <alignment horizontal="center" vertical="top" wrapText="1"/>
    </xf>
    <xf numFmtId="168" fontId="13" fillId="0" borderId="4" xfId="0" applyNumberFormat="1" applyFont="1" applyFill="1" applyBorder="1" applyAlignment="1">
      <alignment horizontal="right" vertical="top" wrapText="1"/>
    </xf>
    <xf numFmtId="165" fontId="13" fillId="0" borderId="4" xfId="1" applyFont="1" applyFill="1" applyBorder="1" applyAlignment="1">
      <alignment horizontal="center" vertical="top" wrapText="1"/>
    </xf>
    <xf numFmtId="165" fontId="14" fillId="0" borderId="4" xfId="1" applyFont="1" applyFill="1" applyBorder="1" applyAlignment="1">
      <alignment horizontal="center" vertical="top" wrapText="1"/>
    </xf>
    <xf numFmtId="49" fontId="14" fillId="2" borderId="5" xfId="0" applyNumberFormat="1" applyFont="1" applyFill="1" applyBorder="1" applyAlignment="1">
      <alignment horizontal="center" vertical="top" wrapText="1"/>
    </xf>
    <xf numFmtId="0" fontId="11" fillId="2" borderId="5" xfId="0" applyFont="1" applyFill="1" applyBorder="1" applyAlignment="1">
      <alignment horizontal="left" vertical="top" wrapText="1"/>
    </xf>
    <xf numFmtId="0" fontId="14" fillId="2" borderId="5" xfId="0" applyFont="1" applyFill="1" applyBorder="1" applyAlignment="1">
      <alignment horizontal="center" vertical="top" wrapText="1"/>
    </xf>
    <xf numFmtId="165" fontId="14" fillId="2" borderId="5" xfId="1" applyFont="1" applyFill="1" applyBorder="1" applyAlignment="1">
      <alignment horizontal="center" vertical="top" wrapText="1"/>
    </xf>
    <xf numFmtId="165" fontId="11" fillId="2" borderId="5" xfId="1" applyFont="1" applyFill="1" applyBorder="1" applyAlignment="1">
      <alignment horizontal="center" vertical="top" wrapText="1"/>
    </xf>
    <xf numFmtId="49" fontId="13" fillId="0" borderId="4" xfId="3" applyNumberFormat="1" applyFont="1" applyFill="1" applyBorder="1" applyAlignment="1">
      <alignment horizontal="left" vertical="top" wrapText="1"/>
    </xf>
    <xf numFmtId="2" fontId="11" fillId="3" borderId="4" xfId="0" applyNumberFormat="1" applyFont="1" applyFill="1" applyBorder="1" applyAlignment="1">
      <alignment horizontal="left" vertical="top"/>
    </xf>
    <xf numFmtId="165" fontId="11" fillId="3" borderId="4" xfId="1" applyFont="1" applyFill="1" applyBorder="1" applyAlignment="1">
      <alignment vertical="top" wrapText="1"/>
    </xf>
    <xf numFmtId="9" fontId="14" fillId="0" borderId="4" xfId="0" applyNumberFormat="1" applyFont="1" applyBorder="1" applyAlignment="1">
      <alignment horizontal="center" vertical="top" wrapText="1"/>
    </xf>
    <xf numFmtId="165" fontId="14" fillId="0" borderId="4" xfId="1" applyFont="1" applyBorder="1" applyAlignment="1">
      <alignment vertical="top" wrapText="1"/>
    </xf>
    <xf numFmtId="165" fontId="11" fillId="4" borderId="4" xfId="1" applyFont="1" applyFill="1" applyBorder="1" applyAlignment="1">
      <alignment vertical="top" wrapText="1"/>
    </xf>
    <xf numFmtId="49" fontId="13" fillId="0" borderId="5" xfId="3" applyNumberFormat="1" applyFont="1" applyFill="1" applyBorder="1" applyAlignment="1">
      <alignment horizontal="left" vertical="top" wrapText="1"/>
    </xf>
    <xf numFmtId="0" fontId="13" fillId="0" borderId="5" xfId="2" applyFont="1" applyFill="1" applyBorder="1" applyAlignment="1">
      <alignment horizontal="center" vertical="top" wrapText="1"/>
    </xf>
    <xf numFmtId="168" fontId="13" fillId="0" borderId="5" xfId="0" applyNumberFormat="1" applyFont="1" applyFill="1" applyBorder="1" applyAlignment="1">
      <alignment horizontal="right" vertical="top" wrapText="1"/>
    </xf>
    <xf numFmtId="165" fontId="13" fillId="0" borderId="5" xfId="1" applyFont="1" applyFill="1" applyBorder="1" applyAlignment="1">
      <alignment horizontal="center" vertical="top" wrapText="1"/>
    </xf>
    <xf numFmtId="165" fontId="13" fillId="0" borderId="4" xfId="1" applyFont="1" applyFill="1" applyBorder="1" applyAlignment="1">
      <alignment horizontal="right" vertical="center" wrapText="1"/>
    </xf>
    <xf numFmtId="0" fontId="11" fillId="3" borderId="5" xfId="0" applyFont="1" applyFill="1" applyBorder="1" applyAlignment="1">
      <alignment horizontal="left" vertical="top" wrapText="1"/>
    </xf>
    <xf numFmtId="0" fontId="11" fillId="3" borderId="5" xfId="0" applyNumberFormat="1" applyFont="1" applyFill="1" applyBorder="1" applyAlignment="1">
      <alignment horizontal="center" vertical="top" wrapText="1"/>
    </xf>
    <xf numFmtId="165" fontId="11" fillId="3" borderId="5" xfId="1" applyFont="1" applyFill="1" applyBorder="1" applyAlignment="1">
      <alignment horizontal="center" vertical="top" wrapText="1"/>
    </xf>
    <xf numFmtId="0" fontId="11" fillId="3" borderId="4" xfId="0" applyFont="1" applyFill="1" applyBorder="1" applyAlignment="1">
      <alignment horizontal="left" vertical="top"/>
    </xf>
    <xf numFmtId="0" fontId="11" fillId="3" borderId="5" xfId="0" applyFont="1" applyFill="1" applyBorder="1" applyAlignment="1">
      <alignment horizontal="left" vertical="top"/>
    </xf>
    <xf numFmtId="165" fontId="10" fillId="0" borderId="4" xfId="1" applyFont="1" applyFill="1" applyBorder="1" applyAlignment="1">
      <alignment horizontal="center" vertical="top" wrapText="1"/>
    </xf>
    <xf numFmtId="165" fontId="13" fillId="0" borderId="5" xfId="1" applyFont="1" applyFill="1" applyBorder="1" applyAlignment="1">
      <alignment horizontal="right" vertical="top" wrapText="1"/>
    </xf>
    <xf numFmtId="166" fontId="6" fillId="0" borderId="5" xfId="3" applyNumberFormat="1" applyFont="1" applyFill="1" applyBorder="1" applyAlignment="1">
      <alignment vertical="top" wrapText="1"/>
    </xf>
    <xf numFmtId="49" fontId="6" fillId="0" borderId="5" xfId="3" applyNumberFormat="1" applyFont="1" applyFill="1" applyBorder="1" applyAlignment="1">
      <alignment vertical="top" wrapText="1"/>
    </xf>
    <xf numFmtId="49" fontId="14" fillId="4" borderId="5" xfId="0" applyNumberFormat="1" applyFont="1" applyFill="1" applyBorder="1" applyAlignment="1">
      <alignment horizontal="center" vertical="top" wrapText="1"/>
    </xf>
    <xf numFmtId="2" fontId="11" fillId="2" borderId="4" xfId="0" applyNumberFormat="1" applyFont="1" applyFill="1" applyBorder="1" applyAlignment="1">
      <alignment horizontal="center" vertical="top" wrapText="1"/>
    </xf>
    <xf numFmtId="0" fontId="11" fillId="2" borderId="5" xfId="0" applyFont="1" applyFill="1" applyBorder="1" applyAlignment="1">
      <alignment horizontal="left" vertical="top"/>
    </xf>
    <xf numFmtId="0" fontId="11" fillId="2" borderId="5" xfId="0" applyNumberFormat="1" applyFont="1" applyFill="1" applyBorder="1" applyAlignment="1">
      <alignment horizontal="center" vertical="top" wrapText="1"/>
    </xf>
    <xf numFmtId="165" fontId="11" fillId="2" borderId="4" xfId="1" applyFont="1" applyFill="1" applyBorder="1" applyAlignment="1">
      <alignment horizontal="center" vertical="top" wrapText="1"/>
    </xf>
    <xf numFmtId="168" fontId="13" fillId="0" borderId="4" xfId="2" applyNumberFormat="1" applyFont="1" applyFill="1" applyBorder="1" applyAlignment="1">
      <alignment horizontal="center" vertical="top" wrapText="1"/>
    </xf>
    <xf numFmtId="10" fontId="14" fillId="0" borderId="4" xfId="0" applyNumberFormat="1" applyFont="1" applyBorder="1" applyAlignment="1">
      <alignment horizontal="center" vertical="top" wrapText="1"/>
    </xf>
    <xf numFmtId="49" fontId="13" fillId="0" borderId="5" xfId="3" applyNumberFormat="1" applyFont="1" applyFill="1" applyBorder="1" applyAlignment="1">
      <alignment horizontal="left" wrapText="1"/>
    </xf>
    <xf numFmtId="166" fontId="6" fillId="0" borderId="4" xfId="3" applyNumberFormat="1" applyFont="1" applyFill="1" applyBorder="1" applyAlignment="1">
      <alignment horizontal="left" wrapText="1"/>
    </xf>
    <xf numFmtId="49" fontId="6" fillId="0" borderId="5" xfId="3" applyNumberFormat="1" applyFont="1" applyFill="1" applyBorder="1" applyAlignment="1">
      <alignment horizontal="left" wrapText="1"/>
    </xf>
    <xf numFmtId="166" fontId="6" fillId="0" borderId="5" xfId="3" applyNumberFormat="1" applyFont="1" applyFill="1" applyBorder="1" applyAlignment="1">
      <alignment horizontal="left" wrapText="1"/>
    </xf>
    <xf numFmtId="49" fontId="13" fillId="0" borderId="4" xfId="3" applyNumberFormat="1" applyFont="1" applyFill="1" applyBorder="1" applyAlignment="1">
      <alignment horizontal="left" wrapText="1"/>
    </xf>
    <xf numFmtId="44" fontId="0" fillId="0" borderId="0" xfId="0" applyNumberFormat="1" applyAlignment="1"/>
    <xf numFmtId="0" fontId="14" fillId="0" borderId="4" xfId="0" applyNumberFormat="1" applyFont="1" applyBorder="1" applyAlignment="1">
      <alignment horizontal="left" vertical="top" wrapText="1"/>
    </xf>
    <xf numFmtId="0" fontId="11" fillId="4" borderId="4" xfId="0" applyNumberFormat="1" applyFont="1" applyFill="1" applyBorder="1" applyAlignment="1">
      <alignment horizontal="left" vertical="top" wrapText="1"/>
    </xf>
    <xf numFmtId="0" fontId="2"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cellXfs>
  <cellStyles count="69">
    <cellStyle name="0,0_x000d__x000a_NA_x000d__x000a_" xfId="42"/>
    <cellStyle name="Énfasis3 2" xfId="23"/>
    <cellStyle name="Énfasis4 2" xfId="22"/>
    <cellStyle name="Estilo 1" xfId="43"/>
    <cellStyle name="Euro" xfId="44"/>
    <cellStyle name="formato venta descripcion" xfId="45"/>
    <cellStyle name="Millares [0] 2" xfId="7"/>
    <cellStyle name="Millares [0] 3" xfId="37"/>
    <cellStyle name="Millares 10" xfId="46"/>
    <cellStyle name="Millares 11" xfId="68"/>
    <cellStyle name="Millares 2" xfId="12"/>
    <cellStyle name="Millares 2 2" xfId="47"/>
    <cellStyle name="Millares 2 3" xfId="27"/>
    <cellStyle name="Millares 3" xfId="3"/>
    <cellStyle name="Millares 3 2" xfId="25"/>
    <cellStyle name="Millares 3 3" xfId="38"/>
    <cellStyle name="Millares 4" xfId="14"/>
    <cellStyle name="Millares 5" xfId="21"/>
    <cellStyle name="Millares 6" xfId="17"/>
    <cellStyle name="Millares 7" xfId="18"/>
    <cellStyle name="Millares 8" xfId="19"/>
    <cellStyle name="Millares 9" xfId="16"/>
    <cellStyle name="Moneda" xfId="1" builtinId="4"/>
    <cellStyle name="Moneda [0] 2" xfId="24"/>
    <cellStyle name="Moneda 2" xfId="32"/>
    <cellStyle name="Moneda 2 2" xfId="28"/>
    <cellStyle name="Moneda 2 3" xfId="48"/>
    <cellStyle name="Moneda 2 3 2" xfId="65"/>
    <cellStyle name="Moneda 2 4" xfId="5"/>
    <cellStyle name="Moneda 2 53" xfId="49"/>
    <cellStyle name="Moneda 3" xfId="50"/>
    <cellStyle name="Moneda 3 2" xfId="51"/>
    <cellStyle name="Moneda 3 2 2" xfId="66"/>
    <cellStyle name="Moneda 4" xfId="52"/>
    <cellStyle name="Moneda 4 2" xfId="67"/>
    <cellStyle name="Moneda 5" xfId="35"/>
    <cellStyle name="Normal" xfId="0" builtinId="0"/>
    <cellStyle name="Normal 10" xfId="8"/>
    <cellStyle name="Normal 10 2" xfId="40"/>
    <cellStyle name="Normal 2" xfId="20"/>
    <cellStyle name="Normal 2 10" xfId="53"/>
    <cellStyle name="Normal 2 13" xfId="54"/>
    <cellStyle name="Normal 2 2" xfId="11"/>
    <cellStyle name="Normal 2 2 2" xfId="13"/>
    <cellStyle name="Normal 2 3" xfId="55"/>
    <cellStyle name="Normal 2 4" xfId="31"/>
    <cellStyle name="Normal 2 7" xfId="56"/>
    <cellStyle name="Normal 2 9" xfId="57"/>
    <cellStyle name="Normal 3" xfId="2"/>
    <cellStyle name="Normal 3 2" xfId="33"/>
    <cellStyle name="Normal 3 2 2" xfId="64"/>
    <cellStyle name="Normal 3 3" xfId="36"/>
    <cellStyle name="Normal 30" xfId="58"/>
    <cellStyle name="Normal 4" xfId="59"/>
    <cellStyle name="Normal 4 2" xfId="30"/>
    <cellStyle name="Normal 4 5 2" xfId="29"/>
    <cellStyle name="Normal 5" xfId="26"/>
    <cellStyle name="Normal 56" xfId="60"/>
    <cellStyle name="Normal 6" xfId="4"/>
    <cellStyle name="Normal 6 2" xfId="10"/>
    <cellStyle name="Normal 7" xfId="61"/>
    <cellStyle name="Normal 8" xfId="62"/>
    <cellStyle name="Notas 2" xfId="63"/>
    <cellStyle name="Porcentaje 2" xfId="41"/>
    <cellStyle name="Porcentaje 2 2" xfId="9"/>
    <cellStyle name="Porcentaje 3" xfId="15"/>
    <cellStyle name="Porcentual 2" xfId="39"/>
    <cellStyle name="Porcentual 2 2" xfId="6"/>
    <cellStyle name="Porcentual 2 2 2" xfId="34"/>
  </cellStyles>
  <dxfs count="0"/>
  <tableStyles count="0" defaultTableStyle="TableStyleMedium2" defaultPivotStyle="PivotStyleLight16"/>
  <colors>
    <mruColors>
      <color rgb="FF009900"/>
      <color rgb="FFFF00FF"/>
      <color rgb="FF002060"/>
      <color rgb="FFCC00FF"/>
      <color rgb="FFFFFF99"/>
      <color rgb="FF33CCCC"/>
      <color rgb="FFFF9999"/>
      <color rgb="FFFF99CC"/>
      <color rgb="FFCC66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137583</xdr:colOff>
      <xdr:row>0</xdr:row>
      <xdr:rowOff>52916</xdr:rowOff>
    </xdr:from>
    <xdr:to>
      <xdr:col>5</xdr:col>
      <xdr:colOff>866775</xdr:colOff>
      <xdr:row>0</xdr:row>
      <xdr:rowOff>552450</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19708" y="52916"/>
          <a:ext cx="729192" cy="49953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n&#225;lisis%20Unitarios%20-%20Franc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PUS%20-%20Nuevo%20Amanec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Usuario%20UTP\Google%20Drive\Drive\1_UTP_DIANA%20PAVA\2-CTO%20173-2017\5-TUNEL%202017\7-AGOSTO\170815%20Ppto%20Gral%20Tunel%20UTP+Mec&#225;nic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CARRETERAS\carreteras\VIAS%20VASCULARES\UNITARIO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GENIERO2\My%20Documents\Mis%20documentos\Andres\Presupuestos\Administra%20UQ%20V%201.0\Administra%20Planeaci&#243;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Semestre%209%20IX\Concreto%20II\Muro\Dise&#241;o%20muro%20contencion\APUS%20Y%20PRESUPUESTO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ropboxPortableAHK\Dropbox\1-2017%20OS-688----------\6.%202017%20ED_MECANICA\2.%20CARPETA%20DE%20TRABAJO\PTTO%20FINAL%20MECANICA-UTP%20SEP-2017_ESTRUCTU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ecios unitarios"/>
      <sheetName val="Análisis - Resumido"/>
      <sheetName val="Base"/>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restacional"/>
      <sheetName val="Cuadrillas"/>
      <sheetName val="APUS Preliminares"/>
      <sheetName val="APUS Alcantarillado"/>
      <sheetName val="precios unitarios"/>
      <sheetName val="precios unitarios (2)"/>
      <sheetName val="cantidades de obra"/>
      <sheetName val="INSUMOS"/>
      <sheetName val="valor total"/>
      <sheetName val="genérico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
      <sheetName val="A.P.U. (2)"/>
      <sheetName val="RESUMEN VIAS"/>
      <sheetName val="Hoja1"/>
      <sheetName val="COSTOS POR KM"/>
      <sheetName val="RESUMEN UNITARIOS"/>
    </sheetNames>
    <sheetDataSet>
      <sheetData sheetId="0" refreshError="1">
        <row r="4">
          <cell r="D4">
            <v>7</v>
          </cell>
        </row>
        <row r="169">
          <cell r="D169">
            <v>1601.38</v>
          </cell>
        </row>
        <row r="181">
          <cell r="D181">
            <v>4189.9000000000005</v>
          </cell>
        </row>
        <row r="275">
          <cell r="D275">
            <v>18375</v>
          </cell>
        </row>
        <row r="688">
          <cell r="D688">
            <v>1046.32</v>
          </cell>
        </row>
        <row r="793">
          <cell r="D793">
            <v>3849.9982399999999</v>
          </cell>
        </row>
        <row r="932">
          <cell r="D932">
            <v>880.00000000000011</v>
          </cell>
        </row>
        <row r="1404">
          <cell r="D1404">
            <v>17241.37931034483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 PROY"/>
      <sheetName val="PLANTILLA APU"/>
      <sheetName val="APUS"/>
      <sheetName val="APUS Res"/>
      <sheetName val="COST DIR"/>
      <sheetName val="PORC PART CAP"/>
      <sheetName val="PORC PART ITEM"/>
      <sheetName val="ADMIN"/>
      <sheetName val="PRESUP"/>
      <sheetName val="Ing insumo"/>
      <sheetName val="Ing cap"/>
      <sheetName val="Ing MO"/>
      <sheetName val="Ing MyE"/>
      <sheetName val="Ing unid"/>
      <sheetName val="Capitulos"/>
      <sheetName val="Unidades"/>
      <sheetName val="Insumos"/>
      <sheetName val="Maqui Equip"/>
      <sheetName val="Mano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B1" t="str">
            <v>Nombre</v>
          </cell>
        </row>
        <row r="2">
          <cell r="B2">
            <v>0</v>
          </cell>
        </row>
        <row r="3">
          <cell r="B3" t="str">
            <v>Act. Preliminares - Limpieza Terreno</v>
          </cell>
        </row>
        <row r="4">
          <cell r="B4" t="str">
            <v>Cableado Estructurado</v>
          </cell>
        </row>
        <row r="5">
          <cell r="B5" t="str">
            <v>Carpintería de Madera</v>
          </cell>
        </row>
        <row r="6">
          <cell r="B6" t="str">
            <v>Carpintería Metálica</v>
          </cell>
        </row>
        <row r="7">
          <cell r="B7" t="str">
            <v>Cielosrasos</v>
          </cell>
        </row>
        <row r="8">
          <cell r="B8" t="str">
            <v>Cimentación y Estructura</v>
          </cell>
        </row>
        <row r="9">
          <cell r="B9" t="str">
            <v>Cubiertas</v>
          </cell>
        </row>
        <row r="10">
          <cell r="B10" t="str">
            <v>Enchapes y Accesorios</v>
          </cell>
        </row>
        <row r="11">
          <cell r="B11" t="str">
            <v>Equipos Especiales</v>
          </cell>
        </row>
        <row r="12">
          <cell r="B12" t="str">
            <v>Inst. Eléctricas, TV. y Sonido</v>
          </cell>
        </row>
        <row r="13">
          <cell r="B13" t="str">
            <v>Inst. Gas</v>
          </cell>
        </row>
        <row r="14">
          <cell r="B14" t="str">
            <v>Inst. Hidráulicas, Sanitarias y Latonería</v>
          </cell>
        </row>
        <row r="15">
          <cell r="B15" t="str">
            <v>Mampostería</v>
          </cell>
        </row>
        <row r="16">
          <cell r="B16" t="str">
            <v>Morteros, Concretos, y Ensayos</v>
          </cell>
        </row>
        <row r="17">
          <cell r="B17" t="str">
            <v>Pañetes, Repellos y Revoques</v>
          </cell>
        </row>
        <row r="18">
          <cell r="B18" t="str">
            <v>Pintura</v>
          </cell>
        </row>
        <row r="19">
          <cell r="B19" t="str">
            <v>Pisos</v>
          </cell>
        </row>
        <row r="20">
          <cell r="B20" t="str">
            <v>Redes Servicios y Desagües</v>
          </cell>
        </row>
        <row r="21">
          <cell r="B21" t="str">
            <v>Urbanismo y Obras Exteriores</v>
          </cell>
        </row>
        <row r="22">
          <cell r="B22" t="str">
            <v>Varios</v>
          </cell>
        </row>
        <row r="23">
          <cell r="B23" t="str">
            <v>Vias</v>
          </cell>
        </row>
        <row r="24">
          <cell r="B24" t="str">
            <v>Vidrios y Cerraduras</v>
          </cell>
        </row>
      </sheetData>
      <sheetData sheetId="16">
        <row r="1">
          <cell r="A1" t="str">
            <v>Descripcion</v>
          </cell>
        </row>
        <row r="2">
          <cell r="A2">
            <v>0</v>
          </cell>
        </row>
        <row r="3">
          <cell r="A3" t="str">
            <v>Arroba</v>
          </cell>
        </row>
        <row r="4">
          <cell r="A4" t="str">
            <v>Bolsa</v>
          </cell>
        </row>
        <row r="5">
          <cell r="A5" t="str">
            <v>bolsa metro cúbico</v>
          </cell>
        </row>
        <row r="6">
          <cell r="A6" t="str">
            <v>Bulto</v>
          </cell>
        </row>
        <row r="7">
          <cell r="A7" t="str">
            <v>Caja por 7</v>
          </cell>
        </row>
        <row r="8">
          <cell r="A8" t="str">
            <v>Día</v>
          </cell>
        </row>
        <row r="9">
          <cell r="A9" t="str">
            <v>Especial</v>
          </cell>
        </row>
        <row r="10">
          <cell r="A10" t="str">
            <v>frasco</v>
          </cell>
        </row>
        <row r="11">
          <cell r="A11" t="str">
            <v>Frasco</v>
          </cell>
        </row>
        <row r="12">
          <cell r="A12" t="str">
            <v>Galón</v>
          </cell>
        </row>
        <row r="13">
          <cell r="A13" t="str">
            <v>galón</v>
          </cell>
        </row>
        <row r="14">
          <cell r="A14" t="str">
            <v>Global</v>
          </cell>
        </row>
        <row r="15">
          <cell r="A15" t="str">
            <v>Hora</v>
          </cell>
        </row>
        <row r="16">
          <cell r="A16" t="str">
            <v>Hora Cuadrilla</v>
          </cell>
        </row>
        <row r="17">
          <cell r="A17" t="str">
            <v>Hora Hombre</v>
          </cell>
        </row>
        <row r="18">
          <cell r="A18" t="str">
            <v>juego</v>
          </cell>
        </row>
        <row r="19">
          <cell r="A19" t="str">
            <v>Juego</v>
          </cell>
        </row>
        <row r="20">
          <cell r="A20" t="str">
            <v>Kilo</v>
          </cell>
        </row>
        <row r="21">
          <cell r="A21" t="str">
            <v>Kilo Watio</v>
          </cell>
        </row>
        <row r="22">
          <cell r="A22" t="str">
            <v>Kilogramo</v>
          </cell>
        </row>
        <row r="23">
          <cell r="A23" t="str">
            <v>Lamina</v>
          </cell>
        </row>
        <row r="24">
          <cell r="A24" t="str">
            <v>Libra</v>
          </cell>
        </row>
        <row r="25">
          <cell r="A25" t="str">
            <v>Litro</v>
          </cell>
        </row>
        <row r="26">
          <cell r="A26" t="str">
            <v>mes</v>
          </cell>
        </row>
        <row r="27">
          <cell r="A27" t="str">
            <v>Mes</v>
          </cell>
        </row>
        <row r="28">
          <cell r="A28" t="str">
            <v>Metro</v>
          </cell>
        </row>
        <row r="29">
          <cell r="A29" t="str">
            <v>Metro Cuadrado</v>
          </cell>
        </row>
        <row r="30">
          <cell r="A30" t="str">
            <v>Metro Cúbico</v>
          </cell>
        </row>
        <row r="31">
          <cell r="A31" t="str">
            <v>metro cúbico - kilómetro</v>
          </cell>
        </row>
        <row r="32">
          <cell r="A32" t="str">
            <v>metro lineal</v>
          </cell>
        </row>
        <row r="33">
          <cell r="A33" t="str">
            <v>Par</v>
          </cell>
        </row>
        <row r="34">
          <cell r="A34" t="str">
            <v>pie</v>
          </cell>
        </row>
        <row r="35">
          <cell r="A35" t="str">
            <v>pie cuadrado</v>
          </cell>
        </row>
        <row r="36">
          <cell r="A36" t="str">
            <v>pie cúbico</v>
          </cell>
        </row>
        <row r="37">
          <cell r="A37" t="str">
            <v>Porcentaje</v>
          </cell>
        </row>
        <row r="38">
          <cell r="A38" t="str">
            <v>Quintal</v>
          </cell>
        </row>
        <row r="39">
          <cell r="A39" t="str">
            <v>Rollo</v>
          </cell>
        </row>
        <row r="40">
          <cell r="A40" t="str">
            <v>Sección</v>
          </cell>
        </row>
        <row r="41">
          <cell r="A41" t="str">
            <v>Semana</v>
          </cell>
        </row>
        <row r="42">
          <cell r="A42" t="str">
            <v>sin desc</v>
          </cell>
        </row>
        <row r="43">
          <cell r="A43" t="str">
            <v>sin desc</v>
          </cell>
        </row>
        <row r="44">
          <cell r="A44" t="str">
            <v>Tarifa Hora</v>
          </cell>
        </row>
        <row r="45">
          <cell r="A45" t="str">
            <v>Tonelada</v>
          </cell>
        </row>
        <row r="46">
          <cell r="A46" t="str">
            <v>Unidad</v>
          </cell>
        </row>
        <row r="47">
          <cell r="A47" t="str">
            <v>unidad</v>
          </cell>
        </row>
        <row r="48">
          <cell r="A48" t="str">
            <v>Viaje</v>
          </cell>
        </row>
      </sheetData>
      <sheetData sheetId="17">
        <row r="1">
          <cell r="B1" t="str">
            <v>Descripcion Insumo</v>
          </cell>
        </row>
      </sheetData>
      <sheetData sheetId="18">
        <row r="1">
          <cell r="B1" t="str">
            <v>Maquinaria y Equipo</v>
          </cell>
        </row>
        <row r="2">
          <cell r="B2">
            <v>0</v>
          </cell>
        </row>
        <row r="3">
          <cell r="B3" t="str">
            <v>ABSORCIÓN DE BLOQUES, LADRILLOS F</v>
          </cell>
        </row>
        <row r="4">
          <cell r="B4" t="str">
            <v>ANDAMIO COLGANTE 40mt.</v>
          </cell>
        </row>
        <row r="5">
          <cell r="B5" t="str">
            <v>ANDAMIO TUBULAR (SECC.)</v>
          </cell>
        </row>
        <row r="6">
          <cell r="B6" t="str">
            <v>ANDAMIO TUBULAR (SECC.)</v>
          </cell>
        </row>
        <row r="7">
          <cell r="B7" t="str">
            <v>APISONADOR CANGURO</v>
          </cell>
        </row>
        <row r="8">
          <cell r="B8" t="str">
            <v>AUTOBOMBA PARA CONCRETO</v>
          </cell>
        </row>
        <row r="9">
          <cell r="B9" t="str">
            <v>BALDE PARA PLUMA ADICIONAL</v>
          </cell>
        </row>
        <row r="10">
          <cell r="B10" t="str">
            <v>BANDA PARA REMOVER ESCOMBROS</v>
          </cell>
        </row>
        <row r="11">
          <cell r="B11" t="str">
            <v>BARANDA PROTECTORA /CAMARA</v>
          </cell>
        </row>
        <row r="12">
          <cell r="B12" t="str">
            <v>BENITIN DE 2.5 TONELADAS</v>
          </cell>
        </row>
        <row r="13">
          <cell r="B13" t="str">
            <v>BOMBA ESTACIONARIA DE CONCRETO</v>
          </cell>
        </row>
        <row r="14">
          <cell r="B14" t="str">
            <v>BULLDOZER D-6 CATERPILLAR</v>
          </cell>
        </row>
        <row r="15">
          <cell r="B15" t="str">
            <v>CAMION 3 TONELADAS REDES</v>
          </cell>
        </row>
        <row r="16">
          <cell r="B16" t="str">
            <v>CAMION DE 4.5 TONELADAS</v>
          </cell>
        </row>
        <row r="17">
          <cell r="B17" t="str">
            <v>CAMION DE 8.0 TONELADAS</v>
          </cell>
        </row>
        <row r="18">
          <cell r="B18" t="str">
            <v>CAMPERO</v>
          </cell>
        </row>
        <row r="19">
          <cell r="B19" t="str">
            <v>CARGADOR .50 M3 SOBRE LLANTAS</v>
          </cell>
        </row>
        <row r="20">
          <cell r="B20" t="str">
            <v>CARGADOR BOBCAT+Oper.       753</v>
          </cell>
        </row>
        <row r="21">
          <cell r="B21" t="str">
            <v>CARGADOR BOBCAT+Oper.       853</v>
          </cell>
        </row>
        <row r="22">
          <cell r="B22" t="str">
            <v>CARGADOR RETROEXCAVADOR</v>
          </cell>
        </row>
        <row r="23">
          <cell r="B23" t="str">
            <v>CERCHA METALICA DE 3MT</v>
          </cell>
        </row>
        <row r="24">
          <cell r="B24" t="str">
            <v>CERCHAS METALICAS (3 METROS)</v>
          </cell>
        </row>
        <row r="25">
          <cell r="B25" t="str">
            <v>CILINDRO PRUEBA CONCRETO (Alq)</v>
          </cell>
        </row>
        <row r="26">
          <cell r="B26" t="str">
            <v>CILINDRO VIBRATORIO 3 TON</v>
          </cell>
        </row>
        <row r="27">
          <cell r="B27" t="str">
            <v>CINTURON DE SEGURIDAD</v>
          </cell>
        </row>
        <row r="28">
          <cell r="B28" t="str">
            <v>COMPACTADOR DINAMAR</v>
          </cell>
        </row>
        <row r="29">
          <cell r="B29" t="str">
            <v>COMPRESOR 2 MARTILLOS 185 PCM</v>
          </cell>
        </row>
        <row r="30">
          <cell r="B30" t="str">
            <v>COMPRESOR 2 MARTILLOS 185 PCM</v>
          </cell>
        </row>
        <row r="31">
          <cell r="B31" t="str">
            <v>COMPRESOR 250 PCM</v>
          </cell>
        </row>
        <row r="32">
          <cell r="B32" t="str">
            <v>COMPRESOR DE 375 CPM S/C</v>
          </cell>
        </row>
        <row r="33">
          <cell r="B33" t="str">
            <v>COMPRESOR DE 375 CPM S/C</v>
          </cell>
        </row>
        <row r="34">
          <cell r="B34" t="str">
            <v>COMPRESOR DE 750 CPM S/C</v>
          </cell>
        </row>
        <row r="35">
          <cell r="B35" t="str">
            <v>COMPRESOR DE 750 CPM S/C</v>
          </cell>
        </row>
        <row r="36">
          <cell r="B36" t="str">
            <v>COMPRESOR Oper.+Comb</v>
          </cell>
        </row>
        <row r="37">
          <cell r="B37" t="str">
            <v>COMPRESOR Oper.+Comb</v>
          </cell>
        </row>
        <row r="38">
          <cell r="B38" t="str">
            <v>COMPRESOR Oper.+Comb</v>
          </cell>
        </row>
        <row r="39">
          <cell r="B39" t="str">
            <v>CONO DE ABRAHAMS (SLUM Concr)</v>
          </cell>
        </row>
        <row r="40">
          <cell r="B40" t="str">
            <v>CONO DE ABRAMS (Alquiler)</v>
          </cell>
        </row>
        <row r="41">
          <cell r="B41" t="str">
            <v>CORTADORA DE LADRILLO</v>
          </cell>
        </row>
        <row r="42">
          <cell r="B42" t="str">
            <v>CORTADORA LADRILLO (POR CORTE)</v>
          </cell>
        </row>
        <row r="43">
          <cell r="B43" t="str">
            <v>CORTADORA SIN DISCO</v>
          </cell>
        </row>
        <row r="44">
          <cell r="B44" t="str">
            <v>CORTADORA SIN DISCO</v>
          </cell>
        </row>
        <row r="45">
          <cell r="B45" t="str">
            <v>CORTE DE NÚCLEOS DE CONCRETO</v>
          </cell>
        </row>
        <row r="46">
          <cell r="B46" t="str">
            <v>CRUCETAS CORTAS</v>
          </cell>
        </row>
        <row r="47">
          <cell r="B47" t="str">
            <v>CRUCETAS CORTAS y/o LARGAS</v>
          </cell>
        </row>
        <row r="48">
          <cell r="B48" t="str">
            <v>CRUCETAS LARGAS</v>
          </cell>
        </row>
        <row r="49">
          <cell r="B49" t="str">
            <v>DISEÑO DE MEZCLA ASFÁLTICA,</v>
          </cell>
        </row>
        <row r="50">
          <cell r="B50" t="str">
            <v>DISEÑO DE MEZCLAS DE MORTERO.</v>
          </cell>
        </row>
        <row r="51">
          <cell r="B51" t="str">
            <v>DISEÑO DE UNA MEZCLA DE</v>
          </cell>
        </row>
        <row r="52">
          <cell r="B52" t="str">
            <v>ELEVADOR 1000 KILOS</v>
          </cell>
        </row>
        <row r="53">
          <cell r="B53" t="str">
            <v>ELEVADOR 250 KILOS</v>
          </cell>
        </row>
        <row r="54">
          <cell r="B54" t="str">
            <v>EQUIPO DE COMPACTACION</v>
          </cell>
        </row>
        <row r="55">
          <cell r="B55" t="str">
            <v>EQUIPO DE COMPACTACION</v>
          </cell>
        </row>
        <row r="56">
          <cell r="B56" t="str">
            <v>EQUIPO DE TOPOGRAFIA</v>
          </cell>
        </row>
        <row r="57">
          <cell r="B57" t="str">
            <v>EQUIPO SOLDADURA ELECTRICA</v>
          </cell>
        </row>
        <row r="58">
          <cell r="B58" t="str">
            <v>ESCALERA EXTENCIBLE EN AL. DE 6</v>
          </cell>
        </row>
        <row r="59">
          <cell r="B59" t="str">
            <v>ESCALERILLA Trans. VERTICAL</v>
          </cell>
        </row>
        <row r="60">
          <cell r="B60" t="str">
            <v>ESFUERZO CORTANTE EN MALLAS</v>
          </cell>
        </row>
        <row r="61">
          <cell r="B61" t="str">
            <v>ESTABILIDAD MARSHALL (1 BRIQUETA)</v>
          </cell>
        </row>
        <row r="62">
          <cell r="B62" t="str">
            <v>EXCAVACION MECANICA Y RETIRO</v>
          </cell>
        </row>
        <row r="63">
          <cell r="B63" t="str">
            <v>EXCAVADORA HIDRAUL.PC-60+Oper.</v>
          </cell>
        </row>
        <row r="64">
          <cell r="B64" t="str">
            <v>EXTRACCIÓN DE ANCLAJES O</v>
          </cell>
        </row>
        <row r="65">
          <cell r="B65" t="str">
            <v>FORCLAMPS</v>
          </cell>
        </row>
        <row r="66">
          <cell r="B66" t="str">
            <v>FORMALETA ENTREPISO 1 SEMANA</v>
          </cell>
        </row>
        <row r="67">
          <cell r="B67" t="str">
            <v>FORMALETA ENTREPISO 4 SEMANAS</v>
          </cell>
        </row>
        <row r="68">
          <cell r="B68" t="str">
            <v>FORMALETA ENTREPISO POR M2</v>
          </cell>
        </row>
        <row r="69">
          <cell r="B69" t="str">
            <v>FORMALETA SARDINEL ML</v>
          </cell>
        </row>
        <row r="70">
          <cell r="B70" t="str">
            <v>GRUA AUTODESPLEGABLE+OPERARIO</v>
          </cell>
        </row>
        <row r="71">
          <cell r="B71" t="str">
            <v>GRUA EXTENSION PARA POSTES</v>
          </cell>
        </row>
        <row r="72">
          <cell r="B72" t="str">
            <v>GRUA HIDRAULICA (CARRO)</v>
          </cell>
        </row>
        <row r="73">
          <cell r="B73" t="str">
            <v>GRUA POTAIN 428 BRAZO 40 MTS</v>
          </cell>
        </row>
        <row r="74">
          <cell r="B74" t="str">
            <v>HERRAMIENTA MENOR (% Mano d Obra)</v>
          </cell>
        </row>
        <row r="75">
          <cell r="B75" t="str">
            <v>JUEGO DE RUEDAS PARA ANDAMIO(4)</v>
          </cell>
        </row>
        <row r="76">
          <cell r="B76" t="str">
            <v>JUEGO POLEAS ANTENAYA</v>
          </cell>
        </row>
        <row r="77">
          <cell r="B77" t="str">
            <v>LLAVES TENSORAS</v>
          </cell>
        </row>
        <row r="78">
          <cell r="B78" t="str">
            <v>MARTILLO ROMPEDOR</v>
          </cell>
        </row>
        <row r="79">
          <cell r="B79" t="str">
            <v>MARTILLO ROTATORIO</v>
          </cell>
        </row>
        <row r="80">
          <cell r="B80" t="str">
            <v>MEZCLADORA DE CONCRETO</v>
          </cell>
        </row>
        <row r="81">
          <cell r="B81" t="str">
            <v>MICRO AIRINCLUSOR DE AIRE</v>
          </cell>
        </row>
        <row r="82">
          <cell r="B82" t="str">
            <v>MICRO AIRINCLUSOR DE AIRE</v>
          </cell>
        </row>
        <row r="83">
          <cell r="B83" t="str">
            <v>MINICARGADOR BOBCAT</v>
          </cell>
        </row>
        <row r="84">
          <cell r="B84" t="str">
            <v>MINICARGADOR BOBCAT</v>
          </cell>
        </row>
        <row r="85">
          <cell r="B85" t="str">
            <v>MONTACARGAS</v>
          </cell>
        </row>
        <row r="86">
          <cell r="B86" t="str">
            <v>MORDAZA 0.60 mt CON CUÑA</v>
          </cell>
        </row>
        <row r="87">
          <cell r="B87" t="str">
            <v>MORDAZA 0.80 mt CON CUÑA</v>
          </cell>
        </row>
        <row r="88">
          <cell r="B88" t="str">
            <v>MORDAZA 1.00 mt CON CUÑA</v>
          </cell>
        </row>
        <row r="89">
          <cell r="B89" t="str">
            <v>MORDAZA 2.40 mt CON CUÑA</v>
          </cell>
        </row>
        <row r="90">
          <cell r="B90" t="str">
            <v>MORDAZAS ALQUILADAS (24 dias)</v>
          </cell>
        </row>
        <row r="91">
          <cell r="B91" t="str">
            <v>MOTOBOMBA A GASOLINA DE 2"</v>
          </cell>
        </row>
        <row r="92">
          <cell r="B92" t="str">
            <v>MOTOBOMBA ELECTRICA DE 2"</v>
          </cell>
        </row>
        <row r="93">
          <cell r="B93" t="str">
            <v>PALA DRAGA SOBRE ORUGA</v>
          </cell>
        </row>
        <row r="94">
          <cell r="B94" t="str">
            <v>PARAL TELESCOPICO (UN)</v>
          </cell>
        </row>
        <row r="95">
          <cell r="B95" t="str">
            <v>PARAL TELESCOPICO (UN)</v>
          </cell>
        </row>
        <row r="96">
          <cell r="B96" t="str">
            <v>PARALES - MES</v>
          </cell>
        </row>
        <row r="97">
          <cell r="B97" t="str">
            <v>PARALES - SEMANA</v>
          </cell>
        </row>
        <row r="98">
          <cell r="B98" t="str">
            <v>PERFORACIÓN CON EQUIPO</v>
          </cell>
        </row>
        <row r="99">
          <cell r="B99" t="str">
            <v>PERROS FIJOS Y GIRATORIOS</v>
          </cell>
        </row>
        <row r="100">
          <cell r="B100" t="str">
            <v>PESCANTE PARA ANDAMIO</v>
          </cell>
        </row>
        <row r="101">
          <cell r="B101" t="str">
            <v>PISON DE MANO</v>
          </cell>
        </row>
        <row r="102">
          <cell r="B102" t="str">
            <v>PLANCHONES ALQUILADOS</v>
          </cell>
        </row>
        <row r="103">
          <cell r="B103" t="str">
            <v>PLANCHONES MADERA</v>
          </cell>
        </row>
        <row r="104">
          <cell r="B104" t="str">
            <v>PLANCHONES METALICOS</v>
          </cell>
        </row>
        <row r="105">
          <cell r="B105" t="str">
            <v>PLUMA 250 KG ELECTRICA Trif.</v>
          </cell>
        </row>
        <row r="106">
          <cell r="B106" t="str">
            <v>PLUMA ELECTRICA</v>
          </cell>
        </row>
        <row r="107">
          <cell r="B107" t="str">
            <v>PLUMA ELECTRICA 250 kg</v>
          </cell>
        </row>
        <row r="108">
          <cell r="B108" t="str">
            <v>PLUMA ELECTRICA/ DIA</v>
          </cell>
        </row>
        <row r="109">
          <cell r="B109" t="str">
            <v>PULIDORA MANUAL SIN DISCO</v>
          </cell>
        </row>
        <row r="110">
          <cell r="B110" t="str">
            <v>PULIDORA MANUAL SIN DISCO</v>
          </cell>
        </row>
        <row r="111">
          <cell r="B111" t="str">
            <v>RANA A GASOLINA DE 50X74 CM</v>
          </cell>
        </row>
        <row r="112">
          <cell r="B112" t="str">
            <v>RANA Ó VIBROCOMPACTADOR</v>
          </cell>
        </row>
        <row r="113">
          <cell r="B113" t="str">
            <v>RANA VIBROCOMPACTADORA/DIA</v>
          </cell>
        </row>
        <row r="114">
          <cell r="B114" t="str">
            <v>RANA VIBROCOMPACTADORA/DIA</v>
          </cell>
        </row>
        <row r="115">
          <cell r="B115" t="str">
            <v>RETROEXCAVADORA JCB 814</v>
          </cell>
        </row>
        <row r="116">
          <cell r="B116" t="str">
            <v>RODILLO D/PINTAS Y SONDEO</v>
          </cell>
        </row>
        <row r="117">
          <cell r="B117" t="str">
            <v>RODILLO VIBRATORIO "BENITIN"</v>
          </cell>
        </row>
        <row r="118">
          <cell r="B118" t="str">
            <v>RUEDAS</v>
          </cell>
        </row>
        <row r="119">
          <cell r="B119" t="str">
            <v>RUEDAS PARA ANDAMIO TUBULAR</v>
          </cell>
        </row>
        <row r="120">
          <cell r="B120" t="str">
            <v>TABLERO EN PINO PATULA</v>
          </cell>
        </row>
        <row r="121">
          <cell r="B121" t="str">
            <v>TABLERO METALICO (1.40 x 0.60)</v>
          </cell>
        </row>
        <row r="122">
          <cell r="B122" t="str">
            <v>TALADRO ROTOMARTILLO HASTA 3/4"</v>
          </cell>
        </row>
        <row r="123">
          <cell r="B123" t="str">
            <v>TALADRO ROTOMARTILLO HASTA 3/4"</v>
          </cell>
        </row>
        <row r="124">
          <cell r="B124" t="str">
            <v>TORREGRUA (DIFERENTES TAMAÑOS)</v>
          </cell>
        </row>
        <row r="125">
          <cell r="B125" t="str">
            <v>TRAYLER O GATO PARA CABLES</v>
          </cell>
        </row>
        <row r="126">
          <cell r="B126" t="str">
            <v>TRINQUETE</v>
          </cell>
        </row>
        <row r="127">
          <cell r="B127" t="str">
            <v>VENTAS CONO DE ABRAMS PARA</v>
          </cell>
        </row>
        <row r="128">
          <cell r="B128" t="str">
            <v>VIBRADOR A GASOLINA</v>
          </cell>
        </row>
        <row r="129">
          <cell r="B129" t="str">
            <v>VIBRADOR ELECTRICO</v>
          </cell>
        </row>
        <row r="130">
          <cell r="B130" t="str">
            <v>VIBRO DYNAPAC 2.5 TONELADAS</v>
          </cell>
        </row>
        <row r="131">
          <cell r="B131" t="str">
            <v>VIBRO DYNAPAC 2.5 TONELADAS</v>
          </cell>
        </row>
        <row r="132">
          <cell r="B132" t="str">
            <v>VIBRO INGERSOLL RAND 3</v>
          </cell>
        </row>
        <row r="133">
          <cell r="B133" t="str">
            <v>VIBRO INGERSOLL RAND 3</v>
          </cell>
        </row>
        <row r="134">
          <cell r="B134" t="str">
            <v>VIBRO REX 7 TONELADAS</v>
          </cell>
        </row>
        <row r="135">
          <cell r="B135" t="str">
            <v>VIBROCOMPACTADORA ELECTRICA</v>
          </cell>
        </row>
        <row r="136">
          <cell r="B136" t="str">
            <v>VOLQUETA (VIAJE 6M3 Max.3O KM)</v>
          </cell>
        </row>
        <row r="137">
          <cell r="B137" t="str">
            <v>VOLQUETA (VIAJE 6M3.)</v>
          </cell>
        </row>
      </sheetData>
      <sheetData sheetId="19">
        <row r="1">
          <cell r="B1" t="str">
            <v>Cuadrilla</v>
          </cell>
        </row>
        <row r="2">
          <cell r="B2">
            <v>0</v>
          </cell>
        </row>
        <row r="3">
          <cell r="B3" t="str">
            <v>0:0:1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prest"/>
      <sheetName val="Cuadrillas"/>
      <sheetName val="Costos"/>
      <sheetName val="A.I.U."/>
      <sheetName val="% Sena"/>
      <sheetName val="Camp"/>
      <sheetName val="Valla"/>
      <sheetName val="Soport"/>
      <sheetName val="Cinta"/>
      <sheetName val="Barric"/>
      <sheetName val="Señal"/>
      <sheetName val="Localiz"/>
      <sheetName val="Descap"/>
      <sheetName val="Exc cimie"/>
      <sheetName val="Exc. Manual"/>
      <sheetName val="Arm.Acero"/>
      <sheetName val="Perfil Talud"/>
      <sheetName val="Form Base Vastago"/>
      <sheetName val="Form h&gt;2.80m"/>
      <sheetName val="Coloc conc"/>
      <sheetName val="Conc altura"/>
      <sheetName val="Llenos comp"/>
      <sheetName val="Ret Mater"/>
      <sheetName val="Propuesta"/>
      <sheetName val="Demarc."/>
      <sheetName val="Conc 2500"/>
      <sheetName val="Conc 3000"/>
      <sheetName val="Mater"/>
      <sheetName val="Flujo"/>
      <sheetName val="Cronog"/>
      <sheetName val="FINDE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ANALISIS UNITARIOS"/>
      <sheetName val="ITEMS"/>
      <sheetName val="Datos de ejemplo"/>
      <sheetName val="PPTO MECANICA"/>
      <sheetName val="CANTIDA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tabSelected="1" zoomScale="90" zoomScaleNormal="90" zoomScaleSheetLayoutView="100" zoomScalePageLayoutView="125" workbookViewId="0">
      <selection activeCell="B80" sqref="B80"/>
    </sheetView>
  </sheetViews>
  <sheetFormatPr baseColWidth="10" defaultRowHeight="15"/>
  <cols>
    <col min="1" max="1" width="8.28515625" customWidth="1"/>
    <col min="2" max="2" width="72.7109375" customWidth="1"/>
    <col min="3" max="3" width="4.140625" bestFit="1" customWidth="1"/>
    <col min="4" max="4" width="9.7109375" customWidth="1"/>
    <col min="5" max="5" width="16.28515625" bestFit="1" customWidth="1"/>
    <col min="6" max="6" width="20.42578125" customWidth="1"/>
    <col min="8" max="8" width="30.85546875" customWidth="1"/>
  </cols>
  <sheetData>
    <row r="1" spans="1:6" s="3" customFormat="1" ht="50.1" customHeight="1" thickBot="1">
      <c r="A1" s="60" t="s">
        <v>164</v>
      </c>
      <c r="B1" s="61"/>
      <c r="C1" s="61"/>
      <c r="D1" s="61"/>
      <c r="E1" s="61"/>
      <c r="F1" s="1"/>
    </row>
    <row r="2" spans="1:6" s="3" customFormat="1" ht="15.75">
      <c r="A2" s="4" t="s">
        <v>0</v>
      </c>
      <c r="B2" s="5" t="s">
        <v>1</v>
      </c>
      <c r="C2" s="4" t="s">
        <v>2</v>
      </c>
      <c r="D2" s="5" t="s">
        <v>13</v>
      </c>
      <c r="E2" s="5" t="s">
        <v>3</v>
      </c>
      <c r="F2" s="5" t="s">
        <v>4</v>
      </c>
    </row>
    <row r="3" spans="1:6" s="3" customFormat="1">
      <c r="A3" s="10">
        <v>1</v>
      </c>
      <c r="B3" s="11" t="s">
        <v>53</v>
      </c>
      <c r="C3" s="12"/>
      <c r="D3" s="13"/>
      <c r="E3" s="13"/>
      <c r="F3" s="13"/>
    </row>
    <row r="4" spans="1:6" s="3" customFormat="1" ht="26.25">
      <c r="A4" s="14" t="s">
        <v>15</v>
      </c>
      <c r="B4" s="56" t="s">
        <v>148</v>
      </c>
      <c r="C4" s="16" t="s">
        <v>5</v>
      </c>
      <c r="D4" s="17">
        <v>44</v>
      </c>
      <c r="E4" s="18"/>
      <c r="F4" s="19">
        <f>D4*E4</f>
        <v>0</v>
      </c>
    </row>
    <row r="5" spans="1:6" s="3" customFormat="1" ht="26.25">
      <c r="A5" s="14" t="s">
        <v>144</v>
      </c>
      <c r="B5" s="56" t="s">
        <v>145</v>
      </c>
      <c r="C5" s="16" t="s">
        <v>14</v>
      </c>
      <c r="D5" s="17">
        <v>42</v>
      </c>
      <c r="E5" s="18"/>
      <c r="F5" s="19">
        <f>D5*E5</f>
        <v>0</v>
      </c>
    </row>
    <row r="6" spans="1:6" s="3" customFormat="1">
      <c r="A6" s="20"/>
      <c r="B6" s="21" t="s">
        <v>27</v>
      </c>
      <c r="C6" s="20"/>
      <c r="D6" s="22"/>
      <c r="E6" s="23"/>
      <c r="F6" s="24">
        <f>SUM(F4:F5)</f>
        <v>0</v>
      </c>
    </row>
    <row r="7" spans="1:6" s="3" customFormat="1">
      <c r="A7" s="10">
        <v>2</v>
      </c>
      <c r="B7" s="11" t="s">
        <v>165</v>
      </c>
      <c r="C7" s="12"/>
      <c r="D7" s="13"/>
      <c r="E7" s="13"/>
      <c r="F7" s="13"/>
    </row>
    <row r="8" spans="1:6" s="3" customFormat="1" ht="70.5" customHeight="1">
      <c r="A8" s="14" t="s">
        <v>16</v>
      </c>
      <c r="B8" s="25" t="s">
        <v>149</v>
      </c>
      <c r="C8" s="16" t="s">
        <v>5</v>
      </c>
      <c r="D8" s="17">
        <v>174</v>
      </c>
      <c r="E8" s="18"/>
      <c r="F8" s="19">
        <f t="shared" ref="F8:F13" si="0">D8*E8</f>
        <v>0</v>
      </c>
    </row>
    <row r="9" spans="1:6" s="3" customFormat="1" ht="69.75" customHeight="1">
      <c r="A9" s="14" t="s">
        <v>17</v>
      </c>
      <c r="B9" s="25" t="s">
        <v>156</v>
      </c>
      <c r="C9" s="16" t="s">
        <v>5</v>
      </c>
      <c r="D9" s="17">
        <v>27</v>
      </c>
      <c r="E9" s="18"/>
      <c r="F9" s="19">
        <f t="shared" si="0"/>
        <v>0</v>
      </c>
    </row>
    <row r="10" spans="1:6" s="3" customFormat="1" ht="64.5" customHeight="1">
      <c r="A10" s="14" t="s">
        <v>18</v>
      </c>
      <c r="B10" s="25" t="s">
        <v>150</v>
      </c>
      <c r="C10" s="16" t="s">
        <v>5</v>
      </c>
      <c r="D10" s="17">
        <v>36</v>
      </c>
      <c r="E10" s="18"/>
      <c r="F10" s="19">
        <f t="shared" si="0"/>
        <v>0</v>
      </c>
    </row>
    <row r="11" spans="1:6" s="3" customFormat="1" ht="57.6" customHeight="1">
      <c r="A11" s="14" t="s">
        <v>19</v>
      </c>
      <c r="B11" s="25" t="s">
        <v>154</v>
      </c>
      <c r="C11" s="16" t="s">
        <v>5</v>
      </c>
      <c r="D11" s="17">
        <v>69</v>
      </c>
      <c r="E11" s="18"/>
      <c r="F11" s="19">
        <f t="shared" si="0"/>
        <v>0</v>
      </c>
    </row>
    <row r="12" spans="1:6" s="3" customFormat="1" ht="25.5">
      <c r="A12" s="14" t="s">
        <v>134</v>
      </c>
      <c r="B12" s="15" t="s">
        <v>157</v>
      </c>
      <c r="C12" s="16" t="s">
        <v>5</v>
      </c>
      <c r="D12" s="17">
        <v>144</v>
      </c>
      <c r="E12" s="18"/>
      <c r="F12" s="19">
        <f t="shared" si="0"/>
        <v>0</v>
      </c>
    </row>
    <row r="13" spans="1:6" s="3" customFormat="1" ht="48" customHeight="1">
      <c r="A13" s="14" t="s">
        <v>146</v>
      </c>
      <c r="B13" s="15" t="s">
        <v>147</v>
      </c>
      <c r="C13" s="16" t="s">
        <v>5</v>
      </c>
      <c r="D13" s="17">
        <v>42</v>
      </c>
      <c r="E13" s="18"/>
      <c r="F13" s="19">
        <f t="shared" si="0"/>
        <v>0</v>
      </c>
    </row>
    <row r="14" spans="1:6" s="3" customFormat="1">
      <c r="A14" s="45"/>
      <c r="B14" s="21" t="s">
        <v>20</v>
      </c>
      <c r="C14" s="20"/>
      <c r="D14" s="22"/>
      <c r="E14" s="23"/>
      <c r="F14" s="24">
        <f>SUM(F8:F13)</f>
        <v>0</v>
      </c>
    </row>
    <row r="15" spans="1:6" s="3" customFormat="1" ht="14.45" customHeight="1">
      <c r="A15" s="10">
        <v>3</v>
      </c>
      <c r="B15" s="39" t="s">
        <v>160</v>
      </c>
      <c r="C15" s="12"/>
      <c r="D15" s="13"/>
      <c r="E15" s="13"/>
      <c r="F15" s="13"/>
    </row>
    <row r="16" spans="1:6" s="6" customFormat="1">
      <c r="A16" s="46"/>
      <c r="B16" s="47" t="s">
        <v>26</v>
      </c>
      <c r="C16" s="48"/>
      <c r="D16" s="24"/>
      <c r="E16" s="49"/>
      <c r="F16" s="49"/>
    </row>
    <row r="17" spans="1:6" s="3" customFormat="1" ht="63.75">
      <c r="A17" s="14" t="s">
        <v>21</v>
      </c>
      <c r="B17" s="25" t="s">
        <v>63</v>
      </c>
      <c r="C17" s="16" t="s">
        <v>5</v>
      </c>
      <c r="D17" s="17">
        <v>51</v>
      </c>
      <c r="E17" s="18"/>
      <c r="F17" s="19">
        <f t="shared" ref="F17:F29" si="1">D17*E17</f>
        <v>0</v>
      </c>
    </row>
    <row r="18" spans="1:6" s="3" customFormat="1" ht="38.25">
      <c r="A18" s="14" t="s">
        <v>22</v>
      </c>
      <c r="B18" s="25" t="s">
        <v>64</v>
      </c>
      <c r="C18" s="16" t="s">
        <v>5</v>
      </c>
      <c r="D18" s="17">
        <v>21</v>
      </c>
      <c r="E18" s="18"/>
      <c r="F18" s="19">
        <f>D18*E18</f>
        <v>0</v>
      </c>
    </row>
    <row r="19" spans="1:6" s="3" customFormat="1" ht="39" customHeight="1">
      <c r="A19" s="14" t="s">
        <v>23</v>
      </c>
      <c r="B19" s="31" t="s">
        <v>61</v>
      </c>
      <c r="C19" s="16" t="s">
        <v>5</v>
      </c>
      <c r="D19" s="33">
        <v>8</v>
      </c>
      <c r="E19" s="18"/>
      <c r="F19" s="19">
        <f>D19*E19</f>
        <v>0</v>
      </c>
    </row>
    <row r="20" spans="1:6" s="3" customFormat="1" ht="25.5">
      <c r="A20" s="14" t="s">
        <v>24</v>
      </c>
      <c r="B20" s="31" t="s">
        <v>62</v>
      </c>
      <c r="C20" s="16" t="s">
        <v>5</v>
      </c>
      <c r="D20" s="33">
        <v>8</v>
      </c>
      <c r="E20" s="18"/>
      <c r="F20" s="19">
        <f t="shared" si="1"/>
        <v>0</v>
      </c>
    </row>
    <row r="21" spans="1:6" s="3" customFormat="1" ht="64.5" customHeight="1">
      <c r="A21" s="14" t="s">
        <v>31</v>
      </c>
      <c r="B21" s="31" t="s">
        <v>59</v>
      </c>
      <c r="C21" s="32" t="s">
        <v>5</v>
      </c>
      <c r="D21" s="33">
        <v>27</v>
      </c>
      <c r="E21" s="18"/>
      <c r="F21" s="19">
        <f t="shared" si="1"/>
        <v>0</v>
      </c>
    </row>
    <row r="22" spans="1:6" s="3" customFormat="1" ht="27.75" customHeight="1">
      <c r="A22" s="14" t="s">
        <v>34</v>
      </c>
      <c r="B22" s="31" t="s">
        <v>151</v>
      </c>
      <c r="C22" s="32" t="s">
        <v>14</v>
      </c>
      <c r="D22" s="33">
        <v>40</v>
      </c>
      <c r="E22" s="34"/>
      <c r="F22" s="19">
        <f t="shared" si="1"/>
        <v>0</v>
      </c>
    </row>
    <row r="23" spans="1:6" s="3" customFormat="1" ht="63.75" customHeight="1">
      <c r="A23" s="14" t="s">
        <v>56</v>
      </c>
      <c r="B23" s="31" t="s">
        <v>135</v>
      </c>
      <c r="C23" s="32" t="s">
        <v>5</v>
      </c>
      <c r="D23" s="33">
        <v>6</v>
      </c>
      <c r="E23" s="18"/>
      <c r="F23" s="19">
        <f t="shared" si="1"/>
        <v>0</v>
      </c>
    </row>
    <row r="24" spans="1:6" s="3" customFormat="1" ht="66.75" customHeight="1">
      <c r="A24" s="14" t="s">
        <v>57</v>
      </c>
      <c r="B24" s="31" t="s">
        <v>136</v>
      </c>
      <c r="C24" s="32" t="s">
        <v>5</v>
      </c>
      <c r="D24" s="33">
        <v>9</v>
      </c>
      <c r="E24" s="18"/>
      <c r="F24" s="19">
        <f t="shared" ref="F24:F25" si="2">D24*E24</f>
        <v>0</v>
      </c>
    </row>
    <row r="25" spans="1:6" s="3" customFormat="1" ht="54" customHeight="1">
      <c r="A25" s="14" t="s">
        <v>58</v>
      </c>
      <c r="B25" s="31" t="s">
        <v>152</v>
      </c>
      <c r="C25" s="32" t="s">
        <v>5</v>
      </c>
      <c r="D25" s="33">
        <v>4</v>
      </c>
      <c r="E25" s="18"/>
      <c r="F25" s="19">
        <f t="shared" si="2"/>
        <v>0</v>
      </c>
    </row>
    <row r="26" spans="1:6" s="6" customFormat="1">
      <c r="A26" s="46"/>
      <c r="B26" s="47" t="s">
        <v>43</v>
      </c>
      <c r="C26" s="48"/>
      <c r="D26" s="24"/>
      <c r="E26" s="49"/>
      <c r="F26" s="49"/>
    </row>
    <row r="27" spans="1:6" s="3" customFormat="1" ht="26.25">
      <c r="A27" s="14" t="s">
        <v>60</v>
      </c>
      <c r="B27" s="52" t="s">
        <v>141</v>
      </c>
      <c r="C27" s="32" t="s">
        <v>14</v>
      </c>
      <c r="D27" s="33">
        <v>150</v>
      </c>
      <c r="E27" s="18"/>
      <c r="F27" s="19">
        <f t="shared" si="1"/>
        <v>0</v>
      </c>
    </row>
    <row r="28" spans="1:6" s="3" customFormat="1" ht="26.25">
      <c r="A28" s="14" t="s">
        <v>65</v>
      </c>
      <c r="B28" s="56" t="s">
        <v>142</v>
      </c>
      <c r="C28" s="16" t="s">
        <v>14</v>
      </c>
      <c r="D28" s="17">
        <v>25</v>
      </c>
      <c r="E28" s="18"/>
      <c r="F28" s="19">
        <f t="shared" si="1"/>
        <v>0</v>
      </c>
    </row>
    <row r="29" spans="1:6" s="3" customFormat="1" ht="26.25">
      <c r="A29" s="14" t="s">
        <v>69</v>
      </c>
      <c r="B29" s="52" t="s">
        <v>143</v>
      </c>
      <c r="C29" s="16" t="s">
        <v>14</v>
      </c>
      <c r="D29" s="33">
        <v>63</v>
      </c>
      <c r="E29" s="18"/>
      <c r="F29" s="19">
        <f t="shared" si="1"/>
        <v>0</v>
      </c>
    </row>
    <row r="30" spans="1:6" s="3" customFormat="1">
      <c r="A30" s="20"/>
      <c r="B30" s="21" t="s">
        <v>28</v>
      </c>
      <c r="C30" s="20"/>
      <c r="D30" s="22"/>
      <c r="E30" s="23"/>
      <c r="F30" s="24">
        <f>SUM(F17:F29)</f>
        <v>0</v>
      </c>
    </row>
    <row r="31" spans="1:6" s="6" customFormat="1">
      <c r="A31" s="10">
        <v>4</v>
      </c>
      <c r="B31" s="39" t="s">
        <v>66</v>
      </c>
      <c r="C31" s="12"/>
      <c r="D31" s="13"/>
      <c r="E31" s="13"/>
      <c r="F31" s="13"/>
    </row>
    <row r="32" spans="1:6" s="6" customFormat="1">
      <c r="A32" s="10"/>
      <c r="B32" s="36" t="s">
        <v>25</v>
      </c>
      <c r="C32" s="37"/>
      <c r="D32" s="38"/>
      <c r="E32" s="13"/>
      <c r="F32" s="13"/>
    </row>
    <row r="33" spans="1:6" s="6" customFormat="1" ht="25.5">
      <c r="A33" s="14" t="s">
        <v>39</v>
      </c>
      <c r="B33" s="31" t="s">
        <v>67</v>
      </c>
      <c r="C33" s="32" t="s">
        <v>14</v>
      </c>
      <c r="D33" s="33">
        <v>12</v>
      </c>
      <c r="E33" s="18"/>
      <c r="F33" s="19">
        <f>D33*E33</f>
        <v>0</v>
      </c>
    </row>
    <row r="34" spans="1:6" s="6" customFormat="1" ht="25.5">
      <c r="A34" s="14" t="s">
        <v>40</v>
      </c>
      <c r="B34" s="31" t="s">
        <v>29</v>
      </c>
      <c r="C34" s="32" t="s">
        <v>14</v>
      </c>
      <c r="D34" s="33">
        <v>53</v>
      </c>
      <c r="E34" s="18"/>
      <c r="F34" s="19">
        <f>D34*E34</f>
        <v>0</v>
      </c>
    </row>
    <row r="35" spans="1:6" s="6" customFormat="1">
      <c r="A35" s="14" t="s">
        <v>41</v>
      </c>
      <c r="B35" s="2" t="s">
        <v>30</v>
      </c>
      <c r="C35" s="7" t="s">
        <v>2</v>
      </c>
      <c r="D35" s="8">
        <v>9</v>
      </c>
      <c r="E35" s="35"/>
      <c r="F35" s="9">
        <f>D35*E35</f>
        <v>0</v>
      </c>
    </row>
    <row r="36" spans="1:6" s="6" customFormat="1">
      <c r="A36" s="10"/>
      <c r="B36" s="36" t="s">
        <v>68</v>
      </c>
      <c r="C36" s="37"/>
      <c r="D36" s="38"/>
      <c r="E36" s="13"/>
      <c r="F36" s="13"/>
    </row>
    <row r="37" spans="1:6" s="6" customFormat="1">
      <c r="A37" s="14" t="s">
        <v>44</v>
      </c>
      <c r="B37" s="31" t="s">
        <v>32</v>
      </c>
      <c r="C37" s="32" t="s">
        <v>36</v>
      </c>
      <c r="D37" s="33">
        <v>6</v>
      </c>
      <c r="E37" s="18"/>
      <c r="F37" s="9">
        <f t="shared" ref="F37:F42" si="3">D37*E37</f>
        <v>0</v>
      </c>
    </row>
    <row r="38" spans="1:6" s="6" customFormat="1">
      <c r="A38" s="14" t="s">
        <v>45</v>
      </c>
      <c r="B38" s="31" t="s">
        <v>33</v>
      </c>
      <c r="C38" s="32" t="s">
        <v>36</v>
      </c>
      <c r="D38" s="33">
        <v>6</v>
      </c>
      <c r="E38" s="18"/>
      <c r="F38" s="9">
        <f t="shared" si="3"/>
        <v>0</v>
      </c>
    </row>
    <row r="39" spans="1:6" s="6" customFormat="1">
      <c r="A39" s="14" t="s">
        <v>46</v>
      </c>
      <c r="B39" s="31" t="s">
        <v>155</v>
      </c>
      <c r="C39" s="32" t="s">
        <v>2</v>
      </c>
      <c r="D39" s="33">
        <v>2</v>
      </c>
      <c r="E39" s="18"/>
      <c r="F39" s="9">
        <f t="shared" si="3"/>
        <v>0</v>
      </c>
    </row>
    <row r="40" spans="1:6" s="6" customFormat="1">
      <c r="A40" s="14" t="s">
        <v>47</v>
      </c>
      <c r="B40" s="31" t="s">
        <v>37</v>
      </c>
      <c r="C40" s="32" t="s">
        <v>14</v>
      </c>
      <c r="D40" s="33">
        <v>8</v>
      </c>
      <c r="E40" s="18"/>
      <c r="F40" s="9">
        <f t="shared" si="3"/>
        <v>0</v>
      </c>
    </row>
    <row r="41" spans="1:6" s="6" customFormat="1">
      <c r="A41" s="14" t="s">
        <v>48</v>
      </c>
      <c r="B41" s="31" t="s">
        <v>35</v>
      </c>
      <c r="C41" s="32" t="s">
        <v>2</v>
      </c>
      <c r="D41" s="33">
        <v>2</v>
      </c>
      <c r="E41" s="18"/>
      <c r="F41" s="9">
        <f t="shared" si="3"/>
        <v>0</v>
      </c>
    </row>
    <row r="42" spans="1:6" s="6" customFormat="1" ht="16.149999999999999" customHeight="1">
      <c r="A42" s="14" t="s">
        <v>49</v>
      </c>
      <c r="B42" s="31" t="s">
        <v>42</v>
      </c>
      <c r="C42" s="32" t="s">
        <v>14</v>
      </c>
      <c r="D42" s="33">
        <v>44</v>
      </c>
      <c r="E42" s="18"/>
      <c r="F42" s="9">
        <f t="shared" si="3"/>
        <v>0</v>
      </c>
    </row>
    <row r="43" spans="1:6" s="3" customFormat="1">
      <c r="A43" s="20"/>
      <c r="B43" s="21" t="s">
        <v>54</v>
      </c>
      <c r="C43" s="20"/>
      <c r="D43" s="22"/>
      <c r="E43" s="23"/>
      <c r="F43" s="24">
        <f>SUM(F33:F42)</f>
        <v>0</v>
      </c>
    </row>
    <row r="44" spans="1:6" s="6" customFormat="1">
      <c r="A44" s="10">
        <v>5</v>
      </c>
      <c r="B44" s="39" t="s">
        <v>38</v>
      </c>
      <c r="C44" s="12"/>
      <c r="D44" s="13"/>
      <c r="E44" s="13"/>
      <c r="F44" s="13"/>
    </row>
    <row r="45" spans="1:6" s="6" customFormat="1">
      <c r="A45" s="10"/>
      <c r="B45" s="40" t="s">
        <v>103</v>
      </c>
      <c r="C45" s="37"/>
      <c r="D45" s="38"/>
      <c r="E45" s="13"/>
      <c r="F45" s="13"/>
    </row>
    <row r="46" spans="1:6" s="6" customFormat="1" ht="27.6" customHeight="1">
      <c r="A46" s="14" t="s">
        <v>50</v>
      </c>
      <c r="B46" s="52" t="s">
        <v>89</v>
      </c>
      <c r="C46" s="32" t="s">
        <v>90</v>
      </c>
      <c r="D46" s="33">
        <v>1</v>
      </c>
      <c r="E46" s="18"/>
      <c r="F46" s="41">
        <f t="shared" ref="F46:F52" si="4">D46*E46</f>
        <v>0</v>
      </c>
    </row>
    <row r="47" spans="1:6" s="6" customFormat="1" ht="26.25">
      <c r="A47" s="14" t="s">
        <v>51</v>
      </c>
      <c r="B47" s="52" t="s">
        <v>86</v>
      </c>
      <c r="C47" s="32" t="s">
        <v>14</v>
      </c>
      <c r="D47" s="33">
        <v>4</v>
      </c>
      <c r="E47" s="18"/>
      <c r="F47" s="41">
        <f t="shared" si="4"/>
        <v>0</v>
      </c>
    </row>
    <row r="48" spans="1:6" s="6" customFormat="1" ht="26.25">
      <c r="A48" s="14" t="s">
        <v>52</v>
      </c>
      <c r="B48" s="53" t="s">
        <v>158</v>
      </c>
      <c r="C48" s="32" t="s">
        <v>14</v>
      </c>
      <c r="D48" s="33">
        <v>17</v>
      </c>
      <c r="E48" s="18"/>
      <c r="F48" s="41">
        <f t="shared" si="4"/>
        <v>0</v>
      </c>
    </row>
    <row r="49" spans="1:6" s="6" customFormat="1" ht="54.75" customHeight="1">
      <c r="A49" s="14" t="s">
        <v>70</v>
      </c>
      <c r="B49" s="54" t="s">
        <v>153</v>
      </c>
      <c r="C49" s="32" t="s">
        <v>90</v>
      </c>
      <c r="D49" s="33">
        <v>1</v>
      </c>
      <c r="E49" s="18"/>
      <c r="F49" s="41">
        <f t="shared" si="4"/>
        <v>0</v>
      </c>
    </row>
    <row r="50" spans="1:6" s="6" customFormat="1">
      <c r="A50" s="14" t="s">
        <v>71</v>
      </c>
      <c r="B50" s="55" t="s">
        <v>87</v>
      </c>
      <c r="C50" s="32" t="s">
        <v>2</v>
      </c>
      <c r="D50" s="33">
        <v>4</v>
      </c>
      <c r="E50" s="18"/>
      <c r="F50" s="41">
        <f t="shared" si="4"/>
        <v>0</v>
      </c>
    </row>
    <row r="51" spans="1:6" s="6" customFormat="1" ht="51.75">
      <c r="A51" s="14" t="s">
        <v>72</v>
      </c>
      <c r="B51" s="54" t="s">
        <v>88</v>
      </c>
      <c r="C51" s="32" t="s">
        <v>2</v>
      </c>
      <c r="D51" s="33">
        <v>4</v>
      </c>
      <c r="E51" s="18"/>
      <c r="F51" s="41">
        <f t="shared" si="4"/>
        <v>0</v>
      </c>
    </row>
    <row r="52" spans="1:6" s="6" customFormat="1" ht="26.25">
      <c r="A52" s="14" t="s">
        <v>73</v>
      </c>
      <c r="B52" s="55" t="s">
        <v>137</v>
      </c>
      <c r="C52" s="32" t="s">
        <v>90</v>
      </c>
      <c r="D52" s="33">
        <v>1</v>
      </c>
      <c r="E52" s="18"/>
      <c r="F52" s="41">
        <f t="shared" si="4"/>
        <v>0</v>
      </c>
    </row>
    <row r="53" spans="1:6" s="6" customFormat="1">
      <c r="A53" s="10"/>
      <c r="B53" s="40" t="s">
        <v>104</v>
      </c>
      <c r="C53" s="37"/>
      <c r="D53" s="38"/>
      <c r="E53" s="13"/>
      <c r="F53" s="13"/>
    </row>
    <row r="54" spans="1:6" s="6" customFormat="1" ht="38.25">
      <c r="A54" s="14" t="s">
        <v>74</v>
      </c>
      <c r="B54" s="43" t="s">
        <v>111</v>
      </c>
      <c r="C54" s="32" t="s">
        <v>14</v>
      </c>
      <c r="D54" s="33">
        <v>115</v>
      </c>
      <c r="E54" s="42"/>
      <c r="F54" s="19">
        <f t="shared" ref="F54:F59" si="5">D54*E54</f>
        <v>0</v>
      </c>
    </row>
    <row r="55" spans="1:6" s="6" customFormat="1" ht="56.45" customHeight="1">
      <c r="A55" s="14" t="s">
        <v>75</v>
      </c>
      <c r="B55" s="44" t="s">
        <v>138</v>
      </c>
      <c r="C55" s="32" t="s">
        <v>14</v>
      </c>
      <c r="D55" s="33">
        <v>70</v>
      </c>
      <c r="E55" s="42"/>
      <c r="F55" s="19">
        <f t="shared" si="5"/>
        <v>0</v>
      </c>
    </row>
    <row r="56" spans="1:6" s="6" customFormat="1" ht="82.15" customHeight="1">
      <c r="A56" s="14" t="s">
        <v>76</v>
      </c>
      <c r="B56" s="44" t="s">
        <v>112</v>
      </c>
      <c r="C56" s="32" t="s">
        <v>2</v>
      </c>
      <c r="D56" s="33">
        <v>67</v>
      </c>
      <c r="E56" s="42"/>
      <c r="F56" s="19">
        <f t="shared" si="5"/>
        <v>0</v>
      </c>
    </row>
    <row r="57" spans="1:6" s="6" customFormat="1" ht="83.45" customHeight="1">
      <c r="A57" s="14" t="s">
        <v>77</v>
      </c>
      <c r="B57" s="44" t="s">
        <v>113</v>
      </c>
      <c r="C57" s="32" t="s">
        <v>2</v>
      </c>
      <c r="D57" s="33">
        <v>64</v>
      </c>
      <c r="E57" s="42"/>
      <c r="F57" s="19">
        <f t="shared" si="5"/>
        <v>0</v>
      </c>
    </row>
    <row r="58" spans="1:6" s="6" customFormat="1" ht="76.5">
      <c r="A58" s="14" t="s">
        <v>78</v>
      </c>
      <c r="B58" s="44" t="s">
        <v>114</v>
      </c>
      <c r="C58" s="32" t="s">
        <v>2</v>
      </c>
      <c r="D58" s="33">
        <v>4</v>
      </c>
      <c r="E58" s="42"/>
      <c r="F58" s="19">
        <f t="shared" si="5"/>
        <v>0</v>
      </c>
    </row>
    <row r="59" spans="1:6" s="6" customFormat="1" ht="66.75" customHeight="1">
      <c r="A59" s="14" t="s">
        <v>79</v>
      </c>
      <c r="B59" s="44" t="s">
        <v>115</v>
      </c>
      <c r="C59" s="32" t="s">
        <v>2</v>
      </c>
      <c r="D59" s="33">
        <v>4</v>
      </c>
      <c r="E59" s="42"/>
      <c r="F59" s="19">
        <f t="shared" si="5"/>
        <v>0</v>
      </c>
    </row>
    <row r="60" spans="1:6" s="6" customFormat="1" ht="63.75">
      <c r="A60" s="14" t="s">
        <v>80</v>
      </c>
      <c r="B60" s="44" t="s">
        <v>116</v>
      </c>
      <c r="C60" s="32" t="s">
        <v>2</v>
      </c>
      <c r="D60" s="33">
        <v>14</v>
      </c>
      <c r="E60" s="42"/>
      <c r="F60" s="19">
        <f t="shared" ref="F60:F83" si="6">D60*E60</f>
        <v>0</v>
      </c>
    </row>
    <row r="61" spans="1:6" s="6" customFormat="1" ht="63.75">
      <c r="A61" s="14" t="s">
        <v>81</v>
      </c>
      <c r="B61" s="44" t="s">
        <v>117</v>
      </c>
      <c r="C61" s="32" t="s">
        <v>2</v>
      </c>
      <c r="D61" s="33">
        <v>5</v>
      </c>
      <c r="E61" s="42"/>
      <c r="F61" s="19">
        <f t="shared" si="6"/>
        <v>0</v>
      </c>
    </row>
    <row r="62" spans="1:6" s="6" customFormat="1" ht="71.25" customHeight="1">
      <c r="A62" s="14" t="s">
        <v>82</v>
      </c>
      <c r="B62" s="44" t="s">
        <v>118</v>
      </c>
      <c r="C62" s="32" t="s">
        <v>2</v>
      </c>
      <c r="D62" s="33">
        <v>4</v>
      </c>
      <c r="E62" s="42"/>
      <c r="F62" s="19">
        <f t="shared" si="6"/>
        <v>0</v>
      </c>
    </row>
    <row r="63" spans="1:6" s="6" customFormat="1" ht="76.5">
      <c r="A63" s="14" t="s">
        <v>83</v>
      </c>
      <c r="B63" s="44" t="s">
        <v>119</v>
      </c>
      <c r="C63" s="32" t="s">
        <v>2</v>
      </c>
      <c r="D63" s="33">
        <v>49</v>
      </c>
      <c r="E63" s="42"/>
      <c r="F63" s="19">
        <f t="shared" si="6"/>
        <v>0</v>
      </c>
    </row>
    <row r="64" spans="1:6" s="6" customFormat="1" ht="76.5">
      <c r="A64" s="14" t="s">
        <v>84</v>
      </c>
      <c r="B64" s="44" t="s">
        <v>120</v>
      </c>
      <c r="C64" s="32" t="s">
        <v>2</v>
      </c>
      <c r="D64" s="33">
        <v>12</v>
      </c>
      <c r="E64" s="42"/>
      <c r="F64" s="19">
        <f t="shared" si="6"/>
        <v>0</v>
      </c>
    </row>
    <row r="65" spans="1:6" s="6" customFormat="1" ht="89.25">
      <c r="A65" s="14" t="s">
        <v>85</v>
      </c>
      <c r="B65" s="44" t="s">
        <v>133</v>
      </c>
      <c r="C65" s="32" t="s">
        <v>2</v>
      </c>
      <c r="D65" s="33">
        <v>7</v>
      </c>
      <c r="E65" s="42"/>
      <c r="F65" s="19">
        <f t="shared" si="6"/>
        <v>0</v>
      </c>
    </row>
    <row r="66" spans="1:6" s="6" customFormat="1" ht="38.25">
      <c r="A66" s="14" t="s">
        <v>91</v>
      </c>
      <c r="B66" s="43" t="s">
        <v>121</v>
      </c>
      <c r="C66" s="32" t="s">
        <v>2</v>
      </c>
      <c r="D66" s="33">
        <v>12</v>
      </c>
      <c r="E66" s="42"/>
      <c r="F66" s="19">
        <f t="shared" si="6"/>
        <v>0</v>
      </c>
    </row>
    <row r="67" spans="1:6" s="6" customFormat="1" ht="38.25">
      <c r="A67" s="14" t="s">
        <v>92</v>
      </c>
      <c r="B67" s="43" t="s">
        <v>122</v>
      </c>
      <c r="C67" s="32" t="s">
        <v>2</v>
      </c>
      <c r="D67" s="33">
        <v>7</v>
      </c>
      <c r="E67" s="42"/>
      <c r="F67" s="19">
        <f t="shared" si="6"/>
        <v>0</v>
      </c>
    </row>
    <row r="68" spans="1:6" s="6" customFormat="1" ht="111.6" customHeight="1">
      <c r="A68" s="14" t="s">
        <v>93</v>
      </c>
      <c r="B68" s="44" t="s">
        <v>123</v>
      </c>
      <c r="C68" s="32" t="s">
        <v>2</v>
      </c>
      <c r="D68" s="33">
        <v>49</v>
      </c>
      <c r="E68" s="42"/>
      <c r="F68" s="19">
        <f t="shared" si="6"/>
        <v>0</v>
      </c>
    </row>
    <row r="69" spans="1:6" s="6" customFormat="1" ht="38.25">
      <c r="A69" s="14" t="s">
        <v>94</v>
      </c>
      <c r="B69" s="43" t="s">
        <v>139</v>
      </c>
      <c r="C69" s="32" t="s">
        <v>2</v>
      </c>
      <c r="D69" s="33">
        <v>20</v>
      </c>
      <c r="E69" s="42"/>
      <c r="F69" s="19">
        <f t="shared" si="6"/>
        <v>0</v>
      </c>
    </row>
    <row r="70" spans="1:6" s="6" customFormat="1" ht="51">
      <c r="A70" s="14" t="s">
        <v>95</v>
      </c>
      <c r="B70" s="44" t="s">
        <v>124</v>
      </c>
      <c r="C70" s="32" t="s">
        <v>2</v>
      </c>
      <c r="D70" s="33">
        <v>1</v>
      </c>
      <c r="E70" s="42"/>
      <c r="F70" s="19">
        <f t="shared" si="6"/>
        <v>0</v>
      </c>
    </row>
    <row r="71" spans="1:6" s="6" customFormat="1" ht="63.75">
      <c r="A71" s="14" t="s">
        <v>96</v>
      </c>
      <c r="B71" s="44" t="s">
        <v>159</v>
      </c>
      <c r="C71" s="32" t="s">
        <v>2</v>
      </c>
      <c r="D71" s="33">
        <v>64</v>
      </c>
      <c r="E71" s="42"/>
      <c r="F71" s="19">
        <f t="shared" si="6"/>
        <v>0</v>
      </c>
    </row>
    <row r="72" spans="1:6" s="6" customFormat="1" ht="73.5" customHeight="1">
      <c r="A72" s="14" t="s">
        <v>97</v>
      </c>
      <c r="B72" s="44" t="s">
        <v>140</v>
      </c>
      <c r="C72" s="32" t="s">
        <v>2</v>
      </c>
      <c r="D72" s="33">
        <v>4</v>
      </c>
      <c r="E72" s="42"/>
      <c r="F72" s="19">
        <f t="shared" si="6"/>
        <v>0</v>
      </c>
    </row>
    <row r="73" spans="1:6" s="6" customFormat="1" ht="38.25">
      <c r="A73" s="14" t="s">
        <v>98</v>
      </c>
      <c r="B73" s="43" t="s">
        <v>125</v>
      </c>
      <c r="C73" s="32" t="s">
        <v>14</v>
      </c>
      <c r="D73" s="33">
        <v>2820</v>
      </c>
      <c r="E73" s="42"/>
      <c r="F73" s="19">
        <f t="shared" si="6"/>
        <v>0</v>
      </c>
    </row>
    <row r="74" spans="1:6" s="6" customFormat="1" ht="25.5">
      <c r="A74" s="14" t="s">
        <v>99</v>
      </c>
      <c r="B74" s="43" t="s">
        <v>126</v>
      </c>
      <c r="C74" s="32" t="s">
        <v>2</v>
      </c>
      <c r="D74" s="33">
        <v>68</v>
      </c>
      <c r="E74" s="42"/>
      <c r="F74" s="19">
        <f t="shared" si="6"/>
        <v>0</v>
      </c>
    </row>
    <row r="75" spans="1:6" s="6" customFormat="1" ht="25.5">
      <c r="A75" s="14" t="s">
        <v>100</v>
      </c>
      <c r="B75" s="43" t="s">
        <v>127</v>
      </c>
      <c r="C75" s="32" t="s">
        <v>2</v>
      </c>
      <c r="D75" s="33">
        <v>64</v>
      </c>
      <c r="E75" s="42"/>
      <c r="F75" s="19">
        <f t="shared" si="6"/>
        <v>0</v>
      </c>
    </row>
    <row r="76" spans="1:6" s="6" customFormat="1" ht="38.25">
      <c r="A76" s="14" t="s">
        <v>101</v>
      </c>
      <c r="B76" s="43" t="s">
        <v>161</v>
      </c>
      <c r="C76" s="32" t="s">
        <v>2</v>
      </c>
      <c r="D76" s="33">
        <v>68</v>
      </c>
      <c r="E76" s="42"/>
      <c r="F76" s="19">
        <f t="shared" si="6"/>
        <v>0</v>
      </c>
    </row>
    <row r="77" spans="1:6" s="6" customFormat="1" ht="25.5">
      <c r="A77" s="14" t="s">
        <v>102</v>
      </c>
      <c r="B77" s="43" t="s">
        <v>128</v>
      </c>
      <c r="C77" s="32" t="s">
        <v>2</v>
      </c>
      <c r="D77" s="33">
        <v>1</v>
      </c>
      <c r="E77" s="42"/>
      <c r="F77" s="19">
        <f t="shared" si="6"/>
        <v>0</v>
      </c>
    </row>
    <row r="78" spans="1:6" s="6" customFormat="1" ht="25.5">
      <c r="A78" s="14" t="s">
        <v>105</v>
      </c>
      <c r="B78" s="43" t="s">
        <v>162</v>
      </c>
      <c r="C78" s="32" t="s">
        <v>2</v>
      </c>
      <c r="D78" s="33">
        <v>1</v>
      </c>
      <c r="E78" s="42"/>
      <c r="F78" s="19">
        <f t="shared" si="6"/>
        <v>0</v>
      </c>
    </row>
    <row r="79" spans="1:6" s="6" customFormat="1" ht="82.5" customHeight="1">
      <c r="A79" s="14" t="s">
        <v>106</v>
      </c>
      <c r="B79" s="44" t="s">
        <v>129</v>
      </c>
      <c r="C79" s="32" t="s">
        <v>14</v>
      </c>
      <c r="D79" s="33">
        <v>65</v>
      </c>
      <c r="E79" s="42"/>
      <c r="F79" s="19">
        <f t="shared" si="6"/>
        <v>0</v>
      </c>
    </row>
    <row r="80" spans="1:6" s="6" customFormat="1" ht="88.5" customHeight="1">
      <c r="A80" s="14" t="s">
        <v>107</v>
      </c>
      <c r="B80" s="44" t="s">
        <v>130</v>
      </c>
      <c r="C80" s="32" t="s">
        <v>14</v>
      </c>
      <c r="D80" s="33">
        <v>30</v>
      </c>
      <c r="E80" s="42"/>
      <c r="F80" s="19">
        <f t="shared" si="6"/>
        <v>0</v>
      </c>
    </row>
    <row r="81" spans="1:8" s="6" customFormat="1" ht="25.5">
      <c r="A81" s="14" t="s">
        <v>108</v>
      </c>
      <c r="B81" s="43" t="s">
        <v>131</v>
      </c>
      <c r="C81" s="32" t="s">
        <v>2</v>
      </c>
      <c r="D81" s="33">
        <v>15</v>
      </c>
      <c r="E81" s="42"/>
      <c r="F81" s="19">
        <f t="shared" si="6"/>
        <v>0</v>
      </c>
    </row>
    <row r="82" spans="1:8" s="6" customFormat="1" ht="25.5">
      <c r="A82" s="14" t="s">
        <v>109</v>
      </c>
      <c r="B82" s="43" t="s">
        <v>132</v>
      </c>
      <c r="C82" s="32" t="s">
        <v>2</v>
      </c>
      <c r="D82" s="33">
        <v>17</v>
      </c>
      <c r="E82" s="42"/>
      <c r="F82" s="19">
        <f t="shared" si="6"/>
        <v>0</v>
      </c>
    </row>
    <row r="83" spans="1:8" s="6" customFormat="1" ht="31.5" customHeight="1">
      <c r="A83" s="50" t="s">
        <v>110</v>
      </c>
      <c r="B83" s="43" t="s">
        <v>163</v>
      </c>
      <c r="C83" s="32" t="s">
        <v>2</v>
      </c>
      <c r="D83" s="33">
        <v>1</v>
      </c>
      <c r="E83" s="42"/>
      <c r="F83" s="18">
        <f t="shared" si="6"/>
        <v>0</v>
      </c>
    </row>
    <row r="84" spans="1:8" s="3" customFormat="1">
      <c r="A84" s="20"/>
      <c r="B84" s="21" t="s">
        <v>55</v>
      </c>
      <c r="C84" s="20"/>
      <c r="D84" s="22"/>
      <c r="E84" s="23"/>
      <c r="F84" s="24">
        <f>SUM(F46:F83)</f>
        <v>0</v>
      </c>
    </row>
    <row r="85" spans="1:8" s="3" customFormat="1">
      <c r="A85" s="26" t="s">
        <v>6</v>
      </c>
      <c r="B85" s="11"/>
      <c r="C85" s="10"/>
      <c r="D85" s="11"/>
      <c r="E85" s="10"/>
      <c r="F85" s="27">
        <f>SUM(F4:F84)/2</f>
        <v>0</v>
      </c>
      <c r="H85" s="57">
        <f>F6+F14+F30+F43+F84</f>
        <v>0</v>
      </c>
    </row>
    <row r="86" spans="1:8" s="3" customFormat="1">
      <c r="A86" s="58" t="s">
        <v>7</v>
      </c>
      <c r="B86" s="58"/>
      <c r="C86" s="58"/>
      <c r="D86" s="58"/>
      <c r="E86" s="51"/>
      <c r="F86" s="29">
        <f>F85*E86</f>
        <v>0</v>
      </c>
    </row>
    <row r="87" spans="1:8" s="3" customFormat="1">
      <c r="A87" s="58" t="s">
        <v>8</v>
      </c>
      <c r="B87" s="58"/>
      <c r="C87" s="58"/>
      <c r="D87" s="58"/>
      <c r="E87" s="28"/>
      <c r="F87" s="29">
        <f>F85*E87</f>
        <v>0</v>
      </c>
    </row>
    <row r="88" spans="1:8" s="3" customFormat="1">
      <c r="A88" s="58" t="s">
        <v>9</v>
      </c>
      <c r="B88" s="58"/>
      <c r="C88" s="58"/>
      <c r="D88" s="58"/>
      <c r="E88" s="28"/>
      <c r="F88" s="29">
        <f>F85*E88</f>
        <v>0</v>
      </c>
    </row>
    <row r="89" spans="1:8" s="3" customFormat="1">
      <c r="A89" s="58" t="s">
        <v>10</v>
      </c>
      <c r="B89" s="58"/>
      <c r="C89" s="58"/>
      <c r="D89" s="58"/>
      <c r="E89" s="28"/>
      <c r="F89" s="29">
        <f>SUM(F85:F88)</f>
        <v>0</v>
      </c>
    </row>
    <row r="90" spans="1:8" s="3" customFormat="1">
      <c r="A90" s="58" t="s">
        <v>11</v>
      </c>
      <c r="B90" s="58"/>
      <c r="C90" s="58"/>
      <c r="D90" s="58"/>
      <c r="E90" s="28">
        <v>0.19</v>
      </c>
      <c r="F90" s="29">
        <f>+F87*E90</f>
        <v>0</v>
      </c>
    </row>
    <row r="91" spans="1:8" s="3" customFormat="1">
      <c r="A91" s="59" t="s">
        <v>12</v>
      </c>
      <c r="B91" s="59"/>
      <c r="C91" s="59"/>
      <c r="D91" s="59"/>
      <c r="E91" s="59"/>
      <c r="F91" s="30">
        <f>ROUND(SUM(F89:F90),0)</f>
        <v>0</v>
      </c>
    </row>
    <row r="94" spans="1:8">
      <c r="B94" t="s">
        <v>166</v>
      </c>
    </row>
    <row r="97" spans="2:2">
      <c r="B97" t="s">
        <v>167</v>
      </c>
    </row>
    <row r="100" spans="2:2">
      <c r="B100" t="s">
        <v>168</v>
      </c>
    </row>
  </sheetData>
  <mergeCells count="7">
    <mergeCell ref="A90:D90"/>
    <mergeCell ref="A91:E91"/>
    <mergeCell ref="A1:E1"/>
    <mergeCell ref="A86:D86"/>
    <mergeCell ref="A87:D87"/>
    <mergeCell ref="A88:D88"/>
    <mergeCell ref="A89:D89"/>
  </mergeCells>
  <pageMargins left="0.7" right="0.7" top="0.75" bottom="0.75" header="0.3" footer="0.3"/>
  <pageSetup scale="86"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Grajales Herrera</dc:creator>
  <cp:lastModifiedBy>Usuario UTP GGL</cp:lastModifiedBy>
  <cp:lastPrinted>2018-08-01T21:22:10Z</cp:lastPrinted>
  <dcterms:created xsi:type="dcterms:W3CDTF">2016-11-23T19:39:29Z</dcterms:created>
  <dcterms:modified xsi:type="dcterms:W3CDTF">2018-08-01T21:23:23Z</dcterms:modified>
</cp:coreProperties>
</file>