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" sheetId="1" r:id="rId1"/>
    <sheet name="Evaluación técnica" sheetId="2" r:id="rId2"/>
    <sheet name="Evaluación económica" sheetId="3" r:id="rId3"/>
  </sheets>
  <calcPr calcId="125725"/>
</workbook>
</file>

<file path=xl/calcChain.xml><?xml version="1.0" encoding="utf-8"?>
<calcChain xmlns="http://schemas.openxmlformats.org/spreadsheetml/2006/main">
  <c r="D53" i="1"/>
  <c r="E53"/>
  <c r="F53"/>
  <c r="G53"/>
  <c r="H53"/>
  <c r="I53"/>
  <c r="C53"/>
  <c r="S20" i="3"/>
  <c r="Q20"/>
  <c r="I20"/>
  <c r="K19"/>
  <c r="K17"/>
  <c r="S8"/>
  <c r="S9"/>
  <c r="S10"/>
  <c r="S11"/>
  <c r="S12"/>
  <c r="S13"/>
  <c r="S14"/>
  <c r="S7"/>
  <c r="Q8"/>
  <c r="Q9"/>
  <c r="Q10"/>
  <c r="Q11"/>
  <c r="Q12"/>
  <c r="Q13"/>
  <c r="Q14"/>
  <c r="Q7"/>
  <c r="Q19" s="1"/>
  <c r="O8"/>
  <c r="O9"/>
  <c r="O10"/>
  <c r="O11"/>
  <c r="O12"/>
  <c r="O13"/>
  <c r="O14"/>
  <c r="O15"/>
  <c r="O16"/>
  <c r="O17"/>
  <c r="O7"/>
  <c r="O19" s="1"/>
  <c r="M8"/>
  <c r="M9"/>
  <c r="M10"/>
  <c r="M11"/>
  <c r="M12"/>
  <c r="M13"/>
  <c r="M14"/>
  <c r="M15"/>
  <c r="M16"/>
  <c r="M17"/>
  <c r="M7"/>
  <c r="K15"/>
  <c r="K20" s="1"/>
  <c r="K16"/>
  <c r="I9"/>
  <c r="I10"/>
  <c r="I11"/>
  <c r="I12"/>
  <c r="I13"/>
  <c r="I14"/>
  <c r="I7"/>
  <c r="I19" s="1"/>
  <c r="G8"/>
  <c r="G9"/>
  <c r="G18" s="1"/>
  <c r="G10"/>
  <c r="G11"/>
  <c r="G12"/>
  <c r="G13"/>
  <c r="G14"/>
  <c r="G15"/>
  <c r="G16"/>
  <c r="G17"/>
  <c r="G7"/>
  <c r="K18"/>
  <c r="Q18"/>
  <c r="O18"/>
  <c r="M18" l="1"/>
  <c r="O20"/>
  <c r="S19"/>
  <c r="M20"/>
  <c r="M19"/>
  <c r="S18"/>
  <c r="G19"/>
  <c r="G20"/>
  <c r="I18"/>
</calcChain>
</file>

<file path=xl/sharedStrings.xml><?xml version="1.0" encoding="utf-8"?>
<sst xmlns="http://schemas.openxmlformats.org/spreadsheetml/2006/main" count="418" uniqueCount="147">
  <si>
    <t xml:space="preserve">ACTA DE RECOMENDACIÓN Y ADJUDICACION </t>
  </si>
  <si>
    <t>PARA:</t>
  </si>
  <si>
    <t>Vicerrector Administrativo</t>
  </si>
  <si>
    <t>DE:</t>
  </si>
  <si>
    <t>ASUNTO:</t>
  </si>
  <si>
    <t>Evaluación Jurídica, Técnica y Financiera</t>
  </si>
  <si>
    <t>FECHA:</t>
  </si>
  <si>
    <t>2.  EMPRESAS INVITADAS</t>
  </si>
  <si>
    <t xml:space="preserve">3.  EMPRESAS PARTICIPANTES </t>
  </si>
  <si>
    <t>SECCIÓN BIENES Y SUMINISTROS</t>
  </si>
  <si>
    <t>Equipos de comunicación para proyecto Instrumentación hidrológica</t>
  </si>
  <si>
    <t>Ítem</t>
  </si>
  <si>
    <t>Equipo</t>
  </si>
  <si>
    <t>Descripción</t>
  </si>
  <si>
    <t xml:space="preserve">Marca </t>
  </si>
  <si>
    <t>Cant.</t>
  </si>
  <si>
    <t>Total</t>
  </si>
  <si>
    <t>Radio Base</t>
  </si>
  <si>
    <t>VHF, 136-174 MHz, 4 canales, 45 vatios, 12,5 KHz. Inclutye microfono de mano, cable de alimentación a batería, rack de montaje y manual de operación en CD</t>
  </si>
  <si>
    <t>Motorola modelo PRO 3100</t>
  </si>
  <si>
    <t xml:space="preserve">Antena Direccional </t>
  </si>
  <si>
    <t xml:space="preserve">Antena direccional tipo Yagi, VHF, 150 MHz, 11 elementos , 912 Dbs de ganancia </t>
  </si>
  <si>
    <t>Bol</t>
  </si>
  <si>
    <t>Protector antena</t>
  </si>
  <si>
    <t xml:space="preserve">Protector de antena, conector PL </t>
  </si>
  <si>
    <t>Polyphaser</t>
  </si>
  <si>
    <t>Conectores</t>
  </si>
  <si>
    <t xml:space="preserve">Conectores PL- 259 </t>
  </si>
  <si>
    <t xml:space="preserve">Conectores mini UHF </t>
  </si>
  <si>
    <t xml:space="preserve">Cable coaxial </t>
  </si>
  <si>
    <t>Cable coaxial RG 58</t>
  </si>
  <si>
    <t xml:space="preserve">Belden </t>
  </si>
  <si>
    <t>Cable coaxial RG 8</t>
  </si>
  <si>
    <t>Cargador</t>
  </si>
  <si>
    <t xml:space="preserve">Fuente de cargador con regulación electrónica entrada: 120VAC/60Hz, Salida: +13,5 VDC/12Amax para montaje en piso, mesa o bandeja </t>
  </si>
  <si>
    <t>Modelo 1312</t>
  </si>
  <si>
    <t xml:space="preserve">Data Loggers </t>
  </si>
  <si>
    <t>HOBO Water Level Starter Kit (13")</t>
  </si>
  <si>
    <t>KIT-S-U20-04</t>
  </si>
  <si>
    <t>HOBO Water Level (13")</t>
  </si>
  <si>
    <t>U20-001-04 (4 metros)</t>
  </si>
  <si>
    <t xml:space="preserve">Universal Optic-USB Base station </t>
  </si>
  <si>
    <t>BASE-U-4</t>
  </si>
  <si>
    <t>TOTAL OFERTA</t>
  </si>
  <si>
    <t>Tiempo de entrega:</t>
  </si>
  <si>
    <t>Garantía:</t>
  </si>
  <si>
    <t>INVITACIÓN A COTIZAR BL/18/2009</t>
  </si>
  <si>
    <t>Equipos de comunicación para proyecto  Instrumentación hidrológica</t>
  </si>
  <si>
    <t xml:space="preserve">La Sección de Bienes y Suministros de la Universidad Tecnológica de Pereira publicó en la Página web de la Universidad www.utp.edu.co, la Invitación BL/18/2009 con las condiciones técnicas y legales.  Además se envió invitación vía correo electrónico a las siguientes empresas:  </t>
  </si>
  <si>
    <t xml:space="preserve">Meltec Comunicaciones S.A. </t>
  </si>
  <si>
    <t>Eleinco Limitada</t>
  </si>
  <si>
    <t>Unicom Ltda.</t>
  </si>
  <si>
    <t>Cafenet S.A.</t>
  </si>
  <si>
    <t xml:space="preserve">Javier Vargas Occa / SSI Soluciones y Suministros </t>
  </si>
  <si>
    <t>Wireless Comunications Colombia Ltda.</t>
  </si>
  <si>
    <t>CRC Comunicaciones Ltda.</t>
  </si>
  <si>
    <t>Centracom S.A.</t>
  </si>
  <si>
    <t>4.  EVALUACIÓN JURÍDICA</t>
  </si>
  <si>
    <t>Una vez revisados los documentos legales exigidos en el Pliego de Condiciones, se tiene el siguiente cuadro resumen:</t>
  </si>
  <si>
    <t>Documentos / Proveedor</t>
  </si>
  <si>
    <t>Existencia y Representación Legal</t>
  </si>
  <si>
    <t>N/A</t>
  </si>
  <si>
    <t>Si</t>
  </si>
  <si>
    <t>No</t>
  </si>
  <si>
    <t>Reporte Registro Sice</t>
  </si>
  <si>
    <t xml:space="preserve">Si </t>
  </si>
  <si>
    <t>RUT</t>
  </si>
  <si>
    <t>El siguiente es el resumen del cuadro de evaluación económica:</t>
  </si>
  <si>
    <t>Eleinco Ltda.</t>
  </si>
  <si>
    <t>Javier Vargas Occa</t>
  </si>
  <si>
    <t>Meltec Comunica ciones S.A.</t>
  </si>
  <si>
    <t xml:space="preserve">Wireless Comunica tions Colombia Ltda. </t>
  </si>
  <si>
    <t>CRC Comunica ciones Ltda.</t>
  </si>
  <si>
    <t>Certificado Paz y salvo en aportes parafiscales</t>
  </si>
  <si>
    <t>La empresa Cafenet S.A., no aporta documentos jurídicos ni técnicos, únicamente envía la oferta económica por correo electrónico.  Por lo tanto no participa en el proceso evaluatorio.</t>
  </si>
  <si>
    <t>Las demás empresas cumplen con la documentación solicitada, por lo que participan en las evaluaciones técnica y económica.</t>
  </si>
  <si>
    <t>De acuerdo con las condiciones contenidas tanto en la invitación como en el anexo y en el adendo publicados y enviados a las empresas, la evaluación técnica se realiza verificando el cumplimiento de marcas, referencias, unidad de medida, solicitados.  Ver cuadro adjunto.</t>
  </si>
  <si>
    <t xml:space="preserve">De acuerdo con las condiciones de la invitación, se elabora cuadro comparativo con los elementos que cumplen técnicamente y teniendo en cuenta todas las ofertas. Ver cuadro adjunto.  </t>
  </si>
  <si>
    <t>5.  ANÁLISIS TÉCNICO</t>
  </si>
  <si>
    <t>6.  ANÁLISIS ECONÓMICO</t>
  </si>
  <si>
    <t>7.  RECOMENDACIÓN</t>
  </si>
  <si>
    <t>Marca ofertada</t>
  </si>
  <si>
    <t>Cumple Si/No</t>
  </si>
  <si>
    <t>Marca solicitada</t>
  </si>
  <si>
    <t>UNITEL</t>
  </si>
  <si>
    <t>Polyphaser Motorola Ref. RRX4025</t>
  </si>
  <si>
    <t>Belden  Ref. 9913</t>
  </si>
  <si>
    <t xml:space="preserve">Modelo RX 1561
Marca Astrong
</t>
  </si>
  <si>
    <t>AL-410</t>
  </si>
  <si>
    <t>PL259</t>
  </si>
  <si>
    <t>MINI UHF</t>
  </si>
  <si>
    <t>MaXRAD</t>
  </si>
  <si>
    <t>Fabricante nacional</t>
  </si>
  <si>
    <t>Javier Vargas Occa / SSI Comunicaciones</t>
  </si>
  <si>
    <t>Motorola PRO 3100</t>
  </si>
  <si>
    <t>Yagi unidirec cional</t>
  </si>
  <si>
    <t>Polyphaser con conector PL259</t>
  </si>
  <si>
    <t>Belden RG58</t>
  </si>
  <si>
    <t>Belden RG8/9913</t>
  </si>
  <si>
    <t>Fuente 12,8 VDC/15 AmpH</t>
  </si>
  <si>
    <t>No cotiza</t>
  </si>
  <si>
    <t>No cotizó</t>
  </si>
  <si>
    <t>U20-001-04 (4 m)</t>
  </si>
  <si>
    <t>Amphe nol PL259</t>
  </si>
  <si>
    <t>Amphe nol PL260</t>
  </si>
  <si>
    <t>Amphe nol</t>
  </si>
  <si>
    <t>Vr. Unitario incluido IVA</t>
  </si>
  <si>
    <t xml:space="preserve">Radios y elementos 3 dias, a excepción de los Data loggers </t>
  </si>
  <si>
    <t>2 años en radios, 1 año en los demas elementos</t>
  </si>
  <si>
    <t>Tres días</t>
  </si>
  <si>
    <t>Dos años en equipos y un año en accesorios</t>
  </si>
  <si>
    <t>30 días</t>
  </si>
  <si>
    <t>24 Meses radios 12 Meses accesorios</t>
  </si>
  <si>
    <t xml:space="preserve">Cinco semanas. </t>
  </si>
  <si>
    <t>Dos años para equipos, para accesorios 1 año.</t>
  </si>
  <si>
    <t>Equipos nacionales 1 semana -Importados de 3 a 5 semanas</t>
  </si>
  <si>
    <t>Radios 2 años, demás elementos 1 año</t>
  </si>
  <si>
    <t>2 años contra defectos de fabricación, no por mal uso o deterioro y en condiciones normales de funcionamiento.</t>
  </si>
  <si>
    <t>60 días</t>
  </si>
  <si>
    <t>12 meses</t>
  </si>
  <si>
    <t>Sección Bienes y Suministros</t>
  </si>
  <si>
    <t>Totales ítem 11 a 13</t>
  </si>
  <si>
    <t>Totales ítem 1 a 10</t>
  </si>
  <si>
    <t>EVALUACIÓN TÉCNICA  INVITACIÓN A COTIZAR BL/18/2009</t>
  </si>
  <si>
    <t>EVALUACIÓN ECONÓMICA  INVITACIÓN A COTIZAR BL/18/2009</t>
  </si>
  <si>
    <t>si</t>
  </si>
  <si>
    <t>-</t>
  </si>
  <si>
    <r>
      <t xml:space="preserve">Meltec Comunicaciones S.A.: </t>
    </r>
    <r>
      <rPr>
        <i/>
        <sz val="10"/>
        <rFont val="Arial"/>
        <family val="2"/>
      </rPr>
      <t>cumple con las especificaciones técnicas requeridas para el suministro de equipos y demás componentes necesarios en materia de comunicaciones entre las estaciones hidroclimatológicas telemétricas y la estación central de la UTP. De igual manera, cumple con las especificaciones técnicas establecidas para el suministro de dataloggers requeridos en el monitoreo de caudal.</t>
    </r>
  </si>
  <si>
    <r>
      <t xml:space="preserve">Eleinco Ltda: </t>
    </r>
    <r>
      <rPr>
        <i/>
        <sz val="10"/>
        <rFont val="Arial"/>
        <family val="2"/>
      </rPr>
      <t xml:space="preserve">cumple con las especificaciones técnicas requeridas para el suministro de equipos y demás componentes necesarios en materia de comunicaciones entre las estaciones hidroclimatológicas telemétricas y la estación central de la UTP. </t>
    </r>
    <r>
      <rPr>
        <i/>
        <u/>
        <sz val="10"/>
        <rFont val="Arial"/>
        <family val="2"/>
      </rPr>
      <t>No ofrece el suministro de dataloggers para monitoreo de caudal.</t>
    </r>
  </si>
  <si>
    <r>
      <t xml:space="preserve">Javier Vargas Occa: </t>
    </r>
    <r>
      <rPr>
        <i/>
        <sz val="10"/>
        <rFont val="Arial"/>
        <family val="2"/>
      </rPr>
      <t xml:space="preserve">cumple con las especificaciones técnicas establecidas para el suministro de dataloggers requeridos en el monitoreo de caudal. </t>
    </r>
    <r>
      <rPr>
        <i/>
        <u/>
        <sz val="10"/>
        <rFont val="Arial"/>
        <family val="2"/>
      </rPr>
      <t>No ofrece el suministro de equipos y demás componentes necesarios en materia de comunicaciones entre las estaciones hidroclimatológicas telemétricas y la estación central de la UTP.</t>
    </r>
  </si>
  <si>
    <r>
      <t xml:space="preserve">Centracom S.A.: </t>
    </r>
    <r>
      <rPr>
        <i/>
        <sz val="10"/>
        <rFont val="Arial"/>
        <family val="2"/>
      </rPr>
      <t>cumple con las especificaciones técnicas requeridas para el suministro de equipos y demás componentes necesarios en materia de comunicaciones entre las estaciones hidroclimatológicas telemétricas y la estación central de la UTP. De igual manera, cumple con las especificaciones técnicas establecidas para el suministro de dataloggers requeridos en el monitoreo de caudal.</t>
    </r>
  </si>
  <si>
    <r>
      <t xml:space="preserve">Unicom Ltda: </t>
    </r>
    <r>
      <rPr>
        <i/>
        <sz val="10"/>
        <rFont val="Arial"/>
        <family val="2"/>
      </rPr>
      <t>cumple con las especificaciones técnicas requeridas para el suministro de equipos y demás componentes necesarios en materia de comunicaciones entre las estaciones hidroclimatológicas telemétricas y la estación central de la UTP. De igual manera, cumple con las especificaciones técnicas establecidas para el suministro de dataloggers requeridos en el monitoreo de caudal.</t>
    </r>
  </si>
  <si>
    <r>
      <t xml:space="preserve">Wireless Comunications Colombia Ltda.: </t>
    </r>
    <r>
      <rPr>
        <i/>
        <sz val="10"/>
        <rFont val="Arial"/>
        <family val="2"/>
      </rPr>
      <t xml:space="preserve">cumple con las especificaciones técnicas requeridas para el suministro de equipos y demás componentes necesarios en materia de comunicaciones entre las estaciones hidroclimatológicas telemétricas y la estación central de la UTP. </t>
    </r>
    <r>
      <rPr>
        <i/>
        <u/>
        <sz val="10"/>
        <rFont val="Arial"/>
        <family val="2"/>
      </rPr>
      <t>No ofrece el suministro de dataloggers para monitoreo de caudal.</t>
    </r>
  </si>
  <si>
    <r>
      <t xml:space="preserve">CRC Comunicaciones Ltda.: </t>
    </r>
    <r>
      <rPr>
        <i/>
        <sz val="10"/>
        <rFont val="Arial"/>
        <family val="2"/>
      </rPr>
      <t xml:space="preserve">cumple con las especificaciones técnicas requeridas para el suministro de equipos y demás componentes necesarios en materia de comunicaciones entre las estaciones hidroclimatológicas telemétricas y la estación central de la UTP. </t>
    </r>
    <r>
      <rPr>
        <i/>
        <u/>
        <sz val="10"/>
        <rFont val="Arial"/>
        <family val="2"/>
      </rPr>
      <t>No ofrece el suministro de dataloggers para monitoreo de caudal.</t>
    </r>
  </si>
  <si>
    <t>Carlos Andrés Sabas Ramírez</t>
  </si>
  <si>
    <t>15 de abril de 2009</t>
  </si>
  <si>
    <r>
      <t>1. OBJETO.</t>
    </r>
    <r>
      <rPr>
        <sz val="9"/>
        <rFont val="Arial"/>
        <family val="2"/>
      </rPr>
      <t xml:space="preserve">  Adquisición de equipos de comunicación para proyecto Instrumentación hidrológica</t>
    </r>
  </si>
  <si>
    <t>Valores propuesta</t>
  </si>
  <si>
    <t>Ítem 1a 10</t>
  </si>
  <si>
    <t>Ítem 11 a 13</t>
  </si>
  <si>
    <t>Total por oferente</t>
  </si>
  <si>
    <t>Radios y elementos 3 dias,  Data loggers  5 semanas</t>
  </si>
  <si>
    <t>Empresa</t>
  </si>
  <si>
    <t>Valor adjudicado</t>
  </si>
  <si>
    <t>De acuerdo con las evaluaciones anteriores y con las condiciones del pliego, y buscando la decisión más favorable a la Universidad se recomienda adjudicar en forma global, a la empresa que habiendo cotizado todos los  ítem presentó la mejor oferta económica total, así:</t>
  </si>
  <si>
    <t>Samuel Guzmán López</t>
  </si>
  <si>
    <t>Comité Técnico</t>
  </si>
</sst>
</file>

<file path=xl/styles.xml><?xml version="1.0" encoding="utf-8"?>
<styleSheet xmlns="http://schemas.openxmlformats.org/spreadsheetml/2006/main">
  <numFmts count="2">
    <numFmt numFmtId="164" formatCode="[$-240A]d&quot; de &quot;mmmm&quot; de &quot;yyyy;@"/>
    <numFmt numFmtId="165" formatCode="&quot;$&quot;#,##0.00_);[Red]\(&quot;$&quot;#,##0.00\)"/>
  </numFmts>
  <fonts count="2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Helv"/>
      <charset val="204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</font>
    <font>
      <b/>
      <i/>
      <sz val="9"/>
      <name val="Arial"/>
      <family val="2"/>
    </font>
    <font>
      <b/>
      <sz val="9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indexed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2" applyFont="1" applyBorder="1" applyAlignment="1">
      <alignment horizontal="left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2" applyFont="1" applyFill="1" applyBorder="1" applyAlignment="1">
      <alignment horizontal="left" wrapText="1"/>
    </xf>
    <xf numFmtId="0" fontId="2" fillId="0" borderId="0" xfId="0" applyFont="1" applyFill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2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wrapText="1"/>
    </xf>
    <xf numFmtId="0" fontId="1" fillId="0" borderId="0" xfId="0" applyFont="1" applyAlignment="1">
      <alignment wrapText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164" fontId="9" fillId="2" borderId="3" xfId="0" applyNumberFormat="1" applyFont="1" applyFill="1" applyBorder="1" applyAlignment="1">
      <alignment horizontal="left"/>
    </xf>
    <xf numFmtId="0" fontId="2" fillId="0" borderId="0" xfId="0" applyFont="1" applyFill="1" applyAlignment="1"/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2" fillId="0" borderId="0" xfId="2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3" fontId="17" fillId="0" borderId="2" xfId="0" applyNumberFormat="1" applyFont="1" applyFill="1" applyBorder="1" applyAlignment="1">
      <alignment horizontal="right" wrapText="1"/>
    </xf>
    <xf numFmtId="3" fontId="17" fillId="3" borderId="2" xfId="0" applyNumberFormat="1" applyFont="1" applyFill="1" applyBorder="1" applyAlignment="1">
      <alignment horizontal="right" wrapText="1"/>
    </xf>
    <xf numFmtId="0" fontId="17" fillId="0" borderId="2" xfId="0" applyFont="1" applyFill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 wrapText="1"/>
    </xf>
    <xf numFmtId="3" fontId="17" fillId="0" borderId="2" xfId="0" applyNumberFormat="1" applyFont="1" applyBorder="1" applyAlignment="1">
      <alignment horizontal="right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3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wrapText="1"/>
    </xf>
    <xf numFmtId="0" fontId="18" fillId="0" borderId="0" xfId="1" applyFont="1" applyAlignment="1" applyProtection="1">
      <alignment wrapText="1"/>
    </xf>
    <xf numFmtId="0" fontId="16" fillId="0" borderId="0" xfId="0" applyFont="1" applyAlignment="1">
      <alignment wrapText="1"/>
    </xf>
    <xf numFmtId="165" fontId="17" fillId="2" borderId="4" xfId="0" applyNumberFormat="1" applyFont="1" applyFill="1" applyBorder="1" applyAlignment="1"/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/>
    <xf numFmtId="3" fontId="17" fillId="0" borderId="2" xfId="0" applyNumberFormat="1" applyFont="1" applyBorder="1" applyAlignment="1">
      <alignment wrapText="1"/>
    </xf>
    <xf numFmtId="0" fontId="2" fillId="0" borderId="2" xfId="0" applyFont="1" applyFill="1" applyBorder="1"/>
    <xf numFmtId="3" fontId="16" fillId="0" borderId="2" xfId="0" applyNumberFormat="1" applyFont="1" applyBorder="1" applyAlignment="1">
      <alignment wrapText="1"/>
    </xf>
    <xf numFmtId="0" fontId="2" fillId="0" borderId="0" xfId="2" applyFont="1" applyFill="1" applyBorder="1" applyAlignment="1">
      <alignment wrapText="1"/>
    </xf>
    <xf numFmtId="0" fontId="1" fillId="0" borderId="2" xfId="2" applyFont="1" applyFill="1" applyBorder="1" applyAlignment="1">
      <alignment horizontal="center" wrapText="1"/>
    </xf>
    <xf numFmtId="0" fontId="0" fillId="0" borderId="2" xfId="0" applyBorder="1"/>
    <xf numFmtId="3" fontId="17" fillId="4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3" fillId="0" borderId="0" xfId="2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wrapText="1"/>
    </xf>
    <xf numFmtId="0" fontId="2" fillId="0" borderId="0" xfId="2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2" fillId="0" borderId="0" xfId="2" applyFont="1" applyFill="1" applyBorder="1" applyAlignment="1">
      <alignment horizontal="left" wrapText="1"/>
    </xf>
    <xf numFmtId="0" fontId="1" fillId="0" borderId="2" xfId="2" applyFont="1" applyFill="1" applyBorder="1" applyAlignment="1">
      <alignment horizontal="center"/>
    </xf>
    <xf numFmtId="3" fontId="19" fillId="0" borderId="5" xfId="0" applyNumberFormat="1" applyFont="1" applyBorder="1" applyAlignment="1">
      <alignment horizontal="center" wrapText="1"/>
    </xf>
    <xf numFmtId="3" fontId="19" fillId="0" borderId="6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49" fontId="9" fillId="2" borderId="7" xfId="0" applyNumberFormat="1" applyFont="1" applyFill="1" applyBorder="1" applyAlignment="1"/>
    <xf numFmtId="0" fontId="9" fillId="0" borderId="8" xfId="0" applyFont="1" applyBorder="1" applyAlignment="1"/>
    <xf numFmtId="0" fontId="8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topLeftCell="A40" workbookViewId="0">
      <selection activeCell="A15" sqref="A15:J15"/>
    </sheetView>
  </sheetViews>
  <sheetFormatPr baseColWidth="10" defaultColWidth="11.42578125" defaultRowHeight="15"/>
  <cols>
    <col min="1" max="1" width="2.7109375" customWidth="1"/>
    <col min="2" max="2" width="21.5703125" customWidth="1"/>
    <col min="3" max="10" width="10.140625" customWidth="1"/>
  </cols>
  <sheetData>
    <row r="1" spans="1:10">
      <c r="A1" s="85" t="s">
        <v>9</v>
      </c>
      <c r="B1" s="85"/>
      <c r="C1" s="85"/>
      <c r="D1" s="85"/>
      <c r="E1" s="85"/>
      <c r="F1" s="85"/>
      <c r="G1" s="85"/>
    </row>
    <row r="2" spans="1:10">
      <c r="A2" s="85" t="s">
        <v>46</v>
      </c>
      <c r="B2" s="85"/>
      <c r="C2" s="85"/>
      <c r="D2" s="85"/>
      <c r="E2" s="85"/>
      <c r="F2" s="85"/>
      <c r="G2" s="85"/>
    </row>
    <row r="3" spans="1:10">
      <c r="A3" s="85" t="s">
        <v>47</v>
      </c>
      <c r="B3" s="85"/>
      <c r="C3" s="85"/>
      <c r="D3" s="85"/>
      <c r="E3" s="85"/>
      <c r="F3" s="85"/>
      <c r="G3" s="85"/>
    </row>
    <row r="4" spans="1:10">
      <c r="A4" s="1"/>
      <c r="B4" s="1"/>
      <c r="C4" s="1"/>
      <c r="D4" s="1"/>
      <c r="E4" s="1"/>
      <c r="F4" s="1"/>
      <c r="G4" s="1"/>
    </row>
    <row r="5" spans="1:10">
      <c r="A5" s="85" t="s">
        <v>0</v>
      </c>
      <c r="B5" s="85"/>
      <c r="C5" s="85"/>
      <c r="D5" s="85"/>
      <c r="E5" s="85"/>
      <c r="F5" s="85"/>
      <c r="G5" s="85"/>
    </row>
    <row r="6" spans="1:10">
      <c r="A6" s="2"/>
      <c r="B6" s="1"/>
      <c r="C6" s="1"/>
      <c r="D6" s="1"/>
      <c r="E6" s="1"/>
      <c r="F6" s="1"/>
      <c r="G6" s="1"/>
    </row>
    <row r="7" spans="1:10">
      <c r="A7" s="3" t="s">
        <v>1</v>
      </c>
      <c r="B7" s="3"/>
      <c r="C7" s="1" t="s">
        <v>2</v>
      </c>
      <c r="D7" s="1"/>
      <c r="E7" s="1"/>
      <c r="F7" s="1"/>
      <c r="G7" s="1"/>
    </row>
    <row r="8" spans="1:10">
      <c r="A8" s="87" t="s">
        <v>3</v>
      </c>
      <c r="B8" s="87"/>
      <c r="C8" s="47" t="s">
        <v>120</v>
      </c>
      <c r="D8" s="16"/>
      <c r="E8" s="16"/>
      <c r="F8" s="4"/>
      <c r="G8" s="4"/>
    </row>
    <row r="9" spans="1:10">
      <c r="A9" s="87" t="s">
        <v>4</v>
      </c>
      <c r="B9" s="87"/>
      <c r="C9" s="4" t="s">
        <v>5</v>
      </c>
      <c r="D9" s="1"/>
      <c r="E9" s="1"/>
      <c r="F9" s="4"/>
      <c r="G9" s="4"/>
    </row>
    <row r="10" spans="1:10">
      <c r="A10" s="87" t="s">
        <v>6</v>
      </c>
      <c r="B10" s="87"/>
      <c r="C10" s="1" t="s">
        <v>135</v>
      </c>
      <c r="D10" s="1"/>
      <c r="E10" s="1"/>
      <c r="F10" s="1"/>
      <c r="G10" s="1"/>
    </row>
    <row r="11" spans="1:10">
      <c r="A11" s="2"/>
      <c r="B11" s="1"/>
      <c r="C11" s="1"/>
      <c r="D11" s="1"/>
      <c r="E11" s="1"/>
      <c r="F11" s="1"/>
      <c r="G11" s="1"/>
    </row>
    <row r="12" spans="1:10">
      <c r="A12" s="49" t="s">
        <v>136</v>
      </c>
      <c r="B12" s="6"/>
      <c r="C12" s="6"/>
      <c r="D12" s="6"/>
      <c r="E12" s="6"/>
      <c r="F12" s="6"/>
      <c r="G12" s="6"/>
    </row>
    <row r="13" spans="1:10">
      <c r="A13" s="4"/>
      <c r="B13" s="4"/>
      <c r="C13" s="4"/>
      <c r="D13" s="4"/>
      <c r="E13" s="4"/>
      <c r="F13" s="4"/>
      <c r="G13" s="4"/>
    </row>
    <row r="14" spans="1:10">
      <c r="A14" s="91" t="s">
        <v>7</v>
      </c>
      <c r="B14" s="91"/>
      <c r="C14" s="91"/>
      <c r="D14" s="91"/>
      <c r="E14" s="91"/>
      <c r="F14" s="91"/>
      <c r="G14" s="91"/>
    </row>
    <row r="15" spans="1:10" ht="38.25" customHeight="1">
      <c r="A15" s="88" t="s">
        <v>48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0">
      <c r="A16" s="8">
        <v>1</v>
      </c>
      <c r="B16" s="1" t="s">
        <v>49</v>
      </c>
      <c r="C16" s="1"/>
      <c r="D16" s="4"/>
      <c r="E16" s="18">
        <v>3</v>
      </c>
      <c r="F16" s="1" t="s">
        <v>51</v>
      </c>
      <c r="G16" s="1"/>
    </row>
    <row r="17" spans="1:10">
      <c r="A17" s="8">
        <v>2</v>
      </c>
      <c r="B17" s="1" t="s">
        <v>50</v>
      </c>
      <c r="C17" s="1"/>
      <c r="D17" s="1"/>
      <c r="E17" s="18">
        <v>4</v>
      </c>
      <c r="F17" s="1" t="s">
        <v>52</v>
      </c>
      <c r="G17" s="1"/>
    </row>
    <row r="18" spans="1:10">
      <c r="C18" s="1"/>
      <c r="D18" s="4"/>
      <c r="E18" s="1"/>
      <c r="F18" s="1"/>
      <c r="G18" s="1"/>
    </row>
    <row r="19" spans="1:10">
      <c r="A19" s="5" t="s">
        <v>8</v>
      </c>
      <c r="B19" s="1"/>
      <c r="C19" s="1"/>
      <c r="D19" s="1"/>
      <c r="E19" s="1"/>
      <c r="F19" s="1"/>
      <c r="G19" s="1"/>
    </row>
    <row r="20" spans="1:10" ht="14.25" customHeight="1">
      <c r="A20" s="8">
        <v>1</v>
      </c>
      <c r="B20" s="1" t="s">
        <v>49</v>
      </c>
      <c r="C20" s="1"/>
      <c r="D20" s="4"/>
      <c r="E20" s="18">
        <v>5</v>
      </c>
      <c r="F20" s="1" t="s">
        <v>51</v>
      </c>
      <c r="G20" s="6"/>
    </row>
    <row r="21" spans="1:10" ht="14.25" customHeight="1">
      <c r="A21" s="8">
        <v>2</v>
      </c>
      <c r="B21" s="1" t="s">
        <v>50</v>
      </c>
      <c r="C21" s="1"/>
      <c r="D21" s="1"/>
      <c r="E21" s="18">
        <v>6</v>
      </c>
      <c r="F21" s="1" t="s">
        <v>52</v>
      </c>
      <c r="G21" s="6"/>
    </row>
    <row r="22" spans="1:10" ht="12" customHeight="1">
      <c r="A22" s="8">
        <v>3</v>
      </c>
      <c r="B22" s="89" t="s">
        <v>53</v>
      </c>
      <c r="C22" s="89"/>
      <c r="D22" s="89"/>
      <c r="E22" s="18">
        <v>7</v>
      </c>
      <c r="F22" s="1" t="s">
        <v>54</v>
      </c>
      <c r="G22" s="6"/>
    </row>
    <row r="23" spans="1:10" ht="14.25" customHeight="1">
      <c r="A23" s="8">
        <v>4</v>
      </c>
      <c r="B23" s="1" t="s">
        <v>56</v>
      </c>
      <c r="C23" s="1"/>
      <c r="D23" s="1"/>
      <c r="E23" s="18">
        <v>8</v>
      </c>
      <c r="F23" s="1" t="s">
        <v>55</v>
      </c>
      <c r="G23" s="6"/>
    </row>
    <row r="24" spans="1:10" ht="14.25" customHeight="1">
      <c r="A24" s="8"/>
      <c r="B24" s="1"/>
      <c r="C24" s="1"/>
      <c r="D24" s="4"/>
      <c r="E24" s="1"/>
      <c r="F24" s="6"/>
      <c r="G24" s="6"/>
    </row>
    <row r="25" spans="1:10">
      <c r="A25" s="87" t="s">
        <v>57</v>
      </c>
      <c r="B25" s="87"/>
      <c r="C25" s="87"/>
      <c r="D25" s="87"/>
      <c r="E25" s="87"/>
      <c r="F25" s="87"/>
      <c r="G25" s="87"/>
      <c r="H25" s="87"/>
      <c r="I25" s="87"/>
      <c r="J25" s="1"/>
    </row>
    <row r="26" spans="1:10" ht="15" customHeight="1">
      <c r="A26" s="90" t="s">
        <v>58</v>
      </c>
      <c r="B26" s="90"/>
      <c r="C26" s="90"/>
      <c r="D26" s="90"/>
      <c r="E26" s="90"/>
      <c r="F26" s="90"/>
      <c r="G26" s="90"/>
      <c r="H26" s="90"/>
      <c r="I26" s="90"/>
      <c r="J26" s="90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19"/>
    </row>
    <row r="28" spans="1:10" ht="65.25" customHeight="1">
      <c r="A28" s="7"/>
      <c r="B28" s="32" t="s">
        <v>59</v>
      </c>
      <c r="C28" s="33" t="s">
        <v>70</v>
      </c>
      <c r="D28" s="33" t="s">
        <v>68</v>
      </c>
      <c r="E28" s="33" t="s">
        <v>69</v>
      </c>
      <c r="F28" s="33" t="s">
        <v>56</v>
      </c>
      <c r="G28" s="33" t="s">
        <v>51</v>
      </c>
      <c r="H28" s="33" t="s">
        <v>52</v>
      </c>
      <c r="I28" s="33" t="s">
        <v>71</v>
      </c>
      <c r="J28" s="33" t="s">
        <v>72</v>
      </c>
    </row>
    <row r="29" spans="1:10" ht="26.25" customHeight="1">
      <c r="A29" s="7"/>
      <c r="B29" s="20" t="s">
        <v>60</v>
      </c>
      <c r="C29" s="21" t="s">
        <v>62</v>
      </c>
      <c r="D29" s="21" t="s">
        <v>62</v>
      </c>
      <c r="E29" s="21" t="s">
        <v>62</v>
      </c>
      <c r="F29" s="21" t="s">
        <v>62</v>
      </c>
      <c r="G29" s="21" t="s">
        <v>62</v>
      </c>
      <c r="H29" s="21" t="s">
        <v>63</v>
      </c>
      <c r="I29" s="21" t="s">
        <v>62</v>
      </c>
      <c r="J29" s="21" t="s">
        <v>65</v>
      </c>
    </row>
    <row r="30" spans="1:10" ht="16.5" customHeight="1">
      <c r="A30" s="7"/>
      <c r="B30" s="20" t="s">
        <v>66</v>
      </c>
      <c r="C30" s="21" t="s">
        <v>62</v>
      </c>
      <c r="D30" s="21" t="s">
        <v>62</v>
      </c>
      <c r="E30" s="21" t="s">
        <v>62</v>
      </c>
      <c r="F30" s="21" t="s">
        <v>62</v>
      </c>
      <c r="G30" s="21" t="s">
        <v>62</v>
      </c>
      <c r="H30" s="21" t="s">
        <v>63</v>
      </c>
      <c r="I30" s="21" t="s">
        <v>62</v>
      </c>
      <c r="J30" s="21" t="s">
        <v>62</v>
      </c>
    </row>
    <row r="31" spans="1:10" ht="34.5" customHeight="1">
      <c r="A31" s="7"/>
      <c r="B31" s="20" t="s">
        <v>73</v>
      </c>
      <c r="C31" s="21" t="s">
        <v>62</v>
      </c>
      <c r="D31" s="21" t="s">
        <v>62</v>
      </c>
      <c r="E31" s="21" t="s">
        <v>62</v>
      </c>
      <c r="F31" s="21" t="s">
        <v>62</v>
      </c>
      <c r="G31" s="21" t="s">
        <v>62</v>
      </c>
      <c r="H31" s="21" t="s">
        <v>63</v>
      </c>
      <c r="I31" s="21" t="s">
        <v>62</v>
      </c>
      <c r="J31" s="21" t="s">
        <v>62</v>
      </c>
    </row>
    <row r="32" spans="1:10" ht="18" customHeight="1">
      <c r="A32" s="7"/>
      <c r="B32" s="20" t="s">
        <v>64</v>
      </c>
      <c r="C32" s="21" t="s">
        <v>62</v>
      </c>
      <c r="D32" s="21" t="s">
        <v>61</v>
      </c>
      <c r="E32" s="21" t="s">
        <v>61</v>
      </c>
      <c r="F32" s="21" t="s">
        <v>61</v>
      </c>
      <c r="G32" s="21" t="s">
        <v>61</v>
      </c>
      <c r="H32" s="21" t="s">
        <v>61</v>
      </c>
      <c r="I32" s="21" t="s">
        <v>61</v>
      </c>
      <c r="J32" s="21" t="s">
        <v>61</v>
      </c>
    </row>
    <row r="33" spans="1:10" ht="37.5" customHeight="1">
      <c r="A33" s="92" t="s">
        <v>74</v>
      </c>
      <c r="B33" s="92"/>
      <c r="C33" s="92"/>
      <c r="D33" s="92"/>
      <c r="E33" s="92"/>
      <c r="F33" s="92"/>
      <c r="G33" s="92"/>
      <c r="H33" s="92"/>
      <c r="I33" s="92"/>
      <c r="J33" s="92"/>
    </row>
    <row r="34" spans="1:10" ht="15" customHeight="1">
      <c r="A34" s="90" t="s">
        <v>75</v>
      </c>
      <c r="B34" s="90"/>
      <c r="C34" s="90"/>
      <c r="D34" s="90"/>
      <c r="E34" s="90"/>
      <c r="F34" s="90"/>
      <c r="G34" s="90"/>
      <c r="H34" s="90"/>
      <c r="I34" s="90"/>
      <c r="J34" s="90"/>
    </row>
    <row r="35" spans="1:10">
      <c r="A35" s="9"/>
      <c r="B35" s="9"/>
      <c r="C35" s="9"/>
      <c r="D35" s="9"/>
      <c r="E35" s="9"/>
      <c r="F35" s="9"/>
      <c r="G35" s="9"/>
      <c r="H35" s="1"/>
      <c r="I35" s="1"/>
      <c r="J35" s="1"/>
    </row>
    <row r="36" spans="1:10">
      <c r="A36" s="87" t="s">
        <v>78</v>
      </c>
      <c r="B36" s="87"/>
      <c r="C36" s="87"/>
      <c r="D36" s="5"/>
      <c r="E36" s="1"/>
      <c r="F36" s="1"/>
      <c r="G36" s="1"/>
      <c r="H36" s="1"/>
      <c r="I36" s="1"/>
      <c r="J36" s="1"/>
    </row>
    <row r="37" spans="1:10" ht="41.25" customHeight="1">
      <c r="A37" s="88" t="s">
        <v>76</v>
      </c>
      <c r="B37" s="88"/>
      <c r="C37" s="88"/>
      <c r="D37" s="88"/>
      <c r="E37" s="88"/>
      <c r="F37" s="88"/>
      <c r="G37" s="88"/>
      <c r="H37" s="88"/>
      <c r="I37" s="88"/>
      <c r="J37" s="88"/>
    </row>
    <row r="38" spans="1:10" ht="55.5" customHeight="1">
      <c r="A38" s="86" t="s">
        <v>127</v>
      </c>
      <c r="B38" s="86"/>
      <c r="C38" s="86"/>
      <c r="D38" s="86"/>
      <c r="E38" s="86"/>
      <c r="F38" s="86"/>
      <c r="G38" s="86"/>
      <c r="H38" s="86"/>
      <c r="I38" s="86"/>
      <c r="J38" s="86"/>
    </row>
    <row r="39" spans="1:10" ht="55.5" customHeight="1">
      <c r="A39" s="86" t="s">
        <v>128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ht="41.25" customHeight="1">
      <c r="A40" s="86" t="s">
        <v>129</v>
      </c>
      <c r="B40" s="86"/>
      <c r="C40" s="86"/>
      <c r="D40" s="86"/>
      <c r="E40" s="86"/>
      <c r="F40" s="86"/>
      <c r="G40" s="86"/>
      <c r="H40" s="86"/>
      <c r="I40" s="86"/>
      <c r="J40" s="86"/>
    </row>
    <row r="41" spans="1:10" ht="51" customHeight="1">
      <c r="A41" s="86" t="s">
        <v>130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0" ht="51" customHeight="1">
      <c r="A42" s="86" t="s">
        <v>131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41.25" customHeight="1">
      <c r="A43" s="86" t="s">
        <v>132</v>
      </c>
      <c r="B43" s="86"/>
      <c r="C43" s="86"/>
      <c r="D43" s="86"/>
      <c r="E43" s="86"/>
      <c r="F43" s="86"/>
      <c r="G43" s="86"/>
      <c r="H43" s="86"/>
      <c r="I43" s="86"/>
      <c r="J43" s="86"/>
    </row>
    <row r="44" spans="1:10" ht="41.25" customHeight="1">
      <c r="A44" s="86" t="s">
        <v>133</v>
      </c>
      <c r="B44" s="86"/>
      <c r="C44" s="86"/>
      <c r="D44" s="86"/>
      <c r="E44" s="86"/>
      <c r="F44" s="86"/>
      <c r="G44" s="86"/>
      <c r="H44" s="86"/>
      <c r="I44" s="86"/>
      <c r="J44" s="86"/>
    </row>
    <row r="45" spans="1:10">
      <c r="A45" s="27"/>
      <c r="B45" s="24"/>
      <c r="C45" s="24"/>
      <c r="D45" s="24"/>
      <c r="E45" s="26"/>
      <c r="F45" s="26"/>
      <c r="G45" s="11"/>
      <c r="H45" s="11"/>
      <c r="I45" s="5"/>
      <c r="J45" s="28"/>
    </row>
    <row r="46" spans="1:10">
      <c r="A46" s="29" t="s">
        <v>79</v>
      </c>
      <c r="B46" s="29"/>
      <c r="C46" s="29"/>
      <c r="D46" s="29"/>
      <c r="E46" s="29"/>
      <c r="F46" s="29"/>
      <c r="G46" s="29"/>
      <c r="H46" s="29"/>
      <c r="I46" s="6"/>
      <c r="J46" s="28"/>
    </row>
    <row r="47" spans="1:10" ht="28.5" customHeight="1">
      <c r="A47" s="93" t="s">
        <v>77</v>
      </c>
      <c r="B47" s="93"/>
      <c r="C47" s="93"/>
      <c r="D47" s="93"/>
      <c r="E47" s="93"/>
      <c r="F47" s="93"/>
      <c r="G47" s="93"/>
      <c r="H47" s="93"/>
      <c r="I47" s="93"/>
      <c r="J47" s="93"/>
    </row>
    <row r="48" spans="1:10" ht="18.75" customHeight="1">
      <c r="A48" s="93" t="s">
        <v>67</v>
      </c>
      <c r="B48" s="93"/>
      <c r="C48" s="93"/>
      <c r="D48" s="93"/>
      <c r="E48" s="93"/>
      <c r="F48" s="93"/>
      <c r="G48" s="93"/>
      <c r="H48" s="11"/>
      <c r="I48" s="30"/>
      <c r="J48" s="30"/>
    </row>
    <row r="49" spans="1:10">
      <c r="A49" s="11"/>
      <c r="B49" s="11"/>
      <c r="C49" s="11"/>
      <c r="D49" s="31"/>
      <c r="E49" s="11"/>
      <c r="F49" s="11"/>
      <c r="G49" s="11"/>
      <c r="H49" s="11"/>
      <c r="I49" s="30"/>
      <c r="J49" s="30"/>
    </row>
    <row r="50" spans="1:10" ht="57">
      <c r="A50" s="23"/>
      <c r="B50" s="32" t="s">
        <v>137</v>
      </c>
      <c r="C50" s="33" t="s">
        <v>70</v>
      </c>
      <c r="D50" s="33" t="s">
        <v>68</v>
      </c>
      <c r="E50" s="33" t="s">
        <v>69</v>
      </c>
      <c r="F50" s="33" t="s">
        <v>56</v>
      </c>
      <c r="G50" s="33" t="s">
        <v>51</v>
      </c>
      <c r="H50" s="33" t="s">
        <v>71</v>
      </c>
      <c r="I50" s="33" t="s">
        <v>72</v>
      </c>
      <c r="J50" s="30"/>
    </row>
    <row r="51" spans="1:10">
      <c r="A51" s="25">
        <v>1</v>
      </c>
      <c r="B51" s="20" t="s">
        <v>138</v>
      </c>
      <c r="C51" s="78">
        <v>9362136</v>
      </c>
      <c r="D51" s="78">
        <v>6721620</v>
      </c>
      <c r="E51" s="78">
        <v>0</v>
      </c>
      <c r="F51" s="78">
        <v>7961721.9999999991</v>
      </c>
      <c r="G51" s="78">
        <v>10823652</v>
      </c>
      <c r="H51" s="78">
        <v>9044400</v>
      </c>
      <c r="I51" s="78">
        <v>9202304</v>
      </c>
      <c r="J51" s="30"/>
    </row>
    <row r="52" spans="1:10">
      <c r="A52" s="25">
        <v>2</v>
      </c>
      <c r="B52" s="20" t="s">
        <v>139</v>
      </c>
      <c r="C52" s="78">
        <v>17544275</v>
      </c>
      <c r="D52" s="78">
        <v>0</v>
      </c>
      <c r="E52" s="78">
        <v>16320708</v>
      </c>
      <c r="F52" s="78">
        <v>11837818</v>
      </c>
      <c r="G52" s="78">
        <v>11837818</v>
      </c>
      <c r="H52" s="78">
        <v>0</v>
      </c>
      <c r="I52" s="78">
        <v>0</v>
      </c>
      <c r="J52" s="30"/>
    </row>
    <row r="53" spans="1:10">
      <c r="A53" s="79"/>
      <c r="B53" s="20" t="s">
        <v>140</v>
      </c>
      <c r="C53" s="80">
        <f>SUM(C51:C52)</f>
        <v>26906411</v>
      </c>
      <c r="D53" s="80">
        <f t="shared" ref="D53:I53" si="0">SUM(D51:D52)</f>
        <v>6721620</v>
      </c>
      <c r="E53" s="80">
        <f t="shared" si="0"/>
        <v>16320708</v>
      </c>
      <c r="F53" s="80">
        <f t="shared" si="0"/>
        <v>19799540</v>
      </c>
      <c r="G53" s="80">
        <f t="shared" si="0"/>
        <v>22661470</v>
      </c>
      <c r="H53" s="80">
        <f t="shared" si="0"/>
        <v>9044400</v>
      </c>
      <c r="I53" s="80">
        <f t="shared" si="0"/>
        <v>9202304</v>
      </c>
      <c r="J53" s="30"/>
    </row>
    <row r="54" spans="1:10">
      <c r="A54" s="16"/>
      <c r="B54" s="76"/>
      <c r="C54" s="76"/>
      <c r="D54" s="77"/>
      <c r="E54" s="77"/>
      <c r="F54" s="77"/>
      <c r="G54" s="50"/>
      <c r="H54" s="50"/>
      <c r="I54" s="28"/>
      <c r="J54" s="30"/>
    </row>
    <row r="55" spans="1:10">
      <c r="A55" s="10" t="s">
        <v>80</v>
      </c>
      <c r="B55" s="11"/>
      <c r="C55" s="11"/>
      <c r="D55" s="11"/>
      <c r="E55" s="11"/>
      <c r="F55" s="12"/>
      <c r="G55" s="13"/>
      <c r="H55" s="13"/>
      <c r="I55" s="30"/>
      <c r="J55" s="30"/>
    </row>
    <row r="56" spans="1:10">
      <c r="A56" s="14"/>
      <c r="B56" s="11"/>
      <c r="C56" s="11"/>
      <c r="D56" s="11"/>
      <c r="E56" s="11"/>
      <c r="F56" s="12"/>
      <c r="G56" s="13"/>
      <c r="H56" s="13"/>
      <c r="I56" s="28"/>
      <c r="J56" s="28"/>
    </row>
    <row r="57" spans="1:10" ht="42.75" customHeight="1">
      <c r="A57" s="93" t="s">
        <v>144</v>
      </c>
      <c r="B57" s="93"/>
      <c r="C57" s="93"/>
      <c r="D57" s="93"/>
      <c r="E57" s="93"/>
      <c r="F57" s="93"/>
      <c r="G57" s="93"/>
      <c r="H57" s="93"/>
      <c r="I57" s="93"/>
      <c r="J57" s="93"/>
    </row>
    <row r="58" spans="1:10" ht="16.5" customHeight="1">
      <c r="A58" s="81"/>
      <c r="B58" s="82" t="s">
        <v>142</v>
      </c>
      <c r="C58" s="94" t="s">
        <v>143</v>
      </c>
      <c r="D58" s="94"/>
      <c r="E58" s="81"/>
      <c r="F58" s="81"/>
      <c r="G58" s="81"/>
      <c r="H58" s="15"/>
      <c r="I58" s="28"/>
      <c r="J58" s="28"/>
    </row>
    <row r="59" spans="1:10">
      <c r="B59" s="83" t="s">
        <v>56</v>
      </c>
      <c r="C59" s="95">
        <v>19799540</v>
      </c>
      <c r="D59" s="96"/>
    </row>
    <row r="61" spans="1:10">
      <c r="A61" s="16"/>
      <c r="B61" s="16"/>
      <c r="C61" s="16"/>
      <c r="D61" s="16"/>
      <c r="E61" s="16"/>
      <c r="F61" s="16"/>
      <c r="G61" s="16"/>
      <c r="H61" s="16"/>
      <c r="I61" s="1"/>
      <c r="J61" s="1"/>
    </row>
    <row r="62" spans="1:10">
      <c r="A62" s="16"/>
      <c r="B62" s="16"/>
      <c r="C62" s="16"/>
      <c r="D62" s="16"/>
      <c r="E62" s="16"/>
      <c r="F62" s="16"/>
      <c r="G62" s="16"/>
      <c r="H62" s="16"/>
      <c r="I62" s="1"/>
      <c r="J62" s="1"/>
    </row>
    <row r="63" spans="1:10">
      <c r="A63" s="16"/>
      <c r="B63" s="16"/>
      <c r="C63" s="16"/>
      <c r="D63" s="16"/>
      <c r="E63" s="16"/>
      <c r="F63" s="16"/>
      <c r="G63" s="16"/>
      <c r="H63" s="16"/>
      <c r="I63" s="1"/>
      <c r="J63" s="1"/>
    </row>
    <row r="64" spans="1:10">
      <c r="A64" s="16"/>
      <c r="B64" s="16"/>
      <c r="C64" s="16"/>
      <c r="D64" s="16"/>
      <c r="E64" s="16"/>
      <c r="F64" s="16"/>
      <c r="G64" s="16"/>
      <c r="H64" s="16"/>
      <c r="I64" s="1"/>
      <c r="J64" s="1"/>
    </row>
    <row r="65" spans="2:5">
      <c r="B65" t="s">
        <v>145</v>
      </c>
      <c r="E65" t="s">
        <v>134</v>
      </c>
    </row>
    <row r="66" spans="2:5">
      <c r="B66" t="s">
        <v>146</v>
      </c>
      <c r="E66" t="s">
        <v>146</v>
      </c>
    </row>
  </sheetData>
  <mergeCells count="28">
    <mergeCell ref="A57:J57"/>
    <mergeCell ref="C58:D58"/>
    <mergeCell ref="C59:D59"/>
    <mergeCell ref="A33:J33"/>
    <mergeCell ref="A41:J41"/>
    <mergeCell ref="A42:J42"/>
    <mergeCell ref="A48:G48"/>
    <mergeCell ref="A44:J44"/>
    <mergeCell ref="A38:J38"/>
    <mergeCell ref="A43:J43"/>
    <mergeCell ref="A39:J39"/>
    <mergeCell ref="A47:J47"/>
    <mergeCell ref="A1:G1"/>
    <mergeCell ref="A2:G2"/>
    <mergeCell ref="A3:G3"/>
    <mergeCell ref="A5:G5"/>
    <mergeCell ref="A40:J40"/>
    <mergeCell ref="A8:B8"/>
    <mergeCell ref="A36:C36"/>
    <mergeCell ref="A37:J37"/>
    <mergeCell ref="A9:B9"/>
    <mergeCell ref="B22:D22"/>
    <mergeCell ref="A25:I25"/>
    <mergeCell ref="A26:J26"/>
    <mergeCell ref="A34:J34"/>
    <mergeCell ref="A10:B10"/>
    <mergeCell ref="A14:G14"/>
    <mergeCell ref="A15:J15"/>
  </mergeCells>
  <phoneticPr fontId="11" type="noConversion"/>
  <pageMargins left="0.78740157480314965" right="0.59055118110236227" top="0.98425196850393704" bottom="0.98425196850393704" header="0.31496062992125984" footer="0.31496062992125984"/>
  <pageSetup scale="8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048"/>
  <sheetViews>
    <sheetView topLeftCell="A10" workbookViewId="0">
      <selection activeCell="S7" sqref="S7"/>
    </sheetView>
  </sheetViews>
  <sheetFormatPr baseColWidth="10" defaultColWidth="11.42578125" defaultRowHeight="12"/>
  <cols>
    <col min="1" max="1" width="4.5703125" style="19" customWidth="1"/>
    <col min="2" max="2" width="9.7109375" style="19" customWidth="1"/>
    <col min="3" max="3" width="31.7109375" style="7" customWidth="1"/>
    <col min="4" max="4" width="8.42578125" style="19" customWidth="1"/>
    <col min="5" max="5" width="8.28515625" style="19" customWidth="1"/>
    <col min="6" max="6" width="6.28515625" style="19" customWidth="1"/>
    <col min="7" max="7" width="8" style="19" customWidth="1"/>
    <col min="8" max="8" width="6.42578125" style="19" customWidth="1"/>
    <col min="9" max="9" width="8.42578125" style="19" customWidth="1"/>
    <col min="10" max="10" width="5.85546875" style="19" customWidth="1"/>
    <col min="11" max="11" width="10.42578125" style="19" customWidth="1"/>
    <col min="12" max="12" width="6.28515625" style="19" customWidth="1"/>
    <col min="13" max="13" width="8.140625" style="19" customWidth="1"/>
    <col min="14" max="14" width="6.140625" style="19" customWidth="1"/>
    <col min="15" max="15" width="8" style="19" customWidth="1"/>
    <col min="16" max="16" width="6.140625" style="19" customWidth="1"/>
    <col min="17" max="17" width="8.42578125" style="19" customWidth="1"/>
    <col min="18" max="18" width="6.28515625" style="19" customWidth="1"/>
    <col min="19" max="16384" width="11.42578125" style="19"/>
  </cols>
  <sheetData>
    <row r="1" spans="1:18" ht="12.75" customHeight="1">
      <c r="A1" s="97"/>
      <c r="B1" s="97"/>
      <c r="C1" s="97"/>
      <c r="D1" s="97"/>
      <c r="E1" s="97"/>
      <c r="F1" s="22"/>
    </row>
    <row r="2" spans="1:18" ht="12.75" customHeight="1">
      <c r="A2" s="97" t="s">
        <v>9</v>
      </c>
      <c r="B2" s="97"/>
      <c r="C2" s="97"/>
      <c r="D2" s="97"/>
      <c r="E2" s="97"/>
      <c r="F2" s="22"/>
    </row>
    <row r="3" spans="1:18" ht="12.75" customHeight="1">
      <c r="A3" s="97" t="s">
        <v>123</v>
      </c>
      <c r="B3" s="97"/>
      <c r="C3" s="97"/>
      <c r="D3" s="97"/>
      <c r="E3" s="97"/>
      <c r="F3" s="22"/>
    </row>
    <row r="4" spans="1:18" ht="12.75" customHeight="1">
      <c r="A4" s="22"/>
      <c r="B4" s="22"/>
      <c r="C4" s="34"/>
      <c r="D4" s="22"/>
    </row>
    <row r="5" spans="1:18" s="42" customFormat="1" ht="34.5" customHeight="1">
      <c r="A5" s="41"/>
      <c r="B5" s="98" t="s">
        <v>10</v>
      </c>
      <c r="C5" s="99"/>
      <c r="D5" s="41"/>
      <c r="E5" s="98" t="s">
        <v>70</v>
      </c>
      <c r="F5" s="99"/>
      <c r="G5" s="98" t="s">
        <v>68</v>
      </c>
      <c r="H5" s="99"/>
      <c r="I5" s="98" t="s">
        <v>93</v>
      </c>
      <c r="J5" s="99"/>
      <c r="K5" s="98" t="s">
        <v>56</v>
      </c>
      <c r="L5" s="99"/>
      <c r="M5" s="98" t="s">
        <v>51</v>
      </c>
      <c r="N5" s="99"/>
      <c r="O5" s="98" t="s">
        <v>71</v>
      </c>
      <c r="P5" s="99"/>
      <c r="Q5" s="98" t="s">
        <v>72</v>
      </c>
      <c r="R5" s="99"/>
    </row>
    <row r="6" spans="1:18" s="45" customFormat="1" ht="25.5" customHeight="1">
      <c r="A6" s="43" t="s">
        <v>11</v>
      </c>
      <c r="B6" s="43" t="s">
        <v>12</v>
      </c>
      <c r="C6" s="43" t="s">
        <v>13</v>
      </c>
      <c r="D6" s="43" t="s">
        <v>83</v>
      </c>
      <c r="E6" s="44" t="s">
        <v>81</v>
      </c>
      <c r="F6" s="44" t="s">
        <v>82</v>
      </c>
      <c r="G6" s="44" t="s">
        <v>81</v>
      </c>
      <c r="H6" s="44" t="s">
        <v>82</v>
      </c>
      <c r="I6" s="44" t="s">
        <v>81</v>
      </c>
      <c r="J6" s="44" t="s">
        <v>82</v>
      </c>
      <c r="K6" s="44" t="s">
        <v>81</v>
      </c>
      <c r="L6" s="44" t="s">
        <v>82</v>
      </c>
      <c r="M6" s="44" t="s">
        <v>81</v>
      </c>
      <c r="N6" s="44" t="s">
        <v>82</v>
      </c>
      <c r="O6" s="44" t="s">
        <v>81</v>
      </c>
      <c r="P6" s="44" t="s">
        <v>82</v>
      </c>
      <c r="Q6" s="44" t="s">
        <v>81</v>
      </c>
      <c r="R6" s="44" t="s">
        <v>82</v>
      </c>
    </row>
    <row r="7" spans="1:18" s="14" customFormat="1" ht="76.5" customHeight="1">
      <c r="A7" s="40">
        <v>1</v>
      </c>
      <c r="B7" s="38" t="s">
        <v>17</v>
      </c>
      <c r="C7" s="38" t="s">
        <v>18</v>
      </c>
      <c r="D7" s="38" t="s">
        <v>19</v>
      </c>
      <c r="E7" s="38" t="s">
        <v>19</v>
      </c>
      <c r="F7" s="48" t="s">
        <v>125</v>
      </c>
      <c r="G7" s="38" t="s">
        <v>19</v>
      </c>
      <c r="H7" s="48" t="s">
        <v>125</v>
      </c>
      <c r="I7" s="38" t="s">
        <v>101</v>
      </c>
      <c r="J7" s="48" t="s">
        <v>126</v>
      </c>
      <c r="K7" s="38" t="s">
        <v>19</v>
      </c>
      <c r="L7" s="48" t="s">
        <v>125</v>
      </c>
      <c r="M7" s="38" t="s">
        <v>19</v>
      </c>
      <c r="N7" s="48" t="s">
        <v>125</v>
      </c>
      <c r="O7" s="38" t="s">
        <v>94</v>
      </c>
      <c r="P7" s="48" t="s">
        <v>125</v>
      </c>
      <c r="Q7" s="38" t="s">
        <v>19</v>
      </c>
      <c r="R7" s="48" t="s">
        <v>125</v>
      </c>
    </row>
    <row r="8" spans="1:18" s="14" customFormat="1" ht="48" customHeight="1">
      <c r="A8" s="40">
        <v>2</v>
      </c>
      <c r="B8" s="38" t="s">
        <v>20</v>
      </c>
      <c r="C8" s="38" t="s">
        <v>21</v>
      </c>
      <c r="D8" s="38"/>
      <c r="E8" s="38" t="s">
        <v>88</v>
      </c>
      <c r="F8" s="48" t="s">
        <v>125</v>
      </c>
      <c r="G8" s="38" t="s">
        <v>101</v>
      </c>
      <c r="H8" s="48" t="s">
        <v>126</v>
      </c>
      <c r="I8" s="38" t="s">
        <v>101</v>
      </c>
      <c r="J8" s="48" t="s">
        <v>126</v>
      </c>
      <c r="K8" s="38" t="s">
        <v>92</v>
      </c>
      <c r="L8" s="48" t="s">
        <v>125</v>
      </c>
      <c r="M8" s="38" t="s">
        <v>91</v>
      </c>
      <c r="N8" s="48" t="s">
        <v>125</v>
      </c>
      <c r="O8" s="38" t="s">
        <v>95</v>
      </c>
      <c r="P8" s="48" t="s">
        <v>125</v>
      </c>
      <c r="Q8" s="38" t="s">
        <v>84</v>
      </c>
      <c r="R8" s="48" t="s">
        <v>125</v>
      </c>
    </row>
    <row r="9" spans="1:18" s="14" customFormat="1" ht="63" customHeight="1">
      <c r="A9" s="40">
        <v>3</v>
      </c>
      <c r="B9" s="38" t="s">
        <v>23</v>
      </c>
      <c r="C9" s="38" t="s">
        <v>24</v>
      </c>
      <c r="D9" s="38" t="s">
        <v>25</v>
      </c>
      <c r="E9" s="38" t="s">
        <v>25</v>
      </c>
      <c r="F9" s="48" t="s">
        <v>125</v>
      </c>
      <c r="G9" s="38" t="s">
        <v>25</v>
      </c>
      <c r="H9" s="48" t="s">
        <v>125</v>
      </c>
      <c r="I9" s="38" t="s">
        <v>101</v>
      </c>
      <c r="J9" s="48" t="s">
        <v>126</v>
      </c>
      <c r="K9" s="38" t="s">
        <v>25</v>
      </c>
      <c r="L9" s="48" t="s">
        <v>125</v>
      </c>
      <c r="M9" s="38" t="s">
        <v>25</v>
      </c>
      <c r="N9" s="48" t="s">
        <v>125</v>
      </c>
      <c r="O9" s="38" t="s">
        <v>96</v>
      </c>
      <c r="P9" s="48" t="s">
        <v>125</v>
      </c>
      <c r="Q9" s="38" t="s">
        <v>85</v>
      </c>
      <c r="R9" s="48" t="s">
        <v>125</v>
      </c>
    </row>
    <row r="10" spans="1:18" s="14" customFormat="1" ht="24.75" customHeight="1">
      <c r="A10" s="40">
        <v>4</v>
      </c>
      <c r="B10" s="38" t="s">
        <v>26</v>
      </c>
      <c r="C10" s="38" t="s">
        <v>27</v>
      </c>
      <c r="D10" s="38"/>
      <c r="E10" s="38" t="s">
        <v>89</v>
      </c>
      <c r="F10" s="48" t="s">
        <v>125</v>
      </c>
      <c r="G10" s="38"/>
      <c r="H10" s="48" t="s">
        <v>125</v>
      </c>
      <c r="I10" s="38" t="s">
        <v>101</v>
      </c>
      <c r="J10" s="48" t="s">
        <v>126</v>
      </c>
      <c r="K10" s="38"/>
      <c r="L10" s="48" t="s">
        <v>125</v>
      </c>
      <c r="M10" s="38"/>
      <c r="N10" s="48" t="s">
        <v>125</v>
      </c>
      <c r="O10" s="38" t="s">
        <v>103</v>
      </c>
      <c r="P10" s="48" t="s">
        <v>125</v>
      </c>
      <c r="Q10" s="38" t="s">
        <v>105</v>
      </c>
      <c r="R10" s="48" t="s">
        <v>125</v>
      </c>
    </row>
    <row r="11" spans="1:18" s="14" customFormat="1" ht="25.5" customHeight="1">
      <c r="A11" s="40">
        <v>5</v>
      </c>
      <c r="B11" s="38" t="s">
        <v>26</v>
      </c>
      <c r="C11" s="38" t="s">
        <v>28</v>
      </c>
      <c r="D11" s="38"/>
      <c r="E11" s="38" t="s">
        <v>90</v>
      </c>
      <c r="F11" s="48" t="s">
        <v>125</v>
      </c>
      <c r="G11" s="38"/>
      <c r="H11" s="48" t="s">
        <v>125</v>
      </c>
      <c r="I11" s="38" t="s">
        <v>101</v>
      </c>
      <c r="J11" s="48" t="s">
        <v>126</v>
      </c>
      <c r="K11" s="38"/>
      <c r="L11" s="48" t="s">
        <v>125</v>
      </c>
      <c r="M11" s="38"/>
      <c r="N11" s="48" t="s">
        <v>125</v>
      </c>
      <c r="O11" s="38" t="s">
        <v>104</v>
      </c>
      <c r="P11" s="48" t="s">
        <v>125</v>
      </c>
      <c r="Q11" s="38" t="s">
        <v>105</v>
      </c>
      <c r="R11" s="48" t="s">
        <v>125</v>
      </c>
    </row>
    <row r="12" spans="1:18" s="14" customFormat="1" ht="28.5" customHeight="1">
      <c r="A12" s="40">
        <v>6</v>
      </c>
      <c r="B12" s="38" t="s">
        <v>29</v>
      </c>
      <c r="C12" s="38" t="s">
        <v>30</v>
      </c>
      <c r="D12" s="38" t="s">
        <v>31</v>
      </c>
      <c r="E12" s="38" t="s">
        <v>31</v>
      </c>
      <c r="F12" s="48" t="s">
        <v>125</v>
      </c>
      <c r="G12" s="38" t="s">
        <v>31</v>
      </c>
      <c r="H12" s="48" t="s">
        <v>125</v>
      </c>
      <c r="I12" s="38" t="s">
        <v>101</v>
      </c>
      <c r="J12" s="48" t="s">
        <v>126</v>
      </c>
      <c r="K12" s="38" t="s">
        <v>31</v>
      </c>
      <c r="L12" s="48" t="s">
        <v>125</v>
      </c>
      <c r="M12" s="38" t="s">
        <v>31</v>
      </c>
      <c r="N12" s="48" t="s">
        <v>125</v>
      </c>
      <c r="O12" s="38" t="s">
        <v>97</v>
      </c>
      <c r="P12" s="48" t="s">
        <v>125</v>
      </c>
      <c r="Q12" s="38" t="s">
        <v>86</v>
      </c>
      <c r="R12" s="48" t="s">
        <v>125</v>
      </c>
    </row>
    <row r="13" spans="1:18" s="14" customFormat="1" ht="33" customHeight="1">
      <c r="A13" s="40">
        <v>7</v>
      </c>
      <c r="B13" s="38" t="s">
        <v>29</v>
      </c>
      <c r="C13" s="38" t="s">
        <v>32</v>
      </c>
      <c r="D13" s="38" t="s">
        <v>31</v>
      </c>
      <c r="E13" s="38" t="s">
        <v>31</v>
      </c>
      <c r="F13" s="48" t="s">
        <v>125</v>
      </c>
      <c r="G13" s="38" t="s">
        <v>31</v>
      </c>
      <c r="H13" s="48" t="s">
        <v>125</v>
      </c>
      <c r="I13" s="38" t="s">
        <v>101</v>
      </c>
      <c r="J13" s="48" t="s">
        <v>126</v>
      </c>
      <c r="K13" s="38" t="s">
        <v>31</v>
      </c>
      <c r="L13" s="48" t="s">
        <v>125</v>
      </c>
      <c r="M13" s="38" t="s">
        <v>31</v>
      </c>
      <c r="N13" s="48" t="s">
        <v>125</v>
      </c>
      <c r="O13" s="38" t="s">
        <v>98</v>
      </c>
      <c r="P13" s="48" t="s">
        <v>125</v>
      </c>
      <c r="Q13" s="38" t="s">
        <v>86</v>
      </c>
      <c r="R13" s="48" t="s">
        <v>125</v>
      </c>
    </row>
    <row r="14" spans="1:18" s="14" customFormat="1" ht="60">
      <c r="A14" s="40">
        <v>10</v>
      </c>
      <c r="B14" s="38" t="s">
        <v>33</v>
      </c>
      <c r="C14" s="38" t="s">
        <v>34</v>
      </c>
      <c r="D14" s="38" t="s">
        <v>35</v>
      </c>
      <c r="E14" s="38" t="s">
        <v>35</v>
      </c>
      <c r="F14" s="48" t="s">
        <v>125</v>
      </c>
      <c r="G14" s="38" t="s">
        <v>35</v>
      </c>
      <c r="H14" s="48" t="s">
        <v>125</v>
      </c>
      <c r="I14" s="38" t="s">
        <v>101</v>
      </c>
      <c r="J14" s="48" t="s">
        <v>126</v>
      </c>
      <c r="K14" s="38" t="s">
        <v>35</v>
      </c>
      <c r="L14" s="48" t="s">
        <v>125</v>
      </c>
      <c r="M14" s="38" t="s">
        <v>35</v>
      </c>
      <c r="N14" s="48" t="s">
        <v>125</v>
      </c>
      <c r="O14" s="38" t="s">
        <v>99</v>
      </c>
      <c r="P14" s="48" t="s">
        <v>125</v>
      </c>
      <c r="Q14" s="38" t="s">
        <v>87</v>
      </c>
      <c r="R14" s="48" t="s">
        <v>125</v>
      </c>
    </row>
    <row r="15" spans="1:18" s="14" customFormat="1" ht="28.5" customHeight="1">
      <c r="A15" s="40">
        <v>11</v>
      </c>
      <c r="B15" s="38" t="s">
        <v>36</v>
      </c>
      <c r="C15" s="38" t="s">
        <v>37</v>
      </c>
      <c r="D15" s="38" t="s">
        <v>38</v>
      </c>
      <c r="E15" s="39" t="s">
        <v>38</v>
      </c>
      <c r="F15" s="48" t="s">
        <v>125</v>
      </c>
      <c r="G15" s="39" t="s">
        <v>100</v>
      </c>
      <c r="H15" s="48" t="s">
        <v>126</v>
      </c>
      <c r="I15" s="39" t="s">
        <v>38</v>
      </c>
      <c r="J15" s="48" t="s">
        <v>125</v>
      </c>
      <c r="K15" s="39" t="s">
        <v>38</v>
      </c>
      <c r="L15" s="48" t="s">
        <v>125</v>
      </c>
      <c r="M15" s="39" t="s">
        <v>38</v>
      </c>
      <c r="N15" s="48" t="s">
        <v>125</v>
      </c>
      <c r="O15" s="39" t="s">
        <v>100</v>
      </c>
      <c r="P15" s="48" t="s">
        <v>126</v>
      </c>
      <c r="Q15" s="39" t="s">
        <v>100</v>
      </c>
      <c r="R15" s="48" t="s">
        <v>126</v>
      </c>
    </row>
    <row r="16" spans="1:18" ht="36">
      <c r="A16" s="40">
        <v>12</v>
      </c>
      <c r="B16" s="38"/>
      <c r="C16" s="38" t="s">
        <v>39</v>
      </c>
      <c r="D16" s="38" t="s">
        <v>102</v>
      </c>
      <c r="E16" s="39" t="s">
        <v>40</v>
      </c>
      <c r="F16" s="48" t="s">
        <v>125</v>
      </c>
      <c r="G16" s="39" t="s">
        <v>100</v>
      </c>
      <c r="H16" s="48" t="s">
        <v>126</v>
      </c>
      <c r="I16" s="39" t="s">
        <v>40</v>
      </c>
      <c r="J16" s="48" t="s">
        <v>125</v>
      </c>
      <c r="K16" s="39" t="s">
        <v>40</v>
      </c>
      <c r="L16" s="48" t="s">
        <v>125</v>
      </c>
      <c r="M16" s="39" t="s">
        <v>40</v>
      </c>
      <c r="N16" s="48" t="s">
        <v>125</v>
      </c>
      <c r="O16" s="39" t="s">
        <v>100</v>
      </c>
      <c r="P16" s="48" t="s">
        <v>126</v>
      </c>
      <c r="Q16" s="39" t="s">
        <v>100</v>
      </c>
      <c r="R16" s="48" t="s">
        <v>126</v>
      </c>
    </row>
    <row r="17" spans="1:18" ht="24">
      <c r="A17" s="40">
        <v>13</v>
      </c>
      <c r="B17" s="38"/>
      <c r="C17" s="38" t="s">
        <v>41</v>
      </c>
      <c r="D17" s="38" t="s">
        <v>42</v>
      </c>
      <c r="E17" s="39" t="s">
        <v>42</v>
      </c>
      <c r="F17" s="48" t="s">
        <v>125</v>
      </c>
      <c r="G17" s="39" t="s">
        <v>100</v>
      </c>
      <c r="H17" s="48" t="s">
        <v>126</v>
      </c>
      <c r="I17" s="39" t="s">
        <v>42</v>
      </c>
      <c r="J17" s="48" t="s">
        <v>125</v>
      </c>
      <c r="K17" s="39" t="s">
        <v>42</v>
      </c>
      <c r="L17" s="48" t="s">
        <v>125</v>
      </c>
      <c r="M17" s="39" t="s">
        <v>42</v>
      </c>
      <c r="N17" s="48" t="s">
        <v>125</v>
      </c>
      <c r="O17" s="39" t="s">
        <v>100</v>
      </c>
      <c r="P17" s="48" t="s">
        <v>126</v>
      </c>
      <c r="Q17" s="39" t="s">
        <v>100</v>
      </c>
      <c r="R17" s="48" t="s">
        <v>126</v>
      </c>
    </row>
    <row r="18" spans="1:18" ht="12.75" customHeight="1">
      <c r="B18" s="35"/>
      <c r="C18" s="14"/>
      <c r="O18" s="100"/>
      <c r="P18" s="101"/>
      <c r="Q18" s="101"/>
      <c r="R18" s="101"/>
    </row>
    <row r="19" spans="1:18" ht="49.5" customHeight="1">
      <c r="B19" s="89" t="s">
        <v>44</v>
      </c>
      <c r="C19" s="89"/>
      <c r="E19" s="102" t="s">
        <v>113</v>
      </c>
      <c r="F19" s="102" t="s">
        <v>113</v>
      </c>
      <c r="G19" s="102" t="s">
        <v>111</v>
      </c>
      <c r="H19" s="102" t="s">
        <v>111</v>
      </c>
      <c r="I19" s="102" t="s">
        <v>118</v>
      </c>
      <c r="J19" s="102" t="s">
        <v>118</v>
      </c>
      <c r="K19" s="102" t="s">
        <v>107</v>
      </c>
      <c r="L19" s="102"/>
      <c r="M19" s="102" t="s">
        <v>115</v>
      </c>
      <c r="N19" s="102"/>
      <c r="O19" s="102" t="s">
        <v>111</v>
      </c>
      <c r="P19" s="102"/>
      <c r="Q19" s="102" t="s">
        <v>109</v>
      </c>
      <c r="R19" s="102"/>
    </row>
    <row r="20" spans="1:18" ht="23.25" customHeight="1">
      <c r="B20" s="19" t="s">
        <v>45</v>
      </c>
      <c r="E20" s="102" t="s">
        <v>114</v>
      </c>
      <c r="F20" s="102" t="s">
        <v>114</v>
      </c>
      <c r="G20" s="102" t="s">
        <v>117</v>
      </c>
      <c r="H20" s="102" t="s">
        <v>117</v>
      </c>
      <c r="I20" s="102" t="s">
        <v>119</v>
      </c>
      <c r="J20" s="102" t="s">
        <v>119</v>
      </c>
      <c r="K20" s="102" t="s">
        <v>108</v>
      </c>
      <c r="L20" s="102"/>
      <c r="M20" s="102" t="s">
        <v>116</v>
      </c>
      <c r="N20" s="102"/>
      <c r="O20" s="102" t="s">
        <v>112</v>
      </c>
      <c r="P20" s="102"/>
      <c r="Q20" s="102" t="s">
        <v>110</v>
      </c>
      <c r="R20" s="102"/>
    </row>
    <row r="21" spans="1:18" ht="12.75" customHeight="1">
      <c r="O21" s="46"/>
      <c r="P21" s="46"/>
    </row>
    <row r="22" spans="1:18" ht="12.75" customHeight="1"/>
    <row r="23" spans="1:18" ht="12.75" customHeight="1">
      <c r="B23" s="36"/>
    </row>
    <row r="24" spans="1:18" ht="12.75" customHeight="1">
      <c r="B24" s="36"/>
    </row>
    <row r="25" spans="1:18" ht="12.75" customHeight="1">
      <c r="B25" s="37"/>
      <c r="M25" s="17"/>
    </row>
    <row r="26" spans="1:18" ht="12.75" customHeight="1">
      <c r="B26" s="37"/>
      <c r="M26" s="17"/>
    </row>
    <row r="27" spans="1:18" ht="12.75" customHeight="1"/>
    <row r="28" spans="1:18" ht="12.75" customHeight="1">
      <c r="M28" s="17"/>
    </row>
    <row r="29" spans="1:18" ht="12.75" customHeight="1"/>
    <row r="30" spans="1:18" ht="12.75" customHeight="1"/>
    <row r="31" spans="1:18" ht="12.75" customHeight="1"/>
    <row r="32" spans="1:1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</sheetData>
  <mergeCells count="27">
    <mergeCell ref="I19:J19"/>
    <mergeCell ref="M20:N20"/>
    <mergeCell ref="K19:L19"/>
    <mergeCell ref="M19:N19"/>
    <mergeCell ref="Q19:R19"/>
    <mergeCell ref="I20:J20"/>
    <mergeCell ref="K20:L20"/>
    <mergeCell ref="O20:P20"/>
    <mergeCell ref="Q20:R20"/>
    <mergeCell ref="O19:P19"/>
    <mergeCell ref="B19:C19"/>
    <mergeCell ref="E19:F19"/>
    <mergeCell ref="G5:H5"/>
    <mergeCell ref="E20:F20"/>
    <mergeCell ref="G20:H20"/>
    <mergeCell ref="G19:H19"/>
    <mergeCell ref="A1:E1"/>
    <mergeCell ref="A2:E2"/>
    <mergeCell ref="A3:E3"/>
    <mergeCell ref="B5:C5"/>
    <mergeCell ref="O18:R18"/>
    <mergeCell ref="K5:L5"/>
    <mergeCell ref="M5:N5"/>
    <mergeCell ref="O5:P5"/>
    <mergeCell ref="Q5:R5"/>
    <mergeCell ref="I5:J5"/>
    <mergeCell ref="E5:F5"/>
  </mergeCells>
  <phoneticPr fontId="11" type="noConversion"/>
  <pageMargins left="0.59055118110236227" right="0.39370078740157483" top="0.78740157480314965" bottom="0.78740157480314965" header="0.31496062992125984" footer="0.31496062992125984"/>
  <pageSetup scale="7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topLeftCell="D1" workbookViewId="0">
      <selection activeCell="M18" sqref="M18"/>
    </sheetView>
  </sheetViews>
  <sheetFormatPr baseColWidth="10" defaultColWidth="11.42578125" defaultRowHeight="11.25"/>
  <cols>
    <col min="1" max="1" width="4.28515625" style="51" customWidth="1"/>
    <col min="2" max="2" width="11.42578125" style="51" customWidth="1"/>
    <col min="3" max="3" width="32.140625" style="72" customWidth="1"/>
    <col min="4" max="4" width="9.5703125" style="51" customWidth="1"/>
    <col min="5" max="5" width="4.7109375" style="51" customWidth="1"/>
    <col min="6" max="6" width="9.42578125" style="51" customWidth="1"/>
    <col min="7" max="7" width="9.85546875" style="51" customWidth="1"/>
    <col min="8" max="8" width="9.42578125" style="51" customWidth="1"/>
    <col min="9" max="9" width="9" style="51" customWidth="1"/>
    <col min="10" max="10" width="9.7109375" style="51" customWidth="1"/>
    <col min="11" max="11" width="8.85546875" style="51" customWidth="1"/>
    <col min="12" max="12" width="9.85546875" style="51" customWidth="1"/>
    <col min="13" max="13" width="8.5703125" style="51" customWidth="1"/>
    <col min="14" max="14" width="9.5703125" style="51" customWidth="1"/>
    <col min="15" max="15" width="9.7109375" style="51" customWidth="1"/>
    <col min="16" max="16" width="9.28515625" style="51" customWidth="1"/>
    <col min="17" max="17" width="8.7109375" style="51" customWidth="1"/>
    <col min="18" max="18" width="9.28515625" style="51" customWidth="1"/>
    <col min="19" max="19" width="9.7109375" style="51" customWidth="1"/>
    <col min="20" max="16384" width="11.42578125" style="51"/>
  </cols>
  <sheetData>
    <row r="1" spans="1:19">
      <c r="A1" s="108"/>
      <c r="B1" s="108"/>
      <c r="C1" s="108"/>
      <c r="D1" s="108"/>
      <c r="E1" s="108"/>
      <c r="F1" s="108"/>
    </row>
    <row r="2" spans="1:19">
      <c r="A2" s="108" t="s">
        <v>9</v>
      </c>
      <c r="B2" s="108"/>
      <c r="C2" s="108"/>
      <c r="D2" s="108"/>
      <c r="E2" s="108"/>
      <c r="F2" s="108"/>
    </row>
    <row r="3" spans="1:19">
      <c r="A3" s="108" t="s">
        <v>124</v>
      </c>
      <c r="B3" s="108"/>
      <c r="C3" s="108"/>
      <c r="D3" s="108"/>
      <c r="E3" s="108"/>
      <c r="F3" s="108"/>
    </row>
    <row r="4" spans="1:19">
      <c r="A4" s="52"/>
      <c r="B4" s="52"/>
      <c r="C4" s="53"/>
      <c r="D4" s="52"/>
      <c r="E4" s="52"/>
    </row>
    <row r="5" spans="1:19" ht="30.75" customHeight="1">
      <c r="A5" s="54"/>
      <c r="B5" s="113" t="s">
        <v>10</v>
      </c>
      <c r="C5" s="114"/>
      <c r="D5" s="114"/>
      <c r="E5" s="115"/>
      <c r="F5" s="106" t="s">
        <v>70</v>
      </c>
      <c r="G5" s="107"/>
      <c r="H5" s="106" t="s">
        <v>68</v>
      </c>
      <c r="I5" s="107"/>
      <c r="J5" s="106" t="s">
        <v>93</v>
      </c>
      <c r="K5" s="107"/>
      <c r="L5" s="106" t="s">
        <v>56</v>
      </c>
      <c r="M5" s="107"/>
      <c r="N5" s="106" t="s">
        <v>51</v>
      </c>
      <c r="O5" s="107"/>
      <c r="P5" s="106" t="s">
        <v>71</v>
      </c>
      <c r="Q5" s="107"/>
      <c r="R5" s="106" t="s">
        <v>72</v>
      </c>
      <c r="S5" s="107"/>
    </row>
    <row r="6" spans="1:19" s="57" customFormat="1" ht="22.5">
      <c r="A6" s="55" t="s">
        <v>11</v>
      </c>
      <c r="B6" s="55" t="s">
        <v>12</v>
      </c>
      <c r="C6" s="55" t="s">
        <v>13</v>
      </c>
      <c r="D6" s="55" t="s">
        <v>14</v>
      </c>
      <c r="E6" s="55" t="s">
        <v>15</v>
      </c>
      <c r="F6" s="56" t="s">
        <v>106</v>
      </c>
      <c r="G6" s="56" t="s">
        <v>16</v>
      </c>
      <c r="H6" s="56" t="s">
        <v>106</v>
      </c>
      <c r="I6" s="56" t="s">
        <v>16</v>
      </c>
      <c r="J6" s="56" t="s">
        <v>106</v>
      </c>
      <c r="K6" s="56" t="s">
        <v>16</v>
      </c>
      <c r="L6" s="56" t="s">
        <v>106</v>
      </c>
      <c r="M6" s="56" t="s">
        <v>16</v>
      </c>
      <c r="N6" s="56" t="s">
        <v>106</v>
      </c>
      <c r="O6" s="56" t="s">
        <v>16</v>
      </c>
      <c r="P6" s="56" t="s">
        <v>106</v>
      </c>
      <c r="Q6" s="56" t="s">
        <v>16</v>
      </c>
      <c r="R6" s="56" t="s">
        <v>106</v>
      </c>
      <c r="S6" s="56" t="s">
        <v>16</v>
      </c>
    </row>
    <row r="7" spans="1:19" s="57" customFormat="1" ht="45">
      <c r="A7" s="58">
        <v>1</v>
      </c>
      <c r="B7" s="59" t="s">
        <v>17</v>
      </c>
      <c r="C7" s="59" t="s">
        <v>18</v>
      </c>
      <c r="D7" s="59" t="s">
        <v>19</v>
      </c>
      <c r="E7" s="60">
        <v>4</v>
      </c>
      <c r="F7" s="61">
        <v>1135000</v>
      </c>
      <c r="G7" s="61">
        <f>+F7*E7</f>
        <v>4540000</v>
      </c>
      <c r="H7" s="61">
        <v>1143806</v>
      </c>
      <c r="I7" s="61">
        <f>+H7*E7</f>
        <v>4575224</v>
      </c>
      <c r="J7" s="61"/>
      <c r="K7" s="61"/>
      <c r="L7" s="61">
        <v>1183200.3999999999</v>
      </c>
      <c r="M7" s="61">
        <f>+L7*E7</f>
        <v>4732801.5999999996</v>
      </c>
      <c r="N7" s="61">
        <v>1314666</v>
      </c>
      <c r="O7" s="61">
        <f>+N7*E7</f>
        <v>5258664</v>
      </c>
      <c r="P7" s="61">
        <v>1069200</v>
      </c>
      <c r="Q7" s="62">
        <f>+P7*E7</f>
        <v>4276800</v>
      </c>
      <c r="R7" s="61">
        <v>1240000</v>
      </c>
      <c r="S7" s="61">
        <f>+R7*E7</f>
        <v>4960000</v>
      </c>
    </row>
    <row r="8" spans="1:19" s="57" customFormat="1" ht="22.5">
      <c r="A8" s="58">
        <v>2</v>
      </c>
      <c r="B8" s="59" t="s">
        <v>20</v>
      </c>
      <c r="C8" s="59" t="s">
        <v>21</v>
      </c>
      <c r="D8" s="59" t="s">
        <v>22</v>
      </c>
      <c r="E8" s="60">
        <v>4</v>
      </c>
      <c r="F8" s="61">
        <v>350000</v>
      </c>
      <c r="G8" s="61">
        <f t="shared" ref="G8:G17" si="0">+F8*E8</f>
        <v>1400000</v>
      </c>
      <c r="H8" s="61"/>
      <c r="I8" s="61"/>
      <c r="J8" s="61"/>
      <c r="K8" s="61"/>
      <c r="L8" s="61">
        <v>206222.4</v>
      </c>
      <c r="M8" s="62">
        <f t="shared" ref="M8:M17" si="1">+L8*E8</f>
        <v>824889.6</v>
      </c>
      <c r="N8" s="61">
        <v>509286</v>
      </c>
      <c r="O8" s="61">
        <f t="shared" ref="O8:O17" si="2">+N8*E8</f>
        <v>2037144</v>
      </c>
      <c r="P8" s="61">
        <v>325000</v>
      </c>
      <c r="Q8" s="61">
        <f t="shared" ref="Q8:Q14" si="3">+P8*E8</f>
        <v>1300000</v>
      </c>
      <c r="R8" s="61">
        <v>249400</v>
      </c>
      <c r="S8" s="61">
        <f t="shared" ref="S8:S14" si="4">+R8*E8</f>
        <v>997600</v>
      </c>
    </row>
    <row r="9" spans="1:19" s="57" customFormat="1" ht="22.5">
      <c r="A9" s="58">
        <v>3</v>
      </c>
      <c r="B9" s="59" t="s">
        <v>23</v>
      </c>
      <c r="C9" s="59" t="s">
        <v>24</v>
      </c>
      <c r="D9" s="59" t="s">
        <v>25</v>
      </c>
      <c r="E9" s="60">
        <v>4</v>
      </c>
      <c r="F9" s="61">
        <v>163560</v>
      </c>
      <c r="G9" s="61">
        <f t="shared" si="0"/>
        <v>654240</v>
      </c>
      <c r="H9" s="61">
        <v>155609</v>
      </c>
      <c r="I9" s="61">
        <f t="shared" ref="I9:I14" si="5">+H9*E9</f>
        <v>622436</v>
      </c>
      <c r="J9" s="61"/>
      <c r="K9" s="61"/>
      <c r="L9" s="61">
        <v>99244.2</v>
      </c>
      <c r="M9" s="62">
        <f t="shared" si="1"/>
        <v>396976.8</v>
      </c>
      <c r="N9" s="61">
        <v>204902</v>
      </c>
      <c r="O9" s="61">
        <f t="shared" si="2"/>
        <v>819608</v>
      </c>
      <c r="P9" s="61">
        <v>465000</v>
      </c>
      <c r="Q9" s="61">
        <f t="shared" si="3"/>
        <v>1860000</v>
      </c>
      <c r="R9" s="61">
        <v>175000</v>
      </c>
      <c r="S9" s="61">
        <f t="shared" si="4"/>
        <v>700000</v>
      </c>
    </row>
    <row r="10" spans="1:19" s="57" customFormat="1">
      <c r="A10" s="58">
        <v>4</v>
      </c>
      <c r="B10" s="59" t="s">
        <v>26</v>
      </c>
      <c r="C10" s="63" t="s">
        <v>27</v>
      </c>
      <c r="D10" s="59"/>
      <c r="E10" s="60">
        <v>12</v>
      </c>
      <c r="F10" s="61">
        <v>9270</v>
      </c>
      <c r="G10" s="61">
        <f t="shared" si="0"/>
        <v>111240</v>
      </c>
      <c r="H10" s="61">
        <v>5730</v>
      </c>
      <c r="I10" s="62">
        <f t="shared" si="5"/>
        <v>68760</v>
      </c>
      <c r="J10" s="61"/>
      <c r="K10" s="61"/>
      <c r="L10" s="61">
        <v>7733</v>
      </c>
      <c r="M10" s="61">
        <f t="shared" si="1"/>
        <v>92796</v>
      </c>
      <c r="N10" s="61">
        <v>7734</v>
      </c>
      <c r="O10" s="61">
        <f t="shared" si="2"/>
        <v>92808</v>
      </c>
      <c r="P10" s="61">
        <v>9800</v>
      </c>
      <c r="Q10" s="61">
        <f t="shared" si="3"/>
        <v>117600</v>
      </c>
      <c r="R10" s="61">
        <v>15660</v>
      </c>
      <c r="S10" s="61">
        <f t="shared" si="4"/>
        <v>187920</v>
      </c>
    </row>
    <row r="11" spans="1:19" s="57" customFormat="1">
      <c r="A11" s="58">
        <v>5</v>
      </c>
      <c r="B11" s="59" t="s">
        <v>26</v>
      </c>
      <c r="C11" s="63" t="s">
        <v>28</v>
      </c>
      <c r="D11" s="59"/>
      <c r="E11" s="60">
        <v>4</v>
      </c>
      <c r="F11" s="61">
        <v>2900</v>
      </c>
      <c r="G11" s="61">
        <f t="shared" si="0"/>
        <v>11600</v>
      </c>
      <c r="H11" s="61">
        <v>2000</v>
      </c>
      <c r="I11" s="62">
        <f t="shared" si="5"/>
        <v>8000</v>
      </c>
      <c r="J11" s="61"/>
      <c r="K11" s="61"/>
      <c r="L11" s="61">
        <v>12889</v>
      </c>
      <c r="M11" s="61">
        <f t="shared" si="1"/>
        <v>51556</v>
      </c>
      <c r="N11" s="61">
        <v>6960</v>
      </c>
      <c r="O11" s="61">
        <f t="shared" si="2"/>
        <v>27840</v>
      </c>
      <c r="P11" s="61">
        <v>5600</v>
      </c>
      <c r="Q11" s="61">
        <f t="shared" si="3"/>
        <v>22400</v>
      </c>
      <c r="R11" s="61">
        <v>7840</v>
      </c>
      <c r="S11" s="61">
        <f t="shared" si="4"/>
        <v>31360</v>
      </c>
    </row>
    <row r="12" spans="1:19" s="57" customFormat="1">
      <c r="A12" s="58">
        <v>6</v>
      </c>
      <c r="B12" s="59" t="s">
        <v>29</v>
      </c>
      <c r="C12" s="63" t="s">
        <v>30</v>
      </c>
      <c r="D12" s="59" t="s">
        <v>31</v>
      </c>
      <c r="E12" s="60">
        <v>2</v>
      </c>
      <c r="F12" s="61">
        <v>2968</v>
      </c>
      <c r="G12" s="62">
        <f t="shared" si="0"/>
        <v>5936</v>
      </c>
      <c r="H12" s="61">
        <v>4000</v>
      </c>
      <c r="I12" s="61">
        <f t="shared" si="5"/>
        <v>8000</v>
      </c>
      <c r="J12" s="61"/>
      <c r="K12" s="61"/>
      <c r="L12" s="61">
        <v>3351</v>
      </c>
      <c r="M12" s="61">
        <f t="shared" si="1"/>
        <v>6702</v>
      </c>
      <c r="N12" s="61">
        <v>6186</v>
      </c>
      <c r="O12" s="61">
        <f t="shared" si="2"/>
        <v>12372</v>
      </c>
      <c r="P12" s="61">
        <v>5800</v>
      </c>
      <c r="Q12" s="61">
        <f t="shared" si="3"/>
        <v>11600</v>
      </c>
      <c r="R12" s="61">
        <v>3712</v>
      </c>
      <c r="S12" s="61">
        <f t="shared" si="4"/>
        <v>7424</v>
      </c>
    </row>
    <row r="13" spans="1:19" s="57" customFormat="1">
      <c r="A13" s="58">
        <v>7</v>
      </c>
      <c r="B13" s="59" t="s">
        <v>29</v>
      </c>
      <c r="C13" s="63" t="s">
        <v>32</v>
      </c>
      <c r="D13" s="59" t="s">
        <v>31</v>
      </c>
      <c r="E13" s="60">
        <v>20</v>
      </c>
      <c r="F13" s="61">
        <v>8300</v>
      </c>
      <c r="G13" s="61">
        <f t="shared" si="0"/>
        <v>166000</v>
      </c>
      <c r="H13" s="61">
        <v>8760</v>
      </c>
      <c r="I13" s="61">
        <f t="shared" si="5"/>
        <v>175200</v>
      </c>
      <c r="J13" s="61"/>
      <c r="K13" s="61"/>
      <c r="L13" s="61">
        <v>11600</v>
      </c>
      <c r="M13" s="61">
        <f t="shared" si="1"/>
        <v>232000</v>
      </c>
      <c r="N13" s="61">
        <v>13534</v>
      </c>
      <c r="O13" s="61">
        <f t="shared" si="2"/>
        <v>270680</v>
      </c>
      <c r="P13" s="61">
        <v>9800</v>
      </c>
      <c r="Q13" s="61">
        <f t="shared" si="3"/>
        <v>196000</v>
      </c>
      <c r="R13" s="61">
        <v>8100</v>
      </c>
      <c r="S13" s="62">
        <f t="shared" si="4"/>
        <v>162000</v>
      </c>
    </row>
    <row r="14" spans="1:19" s="57" customFormat="1" ht="45">
      <c r="A14" s="58">
        <v>10</v>
      </c>
      <c r="B14" s="59" t="s">
        <v>33</v>
      </c>
      <c r="C14" s="63" t="s">
        <v>34</v>
      </c>
      <c r="D14" s="59" t="s">
        <v>35</v>
      </c>
      <c r="E14" s="60">
        <v>4</v>
      </c>
      <c r="F14" s="61">
        <v>618280</v>
      </c>
      <c r="G14" s="61">
        <f t="shared" si="0"/>
        <v>2473120</v>
      </c>
      <c r="H14" s="61">
        <v>316000</v>
      </c>
      <c r="I14" s="61">
        <f t="shared" si="5"/>
        <v>1264000</v>
      </c>
      <c r="J14" s="61"/>
      <c r="K14" s="61"/>
      <c r="L14" s="61">
        <v>406000</v>
      </c>
      <c r="M14" s="61">
        <f t="shared" si="1"/>
        <v>1624000</v>
      </c>
      <c r="N14" s="61">
        <v>576134</v>
      </c>
      <c r="O14" s="61">
        <f t="shared" si="2"/>
        <v>2304536</v>
      </c>
      <c r="P14" s="61">
        <v>315000</v>
      </c>
      <c r="Q14" s="62">
        <f t="shared" si="3"/>
        <v>1260000</v>
      </c>
      <c r="R14" s="61">
        <v>539000</v>
      </c>
      <c r="S14" s="61">
        <f t="shared" si="4"/>
        <v>2156000</v>
      </c>
    </row>
    <row r="15" spans="1:19" s="57" customFormat="1">
      <c r="A15" s="58">
        <v>11</v>
      </c>
      <c r="B15" s="109" t="s">
        <v>36</v>
      </c>
      <c r="C15" s="64" t="s">
        <v>37</v>
      </c>
      <c r="D15" s="65" t="s">
        <v>38</v>
      </c>
      <c r="E15" s="60">
        <v>1</v>
      </c>
      <c r="F15" s="61">
        <v>2813000</v>
      </c>
      <c r="G15" s="61">
        <f t="shared" si="0"/>
        <v>2813000</v>
      </c>
      <c r="H15" s="61"/>
      <c r="I15" s="61"/>
      <c r="J15" s="61">
        <v>2914860</v>
      </c>
      <c r="K15" s="61">
        <f>+J15*E15</f>
        <v>2914860</v>
      </c>
      <c r="L15" s="61">
        <v>1943108</v>
      </c>
      <c r="M15" s="84">
        <f t="shared" si="1"/>
        <v>1943108</v>
      </c>
      <c r="N15" s="61">
        <v>1943108</v>
      </c>
      <c r="O15" s="62">
        <f t="shared" si="2"/>
        <v>1943108</v>
      </c>
      <c r="P15" s="61"/>
      <c r="Q15" s="61"/>
      <c r="R15" s="61"/>
      <c r="S15" s="61"/>
    </row>
    <row r="16" spans="1:19" ht="22.5">
      <c r="A16" s="58">
        <v>12</v>
      </c>
      <c r="B16" s="109"/>
      <c r="C16" s="64" t="s">
        <v>39</v>
      </c>
      <c r="D16" s="66" t="s">
        <v>40</v>
      </c>
      <c r="E16" s="60">
        <v>6</v>
      </c>
      <c r="F16" s="67">
        <v>2363500</v>
      </c>
      <c r="G16" s="61">
        <f t="shared" si="0"/>
        <v>14181000</v>
      </c>
      <c r="H16" s="67"/>
      <c r="I16" s="61"/>
      <c r="J16" s="67">
        <v>2141811</v>
      </c>
      <c r="K16" s="61">
        <f>+J16*E16</f>
        <v>12850866</v>
      </c>
      <c r="L16" s="67">
        <v>1592201</v>
      </c>
      <c r="M16" s="84">
        <f t="shared" si="1"/>
        <v>9553206</v>
      </c>
      <c r="N16" s="61">
        <v>1592201</v>
      </c>
      <c r="O16" s="62">
        <f t="shared" si="2"/>
        <v>9553206</v>
      </c>
      <c r="P16" s="67"/>
      <c r="Q16" s="61"/>
      <c r="R16" s="67"/>
      <c r="S16" s="61"/>
    </row>
    <row r="17" spans="1:19">
      <c r="A17" s="58">
        <v>13</v>
      </c>
      <c r="B17" s="109"/>
      <c r="C17" s="64" t="s">
        <v>41</v>
      </c>
      <c r="D17" s="65" t="s">
        <v>42</v>
      </c>
      <c r="E17" s="60">
        <v>1</v>
      </c>
      <c r="F17" s="67">
        <v>550275</v>
      </c>
      <c r="G17" s="61">
        <f t="shared" si="0"/>
        <v>550275</v>
      </c>
      <c r="H17" s="67"/>
      <c r="I17" s="61"/>
      <c r="J17" s="67">
        <v>554982</v>
      </c>
      <c r="K17" s="61">
        <f>+J17*E17</f>
        <v>554982</v>
      </c>
      <c r="L17" s="67">
        <v>341504</v>
      </c>
      <c r="M17" s="84">
        <f t="shared" si="1"/>
        <v>341504</v>
      </c>
      <c r="N17" s="61">
        <v>341504</v>
      </c>
      <c r="O17" s="62">
        <f t="shared" si="2"/>
        <v>341504</v>
      </c>
      <c r="P17" s="67"/>
      <c r="Q17" s="61"/>
      <c r="R17" s="67"/>
      <c r="S17" s="61"/>
    </row>
    <row r="18" spans="1:19">
      <c r="B18" s="68"/>
      <c r="C18" s="69" t="s">
        <v>43</v>
      </c>
      <c r="G18" s="70">
        <f>SUM(G7:G17)</f>
        <v>26906411</v>
      </c>
      <c r="I18" s="70">
        <f>SUM(I7:I17)</f>
        <v>6721620</v>
      </c>
      <c r="K18" s="70">
        <f>SUM(K7:K17)</f>
        <v>16320708</v>
      </c>
      <c r="M18" s="70">
        <f>SUM(M7:M17)</f>
        <v>19799540</v>
      </c>
      <c r="O18" s="70">
        <f>SUM(O7:O17)</f>
        <v>22661470</v>
      </c>
      <c r="Q18" s="70">
        <f>SUM(Q7:Q17)</f>
        <v>9044400</v>
      </c>
      <c r="S18" s="70">
        <f>SUM(S7:S17)</f>
        <v>9202304</v>
      </c>
    </row>
    <row r="19" spans="1:19">
      <c r="B19" s="68"/>
      <c r="C19" s="57" t="s">
        <v>122</v>
      </c>
      <c r="E19" s="71"/>
      <c r="F19" s="71"/>
      <c r="G19" s="71">
        <f>SUM(G7:G14)</f>
        <v>9362136</v>
      </c>
      <c r="H19" s="71"/>
      <c r="I19" s="71">
        <f t="shared" ref="I19:S19" si="6">SUM(I7:I14)</f>
        <v>6721620</v>
      </c>
      <c r="J19" s="71"/>
      <c r="K19" s="71">
        <f t="shared" si="6"/>
        <v>0</v>
      </c>
      <c r="L19" s="71"/>
      <c r="M19" s="71">
        <f t="shared" si="6"/>
        <v>7961721.9999999991</v>
      </c>
      <c r="N19" s="71"/>
      <c r="O19" s="71">
        <f t="shared" si="6"/>
        <v>10823652</v>
      </c>
      <c r="P19" s="71"/>
      <c r="Q19" s="71">
        <f t="shared" si="6"/>
        <v>9044400</v>
      </c>
      <c r="R19" s="71"/>
      <c r="S19" s="71">
        <f t="shared" si="6"/>
        <v>9202304</v>
      </c>
    </row>
    <row r="20" spans="1:19">
      <c r="B20" s="68"/>
      <c r="C20" s="57" t="s">
        <v>121</v>
      </c>
      <c r="G20" s="71">
        <f>SUM(G15:G17)</f>
        <v>17544275</v>
      </c>
      <c r="H20" s="71"/>
      <c r="I20" s="71">
        <f t="shared" ref="I20" si="7">SUM(I15:I17)</f>
        <v>0</v>
      </c>
      <c r="J20" s="71"/>
      <c r="K20" s="71">
        <f t="shared" ref="K20:S20" si="8">SUM(K15:K17)</f>
        <v>16320708</v>
      </c>
      <c r="L20" s="71"/>
      <c r="M20" s="71">
        <f t="shared" si="8"/>
        <v>11837818</v>
      </c>
      <c r="N20" s="71"/>
      <c r="O20" s="71">
        <f t="shared" si="8"/>
        <v>11837818</v>
      </c>
      <c r="P20" s="71"/>
      <c r="Q20" s="71">
        <f t="shared" si="8"/>
        <v>0</v>
      </c>
      <c r="R20" s="71"/>
      <c r="S20" s="71">
        <f t="shared" si="8"/>
        <v>0</v>
      </c>
    </row>
    <row r="21" spans="1:19">
      <c r="B21" s="68"/>
      <c r="C21" s="57"/>
    </row>
    <row r="22" spans="1:19" ht="38.25" customHeight="1">
      <c r="B22" s="112" t="s">
        <v>44</v>
      </c>
      <c r="C22" s="112"/>
      <c r="D22" s="72"/>
      <c r="F22" s="105" t="s">
        <v>113</v>
      </c>
      <c r="G22" s="105" t="s">
        <v>113</v>
      </c>
      <c r="H22" s="105" t="s">
        <v>111</v>
      </c>
      <c r="I22" s="105" t="s">
        <v>111</v>
      </c>
      <c r="J22" s="105" t="s">
        <v>118</v>
      </c>
      <c r="K22" s="105" t="s">
        <v>118</v>
      </c>
      <c r="L22" s="103" t="s">
        <v>141</v>
      </c>
      <c r="M22" s="104"/>
      <c r="N22" s="105" t="s">
        <v>115</v>
      </c>
      <c r="O22" s="105"/>
      <c r="P22" s="105" t="s">
        <v>111</v>
      </c>
      <c r="Q22" s="105"/>
      <c r="R22" s="105" t="s">
        <v>109</v>
      </c>
      <c r="S22" s="105"/>
    </row>
    <row r="23" spans="1:19" ht="35.25" customHeight="1">
      <c r="B23" s="51" t="s">
        <v>45</v>
      </c>
      <c r="D23" s="72"/>
      <c r="F23" s="105" t="s">
        <v>114</v>
      </c>
      <c r="G23" s="105" t="s">
        <v>114</v>
      </c>
      <c r="H23" s="105" t="s">
        <v>117</v>
      </c>
      <c r="I23" s="105" t="s">
        <v>117</v>
      </c>
      <c r="J23" s="105" t="s">
        <v>119</v>
      </c>
      <c r="K23" s="105" t="s">
        <v>119</v>
      </c>
      <c r="L23" s="105" t="s">
        <v>108</v>
      </c>
      <c r="M23" s="105"/>
      <c r="N23" s="105" t="s">
        <v>116</v>
      </c>
      <c r="O23" s="105"/>
      <c r="P23" s="105" t="s">
        <v>112</v>
      </c>
      <c r="Q23" s="105"/>
      <c r="R23" s="105" t="s">
        <v>110</v>
      </c>
      <c r="S23" s="105"/>
    </row>
    <row r="25" spans="1:19">
      <c r="B25" s="110"/>
      <c r="C25" s="110"/>
    </row>
    <row r="26" spans="1:19">
      <c r="B26" s="110"/>
      <c r="C26" s="110"/>
    </row>
    <row r="29" spans="1:19">
      <c r="B29" s="111"/>
      <c r="C29" s="111"/>
    </row>
    <row r="30" spans="1:19">
      <c r="B30" s="112"/>
      <c r="C30" s="112"/>
    </row>
    <row r="33" spans="2:13">
      <c r="B33" s="73"/>
    </row>
    <row r="34" spans="2:13">
      <c r="B34" s="73"/>
    </row>
    <row r="35" spans="2:13">
      <c r="B35" s="74"/>
      <c r="M35" s="75"/>
    </row>
    <row r="36" spans="2:13">
      <c r="B36" s="74"/>
    </row>
  </sheetData>
  <mergeCells count="31">
    <mergeCell ref="B29:C29"/>
    <mergeCell ref="B30:C30"/>
    <mergeCell ref="L23:M23"/>
    <mergeCell ref="N23:O23"/>
    <mergeCell ref="R5:S5"/>
    <mergeCell ref="P22:Q22"/>
    <mergeCell ref="B22:C22"/>
    <mergeCell ref="F22:G22"/>
    <mergeCell ref="H22:I22"/>
    <mergeCell ref="J22:K22"/>
    <mergeCell ref="L5:M5"/>
    <mergeCell ref="N5:O5"/>
    <mergeCell ref="P5:Q5"/>
    <mergeCell ref="B5:E5"/>
    <mergeCell ref="R22:S22"/>
    <mergeCell ref="B25:C25"/>
    <mergeCell ref="F23:G23"/>
    <mergeCell ref="H23:I23"/>
    <mergeCell ref="J23:K23"/>
    <mergeCell ref="B26:C26"/>
    <mergeCell ref="R23:S23"/>
    <mergeCell ref="P23:Q23"/>
    <mergeCell ref="L22:M22"/>
    <mergeCell ref="N22:O22"/>
    <mergeCell ref="J5:K5"/>
    <mergeCell ref="A1:F1"/>
    <mergeCell ref="A2:F2"/>
    <mergeCell ref="A3:F3"/>
    <mergeCell ref="B15:B17"/>
    <mergeCell ref="F5:G5"/>
    <mergeCell ref="H5:I5"/>
  </mergeCells>
  <phoneticPr fontId="11" type="noConversion"/>
  <dataValidations count="1">
    <dataValidation type="decimal" allowBlank="1" showErrorMessage="1" errorTitle="Precio unitario" error="Escriba una cantidad numérica en esta celda." promptTitle="Precio unitario" sqref="M35 P7:P14">
      <formula1>0</formula1>
      <formula2>1000000000</formula2>
    </dataValidation>
  </dataValidations>
  <pageMargins left="0.59055118110236227" right="0.59055118110236227" top="0.78740157480314965" bottom="0.78740157480314965" header="0.31496062992125984" footer="0.31496062992125984"/>
  <pageSetup paperSize="5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</vt:lpstr>
      <vt:lpstr>Evaluación técnica</vt:lpstr>
      <vt:lpstr>Evaluación económica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2009-04-23T22:29:28Z</dcterms:modified>
</cp:coreProperties>
</file>