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 UTP\Desktop\COMPRAS 2026\INVITACIONES PUBLICAS\INVITACION PUBLICA  - COMPRA DE REACTIVOS\ANEXOS\"/>
    </mc:Choice>
  </mc:AlternateContent>
  <xr:revisionPtr revIDLastSave="0" documentId="13_ncr:1_{5A96871F-61C7-4EC2-BB49-CD38799952CF}" xr6:coauthVersionLast="47" xr6:coauthVersionMax="47" xr10:uidLastSave="{00000000-0000-0000-0000-000000000000}"/>
  <bookViews>
    <workbookView xWindow="2490" yWindow="900" windowWidth="24585" windowHeight="14685" xr2:uid="{00000000-000D-0000-FFFF-FFFF00000000}"/>
  </bookViews>
  <sheets>
    <sheet name="ANEXO 2 - REACTIVOS ESPECI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K9" i="1"/>
  <c r="L88" i="1" s="1"/>
  <c r="J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 s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4" i="1"/>
  <c r="K24" i="1" s="1"/>
  <c r="L24" i="1" s="1"/>
  <c r="J25" i="1"/>
  <c r="K25" i="1"/>
  <c r="L25" i="1"/>
  <c r="J26" i="1"/>
  <c r="K26" i="1" s="1"/>
  <c r="L26" i="1" s="1"/>
  <c r="J27" i="1"/>
  <c r="K27" i="1" s="1"/>
  <c r="L27" i="1" s="1"/>
  <c r="J28" i="1"/>
  <c r="K28" i="1"/>
  <c r="L28" i="1"/>
  <c r="J29" i="1"/>
  <c r="K29" i="1"/>
  <c r="L29" i="1" s="1"/>
  <c r="J30" i="1"/>
  <c r="K30" i="1"/>
  <c r="L30" i="1"/>
  <c r="J31" i="1"/>
  <c r="K31" i="1"/>
  <c r="L31" i="1" s="1"/>
  <c r="J32" i="1"/>
  <c r="K32" i="1" s="1"/>
  <c r="L32" i="1" s="1"/>
  <c r="J33" i="1"/>
  <c r="K33" i="1"/>
  <c r="L33" i="1"/>
  <c r="J34" i="1"/>
  <c r="K34" i="1" s="1"/>
  <c r="L34" i="1" s="1"/>
  <c r="J35" i="1"/>
  <c r="K35" i="1" s="1"/>
  <c r="L35" i="1" s="1"/>
  <c r="J36" i="1"/>
  <c r="K36" i="1" s="1"/>
  <c r="L36" i="1" s="1"/>
  <c r="J37" i="1"/>
  <c r="K37" i="1"/>
  <c r="L37" i="1" s="1"/>
  <c r="J38" i="1"/>
  <c r="K38" i="1"/>
  <c r="L38" i="1"/>
  <c r="J39" i="1"/>
  <c r="K39" i="1"/>
  <c r="L39" i="1" s="1"/>
  <c r="J40" i="1"/>
  <c r="K40" i="1" s="1"/>
  <c r="L40" i="1" s="1"/>
  <c r="J41" i="1"/>
  <c r="K41" i="1"/>
  <c r="L41" i="1"/>
  <c r="J42" i="1"/>
  <c r="K42" i="1" s="1"/>
  <c r="L42" i="1" s="1"/>
  <c r="J43" i="1"/>
  <c r="K43" i="1" s="1"/>
  <c r="L43" i="1" s="1"/>
  <c r="J44" i="1"/>
  <c r="K44" i="1"/>
  <c r="L44" i="1"/>
  <c r="J45" i="1"/>
  <c r="K45" i="1"/>
  <c r="L45" i="1" s="1"/>
  <c r="J46" i="1"/>
  <c r="K46" i="1"/>
  <c r="L46" i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/>
  <c r="L52" i="1"/>
  <c r="J53" i="1"/>
  <c r="K53" i="1"/>
  <c r="L53" i="1" s="1"/>
  <c r="J54" i="1"/>
  <c r="K54" i="1"/>
  <c r="L54" i="1"/>
  <c r="J55" i="1"/>
  <c r="K55" i="1"/>
  <c r="L55" i="1" s="1"/>
  <c r="J56" i="1"/>
  <c r="K56" i="1" s="1"/>
  <c r="L56" i="1" s="1"/>
  <c r="J57" i="1"/>
  <c r="K57" i="1"/>
  <c r="L57" i="1"/>
  <c r="J58" i="1"/>
  <c r="K58" i="1" s="1"/>
  <c r="L58" i="1" s="1"/>
  <c r="J59" i="1"/>
  <c r="K59" i="1" s="1"/>
  <c r="L59" i="1" s="1"/>
  <c r="J60" i="1"/>
  <c r="K60" i="1" s="1"/>
  <c r="L60" i="1" s="1"/>
  <c r="J61" i="1"/>
  <c r="K61" i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/>
  <c r="L68" i="1"/>
  <c r="J69" i="1"/>
  <c r="K69" i="1"/>
  <c r="L69" i="1" s="1"/>
  <c r="J70" i="1"/>
  <c r="K70" i="1"/>
  <c r="L70" i="1"/>
  <c r="J71" i="1"/>
  <c r="K71" i="1" s="1"/>
  <c r="L71" i="1" s="1"/>
  <c r="J72" i="1"/>
  <c r="K72" i="1" s="1"/>
  <c r="L72" i="1" s="1"/>
  <c r="J73" i="1"/>
  <c r="K73" i="1"/>
  <c r="L73" i="1"/>
  <c r="J74" i="1"/>
  <c r="K74" i="1" s="1"/>
  <c r="L74" i="1" s="1"/>
  <c r="J75" i="1"/>
  <c r="K75" i="1" s="1"/>
  <c r="L75" i="1" s="1"/>
  <c r="J76" i="1"/>
  <c r="K76" i="1"/>
  <c r="L76" i="1"/>
  <c r="J77" i="1"/>
  <c r="K77" i="1" s="1"/>
  <c r="L77" i="1" s="1"/>
  <c r="J78" i="1"/>
  <c r="K78" i="1"/>
  <c r="L78" i="1"/>
  <c r="J79" i="1"/>
  <c r="K79" i="1"/>
  <c r="L79" i="1" s="1"/>
  <c r="J80" i="1"/>
  <c r="K80" i="1" s="1"/>
  <c r="L80" i="1" s="1"/>
  <c r="J81" i="1"/>
  <c r="K81" i="1"/>
  <c r="L81" i="1"/>
  <c r="J82" i="1"/>
  <c r="K82" i="1" s="1"/>
  <c r="L82" i="1" s="1"/>
  <c r="J83" i="1"/>
  <c r="K83" i="1" s="1"/>
  <c r="L83" i="1" s="1"/>
  <c r="J84" i="1"/>
  <c r="K84" i="1" s="1"/>
  <c r="L84" i="1" s="1"/>
  <c r="J85" i="1"/>
  <c r="K85" i="1"/>
  <c r="L85" i="1" s="1"/>
  <c r="J86" i="1"/>
  <c r="K86" i="1"/>
  <c r="L86" i="1"/>
  <c r="J87" i="1"/>
  <c r="K87" i="1" s="1"/>
  <c r="L87" i="1" s="1"/>
  <c r="J23" i="1"/>
  <c r="K23" i="1" s="1"/>
  <c r="L23" i="1" s="1"/>
</calcChain>
</file>

<file path=xl/sharedStrings.xml><?xml version="1.0" encoding="utf-8"?>
<sst xmlns="http://schemas.openxmlformats.org/spreadsheetml/2006/main" count="322" uniqueCount="198">
  <si>
    <t xml:space="preserve">UNIVERSIDAD TECNOLÓGICA DE PEREIRA </t>
  </si>
  <si>
    <t>NOMBRE DEL ELEMENTO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</si>
  <si>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</si>
  <si>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</si>
  <si>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</si>
  <si>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</si>
  <si>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</si>
  <si>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</si>
  <si>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Unidad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</si>
  <si>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</si>
  <si>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</si>
  <si>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</si>
  <si>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</si>
  <si>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</si>
  <si>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</si>
  <si>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MARCA OFERTADA</t>
  </si>
  <si>
    <t>SUBÍTEM</t>
  </si>
  <si>
    <t xml:space="preserve">PRESENTACIÓN </t>
  </si>
  <si>
    <t xml:space="preserve">UNIDADES </t>
  </si>
  <si>
    <t>CANTIDAD TOTAL</t>
  </si>
  <si>
    <t>g</t>
  </si>
  <si>
    <t>mL</t>
  </si>
  <si>
    <t>Paquete</t>
  </si>
  <si>
    <t>Kit</t>
  </si>
  <si>
    <t>Frasco</t>
  </si>
  <si>
    <t>MARCA Y/O  REFERENCIA SOLICITADA</t>
  </si>
  <si>
    <t>ANEXO 2  - ESPECIFICACIONES TÉCNICAS Y PRESENTACIÓN DE OFERTA</t>
  </si>
  <si>
    <t>ÍTEM 2 - REACTIVOS ESPECIALES</t>
  </si>
  <si>
    <t>Capsulas de POLYSEED para DBO
PolySeed NX</t>
  </si>
  <si>
    <t>Cepa Clostridium perfringens ATCC 13124 o WDCM 00007</t>
  </si>
  <si>
    <t>Cristal Violeta de Gram</t>
  </si>
  <si>
    <t>Rodelg, SPINREACT, Biosystems</t>
  </si>
  <si>
    <t>Kit x 50</t>
  </si>
  <si>
    <t>KIT PARA ANALISIS DE TOC. RANGO DE 2.0 A 30.0 MG/L NANOCOLOR TOC. KIT PARA 20 DETERMINACIONES</t>
  </si>
  <si>
    <t>Referencia: 985075
Presentación: Caja x 30 Test
Marca: MACHEREY-NAGEL
Fecha de vencimiento superior a 2 años</t>
  </si>
  <si>
    <t>Prueba de aglutinación latex para antiestreptolisina O</t>
  </si>
  <si>
    <t>Prueba de aglutinación latex para Factor Reumatoideo</t>
  </si>
  <si>
    <t>Prueba de aglutinación latex para Proteína C Reactiva</t>
  </si>
  <si>
    <t>Prueba RPR CARBON</t>
  </si>
  <si>
    <t>kitx 50</t>
  </si>
  <si>
    <t>caja x 50</t>
  </si>
  <si>
    <t>RIPA lysis buffer, frasco por 250 mL</t>
  </si>
  <si>
    <t xml:space="preserve">Taq PCRx DNA Polimerasa, enzima termoestable, (conc. 5Und/ul) X 500 Und. </t>
  </si>
  <si>
    <t xml:space="preserve">2,3,5 - trifenil tetrazolio cloruro </t>
  </si>
  <si>
    <t>Alcohol Acetona de Gram</t>
  </si>
  <si>
    <t>L</t>
  </si>
  <si>
    <t>Kwik-Stik *1 (Cuantitativo)</t>
  </si>
  <si>
    <t>gramos</t>
  </si>
  <si>
    <t>Estandar de Sulfato 
Material de referencia que  cumpla la ISO 17034 Na₂SO₄ en H₂O 1000 mg/L SO₄ 
Fecha de vencimiento superior a 2 años</t>
  </si>
  <si>
    <t>Kit para la detección de adulterantes en leche</t>
  </si>
  <si>
    <t>TUBO X 50 TIRILLAS</t>
  </si>
  <si>
    <t xml:space="preserve">TUBO </t>
  </si>
  <si>
    <t>Kit para la detección de antibióticos en leche</t>
  </si>
  <si>
    <t xml:space="preserve">I TUBO X 8 TIRILLAS </t>
  </si>
  <si>
    <t>Ballya</t>
  </si>
  <si>
    <t>Lugol</t>
  </si>
  <si>
    <t>Marcador de peso molecular para ADN de 100pb Ref. N3231L</t>
  </si>
  <si>
    <t>New England Biolabs</t>
  </si>
  <si>
    <t>Proteinasa K solución 20mg/mL</t>
  </si>
  <si>
    <t>caja</t>
  </si>
  <si>
    <t>Frasco x 100 mL</t>
  </si>
  <si>
    <t>uL</t>
  </si>
  <si>
    <t>Frasco x 50</t>
  </si>
  <si>
    <t>Marca: THOMAS SCIENTIFIC Referencia: 9855D30; LABCHEM; HACH</t>
  </si>
  <si>
    <t>Paquete x 2</t>
  </si>
  <si>
    <t>Paquete X 1</t>
  </si>
  <si>
    <t>Lactoscan, HIMEDIA</t>
  </si>
  <si>
    <t>THERMO SCIENTIFIC, MERCK, CARLO ERBA. JTBAKER, MAKRON, PANREAC, FLUKA, RIEDEL-DE HAEN, EM SCIENCE, ALDRICH, EMD, SIGMA, ACROS, FISHER, ALFA AESAR, BURDICK &amp; JACKSON, SCHARLAU, HONEYWELL; LOBA CHEMIE; SANTA CRUZ BIOTECHNOLOGY, HIMEDIA</t>
  </si>
  <si>
    <t>Perfect Protein Markers, 10-225 kDa</t>
  </si>
  <si>
    <t>Coagulasa test</t>
  </si>
  <si>
    <t>Marcador de peso molecular para proteínas 10-225 kDa</t>
  </si>
  <si>
    <t>Vial</t>
  </si>
  <si>
    <t xml:space="preserve">Hematoxilina crist. (C.I. 75290)        </t>
  </si>
  <si>
    <t>G</t>
  </si>
  <si>
    <t>104302 SIGMA-MERCK</t>
  </si>
  <si>
    <t>Transferrina humana 100MG</t>
  </si>
  <si>
    <t>MG</t>
  </si>
  <si>
    <t>SC-391092 - Santa Cruz - 
T8158- Sigma - Merck</t>
  </si>
  <si>
    <t>Insulina humana  25MG</t>
  </si>
  <si>
    <t>Santa Cruz Biotecnolog
I2643-25MG Sigma - Merck</t>
  </si>
  <si>
    <t>L-3,3′,5-TRIIODOTHYRONINE,
FREE ACID, 100 MG</t>
  </si>
  <si>
    <t>sc-204035A Santa Cruz Biotecnolog
Sigma - Merck</t>
  </si>
  <si>
    <t>HYDROCORTISONE,5 G</t>
  </si>
  <si>
    <t>SC-300810 -Santa Cruz Biotecnolog
Sigma - Merck</t>
  </si>
  <si>
    <t>kit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</si>
  <si>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</si>
  <si>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</si>
  <si>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Biopack; MERCK, CARLO ERBA. JTBAKER, MAKRON, PANREAC, FLUKA, RIEDEL-DE HAEN, EM SCIENCE, ALDRICH, EMD, SIGMA, ACROS, FISHER, ALFA AESAR, BURDICK &amp; JACKSON, SCHARLAU, HONEYWELL; LOBA CHEMIE. SANTA CRUZ BIOTECHNOLOGY, OXOID</t>
  </si>
  <si>
    <t>Mol Labs, MERCK, CARLO ERBA. JTBAKER, MAKRON, PANREAC, FLUKA, RIEDEL-DE HAEN, EM SCIENCE, ALDRICH, EMD, SIGMA, ACROS, FISHER, ALFA AESAR, BURDICK &amp; JACKSON, SCHARLAU, HONEYWELL; LOBA CHEMIE. SANTA CRUZ BIOTECHNOLOGY, ALBOR</t>
  </si>
  <si>
    <t>Aspergillus Brasiliensis  CRM  EPOWER ATCC 16404
CUANTITATIVO PASE 2
Catalogo: N° 0392E3-CRM</t>
  </si>
  <si>
    <t>Marca: Thermo SIENTIFIC, Microkit, Microbiologics; OXOID, LABCARE, REMEL</t>
  </si>
  <si>
    <t>cepa Bacillus cereus ATCC 11778 o equivalente</t>
  </si>
  <si>
    <t>Cepa Pseudomona paraeruginosa ATCC 9027 o equivalente</t>
  </si>
  <si>
    <t xml:space="preserve">Estándar de plaguicidas organoclorados. Mix 1 (17 componentes) Ampolla por 1 mL </t>
  </si>
  <si>
    <t xml:space="preserve">Restek - Ref: 32094. VHG DE LGC; Marca: Dr. E Ref: DRE-GA09000336AC, AGILENT </t>
  </si>
  <si>
    <t xml:space="preserve">Estándar de plaguicidas organofosforados. Mix A (20 componentes) Ampolla por 1 mL </t>
  </si>
  <si>
    <t xml:space="preserve">Restek - Ref: 32277. VHG DE LGC; Marca: Dr. E Ref: DRE-A50000580AH, AGILENT REF: SPM-824-1
</t>
  </si>
  <si>
    <t>MERCK (Supelco) - Ref: 1.04694 - Material de Referencia Certificado (MRC) según ISO 17034 - Trazable a NIST SRM., AGILENT</t>
  </si>
  <si>
    <t>Thermofisher, Mol Labs; Sigma; LabChem™, ALBOR</t>
  </si>
  <si>
    <t>Bioline - New England biolabs, INVITROGEN, MERCK</t>
  </si>
  <si>
    <t>Invitrogen (Ref.10342020) , bioline, New England Biolabs, APPLIED BIOSYSTEM</t>
  </si>
  <si>
    <t>Tiras de uroanálisis, Tubo /100 tirillas</t>
  </si>
  <si>
    <t>Tubo</t>
  </si>
  <si>
    <t>Q Test; Wiener lab., ABBOTT, ACON</t>
  </si>
  <si>
    <t>MERCK, SIGMA - ALDRICH, THERMO SCIENTIFIC, CARLO ERBA. JTBAKER, MAKRON, PANREAC, FLUKA, RIEDEL-DE HAEN, EM SCIENCE, ALDRICH, EMD,  ACROS, FISHER, ALFA AESAR, BURDICK &amp; JACKSON, SCHARLAU, HONEYWELL; LOBA CHEMIE; SANTA CRUZ BIOTECHNOLOGY, SUPELCO, HIMEDIA,  New England Biolabs</t>
  </si>
  <si>
    <t xml:space="preserve"> </t>
  </si>
  <si>
    <t>25 g</t>
  </si>
  <si>
    <t>4-Nitrophenyl phosphate disodium salt hexahydrate, CAS 4264-83-9</t>
  </si>
  <si>
    <t>Alfa Aesar, Termo Fisher Scientific, Merck</t>
  </si>
  <si>
    <t>Solución Acrilamida / Bisacrilamida 30% (29:1) #1610156</t>
  </si>
  <si>
    <t xml:space="preserve">Bio-Rad, Thermo Scientific Alfa Aesar (J63279.K2), Merck </t>
  </si>
  <si>
    <t xml:space="preserve">Penicilina – Estreptomicina Solución 100X </t>
  </si>
  <si>
    <t>100mL</t>
  </si>
  <si>
    <t>BIOWEST Ref.L0022 - 100, MERCK</t>
  </si>
  <si>
    <t>Antibiótico-Antimicótico 100X – L0010  penicilina, estreptomicina y anfotericina B</t>
  </si>
  <si>
    <t>BIOWEST Ref.L0010 - 100, MERCK</t>
  </si>
  <si>
    <t>Suero Fetal Bovino, Premium</t>
  </si>
  <si>
    <t>500mL</t>
  </si>
  <si>
    <t>BIOWEST Ref.  S181B-500, MERCK</t>
  </si>
  <si>
    <t>Accutase® – L0950</t>
  </si>
  <si>
    <t>BIOWEST Ref.  L0022 - 100, MERCK</t>
  </si>
  <si>
    <t>L- Glutamina 100X, 200 mM – X0550</t>
  </si>
  <si>
    <t>BIOWEST Ref.  X0550 - 100, MERCK</t>
  </si>
  <si>
    <t>Dispase II, powder</t>
  </si>
  <si>
    <t xml:space="preserve">5g </t>
  </si>
  <si>
    <t>Gibco Ref. 17105041</t>
  </si>
  <si>
    <t>Reactivo de Mangin</t>
  </si>
  <si>
    <t>CARLO ERBA.MERCK,  JTBAKER, MAKRON, PANREAC, FLUKA, RIEDEL-DE HAEN, EM SCIENCE, ALDRICH, EMD, SIGMA, ACROS, FISHER, ALFA AESAR, BURDICK &amp; JACKSON, SCHARLAU, HONEYWELL; LOBA CHEMIE. SANTA CRUZ BIOTECHNOLOGY</t>
  </si>
  <si>
    <t>Reactivo de Bradford</t>
  </si>
  <si>
    <t>Tampón de lisis de glóbulos rojos(10X)</t>
  </si>
  <si>
    <t>100 mL</t>
  </si>
  <si>
    <t xml:space="preserve"> Biolegend,  Sigma , Corning  , MERCK</t>
  </si>
  <si>
    <t>Pruebas para detección de anticuerpos Anti-HBS</t>
  </si>
  <si>
    <t>Helicobacter Pylori Combo. Anticuerpos
IgG/IgM/IgA. Prueba en casete. (Sangre
Total/Suero/Plasma) REF: R-0191C</t>
  </si>
  <si>
    <t>kit x 30</t>
  </si>
  <si>
    <t>ctk Biotech</t>
  </si>
  <si>
    <t>Toxo Combo Anticuerpos IgG/IgM. Prueba en
casete (Suero/Plasma/Sangre total) REF: R-
0234C</t>
  </si>
  <si>
    <t>Strep A. Detección de Streptococcus Pyogenes
grupo A. Prueba en Tira. (Hisopado de laringe)
REF: R-0184S</t>
  </si>
  <si>
    <t>kit x 25</t>
  </si>
  <si>
    <t>Pruebas para detección de grupos de lancefield para estreptococos</t>
  </si>
  <si>
    <t>Kit de hemoclasificación</t>
  </si>
  <si>
    <t>KIT</t>
  </si>
  <si>
    <t>laboratorios ABO, ELIPLUS</t>
  </si>
  <si>
    <t>merck, sharlau, oxoid</t>
  </si>
  <si>
    <t>Sangre de cordero estéril</t>
  </si>
  <si>
    <t>frasco x 50 mL</t>
  </si>
  <si>
    <t>frasco</t>
  </si>
  <si>
    <t>microgen</t>
  </si>
  <si>
    <t>Suplemento selectivo para estreptococos</t>
  </si>
  <si>
    <t>caja x 10</t>
  </si>
  <si>
    <t>oxoid, merck, HIMEDIA</t>
  </si>
  <si>
    <t>sensidiscos de ciprofloxacina</t>
  </si>
  <si>
    <t>caja x 5 blister</t>
  </si>
  <si>
    <t>oxoid, CONDALAB</t>
  </si>
  <si>
    <t>sensidiscos de clindamicina</t>
  </si>
  <si>
    <t>sensidiscos de cefotaxime</t>
  </si>
  <si>
    <t>sensidiscos de ampicilina</t>
  </si>
  <si>
    <t>sensidiscos de eritromicina</t>
  </si>
  <si>
    <t>sensidiscos de gentamicina</t>
  </si>
  <si>
    <t>sensidiscos de cefoxitn</t>
  </si>
  <si>
    <t>sensidiscos de tetraciclina</t>
  </si>
  <si>
    <t>sensidiscos de ampicilina/sulbactam</t>
  </si>
  <si>
    <t>sensidiscos de amoxicilina/a. clavulánico</t>
  </si>
  <si>
    <t>sensidiscos de cefazolin o cefalotina</t>
  </si>
  <si>
    <t>sensidiscos de cefepime</t>
  </si>
  <si>
    <t>sensidiscos de meropenem o imipenem</t>
  </si>
  <si>
    <t>E-test de fluconazol o itraconazol</t>
  </si>
  <si>
    <t>kit x 30 pruebas</t>
  </si>
  <si>
    <t>biomerieux</t>
  </si>
  <si>
    <t>E-test de caspofungina</t>
  </si>
  <si>
    <t>Kit de determinacion de trigliceridos para 100 determinaciones</t>
  </si>
  <si>
    <t>HUMAN, Spinreact, LABTEST</t>
  </si>
  <si>
    <t>Kit de determinacion de colesterol total para 100 determinaciones</t>
  </si>
  <si>
    <t>Kit de determinacion de glucosa para 100 determinaciones</t>
  </si>
  <si>
    <t>HUMAN, Spinreact</t>
  </si>
  <si>
    <t>Kit de determinacion de colesterol HDL  para 100 determinaciones</t>
  </si>
  <si>
    <t>coloración de ziehl neelsen kit</t>
  </si>
  <si>
    <t>Químicos Albor</t>
  </si>
  <si>
    <t>Suspensión de parásitos Cryptosporidium parvum</t>
  </si>
  <si>
    <t>1 ml</t>
  </si>
  <si>
    <t>Microbiologics</t>
  </si>
  <si>
    <t>CHIR 99021 Hydrochloride Salt GSK-3 inhibitor</t>
  </si>
  <si>
    <t>TRC-C292157-10MG</t>
  </si>
  <si>
    <t>SYPRO Orange Protein Gel Stain (5000X in DMSO), 10 x 50 μL. Excitation/Emission: 300, 470/570 nm Ref.S6651</t>
  </si>
  <si>
    <t>Thermo Scientific</t>
  </si>
  <si>
    <t>SYPRO™ Protein Gel Stains Ref.S12000</t>
  </si>
  <si>
    <t xml:space="preserve">Gram - Color. Stain set for the Gram staining </t>
  </si>
  <si>
    <t>5 x 500 mL</t>
  </si>
  <si>
    <t xml:space="preserve">Merck </t>
  </si>
  <si>
    <t>Yema de huevo con telurito</t>
  </si>
  <si>
    <t>paquete</t>
  </si>
  <si>
    <t>HIMEDIA, MERCK, OXOID, SCHARLAU</t>
  </si>
  <si>
    <t>Human MSC Analysis Kit. BD Stemflow</t>
  </si>
  <si>
    <t>Kit*50 test</t>
  </si>
  <si>
    <t>BD Cat: 562245</t>
  </si>
  <si>
    <t xml:space="preserve">Estandar surrogado: Acid Surrogate mix (4789 </t>
  </si>
  <si>
    <t>Ampolla</t>
  </si>
  <si>
    <t>Restek 31025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</si>
</sst>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42" fontId="3" fillId="0" borderId="1" xfId="1" applyFont="1" applyFill="1" applyBorder="1" applyAlignment="1" applyProtection="1">
      <alignment horizontal="center" vertical="center" wrapText="1"/>
      <protection locked="0"/>
    </xf>
    <xf numFmtId="42" fontId="5" fillId="0" borderId="1" xfId="1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Border="1" applyAlignment="1"/>
    <xf numFmtId="0" fontId="6" fillId="0" borderId="1" xfId="0" applyFont="1" applyBorder="1" applyAlignment="1"/>
    <xf numFmtId="0" fontId="6" fillId="0" borderId="0" xfId="0" applyFont="1" applyAlignment="1">
      <alignment vertical="center"/>
    </xf>
    <xf numFmtId="9" fontId="9" fillId="0" borderId="0" xfId="2" applyFont="1" applyAlignment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3" fontId="7" fillId="0" borderId="1" xfId="3" applyNumberFormat="1" applyFont="1" applyBorder="1" applyAlignment="1" applyProtection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left" wrapText="1"/>
    </xf>
    <xf numFmtId="0" fontId="2" fillId="2" borderId="0" xfId="0" applyFont="1" applyFill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 wrapText="1"/>
    </xf>
  </cellXfs>
  <cellStyles count="4">
    <cellStyle name="Excel Built-in Normal" xfId="3" xr:uid="{00000000-0005-0000-0000-000000000000}"/>
    <cellStyle name="Moneda [0]" xfId="1" builtinId="7"/>
    <cellStyle name="Normal" xfId="0" builtinId="0"/>
    <cellStyle name="Porcentaje" xfId="2" builtinId="5"/>
  </cellStyles>
  <dxfs count="2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95250" cy="39719250"/>
    <xdr:pic>
      <xdr:nvPicPr>
        <xdr:cNvPr id="2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47900"/>
          <a:ext cx="95250" cy="39719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95250" cy="39719250"/>
    <xdr:pic>
      <xdr:nvPicPr>
        <xdr:cNvPr id="3" name="image1.png" descr="http://appserver.utp.edu.co/SolicNec/adf/images/t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47900"/>
          <a:ext cx="95250" cy="39719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workbookViewId="0">
      <selection activeCell="A3" sqref="A3:M3"/>
    </sheetView>
  </sheetViews>
  <sheetFormatPr baseColWidth="10" defaultRowHeight="12.75" x14ac:dyDescent="0.2"/>
  <cols>
    <col min="1" max="1" width="10.7109375" style="5" customWidth="1"/>
    <col min="2" max="2" width="26.85546875" style="6" customWidth="1"/>
    <col min="3" max="3" width="22" style="6" bestFit="1" customWidth="1"/>
    <col min="4" max="4" width="9" style="5" bestFit="1" customWidth="1"/>
    <col min="5" max="5" width="42.140625" style="30" customWidth="1"/>
    <col min="6" max="6" width="9.140625" style="5" bestFit="1" customWidth="1"/>
    <col min="7" max="7" width="16.85546875" style="5" bestFit="1" customWidth="1"/>
    <col min="8" max="9" width="16.85546875" style="5" customWidth="1"/>
    <col min="10" max="10" width="9.5703125" style="5" bestFit="1" customWidth="1"/>
    <col min="11" max="11" width="14.42578125" style="5" bestFit="1" customWidth="1"/>
    <col min="12" max="12" width="9.140625" style="5" bestFit="1" customWidth="1"/>
    <col min="13" max="13" width="10.28515625" style="5" bestFit="1" customWidth="1"/>
    <col min="14" max="16384" width="11.42578125" style="5"/>
  </cols>
  <sheetData>
    <row r="1" spans="1:13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">
      <c r="A2" s="33" t="s">
        <v>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2">
      <c r="A3" s="33" t="s">
        <v>86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x14ac:dyDescent="0.2">
      <c r="A4" s="33" t="s">
        <v>26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">
      <c r="A5" s="31"/>
      <c r="B5" s="31"/>
      <c r="C5" s="31"/>
      <c r="D5" s="31"/>
      <c r="E5" s="27"/>
      <c r="F5" s="31"/>
      <c r="G5" s="31"/>
      <c r="H5" s="31"/>
      <c r="I5" s="31"/>
      <c r="J5" s="31"/>
      <c r="K5" s="31"/>
      <c r="L5" s="31"/>
    </row>
    <row r="6" spans="1:13" x14ac:dyDescent="0.2">
      <c r="A6" s="33" t="s">
        <v>27</v>
      </c>
      <c r="B6" s="33"/>
      <c r="C6" s="31"/>
      <c r="D6" s="31"/>
      <c r="E6" s="27"/>
      <c r="F6" s="31"/>
      <c r="G6" s="31"/>
      <c r="H6" s="31"/>
      <c r="I6" s="31"/>
      <c r="J6" s="31"/>
      <c r="K6" s="31"/>
      <c r="L6" s="31"/>
    </row>
    <row r="7" spans="1:13" x14ac:dyDescent="0.2">
      <c r="A7" s="1"/>
      <c r="B7" s="2"/>
      <c r="C7" s="2"/>
      <c r="D7" s="1"/>
      <c r="E7" s="28"/>
      <c r="F7" s="1"/>
      <c r="G7" s="1"/>
      <c r="H7" s="1"/>
      <c r="I7" s="1"/>
      <c r="J7" s="1"/>
      <c r="K7" s="1"/>
      <c r="L7" s="1"/>
    </row>
    <row r="8" spans="1:13" ht="60.75" customHeight="1" x14ac:dyDescent="0.2">
      <c r="A8" s="13" t="s">
        <v>16</v>
      </c>
      <c r="B8" s="13" t="s">
        <v>1</v>
      </c>
      <c r="C8" s="13" t="s">
        <v>17</v>
      </c>
      <c r="D8" s="13" t="s">
        <v>18</v>
      </c>
      <c r="E8" s="13" t="s">
        <v>25</v>
      </c>
      <c r="F8" s="14" t="s">
        <v>19</v>
      </c>
      <c r="G8" s="15" t="s">
        <v>15</v>
      </c>
      <c r="H8" s="15" t="s">
        <v>2</v>
      </c>
      <c r="I8" s="15" t="s">
        <v>3</v>
      </c>
      <c r="J8" s="15" t="s">
        <v>4</v>
      </c>
      <c r="K8" s="15" t="s">
        <v>5</v>
      </c>
      <c r="L8" s="16" t="s">
        <v>6</v>
      </c>
      <c r="M8" s="17" t="s">
        <v>7</v>
      </c>
    </row>
    <row r="9" spans="1:13" ht="63.75" x14ac:dyDescent="0.2">
      <c r="A9" s="18">
        <v>1</v>
      </c>
      <c r="B9" s="19" t="s">
        <v>43</v>
      </c>
      <c r="C9" s="20">
        <v>10</v>
      </c>
      <c r="D9" s="20" t="s">
        <v>20</v>
      </c>
      <c r="E9" s="21" t="s">
        <v>87</v>
      </c>
      <c r="F9" s="22">
        <v>1</v>
      </c>
      <c r="G9" s="3"/>
      <c r="H9" s="3"/>
      <c r="I9" s="3"/>
      <c r="J9" s="3">
        <f>+H9*I9</f>
        <v>0</v>
      </c>
      <c r="K9" s="3">
        <f>ROUND(H9+J9,0)</f>
        <v>0</v>
      </c>
      <c r="L9" s="3">
        <f>K9*F9</f>
        <v>0</v>
      </c>
      <c r="M9" s="10"/>
    </row>
    <row r="10" spans="1:13" ht="63.75" x14ac:dyDescent="0.2">
      <c r="A10" s="18">
        <v>2</v>
      </c>
      <c r="B10" s="23" t="s">
        <v>44</v>
      </c>
      <c r="C10" s="21">
        <v>1000</v>
      </c>
      <c r="D10" s="21" t="s">
        <v>21</v>
      </c>
      <c r="E10" s="20" t="s">
        <v>88</v>
      </c>
      <c r="F10" s="22">
        <v>1</v>
      </c>
      <c r="G10" s="3"/>
      <c r="H10" s="3"/>
      <c r="I10" s="3"/>
      <c r="J10" s="3">
        <f t="shared" ref="J9:J22" si="0">+H10*I10</f>
        <v>0</v>
      </c>
      <c r="K10" s="3">
        <f t="shared" ref="K9:K22" si="1">ROUND(H10+J10,0)</f>
        <v>0</v>
      </c>
      <c r="L10" s="3">
        <f t="shared" ref="L9:L22" si="2">K10*F10</f>
        <v>0</v>
      </c>
      <c r="M10" s="10"/>
    </row>
    <row r="11" spans="1:13" ht="51" x14ac:dyDescent="0.2">
      <c r="A11" s="18">
        <v>3</v>
      </c>
      <c r="B11" s="23" t="s">
        <v>89</v>
      </c>
      <c r="C11" s="21" t="s">
        <v>46</v>
      </c>
      <c r="D11" s="21" t="s">
        <v>22</v>
      </c>
      <c r="E11" s="20" t="s">
        <v>90</v>
      </c>
      <c r="F11" s="22">
        <v>1</v>
      </c>
      <c r="G11" s="3"/>
      <c r="H11" s="3"/>
      <c r="I11" s="3"/>
      <c r="J11" s="3">
        <f t="shared" si="0"/>
        <v>0</v>
      </c>
      <c r="K11" s="3">
        <f t="shared" si="1"/>
        <v>0</v>
      </c>
      <c r="L11" s="3">
        <f t="shared" si="2"/>
        <v>0</v>
      </c>
      <c r="M11" s="10"/>
    </row>
    <row r="12" spans="1:13" ht="38.25" x14ac:dyDescent="0.2">
      <c r="A12" s="18">
        <v>4</v>
      </c>
      <c r="B12" s="19" t="s">
        <v>28</v>
      </c>
      <c r="C12" s="20" t="s">
        <v>62</v>
      </c>
      <c r="D12" s="20"/>
      <c r="E12" s="21" t="s">
        <v>63</v>
      </c>
      <c r="F12" s="22">
        <v>3</v>
      </c>
      <c r="G12" s="3"/>
      <c r="H12" s="3"/>
      <c r="I12" s="3"/>
      <c r="J12" s="3">
        <f t="shared" si="0"/>
        <v>0</v>
      </c>
      <c r="K12" s="3">
        <f t="shared" si="1"/>
        <v>0</v>
      </c>
      <c r="L12" s="3">
        <f t="shared" si="2"/>
        <v>0</v>
      </c>
      <c r="M12" s="10"/>
    </row>
    <row r="13" spans="1:13" ht="25.5" x14ac:dyDescent="0.2">
      <c r="A13" s="18">
        <v>5</v>
      </c>
      <c r="B13" s="19" t="s">
        <v>91</v>
      </c>
      <c r="C13" s="20" t="s">
        <v>64</v>
      </c>
      <c r="D13" s="20" t="s">
        <v>22</v>
      </c>
      <c r="E13" s="20" t="s">
        <v>90</v>
      </c>
      <c r="F13" s="22">
        <v>1</v>
      </c>
      <c r="G13" s="3"/>
      <c r="H13" s="3"/>
      <c r="I13" s="3"/>
      <c r="J13" s="3">
        <f t="shared" si="0"/>
        <v>0</v>
      </c>
      <c r="K13" s="3">
        <f t="shared" si="1"/>
        <v>0</v>
      </c>
      <c r="L13" s="3">
        <f t="shared" si="2"/>
        <v>0</v>
      </c>
      <c r="M13" s="10"/>
    </row>
    <row r="14" spans="1:13" ht="25.5" x14ac:dyDescent="0.2">
      <c r="A14" s="18">
        <v>6</v>
      </c>
      <c r="B14" s="23" t="s">
        <v>29</v>
      </c>
      <c r="C14" s="21" t="s">
        <v>65</v>
      </c>
      <c r="D14" s="21" t="s">
        <v>22</v>
      </c>
      <c r="E14" s="21" t="s">
        <v>90</v>
      </c>
      <c r="F14" s="22">
        <v>1</v>
      </c>
      <c r="G14" s="3"/>
      <c r="H14" s="3"/>
      <c r="I14" s="3"/>
      <c r="J14" s="3">
        <f t="shared" si="0"/>
        <v>0</v>
      </c>
      <c r="K14" s="3">
        <f t="shared" si="1"/>
        <v>0</v>
      </c>
      <c r="L14" s="3">
        <f t="shared" si="2"/>
        <v>0</v>
      </c>
      <c r="M14" s="10"/>
    </row>
    <row r="15" spans="1:13" ht="38.25" x14ac:dyDescent="0.2">
      <c r="A15" s="18">
        <v>7</v>
      </c>
      <c r="B15" s="23" t="s">
        <v>92</v>
      </c>
      <c r="C15" s="21" t="s">
        <v>65</v>
      </c>
      <c r="D15" s="21" t="s">
        <v>22</v>
      </c>
      <c r="E15" s="21" t="s">
        <v>90</v>
      </c>
      <c r="F15" s="22">
        <v>1</v>
      </c>
      <c r="G15" s="3"/>
      <c r="H15" s="3"/>
      <c r="I15" s="3"/>
      <c r="J15" s="3">
        <f t="shared" si="0"/>
        <v>0</v>
      </c>
      <c r="K15" s="3">
        <f t="shared" si="1"/>
        <v>0</v>
      </c>
      <c r="L15" s="3">
        <f t="shared" si="2"/>
        <v>0</v>
      </c>
      <c r="M15" s="10"/>
    </row>
    <row r="16" spans="1:13" ht="63.75" x14ac:dyDescent="0.2">
      <c r="A16" s="18">
        <v>8</v>
      </c>
      <c r="B16" s="23" t="s">
        <v>30</v>
      </c>
      <c r="C16" s="21">
        <v>1000</v>
      </c>
      <c r="D16" s="21" t="s">
        <v>21</v>
      </c>
      <c r="E16" s="20" t="s">
        <v>88</v>
      </c>
      <c r="F16" s="22">
        <v>1</v>
      </c>
      <c r="G16" s="3"/>
      <c r="H16" s="3"/>
      <c r="I16" s="3"/>
      <c r="J16" s="3">
        <f t="shared" si="0"/>
        <v>0</v>
      </c>
      <c r="K16" s="3">
        <f t="shared" si="1"/>
        <v>0</v>
      </c>
      <c r="L16" s="3">
        <f t="shared" si="2"/>
        <v>0</v>
      </c>
      <c r="M16" s="10"/>
    </row>
    <row r="17" spans="1:13" ht="38.25" x14ac:dyDescent="0.2">
      <c r="A17" s="18">
        <v>9</v>
      </c>
      <c r="B17" s="23" t="s">
        <v>93</v>
      </c>
      <c r="C17" s="20">
        <v>1</v>
      </c>
      <c r="D17" s="20" t="s">
        <v>21</v>
      </c>
      <c r="E17" s="21" t="s">
        <v>94</v>
      </c>
      <c r="F17" s="22">
        <v>1</v>
      </c>
      <c r="G17" s="3"/>
      <c r="H17" s="3"/>
      <c r="I17" s="3"/>
      <c r="J17" s="3">
        <f t="shared" si="0"/>
        <v>0</v>
      </c>
      <c r="K17" s="3">
        <f t="shared" si="1"/>
        <v>0</v>
      </c>
      <c r="L17" s="3">
        <f t="shared" si="2"/>
        <v>0</v>
      </c>
      <c r="M17" s="10"/>
    </row>
    <row r="18" spans="1:13" ht="38.25" x14ac:dyDescent="0.2">
      <c r="A18" s="18">
        <v>10</v>
      </c>
      <c r="B18" s="19" t="s">
        <v>95</v>
      </c>
      <c r="C18" s="21">
        <v>1</v>
      </c>
      <c r="D18" s="21" t="s">
        <v>21</v>
      </c>
      <c r="E18" s="21" t="s">
        <v>96</v>
      </c>
      <c r="F18" s="22">
        <v>1</v>
      </c>
      <c r="G18" s="3"/>
      <c r="H18" s="3"/>
      <c r="I18" s="3"/>
      <c r="J18" s="3">
        <f t="shared" si="0"/>
        <v>0</v>
      </c>
      <c r="K18" s="3">
        <f t="shared" si="1"/>
        <v>0</v>
      </c>
      <c r="L18" s="3">
        <f t="shared" si="2"/>
        <v>0</v>
      </c>
      <c r="M18" s="10"/>
    </row>
    <row r="19" spans="1:13" ht="76.5" x14ac:dyDescent="0.2">
      <c r="A19" s="18">
        <v>11</v>
      </c>
      <c r="B19" s="19" t="s">
        <v>48</v>
      </c>
      <c r="C19" s="21">
        <v>500</v>
      </c>
      <c r="D19" s="21" t="s">
        <v>21</v>
      </c>
      <c r="E19" s="21" t="s">
        <v>97</v>
      </c>
      <c r="F19" s="22">
        <v>2</v>
      </c>
      <c r="G19" s="3"/>
      <c r="H19" s="3"/>
      <c r="I19" s="3"/>
      <c r="J19" s="3">
        <f t="shared" si="0"/>
        <v>0</v>
      </c>
      <c r="K19" s="3">
        <f t="shared" si="1"/>
        <v>0</v>
      </c>
      <c r="L19" s="3">
        <f t="shared" si="2"/>
        <v>0</v>
      </c>
      <c r="M19" s="10"/>
    </row>
    <row r="20" spans="1:13" ht="55.5" customHeight="1" x14ac:dyDescent="0.2">
      <c r="A20" s="18">
        <v>12</v>
      </c>
      <c r="B20" s="19" t="s">
        <v>33</v>
      </c>
      <c r="C20" s="20" t="s">
        <v>23</v>
      </c>
      <c r="D20" s="20" t="s">
        <v>23</v>
      </c>
      <c r="E20" s="21" t="s">
        <v>34</v>
      </c>
      <c r="F20" s="22">
        <v>2</v>
      </c>
      <c r="G20" s="3"/>
      <c r="H20" s="3"/>
      <c r="I20" s="3"/>
      <c r="J20" s="3">
        <f t="shared" si="0"/>
        <v>0</v>
      </c>
      <c r="K20" s="3">
        <f t="shared" si="1"/>
        <v>0</v>
      </c>
      <c r="L20" s="3">
        <f t="shared" si="2"/>
        <v>0</v>
      </c>
      <c r="M20" s="10"/>
    </row>
    <row r="21" spans="1:13" ht="25.5" x14ac:dyDescent="0.2">
      <c r="A21" s="18">
        <v>13</v>
      </c>
      <c r="B21" s="23" t="s">
        <v>49</v>
      </c>
      <c r="C21" s="21" t="s">
        <v>50</v>
      </c>
      <c r="D21" s="21" t="s">
        <v>51</v>
      </c>
      <c r="E21" s="20" t="s">
        <v>66</v>
      </c>
      <c r="F21" s="22">
        <v>1</v>
      </c>
      <c r="G21" s="3"/>
      <c r="H21" s="3"/>
      <c r="I21" s="3"/>
      <c r="J21" s="3">
        <f t="shared" si="0"/>
        <v>0</v>
      </c>
      <c r="K21" s="3">
        <f t="shared" si="1"/>
        <v>0</v>
      </c>
      <c r="L21" s="3">
        <f t="shared" si="2"/>
        <v>0</v>
      </c>
      <c r="M21" s="10"/>
    </row>
    <row r="22" spans="1:13" ht="25.5" x14ac:dyDescent="0.2">
      <c r="A22" s="18">
        <v>14</v>
      </c>
      <c r="B22" s="23" t="s">
        <v>52</v>
      </c>
      <c r="C22" s="21" t="s">
        <v>53</v>
      </c>
      <c r="D22" s="21" t="s">
        <v>51</v>
      </c>
      <c r="E22" s="20" t="s">
        <v>54</v>
      </c>
      <c r="F22" s="22">
        <v>1</v>
      </c>
      <c r="G22" s="3"/>
      <c r="H22" s="3"/>
      <c r="I22" s="3"/>
      <c r="J22" s="3">
        <f t="shared" si="0"/>
        <v>0</v>
      </c>
      <c r="K22" s="3">
        <f t="shared" si="1"/>
        <v>0</v>
      </c>
      <c r="L22" s="3">
        <f t="shared" si="2"/>
        <v>0</v>
      </c>
      <c r="M22" s="10"/>
    </row>
    <row r="23" spans="1:13" x14ac:dyDescent="0.2">
      <c r="A23" s="18">
        <v>15</v>
      </c>
      <c r="B23" s="19" t="s">
        <v>55</v>
      </c>
      <c r="C23" s="20">
        <v>1000</v>
      </c>
      <c r="D23" s="20" t="s">
        <v>21</v>
      </c>
      <c r="E23" s="21" t="s">
        <v>98</v>
      </c>
      <c r="F23" s="22">
        <v>1</v>
      </c>
      <c r="G23" s="3"/>
      <c r="H23" s="3"/>
      <c r="I23" s="3"/>
      <c r="J23" s="3">
        <f>+H23*I23</f>
        <v>0</v>
      </c>
      <c r="K23" s="3">
        <f>ROUND(H23+J23,0)</f>
        <v>0</v>
      </c>
      <c r="L23" s="3">
        <f>K23*F23</f>
        <v>0</v>
      </c>
      <c r="M23" s="10"/>
    </row>
    <row r="24" spans="1:13" ht="25.5" x14ac:dyDescent="0.2">
      <c r="A24" s="18">
        <v>16</v>
      </c>
      <c r="B24" s="23" t="s">
        <v>56</v>
      </c>
      <c r="C24" s="21">
        <v>0.5</v>
      </c>
      <c r="D24" s="21" t="s">
        <v>21</v>
      </c>
      <c r="E24" s="20" t="s">
        <v>57</v>
      </c>
      <c r="F24" s="22">
        <v>2</v>
      </c>
      <c r="G24" s="3"/>
      <c r="H24" s="3"/>
      <c r="I24" s="3"/>
      <c r="J24" s="3">
        <f t="shared" ref="J24:J87" si="3">+H24*I24</f>
        <v>0</v>
      </c>
      <c r="K24" s="3">
        <f t="shared" ref="K24:K87" si="4">ROUND(H24+J24,0)</f>
        <v>0</v>
      </c>
      <c r="L24" s="3">
        <f t="shared" ref="L24:L87" si="5">K24*F24</f>
        <v>0</v>
      </c>
      <c r="M24" s="10"/>
    </row>
    <row r="25" spans="1:13" x14ac:dyDescent="0.2">
      <c r="A25" s="18">
        <v>17</v>
      </c>
      <c r="B25" s="23" t="s">
        <v>58</v>
      </c>
      <c r="C25" s="21">
        <v>5</v>
      </c>
      <c r="D25" s="21" t="s">
        <v>21</v>
      </c>
      <c r="E25" s="20" t="s">
        <v>99</v>
      </c>
      <c r="F25" s="22">
        <v>2</v>
      </c>
      <c r="G25" s="3"/>
      <c r="H25" s="3"/>
      <c r="I25" s="3"/>
      <c r="J25" s="3">
        <f t="shared" si="3"/>
        <v>0</v>
      </c>
      <c r="K25" s="3">
        <f t="shared" si="4"/>
        <v>0</v>
      </c>
      <c r="L25" s="3">
        <f t="shared" si="5"/>
        <v>0</v>
      </c>
      <c r="M25" s="10"/>
    </row>
    <row r="26" spans="1:13" ht="25.5" x14ac:dyDescent="0.2">
      <c r="A26" s="18">
        <v>18</v>
      </c>
      <c r="B26" s="19" t="s">
        <v>35</v>
      </c>
      <c r="C26" s="20" t="s">
        <v>32</v>
      </c>
      <c r="D26" s="20" t="s">
        <v>23</v>
      </c>
      <c r="E26" s="21" t="s">
        <v>31</v>
      </c>
      <c r="F26" s="22">
        <v>2</v>
      </c>
      <c r="G26" s="3"/>
      <c r="H26" s="3"/>
      <c r="I26" s="3"/>
      <c r="J26" s="3">
        <f t="shared" si="3"/>
        <v>0</v>
      </c>
      <c r="K26" s="3">
        <f t="shared" si="4"/>
        <v>0</v>
      </c>
      <c r="L26" s="3">
        <f t="shared" si="5"/>
        <v>0</v>
      </c>
      <c r="M26" s="10"/>
    </row>
    <row r="27" spans="1:13" ht="25.5" x14ac:dyDescent="0.2">
      <c r="A27" s="18">
        <v>19</v>
      </c>
      <c r="B27" s="19" t="s">
        <v>36</v>
      </c>
      <c r="C27" s="20" t="s">
        <v>32</v>
      </c>
      <c r="D27" s="20" t="s">
        <v>23</v>
      </c>
      <c r="E27" s="20" t="s">
        <v>31</v>
      </c>
      <c r="F27" s="22">
        <v>2</v>
      </c>
      <c r="G27" s="3"/>
      <c r="H27" s="3"/>
      <c r="I27" s="3"/>
      <c r="J27" s="3">
        <f t="shared" si="3"/>
        <v>0</v>
      </c>
      <c r="K27" s="3">
        <f t="shared" si="4"/>
        <v>0</v>
      </c>
      <c r="L27" s="3">
        <f t="shared" si="5"/>
        <v>0</v>
      </c>
      <c r="M27" s="10"/>
    </row>
    <row r="28" spans="1:13" ht="25.5" x14ac:dyDescent="0.2">
      <c r="A28" s="18">
        <v>20</v>
      </c>
      <c r="B28" s="23" t="s">
        <v>37</v>
      </c>
      <c r="C28" s="21" t="s">
        <v>32</v>
      </c>
      <c r="D28" s="21" t="s">
        <v>23</v>
      </c>
      <c r="E28" s="21" t="s">
        <v>31</v>
      </c>
      <c r="F28" s="22">
        <v>2</v>
      </c>
      <c r="G28" s="3"/>
      <c r="H28" s="3"/>
      <c r="I28" s="3"/>
      <c r="J28" s="3">
        <f t="shared" si="3"/>
        <v>0</v>
      </c>
      <c r="K28" s="3">
        <f t="shared" si="4"/>
        <v>0</v>
      </c>
      <c r="L28" s="3">
        <f t="shared" si="5"/>
        <v>0</v>
      </c>
      <c r="M28" s="10"/>
    </row>
    <row r="29" spans="1:13" x14ac:dyDescent="0.2">
      <c r="A29" s="18">
        <v>21</v>
      </c>
      <c r="B29" s="23" t="s">
        <v>38</v>
      </c>
      <c r="C29" s="21" t="s">
        <v>39</v>
      </c>
      <c r="D29" s="21" t="s">
        <v>23</v>
      </c>
      <c r="E29" s="21" t="s">
        <v>31</v>
      </c>
      <c r="F29" s="22">
        <v>2</v>
      </c>
      <c r="G29" s="3"/>
      <c r="H29" s="3"/>
      <c r="I29" s="3"/>
      <c r="J29" s="3">
        <f t="shared" si="3"/>
        <v>0</v>
      </c>
      <c r="K29" s="3">
        <f t="shared" si="4"/>
        <v>0</v>
      </c>
      <c r="L29" s="3">
        <f t="shared" si="5"/>
        <v>0</v>
      </c>
      <c r="M29" s="10"/>
    </row>
    <row r="30" spans="1:13" ht="76.5" x14ac:dyDescent="0.2">
      <c r="A30" s="18">
        <v>22</v>
      </c>
      <c r="B30" s="23" t="s">
        <v>41</v>
      </c>
      <c r="C30" s="21">
        <v>250</v>
      </c>
      <c r="D30" s="21" t="s">
        <v>21</v>
      </c>
      <c r="E30" s="20" t="s">
        <v>67</v>
      </c>
      <c r="F30" s="22">
        <v>1</v>
      </c>
      <c r="G30" s="3"/>
      <c r="H30" s="3"/>
      <c r="I30" s="3"/>
      <c r="J30" s="3">
        <f t="shared" si="3"/>
        <v>0</v>
      </c>
      <c r="K30" s="3">
        <f t="shared" si="4"/>
        <v>0</v>
      </c>
      <c r="L30" s="3">
        <f t="shared" si="5"/>
        <v>0</v>
      </c>
      <c r="M30" s="10"/>
    </row>
    <row r="31" spans="1:13" ht="38.25" x14ac:dyDescent="0.2">
      <c r="A31" s="18">
        <v>23</v>
      </c>
      <c r="B31" s="23" t="s">
        <v>42</v>
      </c>
      <c r="C31" s="20" t="s">
        <v>23</v>
      </c>
      <c r="D31" s="20" t="s">
        <v>23</v>
      </c>
      <c r="E31" s="21" t="s">
        <v>100</v>
      </c>
      <c r="F31" s="22">
        <v>2</v>
      </c>
      <c r="G31" s="3"/>
      <c r="H31" s="3"/>
      <c r="I31" s="3"/>
      <c r="J31" s="3">
        <f t="shared" si="3"/>
        <v>0</v>
      </c>
      <c r="K31" s="3">
        <f t="shared" si="4"/>
        <v>0</v>
      </c>
      <c r="L31" s="3">
        <f t="shared" si="5"/>
        <v>0</v>
      </c>
      <c r="M31" s="10"/>
    </row>
    <row r="32" spans="1:13" ht="25.5" x14ac:dyDescent="0.2">
      <c r="A32" s="18">
        <v>24</v>
      </c>
      <c r="B32" s="19" t="s">
        <v>101</v>
      </c>
      <c r="C32" s="21" t="s">
        <v>102</v>
      </c>
      <c r="D32" s="21" t="s">
        <v>102</v>
      </c>
      <c r="E32" s="21" t="s">
        <v>103</v>
      </c>
      <c r="F32" s="22">
        <v>10</v>
      </c>
      <c r="G32" s="3"/>
      <c r="H32" s="3"/>
      <c r="I32" s="3"/>
      <c r="J32" s="3">
        <f t="shared" si="3"/>
        <v>0</v>
      </c>
      <c r="K32" s="3">
        <f t="shared" si="4"/>
        <v>0</v>
      </c>
      <c r="L32" s="3">
        <f t="shared" si="5"/>
        <v>0</v>
      </c>
      <c r="M32" s="10"/>
    </row>
    <row r="33" spans="1:13" ht="89.25" x14ac:dyDescent="0.2">
      <c r="A33" s="18">
        <v>25</v>
      </c>
      <c r="B33" s="19" t="s">
        <v>68</v>
      </c>
      <c r="C33" s="21">
        <v>0.5</v>
      </c>
      <c r="D33" s="21" t="s">
        <v>21</v>
      </c>
      <c r="E33" s="21" t="s">
        <v>104</v>
      </c>
      <c r="F33" s="22">
        <v>2</v>
      </c>
      <c r="G33" s="3"/>
      <c r="H33" s="3"/>
      <c r="I33" s="3"/>
      <c r="J33" s="3">
        <f t="shared" si="3"/>
        <v>0</v>
      </c>
      <c r="K33" s="3">
        <f t="shared" si="4"/>
        <v>0</v>
      </c>
      <c r="L33" s="3">
        <f t="shared" si="5"/>
        <v>0</v>
      </c>
      <c r="M33" s="10"/>
    </row>
    <row r="34" spans="1:13" ht="25.5" x14ac:dyDescent="0.2">
      <c r="A34" s="18">
        <v>26</v>
      </c>
      <c r="B34" s="23" t="s">
        <v>70</v>
      </c>
      <c r="C34" s="21" t="s">
        <v>71</v>
      </c>
      <c r="D34" s="21" t="s">
        <v>61</v>
      </c>
      <c r="E34" s="21" t="s">
        <v>105</v>
      </c>
      <c r="F34" s="22">
        <v>2</v>
      </c>
      <c r="G34" s="3"/>
      <c r="H34" s="3"/>
      <c r="I34" s="3"/>
      <c r="J34" s="3">
        <f t="shared" si="3"/>
        <v>0</v>
      </c>
      <c r="K34" s="3">
        <f t="shared" si="4"/>
        <v>0</v>
      </c>
      <c r="L34" s="3">
        <f t="shared" si="5"/>
        <v>0</v>
      </c>
      <c r="M34" s="10"/>
    </row>
    <row r="35" spans="1:13" x14ac:dyDescent="0.2">
      <c r="A35" s="18">
        <v>27</v>
      </c>
      <c r="B35" s="23" t="s">
        <v>72</v>
      </c>
      <c r="C35" s="21" t="s">
        <v>24</v>
      </c>
      <c r="D35" s="21" t="s">
        <v>106</v>
      </c>
      <c r="E35" s="20" t="s">
        <v>74</v>
      </c>
      <c r="F35" s="22">
        <v>1</v>
      </c>
      <c r="G35" s="3"/>
      <c r="H35" s="3"/>
      <c r="I35" s="3"/>
      <c r="J35" s="3">
        <f t="shared" si="3"/>
        <v>0</v>
      </c>
      <c r="K35" s="3">
        <f t="shared" si="4"/>
        <v>0</v>
      </c>
      <c r="L35" s="3">
        <f t="shared" si="5"/>
        <v>0</v>
      </c>
      <c r="M35" s="10"/>
    </row>
    <row r="36" spans="1:13" ht="25.5" x14ac:dyDescent="0.2">
      <c r="A36" s="18">
        <v>28</v>
      </c>
      <c r="B36" s="23" t="s">
        <v>75</v>
      </c>
      <c r="C36" s="21" t="s">
        <v>24</v>
      </c>
      <c r="D36" s="21" t="s">
        <v>76</v>
      </c>
      <c r="E36" s="20" t="s">
        <v>77</v>
      </c>
      <c r="F36" s="22">
        <v>1</v>
      </c>
      <c r="G36" s="3"/>
      <c r="H36" s="3"/>
      <c r="I36" s="3"/>
      <c r="J36" s="3">
        <f t="shared" si="3"/>
        <v>0</v>
      </c>
      <c r="K36" s="3">
        <f t="shared" si="4"/>
        <v>0</v>
      </c>
      <c r="L36" s="3">
        <f t="shared" si="5"/>
        <v>0</v>
      </c>
      <c r="M36" s="10"/>
    </row>
    <row r="37" spans="1:13" ht="25.5" x14ac:dyDescent="0.2">
      <c r="A37" s="18">
        <v>29</v>
      </c>
      <c r="B37" s="19" t="s">
        <v>78</v>
      </c>
      <c r="C37" s="20" t="s">
        <v>24</v>
      </c>
      <c r="D37" s="20" t="s">
        <v>76</v>
      </c>
      <c r="E37" s="21" t="s">
        <v>79</v>
      </c>
      <c r="F37" s="22">
        <v>1</v>
      </c>
      <c r="G37" s="3"/>
      <c r="H37" s="3"/>
      <c r="I37" s="3"/>
      <c r="J37" s="3">
        <f t="shared" si="3"/>
        <v>0</v>
      </c>
      <c r="K37" s="3">
        <f t="shared" si="4"/>
        <v>0</v>
      </c>
      <c r="L37" s="3">
        <f t="shared" si="5"/>
        <v>0</v>
      </c>
      <c r="M37" s="10"/>
    </row>
    <row r="38" spans="1:13" ht="25.5" x14ac:dyDescent="0.2">
      <c r="A38" s="18">
        <v>30</v>
      </c>
      <c r="B38" s="23" t="s">
        <v>80</v>
      </c>
      <c r="C38" s="21" t="s">
        <v>24</v>
      </c>
      <c r="D38" s="21" t="s">
        <v>76</v>
      </c>
      <c r="E38" s="21" t="s">
        <v>81</v>
      </c>
      <c r="F38" s="22">
        <v>1</v>
      </c>
      <c r="G38" s="3"/>
      <c r="H38" s="3"/>
      <c r="I38" s="3"/>
      <c r="J38" s="3">
        <f t="shared" si="3"/>
        <v>0</v>
      </c>
      <c r="K38" s="3">
        <f t="shared" si="4"/>
        <v>0</v>
      </c>
      <c r="L38" s="3">
        <f t="shared" si="5"/>
        <v>0</v>
      </c>
      <c r="M38" s="10"/>
    </row>
    <row r="39" spans="1:13" ht="25.5" x14ac:dyDescent="0.2">
      <c r="A39" s="18">
        <v>31</v>
      </c>
      <c r="B39" s="19" t="s">
        <v>82</v>
      </c>
      <c r="C39" s="20" t="s">
        <v>24</v>
      </c>
      <c r="D39" s="20" t="s">
        <v>73</v>
      </c>
      <c r="E39" s="21" t="s">
        <v>83</v>
      </c>
      <c r="F39" s="22">
        <v>1</v>
      </c>
      <c r="G39" s="3"/>
      <c r="H39" s="3"/>
      <c r="I39" s="3"/>
      <c r="J39" s="3">
        <f t="shared" si="3"/>
        <v>0</v>
      </c>
      <c r="K39" s="3">
        <f t="shared" si="4"/>
        <v>0</v>
      </c>
      <c r="L39" s="3">
        <f t="shared" si="5"/>
        <v>0</v>
      </c>
      <c r="M39" s="10"/>
    </row>
    <row r="40" spans="1:13" ht="38.25" x14ac:dyDescent="0.2">
      <c r="A40" s="18">
        <v>32</v>
      </c>
      <c r="B40" s="23" t="s">
        <v>107</v>
      </c>
      <c r="C40" s="21">
        <v>5</v>
      </c>
      <c r="D40" s="21" t="s">
        <v>47</v>
      </c>
      <c r="E40" s="21" t="s">
        <v>108</v>
      </c>
      <c r="F40" s="22">
        <v>1</v>
      </c>
      <c r="G40" s="3"/>
      <c r="H40" s="3"/>
      <c r="I40" s="3"/>
      <c r="J40" s="3">
        <f t="shared" si="3"/>
        <v>0</v>
      </c>
      <c r="K40" s="3">
        <f t="shared" si="4"/>
        <v>0</v>
      </c>
      <c r="L40" s="3">
        <f t="shared" si="5"/>
        <v>0</v>
      </c>
      <c r="M40" s="10"/>
    </row>
    <row r="41" spans="1:13" ht="38.25" x14ac:dyDescent="0.2">
      <c r="A41" s="18">
        <v>33</v>
      </c>
      <c r="B41" s="23" t="s">
        <v>109</v>
      </c>
      <c r="C41" s="21">
        <v>500</v>
      </c>
      <c r="D41" s="21" t="s">
        <v>21</v>
      </c>
      <c r="E41" s="21" t="s">
        <v>110</v>
      </c>
      <c r="F41" s="22">
        <v>1</v>
      </c>
      <c r="G41" s="3"/>
      <c r="H41" s="3"/>
      <c r="I41" s="3"/>
      <c r="J41" s="3">
        <f t="shared" si="3"/>
        <v>0</v>
      </c>
      <c r="K41" s="3">
        <f t="shared" si="4"/>
        <v>0</v>
      </c>
      <c r="L41" s="3">
        <f t="shared" si="5"/>
        <v>0</v>
      </c>
      <c r="M41" s="10"/>
    </row>
    <row r="42" spans="1:13" ht="25.5" x14ac:dyDescent="0.2">
      <c r="A42" s="18">
        <v>34</v>
      </c>
      <c r="B42" s="23" t="s">
        <v>111</v>
      </c>
      <c r="C42" s="21" t="s">
        <v>112</v>
      </c>
      <c r="D42" s="21" t="s">
        <v>21</v>
      </c>
      <c r="E42" s="21" t="s">
        <v>113</v>
      </c>
      <c r="F42" s="22">
        <v>2</v>
      </c>
      <c r="G42" s="3"/>
      <c r="H42" s="3"/>
      <c r="I42" s="3"/>
      <c r="J42" s="3">
        <f t="shared" si="3"/>
        <v>0</v>
      </c>
      <c r="K42" s="3">
        <f t="shared" si="4"/>
        <v>0</v>
      </c>
      <c r="L42" s="3">
        <f t="shared" si="5"/>
        <v>0</v>
      </c>
      <c r="M42" s="10"/>
    </row>
    <row r="43" spans="1:13" ht="38.25" x14ac:dyDescent="0.2">
      <c r="A43" s="18">
        <v>35</v>
      </c>
      <c r="B43" s="23" t="s">
        <v>114</v>
      </c>
      <c r="C43" s="20" t="s">
        <v>112</v>
      </c>
      <c r="D43" s="20" t="s">
        <v>21</v>
      </c>
      <c r="E43" s="21" t="s">
        <v>115</v>
      </c>
      <c r="F43" s="22">
        <v>2</v>
      </c>
      <c r="G43" s="3"/>
      <c r="H43" s="3"/>
      <c r="I43" s="3"/>
      <c r="J43" s="3">
        <f t="shared" si="3"/>
        <v>0</v>
      </c>
      <c r="K43" s="3">
        <f t="shared" si="4"/>
        <v>0</v>
      </c>
      <c r="L43" s="3">
        <f t="shared" si="5"/>
        <v>0</v>
      </c>
      <c r="M43" s="10"/>
    </row>
    <row r="44" spans="1:13" x14ac:dyDescent="0.2">
      <c r="A44" s="18">
        <v>36</v>
      </c>
      <c r="B44" s="19" t="s">
        <v>116</v>
      </c>
      <c r="C44" s="20" t="s">
        <v>117</v>
      </c>
      <c r="D44" s="20" t="s">
        <v>21</v>
      </c>
      <c r="E44" s="20" t="s">
        <v>118</v>
      </c>
      <c r="F44" s="22">
        <v>6</v>
      </c>
      <c r="G44" s="3"/>
      <c r="H44" s="3"/>
      <c r="I44" s="3"/>
      <c r="J44" s="3">
        <f t="shared" si="3"/>
        <v>0</v>
      </c>
      <c r="K44" s="3">
        <f t="shared" si="4"/>
        <v>0</v>
      </c>
      <c r="L44" s="3">
        <f t="shared" si="5"/>
        <v>0</v>
      </c>
      <c r="M44" s="10"/>
    </row>
    <row r="45" spans="1:13" x14ac:dyDescent="0.2">
      <c r="A45" s="18">
        <v>37</v>
      </c>
      <c r="B45" s="19" t="s">
        <v>119</v>
      </c>
      <c r="C45" s="20" t="s">
        <v>112</v>
      </c>
      <c r="D45" s="20" t="s">
        <v>21</v>
      </c>
      <c r="E45" s="20" t="s">
        <v>120</v>
      </c>
      <c r="F45" s="22">
        <v>1</v>
      </c>
      <c r="G45" s="3"/>
      <c r="H45" s="3"/>
      <c r="I45" s="3"/>
      <c r="J45" s="3">
        <f t="shared" si="3"/>
        <v>0</v>
      </c>
      <c r="K45" s="3">
        <f t="shared" si="4"/>
        <v>0</v>
      </c>
      <c r="L45" s="3">
        <f t="shared" si="5"/>
        <v>0</v>
      </c>
      <c r="M45" s="10"/>
    </row>
    <row r="46" spans="1:13" ht="25.5" x14ac:dyDescent="0.2">
      <c r="A46" s="18">
        <v>38</v>
      </c>
      <c r="B46" s="19" t="s">
        <v>121</v>
      </c>
      <c r="C46" s="20" t="s">
        <v>112</v>
      </c>
      <c r="D46" s="20" t="s">
        <v>21</v>
      </c>
      <c r="E46" s="20" t="s">
        <v>122</v>
      </c>
      <c r="F46" s="22">
        <v>1</v>
      </c>
      <c r="G46" s="3"/>
      <c r="H46" s="3"/>
      <c r="I46" s="3"/>
      <c r="J46" s="3">
        <f t="shared" si="3"/>
        <v>0</v>
      </c>
      <c r="K46" s="3">
        <f t="shared" si="4"/>
        <v>0</v>
      </c>
      <c r="L46" s="3">
        <f t="shared" si="5"/>
        <v>0</v>
      </c>
      <c r="M46" s="10"/>
    </row>
    <row r="47" spans="1:13" x14ac:dyDescent="0.2">
      <c r="A47" s="18">
        <v>39</v>
      </c>
      <c r="B47" s="23" t="s">
        <v>123</v>
      </c>
      <c r="C47" s="21" t="s">
        <v>124</v>
      </c>
      <c r="D47" s="21" t="s">
        <v>20</v>
      </c>
      <c r="E47" s="21" t="s">
        <v>125</v>
      </c>
      <c r="F47" s="22">
        <v>1</v>
      </c>
      <c r="G47" s="3"/>
      <c r="H47" s="3"/>
      <c r="I47" s="3"/>
      <c r="J47" s="3">
        <f t="shared" si="3"/>
        <v>0</v>
      </c>
      <c r="K47" s="3">
        <f t="shared" si="4"/>
        <v>0</v>
      </c>
      <c r="L47" s="3">
        <f t="shared" si="5"/>
        <v>0</v>
      </c>
      <c r="M47" s="10"/>
    </row>
    <row r="48" spans="1:13" ht="63.75" x14ac:dyDescent="0.2">
      <c r="A48" s="18">
        <v>40</v>
      </c>
      <c r="B48" s="23" t="s">
        <v>126</v>
      </c>
      <c r="C48" s="21">
        <v>100</v>
      </c>
      <c r="D48" s="21" t="s">
        <v>21</v>
      </c>
      <c r="E48" s="20" t="s">
        <v>127</v>
      </c>
      <c r="F48" s="22">
        <v>1</v>
      </c>
      <c r="G48" s="3"/>
      <c r="H48" s="3"/>
      <c r="I48" s="3"/>
      <c r="J48" s="3">
        <f t="shared" si="3"/>
        <v>0</v>
      </c>
      <c r="K48" s="3">
        <f t="shared" si="4"/>
        <v>0</v>
      </c>
      <c r="L48" s="3">
        <f t="shared" si="5"/>
        <v>0</v>
      </c>
      <c r="M48" s="10"/>
    </row>
    <row r="49" spans="1:13" ht="63.75" x14ac:dyDescent="0.2">
      <c r="A49" s="18">
        <v>41</v>
      </c>
      <c r="B49" s="23" t="s">
        <v>128</v>
      </c>
      <c r="C49" s="21">
        <v>100</v>
      </c>
      <c r="D49" s="21" t="s">
        <v>21</v>
      </c>
      <c r="E49" s="21" t="s">
        <v>127</v>
      </c>
      <c r="F49" s="22">
        <v>1</v>
      </c>
      <c r="G49" s="3"/>
      <c r="H49" s="3"/>
      <c r="I49" s="3"/>
      <c r="J49" s="3">
        <f t="shared" si="3"/>
        <v>0</v>
      </c>
      <c r="K49" s="3">
        <f t="shared" si="4"/>
        <v>0</v>
      </c>
      <c r="L49" s="3">
        <f t="shared" si="5"/>
        <v>0</v>
      </c>
      <c r="M49" s="10"/>
    </row>
    <row r="50" spans="1:13" ht="25.5" x14ac:dyDescent="0.2">
      <c r="A50" s="18">
        <v>42</v>
      </c>
      <c r="B50" s="19" t="s">
        <v>129</v>
      </c>
      <c r="C50" s="20" t="s">
        <v>130</v>
      </c>
      <c r="D50" s="20" t="s">
        <v>21</v>
      </c>
      <c r="E50" s="21" t="s">
        <v>131</v>
      </c>
      <c r="F50" s="22">
        <v>1</v>
      </c>
      <c r="G50" s="3"/>
      <c r="H50" s="3"/>
      <c r="I50" s="3"/>
      <c r="J50" s="3">
        <f t="shared" si="3"/>
        <v>0</v>
      </c>
      <c r="K50" s="3">
        <f t="shared" si="4"/>
        <v>0</v>
      </c>
      <c r="L50" s="3">
        <f t="shared" si="5"/>
        <v>0</v>
      </c>
      <c r="M50" s="10"/>
    </row>
    <row r="51" spans="1:13" ht="25.5" x14ac:dyDescent="0.2">
      <c r="A51" s="18">
        <v>43</v>
      </c>
      <c r="B51" s="19" t="s">
        <v>132</v>
      </c>
      <c r="C51" s="20" t="s">
        <v>40</v>
      </c>
      <c r="D51" s="20" t="s">
        <v>59</v>
      </c>
      <c r="E51" s="21"/>
      <c r="F51" s="22">
        <v>2</v>
      </c>
      <c r="G51" s="3"/>
      <c r="H51" s="3"/>
      <c r="I51" s="3"/>
      <c r="J51" s="3">
        <f t="shared" si="3"/>
        <v>0</v>
      </c>
      <c r="K51" s="3">
        <f t="shared" si="4"/>
        <v>0</v>
      </c>
      <c r="L51" s="3">
        <f t="shared" si="5"/>
        <v>0</v>
      </c>
      <c r="M51" s="10"/>
    </row>
    <row r="52" spans="1:13" ht="76.5" x14ac:dyDescent="0.2">
      <c r="A52" s="18">
        <v>44</v>
      </c>
      <c r="B52" s="19" t="s">
        <v>133</v>
      </c>
      <c r="C52" s="20" t="s">
        <v>134</v>
      </c>
      <c r="D52" s="20" t="s">
        <v>59</v>
      </c>
      <c r="E52" s="20" t="s">
        <v>135</v>
      </c>
      <c r="F52" s="22">
        <v>2</v>
      </c>
      <c r="G52" s="3"/>
      <c r="H52" s="3"/>
      <c r="I52" s="3"/>
      <c r="J52" s="3">
        <f t="shared" si="3"/>
        <v>0</v>
      </c>
      <c r="K52" s="3">
        <f t="shared" si="4"/>
        <v>0</v>
      </c>
      <c r="L52" s="3">
        <f t="shared" si="5"/>
        <v>0</v>
      </c>
      <c r="M52" s="10"/>
    </row>
    <row r="53" spans="1:13" ht="63.75" x14ac:dyDescent="0.2">
      <c r="A53" s="18">
        <v>45</v>
      </c>
      <c r="B53" s="19" t="s">
        <v>136</v>
      </c>
      <c r="C53" s="20" t="s">
        <v>134</v>
      </c>
      <c r="D53" s="20" t="s">
        <v>59</v>
      </c>
      <c r="E53" s="20" t="s">
        <v>135</v>
      </c>
      <c r="F53" s="22">
        <v>2</v>
      </c>
      <c r="G53" s="3"/>
      <c r="H53" s="3"/>
      <c r="I53" s="3"/>
      <c r="J53" s="3">
        <f t="shared" si="3"/>
        <v>0</v>
      </c>
      <c r="K53" s="3">
        <f t="shared" si="4"/>
        <v>0</v>
      </c>
      <c r="L53" s="3">
        <f t="shared" si="5"/>
        <v>0</v>
      </c>
      <c r="M53" s="10"/>
    </row>
    <row r="54" spans="1:13" ht="63.75" x14ac:dyDescent="0.2">
      <c r="A54" s="18">
        <v>46</v>
      </c>
      <c r="B54" s="23" t="s">
        <v>137</v>
      </c>
      <c r="C54" s="21" t="s">
        <v>138</v>
      </c>
      <c r="D54" s="21" t="s">
        <v>59</v>
      </c>
      <c r="E54" s="20" t="s">
        <v>135</v>
      </c>
      <c r="F54" s="22">
        <v>2</v>
      </c>
      <c r="G54" s="3"/>
      <c r="H54" s="3"/>
      <c r="I54" s="3"/>
      <c r="J54" s="3">
        <f t="shared" si="3"/>
        <v>0</v>
      </c>
      <c r="K54" s="3">
        <f t="shared" si="4"/>
        <v>0</v>
      </c>
      <c r="L54" s="3">
        <f t="shared" si="5"/>
        <v>0</v>
      </c>
      <c r="M54" s="10"/>
    </row>
    <row r="55" spans="1:13" ht="38.25" x14ac:dyDescent="0.2">
      <c r="A55" s="18">
        <v>47</v>
      </c>
      <c r="B55" s="23" t="s">
        <v>139</v>
      </c>
      <c r="C55" s="21" t="s">
        <v>40</v>
      </c>
      <c r="D55" s="21" t="s">
        <v>59</v>
      </c>
      <c r="E55" s="21"/>
      <c r="F55" s="22">
        <v>2</v>
      </c>
      <c r="G55" s="3"/>
      <c r="H55" s="3"/>
      <c r="I55" s="3"/>
      <c r="J55" s="3">
        <f t="shared" si="3"/>
        <v>0</v>
      </c>
      <c r="K55" s="3">
        <f t="shared" si="4"/>
        <v>0</v>
      </c>
      <c r="L55" s="3">
        <f t="shared" si="5"/>
        <v>0</v>
      </c>
      <c r="M55" s="10"/>
    </row>
    <row r="56" spans="1:13" x14ac:dyDescent="0.2">
      <c r="A56" s="18">
        <v>48</v>
      </c>
      <c r="B56" s="19" t="s">
        <v>140</v>
      </c>
      <c r="C56" s="20" t="s">
        <v>141</v>
      </c>
      <c r="D56" s="20" t="s">
        <v>141</v>
      </c>
      <c r="E56" s="20" t="s">
        <v>142</v>
      </c>
      <c r="F56" s="22">
        <v>1</v>
      </c>
      <c r="G56" s="3"/>
      <c r="H56" s="3"/>
      <c r="I56" s="3"/>
      <c r="J56" s="3">
        <f t="shared" si="3"/>
        <v>0</v>
      </c>
      <c r="K56" s="3">
        <f t="shared" si="4"/>
        <v>0</v>
      </c>
      <c r="L56" s="3">
        <f t="shared" si="5"/>
        <v>0</v>
      </c>
      <c r="M56" s="10"/>
    </row>
    <row r="57" spans="1:13" x14ac:dyDescent="0.2">
      <c r="A57" s="18">
        <v>49</v>
      </c>
      <c r="B57" s="19" t="s">
        <v>69</v>
      </c>
      <c r="C57" s="20" t="s">
        <v>40</v>
      </c>
      <c r="D57" s="21" t="s">
        <v>59</v>
      </c>
      <c r="E57" s="20" t="s">
        <v>143</v>
      </c>
      <c r="F57" s="22">
        <v>3</v>
      </c>
      <c r="G57" s="3"/>
      <c r="H57" s="3"/>
      <c r="I57" s="3"/>
      <c r="J57" s="3">
        <f t="shared" si="3"/>
        <v>0</v>
      </c>
      <c r="K57" s="3">
        <f t="shared" si="4"/>
        <v>0</v>
      </c>
      <c r="L57" s="3">
        <f t="shared" si="5"/>
        <v>0</v>
      </c>
      <c r="M57" s="10"/>
    </row>
    <row r="58" spans="1:13" x14ac:dyDescent="0.2">
      <c r="A58" s="18">
        <v>50</v>
      </c>
      <c r="B58" s="19" t="s">
        <v>144</v>
      </c>
      <c r="C58" s="20" t="s">
        <v>145</v>
      </c>
      <c r="D58" s="20" t="s">
        <v>146</v>
      </c>
      <c r="E58" s="20" t="s">
        <v>147</v>
      </c>
      <c r="F58" s="22">
        <v>2</v>
      </c>
      <c r="G58" s="3"/>
      <c r="H58" s="3"/>
      <c r="I58" s="3"/>
      <c r="J58" s="3">
        <f t="shared" si="3"/>
        <v>0</v>
      </c>
      <c r="K58" s="3">
        <f t="shared" si="4"/>
        <v>0</v>
      </c>
      <c r="L58" s="3">
        <f t="shared" si="5"/>
        <v>0</v>
      </c>
      <c r="M58" s="10"/>
    </row>
    <row r="59" spans="1:13" ht="25.5" x14ac:dyDescent="0.2">
      <c r="A59" s="18">
        <v>51</v>
      </c>
      <c r="B59" s="19" t="s">
        <v>148</v>
      </c>
      <c r="C59" s="20" t="s">
        <v>149</v>
      </c>
      <c r="D59" s="20" t="s">
        <v>59</v>
      </c>
      <c r="E59" s="20" t="s">
        <v>150</v>
      </c>
      <c r="F59" s="22">
        <v>2</v>
      </c>
      <c r="G59" s="3"/>
      <c r="H59" s="3"/>
      <c r="I59" s="3"/>
      <c r="J59" s="3">
        <f t="shared" si="3"/>
        <v>0</v>
      </c>
      <c r="K59" s="3">
        <f t="shared" si="4"/>
        <v>0</v>
      </c>
      <c r="L59" s="3">
        <f t="shared" si="5"/>
        <v>0</v>
      </c>
      <c r="M59" s="10"/>
    </row>
    <row r="60" spans="1:13" x14ac:dyDescent="0.2">
      <c r="A60" s="18">
        <v>52</v>
      </c>
      <c r="B60" s="19" t="s">
        <v>151</v>
      </c>
      <c r="C60" s="20" t="s">
        <v>152</v>
      </c>
      <c r="D60" s="20" t="s">
        <v>59</v>
      </c>
      <c r="E60" s="20" t="s">
        <v>153</v>
      </c>
      <c r="F60" s="22">
        <v>2</v>
      </c>
      <c r="G60" s="3"/>
      <c r="H60" s="3"/>
      <c r="I60" s="3"/>
      <c r="J60" s="3">
        <f t="shared" si="3"/>
        <v>0</v>
      </c>
      <c r="K60" s="3">
        <f t="shared" si="4"/>
        <v>0</v>
      </c>
      <c r="L60" s="3">
        <f t="shared" si="5"/>
        <v>0</v>
      </c>
      <c r="M60" s="10"/>
    </row>
    <row r="61" spans="1:13" x14ac:dyDescent="0.2">
      <c r="A61" s="18">
        <v>53</v>
      </c>
      <c r="B61" s="19" t="s">
        <v>154</v>
      </c>
      <c r="C61" s="20" t="s">
        <v>152</v>
      </c>
      <c r="D61" s="20" t="s">
        <v>59</v>
      </c>
      <c r="E61" s="20" t="s">
        <v>153</v>
      </c>
      <c r="F61" s="22">
        <v>2</v>
      </c>
      <c r="G61" s="3"/>
      <c r="H61" s="3"/>
      <c r="I61" s="3"/>
      <c r="J61" s="3">
        <f t="shared" si="3"/>
        <v>0</v>
      </c>
      <c r="K61" s="3">
        <f t="shared" si="4"/>
        <v>0</v>
      </c>
      <c r="L61" s="3">
        <f t="shared" si="5"/>
        <v>0</v>
      </c>
      <c r="M61" s="10"/>
    </row>
    <row r="62" spans="1:13" x14ac:dyDescent="0.2">
      <c r="A62" s="18">
        <v>54</v>
      </c>
      <c r="B62" s="19" t="s">
        <v>155</v>
      </c>
      <c r="C62" s="20" t="s">
        <v>152</v>
      </c>
      <c r="D62" s="20" t="s">
        <v>59</v>
      </c>
      <c r="E62" s="21" t="s">
        <v>153</v>
      </c>
      <c r="F62" s="22">
        <v>2</v>
      </c>
      <c r="G62" s="3"/>
      <c r="H62" s="3"/>
      <c r="I62" s="3"/>
      <c r="J62" s="3">
        <f t="shared" si="3"/>
        <v>0</v>
      </c>
      <c r="K62" s="3">
        <f t="shared" si="4"/>
        <v>0</v>
      </c>
      <c r="L62" s="3">
        <f t="shared" si="5"/>
        <v>0</v>
      </c>
      <c r="M62" s="10"/>
    </row>
    <row r="63" spans="1:13" x14ac:dyDescent="0.2">
      <c r="A63" s="18">
        <v>55</v>
      </c>
      <c r="B63" s="19" t="s">
        <v>156</v>
      </c>
      <c r="C63" s="20" t="s">
        <v>152</v>
      </c>
      <c r="D63" s="20" t="s">
        <v>59</v>
      </c>
      <c r="E63" s="20" t="s">
        <v>153</v>
      </c>
      <c r="F63" s="22">
        <v>2</v>
      </c>
      <c r="G63" s="3"/>
      <c r="H63" s="3"/>
      <c r="I63" s="3"/>
      <c r="J63" s="3">
        <f t="shared" si="3"/>
        <v>0</v>
      </c>
      <c r="K63" s="3">
        <f t="shared" si="4"/>
        <v>0</v>
      </c>
      <c r="L63" s="3">
        <f t="shared" si="5"/>
        <v>0</v>
      </c>
      <c r="M63" s="10"/>
    </row>
    <row r="64" spans="1:13" x14ac:dyDescent="0.2">
      <c r="A64" s="18">
        <v>56</v>
      </c>
      <c r="B64" s="23" t="s">
        <v>157</v>
      </c>
      <c r="C64" s="21" t="s">
        <v>152</v>
      </c>
      <c r="D64" s="21" t="s">
        <v>59</v>
      </c>
      <c r="E64" s="21" t="s">
        <v>153</v>
      </c>
      <c r="F64" s="22">
        <v>2</v>
      </c>
      <c r="G64" s="3"/>
      <c r="H64" s="3"/>
      <c r="I64" s="3"/>
      <c r="J64" s="3">
        <f t="shared" si="3"/>
        <v>0</v>
      </c>
      <c r="K64" s="3">
        <f t="shared" si="4"/>
        <v>0</v>
      </c>
      <c r="L64" s="3">
        <f t="shared" si="5"/>
        <v>0</v>
      </c>
      <c r="M64" s="10"/>
    </row>
    <row r="65" spans="1:13" x14ac:dyDescent="0.2">
      <c r="A65" s="18">
        <v>57</v>
      </c>
      <c r="B65" s="19" t="s">
        <v>158</v>
      </c>
      <c r="C65" s="20" t="s">
        <v>152</v>
      </c>
      <c r="D65" s="20" t="s">
        <v>59</v>
      </c>
      <c r="E65" s="21" t="s">
        <v>153</v>
      </c>
      <c r="F65" s="22">
        <v>2</v>
      </c>
      <c r="G65" s="3"/>
      <c r="H65" s="3"/>
      <c r="I65" s="3"/>
      <c r="J65" s="3">
        <f t="shared" si="3"/>
        <v>0</v>
      </c>
      <c r="K65" s="3">
        <f t="shared" si="4"/>
        <v>0</v>
      </c>
      <c r="L65" s="3">
        <f t="shared" si="5"/>
        <v>0</v>
      </c>
      <c r="M65" s="10"/>
    </row>
    <row r="66" spans="1:13" x14ac:dyDescent="0.2">
      <c r="A66" s="18">
        <v>58</v>
      </c>
      <c r="B66" s="19" t="s">
        <v>159</v>
      </c>
      <c r="C66" s="20" t="s">
        <v>152</v>
      </c>
      <c r="D66" s="20" t="s">
        <v>59</v>
      </c>
      <c r="E66" s="20" t="s">
        <v>153</v>
      </c>
      <c r="F66" s="22">
        <v>2</v>
      </c>
      <c r="G66" s="3"/>
      <c r="H66" s="3"/>
      <c r="I66" s="3"/>
      <c r="J66" s="3">
        <f t="shared" si="3"/>
        <v>0</v>
      </c>
      <c r="K66" s="3">
        <f t="shared" si="4"/>
        <v>0</v>
      </c>
      <c r="L66" s="3">
        <f t="shared" si="5"/>
        <v>0</v>
      </c>
      <c r="M66" s="10"/>
    </row>
    <row r="67" spans="1:13" x14ac:dyDescent="0.2">
      <c r="A67" s="18">
        <v>59</v>
      </c>
      <c r="B67" s="19" t="s">
        <v>160</v>
      </c>
      <c r="C67" s="20" t="s">
        <v>152</v>
      </c>
      <c r="D67" s="20" t="s">
        <v>59</v>
      </c>
      <c r="E67" s="21" t="s">
        <v>153</v>
      </c>
      <c r="F67" s="22">
        <v>2</v>
      </c>
      <c r="G67" s="3"/>
      <c r="H67" s="3"/>
      <c r="I67" s="3"/>
      <c r="J67" s="3">
        <f t="shared" si="3"/>
        <v>0</v>
      </c>
      <c r="K67" s="3">
        <f t="shared" si="4"/>
        <v>0</v>
      </c>
      <c r="L67" s="3">
        <f t="shared" si="5"/>
        <v>0</v>
      </c>
      <c r="M67" s="10"/>
    </row>
    <row r="68" spans="1:13" ht="25.5" x14ac:dyDescent="0.2">
      <c r="A68" s="18">
        <v>60</v>
      </c>
      <c r="B68" s="23" t="s">
        <v>161</v>
      </c>
      <c r="C68" s="21" t="s">
        <v>152</v>
      </c>
      <c r="D68" s="21" t="s">
        <v>59</v>
      </c>
      <c r="E68" s="21" t="s">
        <v>153</v>
      </c>
      <c r="F68" s="22">
        <v>2</v>
      </c>
      <c r="G68" s="3"/>
      <c r="H68" s="3"/>
      <c r="I68" s="3"/>
      <c r="J68" s="3">
        <f t="shared" si="3"/>
        <v>0</v>
      </c>
      <c r="K68" s="3">
        <f t="shared" si="4"/>
        <v>0</v>
      </c>
      <c r="L68" s="3">
        <f t="shared" si="5"/>
        <v>0</v>
      </c>
      <c r="M68" s="10"/>
    </row>
    <row r="69" spans="1:13" ht="25.5" x14ac:dyDescent="0.2">
      <c r="A69" s="18">
        <v>61</v>
      </c>
      <c r="B69" s="19" t="s">
        <v>162</v>
      </c>
      <c r="C69" s="20" t="s">
        <v>152</v>
      </c>
      <c r="D69" s="20" t="s">
        <v>59</v>
      </c>
      <c r="E69" s="21" t="s">
        <v>153</v>
      </c>
      <c r="F69" s="22">
        <v>2</v>
      </c>
      <c r="G69" s="3"/>
      <c r="H69" s="3"/>
      <c r="I69" s="3"/>
      <c r="J69" s="3">
        <f t="shared" si="3"/>
        <v>0</v>
      </c>
      <c r="K69" s="3">
        <f t="shared" si="4"/>
        <v>0</v>
      </c>
      <c r="L69" s="3">
        <f t="shared" si="5"/>
        <v>0</v>
      </c>
      <c r="M69" s="10"/>
    </row>
    <row r="70" spans="1:13" ht="25.5" x14ac:dyDescent="0.2">
      <c r="A70" s="18">
        <v>62</v>
      </c>
      <c r="B70" s="23" t="s">
        <v>163</v>
      </c>
      <c r="C70" s="21" t="s">
        <v>152</v>
      </c>
      <c r="D70" s="21" t="s">
        <v>59</v>
      </c>
      <c r="E70" s="21" t="s">
        <v>153</v>
      </c>
      <c r="F70" s="22">
        <v>2</v>
      </c>
      <c r="G70" s="3"/>
      <c r="H70" s="3"/>
      <c r="I70" s="3"/>
      <c r="J70" s="3">
        <f t="shared" si="3"/>
        <v>0</v>
      </c>
      <c r="K70" s="3">
        <f t="shared" si="4"/>
        <v>0</v>
      </c>
      <c r="L70" s="3">
        <f t="shared" si="5"/>
        <v>0</v>
      </c>
      <c r="M70" s="10"/>
    </row>
    <row r="71" spans="1:13" x14ac:dyDescent="0.2">
      <c r="A71" s="18">
        <v>63</v>
      </c>
      <c r="B71" s="19" t="s">
        <v>164</v>
      </c>
      <c r="C71" s="20" t="s">
        <v>152</v>
      </c>
      <c r="D71" s="24" t="s">
        <v>59</v>
      </c>
      <c r="E71" s="20" t="s">
        <v>153</v>
      </c>
      <c r="F71" s="22">
        <v>2</v>
      </c>
      <c r="G71" s="3"/>
      <c r="H71" s="3"/>
      <c r="I71" s="3"/>
      <c r="J71" s="3">
        <f t="shared" si="3"/>
        <v>0</v>
      </c>
      <c r="K71" s="3">
        <f t="shared" si="4"/>
        <v>0</v>
      </c>
      <c r="L71" s="3">
        <f t="shared" si="5"/>
        <v>0</v>
      </c>
      <c r="M71" s="10"/>
    </row>
    <row r="72" spans="1:13" ht="25.5" x14ac:dyDescent="0.2">
      <c r="A72" s="18">
        <v>64</v>
      </c>
      <c r="B72" s="23" t="s">
        <v>165</v>
      </c>
      <c r="C72" s="21" t="s">
        <v>152</v>
      </c>
      <c r="D72" s="21" t="s">
        <v>59</v>
      </c>
      <c r="E72" s="21" t="s">
        <v>153</v>
      </c>
      <c r="F72" s="22">
        <v>2</v>
      </c>
      <c r="G72" s="3"/>
      <c r="H72" s="3"/>
      <c r="I72" s="3"/>
      <c r="J72" s="3">
        <f t="shared" si="3"/>
        <v>0</v>
      </c>
      <c r="K72" s="3">
        <f t="shared" si="4"/>
        <v>0</v>
      </c>
      <c r="L72" s="3">
        <f t="shared" si="5"/>
        <v>0</v>
      </c>
      <c r="M72" s="10"/>
    </row>
    <row r="73" spans="1:13" ht="25.5" x14ac:dyDescent="0.2">
      <c r="A73" s="18">
        <v>65</v>
      </c>
      <c r="B73" s="19" t="s">
        <v>166</v>
      </c>
      <c r="C73" s="20" t="s">
        <v>167</v>
      </c>
      <c r="D73" s="20" t="s">
        <v>84</v>
      </c>
      <c r="E73" s="20" t="s">
        <v>168</v>
      </c>
      <c r="F73" s="22">
        <v>1</v>
      </c>
      <c r="G73" s="3"/>
      <c r="H73" s="3"/>
      <c r="I73" s="3"/>
      <c r="J73" s="3">
        <f t="shared" si="3"/>
        <v>0</v>
      </c>
      <c r="K73" s="3">
        <f t="shared" si="4"/>
        <v>0</v>
      </c>
      <c r="L73" s="3">
        <f t="shared" si="5"/>
        <v>0</v>
      </c>
      <c r="M73" s="10"/>
    </row>
    <row r="74" spans="1:13" x14ac:dyDescent="0.2">
      <c r="A74" s="18">
        <v>66</v>
      </c>
      <c r="B74" s="23" t="s">
        <v>169</v>
      </c>
      <c r="C74" s="21" t="s">
        <v>167</v>
      </c>
      <c r="D74" s="21" t="s">
        <v>84</v>
      </c>
      <c r="E74" s="21" t="s">
        <v>168</v>
      </c>
      <c r="F74" s="22">
        <v>1</v>
      </c>
      <c r="G74" s="3"/>
      <c r="H74" s="3"/>
      <c r="I74" s="3"/>
      <c r="J74" s="3">
        <f t="shared" si="3"/>
        <v>0</v>
      </c>
      <c r="K74" s="3">
        <f t="shared" si="4"/>
        <v>0</v>
      </c>
      <c r="L74" s="3">
        <f t="shared" si="5"/>
        <v>0</v>
      </c>
      <c r="M74" s="10"/>
    </row>
    <row r="75" spans="1:13" ht="38.25" x14ac:dyDescent="0.2">
      <c r="A75" s="18">
        <v>67</v>
      </c>
      <c r="B75" s="23" t="s">
        <v>170</v>
      </c>
      <c r="C75" s="20" t="s">
        <v>23</v>
      </c>
      <c r="D75" s="20" t="s">
        <v>23</v>
      </c>
      <c r="E75" s="20" t="s">
        <v>171</v>
      </c>
      <c r="F75" s="22">
        <v>2</v>
      </c>
      <c r="G75" s="3"/>
      <c r="H75" s="3"/>
      <c r="I75" s="3"/>
      <c r="J75" s="3">
        <f t="shared" si="3"/>
        <v>0</v>
      </c>
      <c r="K75" s="3">
        <f t="shared" si="4"/>
        <v>0</v>
      </c>
      <c r="L75" s="3">
        <f t="shared" si="5"/>
        <v>0</v>
      </c>
      <c r="M75" s="10"/>
    </row>
    <row r="76" spans="1:13" ht="38.25" x14ac:dyDescent="0.2">
      <c r="A76" s="18">
        <v>68</v>
      </c>
      <c r="B76" s="19" t="s">
        <v>172</v>
      </c>
      <c r="C76" s="25" t="s">
        <v>23</v>
      </c>
      <c r="D76" s="25" t="s">
        <v>23</v>
      </c>
      <c r="E76" s="20" t="s">
        <v>171</v>
      </c>
      <c r="F76" s="22">
        <v>2</v>
      </c>
      <c r="G76" s="3"/>
      <c r="H76" s="3"/>
      <c r="I76" s="3"/>
      <c r="J76" s="3">
        <f t="shared" si="3"/>
        <v>0</v>
      </c>
      <c r="K76" s="3">
        <f t="shared" si="4"/>
        <v>0</v>
      </c>
      <c r="L76" s="3">
        <f t="shared" si="5"/>
        <v>0</v>
      </c>
      <c r="M76" s="10"/>
    </row>
    <row r="77" spans="1:13" ht="25.5" x14ac:dyDescent="0.2">
      <c r="A77" s="18">
        <v>69</v>
      </c>
      <c r="B77" s="19" t="s">
        <v>173</v>
      </c>
      <c r="C77" s="25" t="s">
        <v>23</v>
      </c>
      <c r="D77" s="25" t="s">
        <v>23</v>
      </c>
      <c r="E77" s="20" t="s">
        <v>174</v>
      </c>
      <c r="F77" s="22">
        <v>2</v>
      </c>
      <c r="G77" s="3"/>
      <c r="H77" s="3"/>
      <c r="I77" s="3"/>
      <c r="J77" s="3">
        <f t="shared" si="3"/>
        <v>0</v>
      </c>
      <c r="K77" s="3">
        <f t="shared" si="4"/>
        <v>0</v>
      </c>
      <c r="L77" s="3">
        <f t="shared" si="5"/>
        <v>0</v>
      </c>
      <c r="M77" s="10"/>
    </row>
    <row r="78" spans="1:13" ht="38.25" x14ac:dyDescent="0.2">
      <c r="A78" s="18">
        <v>70</v>
      </c>
      <c r="B78" s="19" t="s">
        <v>175</v>
      </c>
      <c r="C78" s="25" t="s">
        <v>23</v>
      </c>
      <c r="D78" s="25" t="s">
        <v>23</v>
      </c>
      <c r="E78" s="20" t="s">
        <v>174</v>
      </c>
      <c r="F78" s="22">
        <v>2</v>
      </c>
      <c r="G78" s="3"/>
      <c r="H78" s="3"/>
      <c r="I78" s="3"/>
      <c r="J78" s="3">
        <f t="shared" si="3"/>
        <v>0</v>
      </c>
      <c r="K78" s="3">
        <f t="shared" si="4"/>
        <v>0</v>
      </c>
      <c r="L78" s="3">
        <f t="shared" si="5"/>
        <v>0</v>
      </c>
      <c r="M78" s="10"/>
    </row>
    <row r="79" spans="1:13" x14ac:dyDescent="0.2">
      <c r="A79" s="18">
        <v>71</v>
      </c>
      <c r="B79" s="19" t="s">
        <v>176</v>
      </c>
      <c r="C79" s="25" t="s">
        <v>84</v>
      </c>
      <c r="D79" s="25" t="s">
        <v>84</v>
      </c>
      <c r="E79" s="25" t="s">
        <v>177</v>
      </c>
      <c r="F79" s="22">
        <v>1</v>
      </c>
      <c r="G79" s="3"/>
      <c r="H79" s="3"/>
      <c r="I79" s="3"/>
      <c r="J79" s="3">
        <f t="shared" si="3"/>
        <v>0</v>
      </c>
      <c r="K79" s="3">
        <f t="shared" si="4"/>
        <v>0</v>
      </c>
      <c r="L79" s="3">
        <f t="shared" si="5"/>
        <v>0</v>
      </c>
      <c r="M79" s="10"/>
    </row>
    <row r="80" spans="1:13" ht="25.5" x14ac:dyDescent="0.2">
      <c r="A80" s="18">
        <v>72</v>
      </c>
      <c r="B80" s="19" t="s">
        <v>178</v>
      </c>
      <c r="C80" s="25" t="s">
        <v>24</v>
      </c>
      <c r="D80" s="25" t="s">
        <v>179</v>
      </c>
      <c r="E80" s="20" t="s">
        <v>180</v>
      </c>
      <c r="F80" s="22">
        <v>1</v>
      </c>
      <c r="G80" s="3"/>
      <c r="H80" s="3"/>
      <c r="I80" s="3"/>
      <c r="J80" s="3">
        <f t="shared" si="3"/>
        <v>0</v>
      </c>
      <c r="K80" s="3">
        <f t="shared" si="4"/>
        <v>0</v>
      </c>
      <c r="L80" s="3">
        <f t="shared" si="5"/>
        <v>0</v>
      </c>
      <c r="M80" s="10"/>
    </row>
    <row r="81" spans="1:13" ht="25.5" x14ac:dyDescent="0.2">
      <c r="A81" s="18">
        <v>73</v>
      </c>
      <c r="B81" s="19" t="s">
        <v>181</v>
      </c>
      <c r="C81" s="25" t="s">
        <v>24</v>
      </c>
      <c r="D81" s="25" t="s">
        <v>73</v>
      </c>
      <c r="E81" s="25" t="s">
        <v>182</v>
      </c>
      <c r="F81" s="22">
        <v>1</v>
      </c>
      <c r="G81" s="3"/>
      <c r="H81" s="3"/>
      <c r="I81" s="3"/>
      <c r="J81" s="3">
        <f t="shared" si="3"/>
        <v>0</v>
      </c>
      <c r="K81" s="3">
        <f t="shared" si="4"/>
        <v>0</v>
      </c>
      <c r="L81" s="3">
        <f t="shared" si="5"/>
        <v>0</v>
      </c>
      <c r="M81" s="10"/>
    </row>
    <row r="82" spans="1:13" ht="51" x14ac:dyDescent="0.2">
      <c r="A82" s="18">
        <v>74</v>
      </c>
      <c r="B82" s="19" t="s">
        <v>183</v>
      </c>
      <c r="C82" s="25" t="s">
        <v>71</v>
      </c>
      <c r="D82" s="25" t="s">
        <v>61</v>
      </c>
      <c r="E82" s="25" t="s">
        <v>184</v>
      </c>
      <c r="F82" s="22">
        <v>2</v>
      </c>
      <c r="G82" s="3"/>
      <c r="H82" s="3"/>
      <c r="I82" s="3"/>
      <c r="J82" s="3">
        <f t="shared" si="3"/>
        <v>0</v>
      </c>
      <c r="K82" s="3">
        <f t="shared" si="4"/>
        <v>0</v>
      </c>
      <c r="L82" s="3">
        <f t="shared" si="5"/>
        <v>0</v>
      </c>
      <c r="M82" s="10"/>
    </row>
    <row r="83" spans="1:13" ht="25.5" x14ac:dyDescent="0.2">
      <c r="A83" s="18">
        <v>75</v>
      </c>
      <c r="B83" s="19" t="s">
        <v>185</v>
      </c>
      <c r="C83" s="25" t="s">
        <v>24</v>
      </c>
      <c r="D83" s="25" t="s">
        <v>45</v>
      </c>
      <c r="E83" s="25" t="s">
        <v>184</v>
      </c>
      <c r="F83" s="22">
        <v>1</v>
      </c>
      <c r="G83" s="3"/>
      <c r="H83" s="3"/>
      <c r="I83" s="3"/>
      <c r="J83" s="3">
        <f t="shared" si="3"/>
        <v>0</v>
      </c>
      <c r="K83" s="3">
        <f t="shared" si="4"/>
        <v>0</v>
      </c>
      <c r="L83" s="3">
        <f t="shared" si="5"/>
        <v>0</v>
      </c>
      <c r="M83" s="10"/>
    </row>
    <row r="84" spans="1:13" ht="25.5" x14ac:dyDescent="0.2">
      <c r="A84" s="18">
        <v>76</v>
      </c>
      <c r="B84" s="26" t="s">
        <v>186</v>
      </c>
      <c r="C84" s="25" t="s">
        <v>187</v>
      </c>
      <c r="D84" s="25" t="s">
        <v>84</v>
      </c>
      <c r="E84" s="20" t="s">
        <v>188</v>
      </c>
      <c r="F84" s="22">
        <v>2</v>
      </c>
      <c r="G84" s="3"/>
      <c r="H84" s="3"/>
      <c r="I84" s="3"/>
      <c r="J84" s="3">
        <f t="shared" si="3"/>
        <v>0</v>
      </c>
      <c r="K84" s="3">
        <f t="shared" si="4"/>
        <v>0</v>
      </c>
      <c r="L84" s="3">
        <f t="shared" si="5"/>
        <v>0</v>
      </c>
      <c r="M84" s="10"/>
    </row>
    <row r="85" spans="1:13" x14ac:dyDescent="0.2">
      <c r="A85" s="18">
        <v>77</v>
      </c>
      <c r="B85" s="26" t="s">
        <v>189</v>
      </c>
      <c r="C85" s="25" t="s">
        <v>60</v>
      </c>
      <c r="D85" s="25" t="s">
        <v>190</v>
      </c>
      <c r="E85" s="20" t="s">
        <v>191</v>
      </c>
      <c r="F85" s="22">
        <v>5</v>
      </c>
      <c r="G85" s="3"/>
      <c r="H85" s="3"/>
      <c r="I85" s="3"/>
      <c r="J85" s="3">
        <f t="shared" si="3"/>
        <v>0</v>
      </c>
      <c r="K85" s="3">
        <f t="shared" si="4"/>
        <v>0</v>
      </c>
      <c r="L85" s="3">
        <f t="shared" si="5"/>
        <v>0</v>
      </c>
      <c r="M85" s="10"/>
    </row>
    <row r="86" spans="1:13" ht="25.5" x14ac:dyDescent="0.2">
      <c r="A86" s="18">
        <v>78</v>
      </c>
      <c r="B86" s="26" t="s">
        <v>192</v>
      </c>
      <c r="C86" s="25" t="s">
        <v>193</v>
      </c>
      <c r="D86" s="25" t="s">
        <v>23</v>
      </c>
      <c r="E86" s="20" t="s">
        <v>194</v>
      </c>
      <c r="F86" s="22">
        <v>1</v>
      </c>
      <c r="G86" s="3"/>
      <c r="H86" s="3"/>
      <c r="I86" s="3"/>
      <c r="J86" s="3">
        <f t="shared" si="3"/>
        <v>0</v>
      </c>
      <c r="K86" s="3">
        <f t="shared" si="4"/>
        <v>0</v>
      </c>
      <c r="L86" s="3">
        <f t="shared" si="5"/>
        <v>0</v>
      </c>
      <c r="M86" s="10"/>
    </row>
    <row r="87" spans="1:13" ht="25.5" x14ac:dyDescent="0.2">
      <c r="A87" s="18">
        <v>79</v>
      </c>
      <c r="B87" s="19" t="s">
        <v>195</v>
      </c>
      <c r="C87" s="25" t="s">
        <v>196</v>
      </c>
      <c r="D87" s="25" t="s">
        <v>8</v>
      </c>
      <c r="E87" s="20" t="s">
        <v>197</v>
      </c>
      <c r="F87" s="22">
        <v>1</v>
      </c>
      <c r="G87" s="3"/>
      <c r="H87" s="3"/>
      <c r="I87" s="3"/>
      <c r="J87" s="3">
        <f t="shared" si="3"/>
        <v>0</v>
      </c>
      <c r="K87" s="3">
        <f t="shared" si="4"/>
        <v>0</v>
      </c>
      <c r="L87" s="3">
        <f t="shared" si="5"/>
        <v>0</v>
      </c>
      <c r="M87" s="10"/>
    </row>
    <row r="88" spans="1:13" s="11" customFormat="1" x14ac:dyDescent="0.25">
      <c r="A88" s="34" t="s">
        <v>9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4">
        <f>SUM(L9:L87)</f>
        <v>0</v>
      </c>
    </row>
    <row r="89" spans="1:13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1:13" ht="48" customHeight="1" x14ac:dyDescent="0.2">
      <c r="A90" s="39" t="s">
        <v>10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13" x14ac:dyDescent="0.2">
      <c r="A91" s="32"/>
      <c r="B91" s="32"/>
      <c r="C91" s="32"/>
      <c r="D91" s="32"/>
      <c r="E91" s="29"/>
      <c r="F91" s="32"/>
      <c r="G91" s="32"/>
      <c r="H91" s="32"/>
      <c r="I91" s="32"/>
      <c r="J91" s="32"/>
      <c r="K91" s="32"/>
      <c r="L91" s="32"/>
    </row>
    <row r="92" spans="1:13" x14ac:dyDescent="0.2">
      <c r="A92" s="32"/>
      <c r="B92" s="32"/>
      <c r="C92" s="32"/>
      <c r="D92" s="32"/>
      <c r="E92" s="29"/>
      <c r="F92" s="32"/>
      <c r="G92" s="32"/>
      <c r="H92" s="32"/>
      <c r="I92" s="32"/>
    </row>
    <row r="95" spans="1:13" ht="25.5" customHeight="1" x14ac:dyDescent="0.2">
      <c r="B95" s="7" t="s">
        <v>11</v>
      </c>
      <c r="C95" s="36"/>
      <c r="D95" s="36"/>
    </row>
    <row r="96" spans="1:13" ht="30" customHeight="1" x14ac:dyDescent="0.2">
      <c r="B96" s="7" t="s">
        <v>12</v>
      </c>
      <c r="C96" s="37"/>
      <c r="D96" s="37"/>
    </row>
    <row r="97" spans="1:10" ht="31.5" customHeight="1" x14ac:dyDescent="0.2">
      <c r="B97" s="7" t="s">
        <v>13</v>
      </c>
      <c r="C97" s="37"/>
      <c r="D97" s="37"/>
    </row>
    <row r="98" spans="1:10" ht="32.25" customHeight="1" x14ac:dyDescent="0.2">
      <c r="B98" s="8" t="s">
        <v>14</v>
      </c>
      <c r="C98" s="38"/>
      <c r="D98" s="38"/>
      <c r="J98" s="9"/>
    </row>
    <row r="99" spans="1:10" x14ac:dyDescent="0.2">
      <c r="B99" s="2"/>
      <c r="C99" s="2"/>
      <c r="J99" s="9"/>
    </row>
    <row r="108" spans="1:10" x14ac:dyDescent="0.2">
      <c r="A108" s="12">
        <v>0</v>
      </c>
    </row>
    <row r="109" spans="1:10" x14ac:dyDescent="0.2">
      <c r="A109" s="12">
        <v>0.05</v>
      </c>
    </row>
    <row r="110" spans="1:10" x14ac:dyDescent="0.2">
      <c r="A110" s="12">
        <v>0.1</v>
      </c>
    </row>
    <row r="111" spans="1:10" x14ac:dyDescent="0.2">
      <c r="A111" s="12">
        <v>0.19</v>
      </c>
    </row>
  </sheetData>
  <mergeCells count="12">
    <mergeCell ref="C95:D95"/>
    <mergeCell ref="C96:D96"/>
    <mergeCell ref="C97:D97"/>
    <mergeCell ref="C98:D98"/>
    <mergeCell ref="A90:L90"/>
    <mergeCell ref="A6:B6"/>
    <mergeCell ref="A88:K88"/>
    <mergeCell ref="A89:L89"/>
    <mergeCell ref="A1:M1"/>
    <mergeCell ref="A2:M2"/>
    <mergeCell ref="A3:M3"/>
    <mergeCell ref="A4:M4"/>
  </mergeCells>
  <conditionalFormatting sqref="E78">
    <cfRule type="containsText" dxfId="19" priority="1" operator="containsText" text="MATERIAL DE REFERENCIA CERTIFICADO">
      <formula>NOT(ISERROR(SEARCH(("MATERIAL DE REFERENCIA CERTIFICADO"),(E78))))</formula>
    </cfRule>
  </conditionalFormatting>
  <conditionalFormatting sqref="E47 E49">
    <cfRule type="containsText" dxfId="18" priority="5" operator="containsText" text="MATERIAL DE REFERENCIA CERTIFICADO">
      <formula>NOT(ISERROR(SEARCH(("MATERIAL DE REFERENCIA CERTIFICADO"),(E47))))</formula>
    </cfRule>
  </conditionalFormatting>
  <conditionalFormatting sqref="E47 E49">
    <cfRule type="containsText" dxfId="17" priority="6" operator="containsText" text="MATERIAL DE REFERENCIA CERTIFICADO">
      <formula>NOT(ISERROR(SEARCH(("MATERIAL DE REFERENCIA CERTIFICADO"),(E47))))</formula>
    </cfRule>
  </conditionalFormatting>
  <conditionalFormatting sqref="E47 E49">
    <cfRule type="containsText" dxfId="16" priority="7" operator="containsText" text="REACTIVO GRADO ANALÌTICO">
      <formula>NOT(ISERROR(SEARCH(("REACTIVO GRADO ANALÌTICO"),(E47))))</formula>
    </cfRule>
  </conditionalFormatting>
  <conditionalFormatting sqref="E47 E49">
    <cfRule type="containsText" dxfId="15" priority="8" operator="containsText" text="MATERIAL DE REFERENCIA ">
      <formula>NOT(ISERROR(SEARCH(("MATERIAL DE REFERENCIA "),(E47))))</formula>
    </cfRule>
  </conditionalFormatting>
  <conditionalFormatting sqref="E62">
    <cfRule type="containsText" dxfId="14" priority="9" operator="containsText" text="MATERIAL DE REFERENCIA CERTIFICADO">
      <formula>NOT(ISERROR(SEARCH(("MATERIAL DE REFERENCIA CERTIFICADO"),(E62))))</formula>
    </cfRule>
  </conditionalFormatting>
  <conditionalFormatting sqref="E62">
    <cfRule type="containsText" dxfId="13" priority="10" operator="containsText" text="MATERIAL DE REFERENCIA CERTIFICADO">
      <formula>NOT(ISERROR(SEARCH(("MATERIAL DE REFERENCIA CERTIFICADO"),(E62))))</formula>
    </cfRule>
  </conditionalFormatting>
  <conditionalFormatting sqref="E62">
    <cfRule type="containsText" dxfId="12" priority="11" operator="containsText" text="REACTIVO GRADO ANALÌTICO">
      <formula>NOT(ISERROR(SEARCH(("REACTIVO GRADO ANALÌTICO"),(E62))))</formula>
    </cfRule>
  </conditionalFormatting>
  <conditionalFormatting sqref="E62">
    <cfRule type="containsText" dxfId="11" priority="12" operator="containsText" text="MATERIAL DE REFERENCIA ">
      <formula>NOT(ISERROR(SEARCH(("MATERIAL DE REFERENCIA "),(E62))))</formula>
    </cfRule>
  </conditionalFormatting>
  <conditionalFormatting sqref="E71 E76:E77">
    <cfRule type="containsText" dxfId="10" priority="13" operator="containsText" text="MATERIAL DE REFERENCIA CERTIFICADO">
      <formula>NOT(ISERROR(SEARCH(("MATERIAL DE REFERENCIA CERTIFICADO"),(E71))))</formula>
    </cfRule>
  </conditionalFormatting>
  <conditionalFormatting sqref="E71 E76:E77">
    <cfRule type="containsText" dxfId="9" priority="14" operator="containsText" text="MATERIAL DE REFERENCIA CERTIFICADO">
      <formula>NOT(ISERROR(SEARCH(("MATERIAL DE REFERENCIA CERTIFICADO"),(E71))))</formula>
    </cfRule>
  </conditionalFormatting>
  <conditionalFormatting sqref="E71 E76:E77">
    <cfRule type="containsText" dxfId="8" priority="15" operator="containsText" text="REACTIVO GRADO ANALÌTICO">
      <formula>NOT(ISERROR(SEARCH(("REACTIVO GRADO ANALÌTICO"),(E71))))</formula>
    </cfRule>
  </conditionalFormatting>
  <conditionalFormatting sqref="E71 E76:E77">
    <cfRule type="containsText" dxfId="7" priority="16" operator="containsText" text="MATERIAL DE REFERENCIA ">
      <formula>NOT(ISERROR(SEARCH(("MATERIAL DE REFERENCIA "),(E71))))</formula>
    </cfRule>
  </conditionalFormatting>
  <conditionalFormatting sqref="E64">
    <cfRule type="containsText" dxfId="6" priority="17" operator="containsText" text="MATERIAL DE REFERENCIA CERTIFICADO">
      <formula>NOT(ISERROR(SEARCH(("MATERIAL DE REFERENCIA CERTIFICADO"),(E64))))</formula>
    </cfRule>
  </conditionalFormatting>
  <conditionalFormatting sqref="E64">
    <cfRule type="containsText" dxfId="5" priority="18" operator="containsText" text="MATERIAL DE REFERENCIA CERTIFICADO">
      <formula>NOT(ISERROR(SEARCH(("MATERIAL DE REFERENCIA CERTIFICADO"),(E64))))</formula>
    </cfRule>
  </conditionalFormatting>
  <conditionalFormatting sqref="E64">
    <cfRule type="containsText" dxfId="4" priority="19" operator="containsText" text="REACTIVO GRADO ANALÌTICO">
      <formula>NOT(ISERROR(SEARCH(("REACTIVO GRADO ANALÌTICO"),(E64))))</formula>
    </cfRule>
  </conditionalFormatting>
  <conditionalFormatting sqref="E64">
    <cfRule type="containsText" dxfId="3" priority="20" operator="containsText" text="MATERIAL DE REFERENCIA ">
      <formula>NOT(ISERROR(SEARCH(("MATERIAL DE REFERENCIA "),(E64))))</formula>
    </cfRule>
  </conditionalFormatting>
  <conditionalFormatting sqref="E78">
    <cfRule type="containsText" dxfId="2" priority="2" operator="containsText" text="MATERIAL DE REFERENCIA CERTIFICADO">
      <formula>NOT(ISERROR(SEARCH(("MATERIAL DE REFERENCIA CERTIFICADO"),(E78))))</formula>
    </cfRule>
  </conditionalFormatting>
  <conditionalFormatting sqref="E78">
    <cfRule type="containsText" dxfId="1" priority="3" operator="containsText" text="REACTIVO GRADO ANALÌTICO">
      <formula>NOT(ISERROR(SEARCH(("REACTIVO GRADO ANALÌTICO"),(E78))))</formula>
    </cfRule>
  </conditionalFormatting>
  <conditionalFormatting sqref="E78">
    <cfRule type="containsText" dxfId="0" priority="4" operator="containsText" text="MATERIAL DE REFERENCIA ">
      <formula>NOT(ISERROR(SEARCH(("MATERIAL DE REFERENCIA "),(E78))))</formula>
    </cfRule>
  </conditionalFormatting>
  <pageMargins left="0.7" right="0.7" top="0.75" bottom="0.75" header="0.3" footer="0.3"/>
  <pageSetup paperSize="9" orientation="portrait" r:id="rId1"/>
  <ignoredErrors>
    <ignoredError sqref="J34:L87 J23:L33 J9:L2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REACTIVOS ESPECIALES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Yined Marcela García Parrado</cp:lastModifiedBy>
  <dcterms:created xsi:type="dcterms:W3CDTF">2022-11-10T20:04:45Z</dcterms:created>
  <dcterms:modified xsi:type="dcterms:W3CDTF">2026-07-09T23:10:35Z</dcterms:modified>
</cp:coreProperties>
</file>