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Evaluacion preliminar\COMPARATIVO ECONOMICO\"/>
    </mc:Choice>
  </mc:AlternateContent>
  <xr:revisionPtr revIDLastSave="0" documentId="13_ncr:1_{1EA67C23-49B6-43A8-BFB5-8E8F26F856D9}" xr6:coauthVersionLast="47" xr6:coauthVersionMax="47" xr10:uidLastSave="{00000000-0000-0000-0000-000000000000}"/>
  <bookViews>
    <workbookView xWindow="-120" yWindow="-120" windowWidth="29040" windowHeight="15720" xr2:uid="{B834FCCC-AEA5-4993-BEC4-0A42929ECA03}"/>
  </bookViews>
  <sheets>
    <sheet name="ANEXO 5 ITEM 5 SILLAS AUDITO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9" i="1" l="1"/>
  <c r="AM9" i="1" s="1"/>
  <c r="AK10" i="1"/>
  <c r="AL10" i="1" s="1"/>
  <c r="W10" i="1"/>
  <c r="L10" i="1"/>
</calcChain>
</file>

<file path=xl/sharedStrings.xml><?xml version="1.0" encoding="utf-8"?>
<sst xmlns="http://schemas.openxmlformats.org/spreadsheetml/2006/main" count="63" uniqueCount="39">
  <si>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</si>
  <si>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</si>
  <si>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</si>
  <si>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5 ITEM 5 SILLAS AUDITORIO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</si>
  <si>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</si>
  <si>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</si>
  <si>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</si>
  <si>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</si>
  <si>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</si>
  <si>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</si>
  <si>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</si>
  <si>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</si>
  <si>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</si>
  <si>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</si>
  <si>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</si>
  <si>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</si>
  <si>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</si>
  <si>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3 años)</t>
    </r>
  </si>
  <si>
    <t>Silla Tapizada Para Planetario</t>
  </si>
  <si>
    <t>Espaldar: Inserto metalico¾” CR calibre 16 con cincha. Suavizado con espuma inyectada de poliuretano flexible (55 kg/mt³ ± 5), con un espesor de 78 mm, retardante al fuego y/o ignifugado conforme a la norma California TB 117 (USA). Forrado en pano Escocia (calidad 1x1) o sinteticos calidad Proquinal, colores a eleccion segun muestrario. Costuras con hilo Aptan 40. Ajustable a los largos de fila segun necesidad.Contra Espaldar: Madera de alta resistencia de 12 mm, forrada en formica generica, colores a eleccion segun muestrario.Asiento: Estructura metalica¾” CR calibre 16. Suavizado con espuma inyectada de poliuretano flexible(55 kg/mt³ ± 5), con un espesor de 120 mm, retardante al fuego y/o ignifugado conforme a la norma California TB 117 (USA). Forrado en pano Escocia (calidad 1x1), colores a eleccion segun muestrario. Costuras con hilo Aptan 40. Sistema abatible por gravedad, con sistema de giro silencioso con rotula en nylon y ejes en acero, libre de mantenimientos y ruidos. Soporta 600 lb de fuerza.Laterales e Intermedias: Perfil 1.5” calibre 16 CR. Base en platina de 1/4 x 2.5”. Pintura horneada electroestatica, colores a eleccion.Terminales de Pasillo: En poliuretano piel integral o moduladas en madera prefabricada de 12 mm. Forradas en pano, colores a eleccion.Brazos: En poliuretano piel integral, diseno ergonomico fijo. Cavidad conica para recipiente yumbo fijo.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</si>
  <si>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</si>
  <si>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</si>
  <si>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</si>
  <si>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</si>
  <si>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</si>
  <si>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</si>
  <si>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</si>
  <si>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5  MODIFICADO- ESPECIFICACIONES TÉCNICAS Y PRESENTACIÓN DE OFERTA</t>
  </si>
  <si>
    <t xml:space="preserve">Silla para Auditorio
Espaldar con insertoi metalico de 3/4" CR cal 16 con Cincha
Espuma Inyectada de polietileno flexible de 55kg/m3
Espesor Retardante bajo norma de California V117
Forrado en Paño Escocia
Colores segun mostrario
Cntraespaldar de madera de alta resistenciade 12mm, acabados segun mostrario
Asiento con estructura metalica de 3/4"
Suavizado con espuma inyectada de poliretano de 120mm
Costura de hilo Aptan 40 laterales e intermedias
Perfil de 1,5"
Base y platina de 1/4 x 2,5"
Brazos con superficie en poliuretano piel integral, con diseñoi ergonomico y cavidad conica para recipiente Jumbo fijo.
</t>
  </si>
  <si>
    <t>45 dias</t>
  </si>
  <si>
    <t>5 años</t>
  </si>
  <si>
    <t xml:space="preserve">BASA DISEÑO SAS </t>
  </si>
  <si>
    <t xml:space="preserve">METALES Y CONCEPTOS SAS </t>
  </si>
  <si>
    <t xml:space="preserve">60 DIAS </t>
  </si>
  <si>
    <t>4 AÑOS</t>
  </si>
  <si>
    <t xml:space="preserve">MUMA SAS </t>
  </si>
  <si>
    <t xml:space="preserve">MINIMO VALOR UNITARIO IVA INCLUIDO </t>
  </si>
  <si>
    <t xml:space="preserve">PRESUPUESTO DISPONIBLE </t>
  </si>
  <si>
    <t xml:space="preserve">DIFERENCIA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</si>
</sst>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5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3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3" fontId="7" fillId="4" borderId="11" xfId="3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wrapText="1"/>
    </xf>
    <xf numFmtId="3" fontId="2" fillId="4" borderId="6" xfId="3" applyNumberFormat="1" applyFont="1" applyFill="1" applyBorder="1" applyAlignment="1">
      <alignment horizontal="center" vertical="center" wrapText="1"/>
    </xf>
    <xf numFmtId="3" fontId="2" fillId="4" borderId="7" xfId="3" applyNumberFormat="1" applyFont="1" applyFill="1" applyBorder="1" applyAlignment="1">
      <alignment horizontal="center" vertical="center" wrapText="1"/>
    </xf>
    <xf numFmtId="3" fontId="2" fillId="4" borderId="8" xfId="3" applyNumberFormat="1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42" fontId="11" fillId="0" borderId="6" xfId="0" applyNumberFormat="1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2" fontId="2" fillId="0" borderId="7" xfId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9" fontId="4" fillId="0" borderId="3" xfId="2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4">
    <cellStyle name="Excel Built-in Normal" xfId="3" xr:uid="{86ABAB37-6C02-4A73-BE92-FDDDFFEE9E7D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F1CC-F548-4465-9ABC-EEEEC2F01EA2}">
  <dimension ref="A1:AM33"/>
  <sheetViews>
    <sheetView tabSelected="1" zoomScale="80" zoomScaleNormal="80" workbookViewId="0">
      <pane ySplit="1" topLeftCell="A2" activePane="bottomLeft" state="frozen"/>
      <selection activeCell="D1" sqref="D1"/>
      <selection pane="bottomLeft" activeCell="G9" sqref="G9"/>
    </sheetView>
  </sheetViews>
  <sheetFormatPr baseColWidth="10" defaultColWidth="11.42578125" defaultRowHeight="12" x14ac:dyDescent="0.2"/>
  <cols>
    <col min="1" max="1" width="4.7109375" style="1" bestFit="1" customWidth="1"/>
    <col min="2" max="2" width="22.7109375" style="24" customWidth="1"/>
    <col min="3" max="3" width="60.85546875" style="25" customWidth="1"/>
    <col min="4" max="4" width="7" style="25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20.140625" style="1" customWidth="1"/>
    <col min="13" max="13" width="13.42578125" style="1" customWidth="1"/>
    <col min="14" max="14" width="15.85546875" style="1" customWidth="1"/>
    <col min="15" max="17" width="11.42578125" style="1"/>
    <col min="18" max="18" width="36.85546875" style="1" customWidth="1"/>
    <col min="19" max="22" width="11.42578125" style="1"/>
    <col min="23" max="23" width="16.5703125" style="1" customWidth="1"/>
    <col min="24" max="28" width="11.42578125" style="1"/>
    <col min="29" max="29" width="30.85546875" style="1" customWidth="1"/>
    <col min="30" max="36" width="11.42578125" style="1"/>
    <col min="37" max="37" width="18.7109375" style="1" customWidth="1"/>
    <col min="38" max="16384" width="11.42578125" style="1"/>
  </cols>
  <sheetData>
    <row r="1" spans="1:39" ht="18.75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39" ht="12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39" ht="13.5" customHeight="1" x14ac:dyDescent="0.2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39" ht="15" customHeight="1" x14ac:dyDescent="0.2">
      <c r="A4" s="74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39" ht="11.25" customHeight="1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9" ht="19.5" customHeight="1" thickBot="1" x14ac:dyDescent="0.25">
      <c r="A6" s="73" t="s">
        <v>3</v>
      </c>
      <c r="B6" s="73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9" ht="15.75" customHeight="1" thickBot="1" x14ac:dyDescent="0.25">
      <c r="A7" s="4"/>
      <c r="B7" s="5"/>
      <c r="C7" s="6"/>
      <c r="D7" s="63" t="s">
        <v>31</v>
      </c>
      <c r="E7" s="64"/>
      <c r="F7" s="64"/>
      <c r="G7" s="64"/>
      <c r="H7" s="64"/>
      <c r="I7" s="64"/>
      <c r="J7" s="64"/>
      <c r="K7" s="64"/>
      <c r="L7" s="64"/>
      <c r="M7" s="64"/>
      <c r="N7" s="65"/>
      <c r="O7" s="60" t="s">
        <v>32</v>
      </c>
      <c r="P7" s="61"/>
      <c r="Q7" s="61"/>
      <c r="R7" s="61"/>
      <c r="S7" s="61"/>
      <c r="T7" s="61"/>
      <c r="U7" s="61"/>
      <c r="V7" s="61"/>
      <c r="W7" s="61"/>
      <c r="X7" s="61"/>
      <c r="Y7" s="62"/>
      <c r="Z7" s="63" t="s">
        <v>35</v>
      </c>
      <c r="AA7" s="64"/>
      <c r="AB7" s="64"/>
      <c r="AC7" s="64"/>
      <c r="AD7" s="64"/>
      <c r="AE7" s="64"/>
      <c r="AF7" s="64"/>
      <c r="AG7" s="64"/>
      <c r="AH7" s="64"/>
      <c r="AI7" s="64"/>
      <c r="AJ7" s="65"/>
      <c r="AK7" s="66"/>
      <c r="AL7" s="67"/>
      <c r="AM7" s="68"/>
    </row>
    <row r="8" spans="1:39" ht="77.25" customHeight="1" thickBot="1" x14ac:dyDescent="0.25">
      <c r="A8" s="26" t="s">
        <v>4</v>
      </c>
      <c r="B8" s="26" t="s">
        <v>5</v>
      </c>
      <c r="C8" s="31" t="s">
        <v>6</v>
      </c>
      <c r="D8" s="32" t="s">
        <v>7</v>
      </c>
      <c r="E8" s="27" t="s">
        <v>8</v>
      </c>
      <c r="F8" s="28" t="s">
        <v>9</v>
      </c>
      <c r="G8" s="29" t="s">
        <v>10</v>
      </c>
      <c r="H8" s="29" t="s">
        <v>11</v>
      </c>
      <c r="I8" s="29" t="s">
        <v>12</v>
      </c>
      <c r="J8" s="29" t="s">
        <v>13</v>
      </c>
      <c r="K8" s="29" t="s">
        <v>14</v>
      </c>
      <c r="L8" s="30" t="s">
        <v>15</v>
      </c>
      <c r="M8" s="30" t="s">
        <v>16</v>
      </c>
      <c r="N8" s="33" t="s">
        <v>17</v>
      </c>
      <c r="O8" s="32" t="s">
        <v>7</v>
      </c>
      <c r="P8" s="27" t="s">
        <v>8</v>
      </c>
      <c r="Q8" s="28" t="s">
        <v>9</v>
      </c>
      <c r="R8" s="29" t="s">
        <v>10</v>
      </c>
      <c r="S8" s="29" t="s">
        <v>11</v>
      </c>
      <c r="T8" s="29" t="s">
        <v>12</v>
      </c>
      <c r="U8" s="29" t="s">
        <v>13</v>
      </c>
      <c r="V8" s="29" t="s">
        <v>14</v>
      </c>
      <c r="W8" s="30" t="s">
        <v>15</v>
      </c>
      <c r="X8" s="30" t="s">
        <v>16</v>
      </c>
      <c r="Y8" s="33" t="s">
        <v>17</v>
      </c>
      <c r="Z8" s="32" t="s">
        <v>7</v>
      </c>
      <c r="AA8" s="27" t="s">
        <v>8</v>
      </c>
      <c r="AB8" s="28" t="s">
        <v>9</v>
      </c>
      <c r="AC8" s="29" t="s">
        <v>10</v>
      </c>
      <c r="AD8" s="29" t="s">
        <v>11</v>
      </c>
      <c r="AE8" s="29" t="s">
        <v>12</v>
      </c>
      <c r="AF8" s="29" t="s">
        <v>13</v>
      </c>
      <c r="AG8" s="29" t="s">
        <v>14</v>
      </c>
      <c r="AH8" s="30" t="s">
        <v>15</v>
      </c>
      <c r="AI8" s="30" t="s">
        <v>16</v>
      </c>
      <c r="AJ8" s="33" t="s">
        <v>17</v>
      </c>
      <c r="AK8" s="41" t="s">
        <v>36</v>
      </c>
      <c r="AL8" s="42" t="s">
        <v>37</v>
      </c>
      <c r="AM8" s="43" t="s">
        <v>38</v>
      </c>
    </row>
    <row r="9" spans="1:39" ht="408.95" customHeight="1" thickBot="1" x14ac:dyDescent="0.25">
      <c r="A9" s="53">
        <v>1</v>
      </c>
      <c r="B9" s="7" t="s">
        <v>18</v>
      </c>
      <c r="C9" s="54" t="s">
        <v>19</v>
      </c>
      <c r="D9" s="55"/>
      <c r="E9" s="7" t="s">
        <v>20</v>
      </c>
      <c r="F9" s="7">
        <v>76</v>
      </c>
      <c r="G9" s="56" t="s">
        <v>28</v>
      </c>
      <c r="H9" s="57">
        <v>812000</v>
      </c>
      <c r="I9" s="58">
        <v>0.19</v>
      </c>
      <c r="J9" s="57">
        <v>154280</v>
      </c>
      <c r="K9" s="57">
        <v>966280</v>
      </c>
      <c r="L9" s="57">
        <v>73437280</v>
      </c>
      <c r="M9" s="57" t="s">
        <v>29</v>
      </c>
      <c r="N9" s="59" t="s">
        <v>30</v>
      </c>
      <c r="O9" s="34"/>
      <c r="P9" s="35" t="s">
        <v>20</v>
      </c>
      <c r="Q9" s="35">
        <v>76</v>
      </c>
      <c r="R9" s="40" t="s">
        <v>19</v>
      </c>
      <c r="S9" s="37">
        <v>750000</v>
      </c>
      <c r="T9" s="38">
        <v>0.19</v>
      </c>
      <c r="U9" s="37">
        <v>142500</v>
      </c>
      <c r="V9" s="37">
        <v>892500</v>
      </c>
      <c r="W9" s="37">
        <v>67830000</v>
      </c>
      <c r="X9" s="37" t="s">
        <v>33</v>
      </c>
      <c r="Y9" s="39" t="s">
        <v>34</v>
      </c>
      <c r="Z9" s="34"/>
      <c r="AA9" s="35"/>
      <c r="AB9" s="35"/>
      <c r="AC9" s="36"/>
      <c r="AD9" s="37"/>
      <c r="AE9" s="38"/>
      <c r="AF9" s="37"/>
      <c r="AG9" s="37"/>
      <c r="AH9" s="37"/>
      <c r="AI9" s="37"/>
      <c r="AJ9" s="39"/>
      <c r="AK9" s="44">
        <f>MIN(L9,W9,AH9)</f>
        <v>67830000</v>
      </c>
      <c r="AL9" s="45">
        <v>74613000</v>
      </c>
      <c r="AM9" s="46">
        <f>+AL9-AK9</f>
        <v>6783000</v>
      </c>
    </row>
    <row r="10" spans="1:39" s="8" customFormat="1" ht="14.25" customHeight="1" thickBot="1" x14ac:dyDescent="0.3">
      <c r="A10" s="71" t="s">
        <v>21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52">
        <f>SUM(L9:L9)</f>
        <v>73437280</v>
      </c>
      <c r="M10" s="51"/>
      <c r="N10" s="49"/>
      <c r="O10" s="50"/>
      <c r="P10" s="51"/>
      <c r="Q10" s="51"/>
      <c r="R10" s="51"/>
      <c r="S10" s="51"/>
      <c r="T10" s="51"/>
      <c r="U10" s="51"/>
      <c r="V10" s="51"/>
      <c r="W10" s="52">
        <f>SUM(W9)</f>
        <v>67830000</v>
      </c>
      <c r="X10" s="51"/>
      <c r="Y10" s="49"/>
      <c r="Z10" s="50"/>
      <c r="AA10" s="51"/>
      <c r="AB10" s="51"/>
      <c r="AC10" s="51"/>
      <c r="AD10" s="51"/>
      <c r="AE10" s="51"/>
      <c r="AF10" s="51"/>
      <c r="AG10" s="51"/>
      <c r="AH10" s="52"/>
      <c r="AI10" s="51"/>
      <c r="AJ10" s="49"/>
      <c r="AK10" s="47">
        <f>+MIN(L10,W10,AH10)</f>
        <v>67830000</v>
      </c>
      <c r="AL10" s="48" t="str">
        <f>IF(AK10=L10,$D$7,IF(AK10=W10,$O$7,IF(AK10=AH10,Z7)))</f>
        <v xml:space="preserve">METALES Y CONCEPTOS SAS </v>
      </c>
      <c r="AM10" s="49"/>
    </row>
    <row r="11" spans="1:39" s="8" customFormat="1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39" x14ac:dyDescent="0.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39" ht="48" customHeight="1" x14ac:dyDescent="0.2">
      <c r="A13" s="70" t="s">
        <v>22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39" x14ac:dyDescent="0.2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39" x14ac:dyDescent="0.2">
      <c r="A15" s="11"/>
      <c r="B15" s="12"/>
      <c r="C15" s="11"/>
      <c r="D15" s="11"/>
      <c r="E15" s="11"/>
      <c r="F15" s="11"/>
      <c r="G15" s="11"/>
      <c r="H15" s="11"/>
      <c r="I15" s="11"/>
      <c r="J15" s="13"/>
      <c r="K15" s="13"/>
      <c r="L15" s="13"/>
    </row>
    <row r="16" spans="1:39" x14ac:dyDescent="0.2">
      <c r="A16" s="13"/>
      <c r="B16" s="14"/>
      <c r="C16" s="15"/>
      <c r="D16" s="15"/>
      <c r="E16" s="13"/>
      <c r="F16" s="13"/>
      <c r="G16" s="13"/>
      <c r="H16" s="13"/>
      <c r="I16" s="13"/>
      <c r="J16" s="13"/>
      <c r="K16" s="13"/>
      <c r="L16" s="13"/>
    </row>
    <row r="17" spans="1:14" x14ac:dyDescent="0.2">
      <c r="A17" s="13"/>
      <c r="B17" s="14"/>
      <c r="C17" s="15"/>
      <c r="D17" s="15"/>
      <c r="E17" s="13"/>
      <c r="F17" s="13"/>
      <c r="G17" s="13"/>
      <c r="H17" s="13"/>
      <c r="I17" s="13"/>
      <c r="J17" s="13"/>
      <c r="K17" s="13"/>
      <c r="L17" s="13"/>
    </row>
    <row r="18" spans="1:14" ht="23.1" customHeight="1" x14ac:dyDescent="0.2">
      <c r="A18" s="13"/>
      <c r="B18" s="16" t="s">
        <v>23</v>
      </c>
      <c r="C18" s="17"/>
      <c r="D18" s="18"/>
      <c r="E18" s="13"/>
      <c r="F18" s="13"/>
      <c r="G18" s="13"/>
      <c r="H18" s="13"/>
      <c r="I18" s="13"/>
      <c r="J18" s="13"/>
      <c r="K18" s="13"/>
      <c r="L18" s="13"/>
    </row>
    <row r="19" spans="1:14" ht="36" customHeight="1" x14ac:dyDescent="0.2">
      <c r="A19" s="13"/>
      <c r="B19" s="16" t="s">
        <v>24</v>
      </c>
      <c r="C19" s="19"/>
      <c r="D19" s="18"/>
      <c r="E19" s="13"/>
      <c r="F19" s="13"/>
      <c r="G19" s="13"/>
      <c r="H19" s="13"/>
      <c r="I19" s="13"/>
      <c r="J19" s="13"/>
      <c r="K19" s="13"/>
      <c r="L19" s="13"/>
    </row>
    <row r="20" spans="1:14" ht="49.5" customHeight="1" x14ac:dyDescent="0.2">
      <c r="A20" s="13"/>
      <c r="B20" s="16" t="s">
        <v>25</v>
      </c>
      <c r="C20" s="19"/>
      <c r="D20" s="18"/>
      <c r="E20" s="13"/>
      <c r="F20" s="13"/>
      <c r="G20" s="13"/>
      <c r="H20" s="13"/>
      <c r="I20" s="13"/>
      <c r="J20" s="13"/>
      <c r="K20" s="13"/>
      <c r="L20" s="13"/>
    </row>
    <row r="21" spans="1:14" x14ac:dyDescent="0.2">
      <c r="A21" s="13"/>
      <c r="B21" s="20" t="s">
        <v>26</v>
      </c>
      <c r="C21" s="21"/>
      <c r="D21" s="22"/>
      <c r="E21" s="13"/>
      <c r="F21" s="13"/>
      <c r="G21" s="13"/>
      <c r="H21" s="13"/>
      <c r="I21" s="13"/>
      <c r="J21" s="13"/>
      <c r="K21" s="13"/>
      <c r="L21" s="13"/>
    </row>
    <row r="22" spans="1:14" x14ac:dyDescent="0.2">
      <c r="A22" s="13"/>
      <c r="B22" s="5"/>
      <c r="C22" s="6"/>
      <c r="D22" s="6"/>
      <c r="E22" s="13"/>
      <c r="F22" s="13"/>
      <c r="G22" s="13"/>
      <c r="H22" s="13"/>
      <c r="I22" s="13"/>
      <c r="J22" s="13"/>
      <c r="K22" s="13"/>
      <c r="L22" s="13"/>
    </row>
    <row r="30" spans="1:14" s="24" customFormat="1" x14ac:dyDescent="0.2">
      <c r="A30" s="23">
        <v>0</v>
      </c>
      <c r="C30" s="25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s="24" customFormat="1" x14ac:dyDescent="0.2">
      <c r="A31" s="23">
        <v>0.05</v>
      </c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s="24" customFormat="1" x14ac:dyDescent="0.2">
      <c r="A32" s="23">
        <v>0.1</v>
      </c>
      <c r="C32" s="25"/>
      <c r="D32" s="25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s="24" customFormat="1" x14ac:dyDescent="0.2">
      <c r="A33" s="23">
        <v>0.19</v>
      </c>
      <c r="C33" s="25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2">
    <mergeCell ref="A1:N1"/>
    <mergeCell ref="A2:N2"/>
    <mergeCell ref="A3:N3"/>
    <mergeCell ref="A4:N4"/>
    <mergeCell ref="A6:B6"/>
    <mergeCell ref="O7:Y7"/>
    <mergeCell ref="Z7:AJ7"/>
    <mergeCell ref="AK7:AM7"/>
    <mergeCell ref="A12:L12"/>
    <mergeCell ref="A13:L13"/>
    <mergeCell ref="A10:K10"/>
    <mergeCell ref="D7:N7"/>
  </mergeCells>
  <pageMargins left="0.7" right="0.7" top="0.75" bottom="0.75" header="0.3" footer="0.3"/>
  <pageSetup orientation="portrait" r:id="rId1"/>
  <ignoredErrors>
    <ignoredError sqref="A10:L13 A9: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 SILLAS AUDITORIO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2025-12-09T21:29:41Z</dcterms:created>
  <dcterms:modified xsi:type="dcterms:W3CDTF">2025-12-18T14:53:09Z</dcterms:modified>
</cp:coreProperties>
</file>