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9705" yWindow="-15" windowWidth="9540" windowHeight="11790" tabRatio="830"/>
  </bookViews>
  <sheets>
    <sheet name="Eléctrica" sheetId="46" r:id="rId1"/>
  </sheets>
  <definedNames>
    <definedName name="_xlnm.Print_Area" localSheetId="0">Eléctrica!$A$3:$F$90</definedName>
    <definedName name="_xlnm.Print_Titles" localSheetId="0">Eléctrica!$3:$8</definedName>
  </definedNames>
  <calcPr calcId="125725" fullCalcOnLoad="1"/>
</workbook>
</file>

<file path=xl/calcChain.xml><?xml version="1.0" encoding="utf-8"?>
<calcChain xmlns="http://schemas.openxmlformats.org/spreadsheetml/2006/main">
  <c r="A56" i="46"/>
  <c r="F11"/>
  <c r="F12"/>
  <c r="A60"/>
  <c r="A61"/>
  <c r="A62"/>
  <c r="A63"/>
  <c r="A64"/>
  <c r="A65"/>
  <c r="A67"/>
  <c r="A68"/>
  <c r="A69"/>
  <c r="A70"/>
  <c r="A72"/>
  <c r="A73"/>
  <c r="A74"/>
  <c r="A75"/>
  <c r="A76"/>
  <c r="A16"/>
  <c r="A17"/>
  <c r="F79"/>
  <c r="F80"/>
  <c r="D68"/>
  <c r="F77"/>
  <c r="F82" s="1"/>
  <c r="A19"/>
  <c r="A20"/>
  <c r="A21"/>
  <c r="A23"/>
  <c r="A24"/>
  <c r="A25"/>
  <c r="A27"/>
  <c r="A28"/>
  <c r="A29"/>
  <c r="A30"/>
  <c r="A31"/>
  <c r="A32"/>
  <c r="A34"/>
  <c r="A35"/>
  <c r="A36"/>
  <c r="A37"/>
  <c r="A38"/>
  <c r="A39"/>
  <c r="A40"/>
  <c r="A42"/>
  <c r="A43"/>
  <c r="A44"/>
  <c r="A45"/>
  <c r="A46"/>
  <c r="A47"/>
  <c r="A48"/>
  <c r="A50"/>
  <c r="A51"/>
  <c r="A52"/>
  <c r="A53"/>
  <c r="A54"/>
  <c r="F84" l="1"/>
  <c r="F85"/>
  <c r="F87" s="1"/>
  <c r="F83"/>
  <c r="F86" s="1"/>
  <c r="F88" l="1"/>
  <c r="F89" s="1"/>
</calcChain>
</file>

<file path=xl/sharedStrings.xml><?xml version="1.0" encoding="utf-8"?>
<sst xmlns="http://schemas.openxmlformats.org/spreadsheetml/2006/main" count="140" uniqueCount="91">
  <si>
    <t>Aseo general</t>
  </si>
  <si>
    <t>UND</t>
  </si>
  <si>
    <t>TOTAL OBRA</t>
  </si>
  <si>
    <t>CANT</t>
  </si>
  <si>
    <t>Vr TOTAL</t>
  </si>
  <si>
    <t>Salida tomacorriente</t>
  </si>
  <si>
    <t>ITEM</t>
  </si>
  <si>
    <t>DESCRIPCION</t>
  </si>
  <si>
    <t>SUBTOTAL</t>
  </si>
  <si>
    <t>Tablero red regulada</t>
  </si>
  <si>
    <t>Ducto portacables 40x10 cm cerrado con tres divisiones</t>
  </si>
  <si>
    <t>Salida interruptor sencillo</t>
  </si>
  <si>
    <t>Salida interruptor doble</t>
  </si>
  <si>
    <t>Salida tomacorriente ups</t>
  </si>
  <si>
    <t>Salida sonido</t>
  </si>
  <si>
    <t>CABLEADO ESTRUCTURADO</t>
  </si>
  <si>
    <t>Lectora de acceso de tarjeta - Tecnología de Proximidad : Con formato wiegand. Rango de lectura mínimo de 10 cmts. Para instalar en la pared. Indicadores luminosos y sonoros del estado al leer una tarjeta. Bajo consumo. Diseño elegante y moderno.</t>
  </si>
  <si>
    <t>Cerradura Electromagnética : 300 libras de presión mínimo. Con tarjeta para manejo de magnetismo residual. Incluye los accesorios de fijación.12 Vdc. Modelo acorde con el tipo de puertas.</t>
  </si>
  <si>
    <t>Vr UNIT</t>
  </si>
  <si>
    <t>1</t>
  </si>
  <si>
    <t>PRELIMINARES</t>
  </si>
  <si>
    <t>AUTOMATIZACIÓN</t>
  </si>
  <si>
    <t>OBRAS COMPLEMENTARIAS</t>
  </si>
  <si>
    <t>m</t>
  </si>
  <si>
    <t>und</t>
  </si>
  <si>
    <t>ADMINISTRACION</t>
  </si>
  <si>
    <t>UTILIDAD</t>
  </si>
  <si>
    <t>glb</t>
  </si>
  <si>
    <t>IVA     ( Sobre utilidad )</t>
  </si>
  <si>
    <t>Impuesto artículo 6 ley 1106 del 2006</t>
  </si>
  <si>
    <t>APANTALLAMIENTO</t>
  </si>
  <si>
    <t>Sistema de captación, cubierta</t>
  </si>
  <si>
    <t>Bajante pararrayos calibre 1/0 AWG, en aluminio</t>
  </si>
  <si>
    <t>Malla de puesta a tierra e interconexión con el sistema existente</t>
  </si>
  <si>
    <t>TABLEROS DE DISTRIBUCIÓN.</t>
  </si>
  <si>
    <t>Tablero de distribución 30 circuitos</t>
  </si>
  <si>
    <t>Tablero de distribución 42 circuitos</t>
  </si>
  <si>
    <t>ACOMETIDAS A TABLEROS DE DISTRIBUCIÓN</t>
  </si>
  <si>
    <t>Acometida a TN1 - SUR</t>
  </si>
  <si>
    <t>Acometida a TN2 - SUR</t>
  </si>
  <si>
    <t>DUCTOS, CANALETAS, BANDEJAS, TELEFONÍA</t>
  </si>
  <si>
    <t>Canaleta metálica 10x 4 cm con división</t>
  </si>
  <si>
    <t>Fibra óptica 12 hilos, monomodo tipo exterior</t>
  </si>
  <si>
    <t>Cable telefónico 30 pares - tipo exterior</t>
  </si>
  <si>
    <t>Cable telefónico 25 pares - tipo interior</t>
  </si>
  <si>
    <t xml:space="preserve">SALIDAS ELÉCTRICAS </t>
  </si>
  <si>
    <t>Salida Iluminación</t>
  </si>
  <si>
    <t>SUMINISTRO DE LUMINARIAS</t>
  </si>
  <si>
    <t>Luminaria aplique 2x26 W, cuadrada</t>
  </si>
  <si>
    <t>SUBTOTAL C.D. +A.I.U</t>
  </si>
  <si>
    <t>SUBTOTAL COSTOS DIRECTOS</t>
  </si>
  <si>
    <t>IMPREVISTO</t>
  </si>
  <si>
    <t>Luminaria 2x54, T5, aleta blanca de sobreponer</t>
  </si>
  <si>
    <t>Luminaria CALIMA II de 150 W</t>
  </si>
  <si>
    <t>ILUMINACION EXTERIOR</t>
  </si>
  <si>
    <t>Reubicación Poste de 10 Metros, incluye reubicación de luminaria</t>
  </si>
  <si>
    <t>Dispositivo para cierre automático de puertas con control de acceso. (Brazo hidráulico o neumático o Bisagra de Piso). De acuerdo al tipo de puerta existente. Nivel de fuerza igual o superior a 4. Debe permitir que las puertas se abran completamente sin dañar el mecanismo del dispositivo.</t>
  </si>
  <si>
    <t>Contactó Magnético Sencillo : Para empotrar. Gap mínimo de 1". Con accesorios para fijación y/o aislamiento. Color acorde con la parte interna de las puertas a controlar.</t>
  </si>
  <si>
    <t>Teleruptores bifasicos para control de circuitos de Iluminación. Incluye relevo de detección de energía</t>
  </si>
  <si>
    <t>Puesta en Servicio del Sistema</t>
  </si>
  <si>
    <t>INFRAESTRUCTURA Y CABLEADO AUTOMATIZACION</t>
  </si>
  <si>
    <t>Cable UTP 4 Pares Categoría  5e (Metro)</t>
  </si>
  <si>
    <t>Cable STP 2 Pares (Metro)</t>
  </si>
  <si>
    <t>Bandeja F.O., Incluye 12 Pigtail y conectorizacion por fusión de los 12 hilos</t>
  </si>
  <si>
    <t>Rack comunicaciones , incluye Patch Panels cat 6A, organizadores, multitoma y Patch cord de 3 pies para el Rack</t>
  </si>
  <si>
    <t>SUBTOTAL AUTOMATIZACIÓN</t>
  </si>
  <si>
    <t>SUBTOTAL PRELIMINARES</t>
  </si>
  <si>
    <r>
      <t>m</t>
    </r>
    <r>
      <rPr>
        <vertAlign val="superscript"/>
        <sz val="14"/>
        <rFont val="Tahoma"/>
        <family val="2"/>
      </rPr>
      <t>2</t>
    </r>
  </si>
  <si>
    <t xml:space="preserve">Acometida tableros  Regulados </t>
  </si>
  <si>
    <t>Salida datos doble cat 6A</t>
  </si>
  <si>
    <t>Salida datos sencilla cat 6A</t>
  </si>
  <si>
    <t>Salida circuito cerrado de televisión</t>
  </si>
  <si>
    <t>Puertas metálicas adecuadas para contener contacto magnético y cerradura electromagnética</t>
  </si>
  <si>
    <t>Controladora iluminación</t>
  </si>
  <si>
    <t>Telerruptores monofasicos para control de circuitos de Iluminación. Incluye relevo de detección de energía</t>
  </si>
  <si>
    <t>Cable duplex  2X16 (Metro)</t>
  </si>
  <si>
    <t xml:space="preserve">Tubería EMT 3/4" </t>
  </si>
  <si>
    <t xml:space="preserve">Tubería EMT 1" </t>
  </si>
  <si>
    <t>Campamento de obra</t>
  </si>
  <si>
    <t>RED ELECTRICA Y DATOS</t>
  </si>
  <si>
    <t>SUBTOTAL RED ELÉCTRICA Y DATOS</t>
  </si>
  <si>
    <t>Luminaria 2x32, T8, aleta blanca de sobreponer con aleta blanca</t>
  </si>
  <si>
    <t>Luminaria emergencia</t>
  </si>
  <si>
    <t>Rack circuito cerrado de television</t>
  </si>
  <si>
    <t>SUB-SISTEMA CONTROL DE ACCESOS</t>
  </si>
  <si>
    <t>SUB-SISTEMA DE AUTOMATIZACIÓN</t>
  </si>
  <si>
    <t>Salida video beam</t>
  </si>
  <si>
    <t>controladoras  de acceso e intrusión. 4 lectoras (2 puertas). Capacidad de trabajar mínimo 4 pulsadores de salida o señales similares (por ejemplo, de dispensador o lector de tiquetes). Capacidad de trabajar mínimo 4 salidas y 6 entradas supervisadas. Capacidad de expansión a más entradas y salidas. Procesador autónomo (Control Distribuido). Memoria suficiente para almacenar la base de datos y configuración del sistema y registro de eventos rutinarios y de excepción hasta por 1 semana mínimo. Capacidad de comunicación vía serial y TCP/IP en una red de datos con los otros controladores y PC con software principal. Incluye gabinete doble fondo metalico para su instalacion de 40x40 cm,  fuente propia y batería con autonomía de hasta 5 horas mínimo. Referencia ACX-2-0000X00 Marca Andover Continuum</t>
  </si>
  <si>
    <t>CONSTRUCCIÓN DEL BLOQUE SUR DEL MÓDULO INTERDISCIPLINARIO
UNIVERSIDAD TECNOLÓGICA DE PEREIRA
ANEXO 2 CUADRO DE CANTIDADES</t>
  </si>
  <si>
    <t>Lámpara bala 2x26, con vidrio y bombillo fluorecente compacta no integrada de cuatro pines</t>
  </si>
  <si>
    <t xml:space="preserve">Luminaria4x17T8, de incrustar, 9 celdas, en aluminio especular </t>
  </si>
</sst>
</file>

<file path=xl/styles.xml><?xml version="1.0" encoding="utf-8"?>
<styleSheet xmlns="http://schemas.openxmlformats.org/spreadsheetml/2006/main">
  <numFmts count="8">
    <numFmt numFmtId="43" formatCode="_(* #,##0.00_);_(* \(#,##0.00\);_(* &quot;-&quot;??_);_(@_)"/>
    <numFmt numFmtId="164" formatCode="_ &quot;$&quot;\ * #,##0.00_ ;_ &quot;$&quot;\ * \-#,##0.00_ ;_ &quot;$&quot;\ * &quot;-&quot;??_ ;_ @_ "/>
    <numFmt numFmtId="165" formatCode="_ * #,##0.00_ ;_ * \-#,##0.00_ ;_ * &quot;-&quot;??_ ;_ @_ "/>
    <numFmt numFmtId="166" formatCode="[$$-240A]\ #,##0"/>
    <numFmt numFmtId="167" formatCode="0.0%"/>
    <numFmt numFmtId="168" formatCode="_ &quot;$&quot;\ * #,##0_ ;_ &quot;$&quot;\ * \-#,##0_ ;_ &quot;$&quot;\ * &quot;-&quot;??_ ;_ @_ "/>
    <numFmt numFmtId="169" formatCode="_ * #,##0_ ;_ * \-#,##0_ ;_ * &quot;-&quot;??_ ;_ @_ "/>
    <numFmt numFmtId="170" formatCode="#,##0.0"/>
  </numFmts>
  <fonts count="7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4"/>
      <name val="Tahoma"/>
      <family val="2"/>
    </font>
    <font>
      <b/>
      <sz val="14"/>
      <name val="Tahoma"/>
      <family val="2"/>
    </font>
    <font>
      <i/>
      <sz val="14"/>
      <name val="Tahoma"/>
      <family val="2"/>
    </font>
    <font>
      <vertAlign val="superscript"/>
      <sz val="14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1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55"/>
      </left>
      <right style="thin">
        <color indexed="55"/>
      </right>
      <top style="medium">
        <color indexed="64"/>
      </top>
      <bottom style="medium">
        <color indexed="64"/>
      </bottom>
      <diagonal/>
    </border>
    <border>
      <left style="thin">
        <color indexed="55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medium">
        <color indexed="64"/>
      </top>
      <bottom/>
      <diagonal/>
    </border>
    <border>
      <left style="thin">
        <color indexed="9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55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9"/>
      </right>
      <top style="medium">
        <color indexed="64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 style="thin">
        <color indexed="9"/>
      </top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/>
      <bottom/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</borders>
  <cellStyleXfs count="7">
    <xf numFmtId="0" fontId="0" fillId="0" borderId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0" borderId="0"/>
  </cellStyleXfs>
  <cellXfs count="116">
    <xf numFmtId="0" fontId="0" fillId="0" borderId="0" xfId="0"/>
    <xf numFmtId="0" fontId="3" fillId="0" borderId="1" xfId="0" applyFont="1" applyFill="1" applyBorder="1"/>
    <xf numFmtId="2" fontId="4" fillId="0" borderId="1" xfId="0" applyNumberFormat="1" applyFont="1" applyFill="1" applyBorder="1" applyAlignment="1">
      <alignment horizontal="centerContinuous"/>
    </xf>
    <xf numFmtId="0" fontId="4" fillId="0" borderId="1" xfId="0" applyFont="1" applyFill="1" applyBorder="1" applyAlignment="1">
      <alignment horizontal="centerContinuous"/>
    </xf>
    <xf numFmtId="0" fontId="3" fillId="0" borderId="1" xfId="0" applyFont="1" applyFill="1" applyBorder="1" applyAlignment="1">
      <alignment horizontal="centerContinuous"/>
    </xf>
    <xf numFmtId="2" fontId="3" fillId="0" borderId="1" xfId="0" applyNumberFormat="1" applyFont="1" applyFill="1" applyBorder="1" applyAlignment="1">
      <alignment horizontal="centerContinuous"/>
    </xf>
    <xf numFmtId="2" fontId="3" fillId="0" borderId="2" xfId="0" applyNumberFormat="1" applyFont="1" applyFill="1" applyBorder="1" applyAlignment="1">
      <alignment horizontal="centerContinuous"/>
    </xf>
    <xf numFmtId="0" fontId="3" fillId="0" borderId="2" xfId="0" applyFont="1" applyFill="1" applyBorder="1" applyAlignment="1">
      <alignment horizontal="centerContinuous"/>
    </xf>
    <xf numFmtId="2" fontId="3" fillId="0" borderId="2" xfId="0" applyNumberFormat="1" applyFont="1" applyFill="1" applyBorder="1" applyAlignment="1">
      <alignment horizontal="center"/>
    </xf>
    <xf numFmtId="0" fontId="3" fillId="0" borderId="2" xfId="0" applyFont="1" applyFill="1" applyBorder="1"/>
    <xf numFmtId="0" fontId="3" fillId="0" borderId="3" xfId="0" applyFont="1" applyFill="1" applyBorder="1"/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165" fontId="4" fillId="0" borderId="1" xfId="1" applyNumberFormat="1" applyFont="1" applyFill="1" applyBorder="1" applyAlignment="1">
      <alignment horizontal="center" vertical="center" wrapText="1"/>
    </xf>
    <xf numFmtId="165" fontId="4" fillId="0" borderId="1" xfId="1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165" fontId="3" fillId="0" borderId="1" xfId="1" applyNumberFormat="1" applyFont="1" applyFill="1" applyBorder="1"/>
    <xf numFmtId="164" fontId="3" fillId="0" borderId="1" xfId="5" applyFont="1" applyFill="1" applyBorder="1"/>
    <xf numFmtId="164" fontId="4" fillId="0" borderId="1" xfId="5" applyFont="1" applyFill="1" applyBorder="1"/>
    <xf numFmtId="0" fontId="3" fillId="0" borderId="1" xfId="0" applyFont="1" applyFill="1" applyBorder="1" applyAlignment="1"/>
    <xf numFmtId="0" fontId="4" fillId="0" borderId="1" xfId="0" applyFont="1" applyFill="1" applyBorder="1"/>
    <xf numFmtId="43" fontId="3" fillId="0" borderId="1" xfId="0" applyNumberFormat="1" applyFont="1" applyFill="1" applyBorder="1"/>
    <xf numFmtId="168" fontId="3" fillId="0" borderId="1" xfId="5" applyNumberFormat="1" applyFont="1" applyFill="1" applyBorder="1"/>
    <xf numFmtId="2" fontId="3" fillId="0" borderId="7" xfId="0" applyNumberFormat="1" applyFont="1" applyFill="1" applyBorder="1" applyAlignment="1">
      <alignment horizontal="center"/>
    </xf>
    <xf numFmtId="0" fontId="3" fillId="0" borderId="7" xfId="0" applyFont="1" applyFill="1" applyBorder="1"/>
    <xf numFmtId="166" fontId="3" fillId="0" borderId="7" xfId="0" applyNumberFormat="1" applyFont="1" applyFill="1" applyBorder="1"/>
    <xf numFmtId="2" fontId="3" fillId="0" borderId="1" xfId="0" applyNumberFormat="1" applyFont="1" applyFill="1" applyBorder="1" applyAlignment="1">
      <alignment horizontal="center"/>
    </xf>
    <xf numFmtId="166" fontId="3" fillId="0" borderId="1" xfId="0" applyNumberFormat="1" applyFont="1" applyFill="1" applyBorder="1"/>
    <xf numFmtId="0" fontId="3" fillId="0" borderId="2" xfId="0" applyFont="1" applyFill="1" applyBorder="1" applyAlignment="1">
      <alignment horizontal="left"/>
    </xf>
    <xf numFmtId="0" fontId="3" fillId="0" borderId="8" xfId="0" applyFont="1" applyFill="1" applyBorder="1"/>
    <xf numFmtId="0" fontId="3" fillId="0" borderId="8" xfId="0" applyFont="1" applyFill="1" applyBorder="1" applyAlignment="1">
      <alignment wrapText="1"/>
    </xf>
    <xf numFmtId="165" fontId="3" fillId="0" borderId="9" xfId="1" applyNumberFormat="1" applyFont="1" applyFill="1" applyBorder="1"/>
    <xf numFmtId="0" fontId="3" fillId="0" borderId="9" xfId="0" applyFont="1" applyFill="1" applyBorder="1"/>
    <xf numFmtId="0" fontId="3" fillId="0" borderId="9" xfId="0" applyFont="1" applyFill="1" applyBorder="1" applyAlignment="1">
      <alignment horizontal="center" vertical="center" wrapText="1"/>
    </xf>
    <xf numFmtId="165" fontId="3" fillId="0" borderId="9" xfId="0" applyNumberFormat="1" applyFont="1" applyFill="1" applyBorder="1" applyAlignment="1">
      <alignment horizontal="center" vertical="center" wrapText="1"/>
    </xf>
    <xf numFmtId="0" fontId="4" fillId="0" borderId="9" xfId="0" applyFont="1" applyFill="1" applyBorder="1"/>
    <xf numFmtId="166" fontId="3" fillId="0" borderId="8" xfId="0" applyNumberFormat="1" applyFont="1" applyFill="1" applyBorder="1"/>
    <xf numFmtId="165" fontId="3" fillId="0" borderId="8" xfId="1" applyNumberFormat="1" applyFont="1" applyFill="1" applyBorder="1" applyAlignment="1"/>
    <xf numFmtId="169" fontId="3" fillId="0" borderId="8" xfId="1" applyNumberFormat="1" applyFont="1" applyFill="1" applyBorder="1" applyAlignment="1"/>
    <xf numFmtId="165" fontId="3" fillId="0" borderId="8" xfId="1" applyNumberFormat="1" applyFont="1" applyFill="1" applyBorder="1" applyAlignment="1">
      <alignment wrapText="1"/>
    </xf>
    <xf numFmtId="169" fontId="3" fillId="0" borderId="8" xfId="1" applyNumberFormat="1" applyFont="1" applyFill="1" applyBorder="1" applyAlignment="1">
      <alignment wrapText="1"/>
    </xf>
    <xf numFmtId="167" fontId="3" fillId="0" borderId="8" xfId="0" applyNumberFormat="1" applyFont="1" applyFill="1" applyBorder="1"/>
    <xf numFmtId="0" fontId="3" fillId="2" borderId="8" xfId="0" applyFont="1" applyFill="1" applyBorder="1" applyAlignment="1">
      <alignment horizontal="center"/>
    </xf>
    <xf numFmtId="166" fontId="3" fillId="2" borderId="8" xfId="0" applyNumberFormat="1" applyFont="1" applyFill="1" applyBorder="1"/>
    <xf numFmtId="166" fontId="4" fillId="2" borderId="8" xfId="0" applyNumberFormat="1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166" fontId="3" fillId="3" borderId="8" xfId="0" applyNumberFormat="1" applyFont="1" applyFill="1" applyBorder="1"/>
    <xf numFmtId="0" fontId="3" fillId="0" borderId="12" xfId="0" applyFont="1" applyFill="1" applyBorder="1"/>
    <xf numFmtId="167" fontId="3" fillId="0" borderId="12" xfId="0" applyNumberFormat="1" applyFont="1" applyFill="1" applyBorder="1"/>
    <xf numFmtId="166" fontId="3" fillId="0" borderId="12" xfId="0" applyNumberFormat="1" applyFont="1" applyFill="1" applyBorder="1"/>
    <xf numFmtId="0" fontId="3" fillId="0" borderId="13" xfId="0" applyFont="1" applyFill="1" applyBorder="1"/>
    <xf numFmtId="167" fontId="3" fillId="0" borderId="13" xfId="0" applyNumberFormat="1" applyFont="1" applyFill="1" applyBorder="1"/>
    <xf numFmtId="166" fontId="3" fillId="0" borderId="13" xfId="0" applyNumberFormat="1" applyFont="1" applyFill="1" applyBorder="1"/>
    <xf numFmtId="166" fontId="4" fillId="0" borderId="14" xfId="0" applyNumberFormat="1" applyFont="1" applyFill="1" applyBorder="1"/>
    <xf numFmtId="0" fontId="3" fillId="0" borderId="15" xfId="0" applyFont="1" applyFill="1" applyBorder="1" applyAlignment="1">
      <alignment horizontal="center"/>
    </xf>
    <xf numFmtId="170" fontId="3" fillId="0" borderId="15" xfId="0" applyNumberFormat="1" applyFont="1" applyFill="1" applyBorder="1"/>
    <xf numFmtId="166" fontId="3" fillId="0" borderId="15" xfId="0" applyNumberFormat="1" applyFont="1" applyFill="1" applyBorder="1"/>
    <xf numFmtId="166" fontId="4" fillId="0" borderId="16" xfId="0" applyNumberFormat="1" applyFont="1" applyFill="1" applyBorder="1"/>
    <xf numFmtId="2" fontId="3" fillId="0" borderId="0" xfId="0" applyNumberFormat="1" applyFont="1" applyFill="1" applyBorder="1"/>
    <xf numFmtId="2" fontId="4" fillId="0" borderId="0" xfId="0" applyNumberFormat="1" applyFont="1" applyFill="1" applyBorder="1"/>
    <xf numFmtId="0" fontId="3" fillId="0" borderId="17" xfId="0" applyFont="1" applyFill="1" applyBorder="1"/>
    <xf numFmtId="166" fontId="3" fillId="0" borderId="17" xfId="0" applyNumberFormat="1" applyFont="1" applyFill="1" applyBorder="1"/>
    <xf numFmtId="166" fontId="3" fillId="0" borderId="18" xfId="0" applyNumberFormat="1" applyFont="1" applyFill="1" applyBorder="1"/>
    <xf numFmtId="167" fontId="3" fillId="0" borderId="17" xfId="0" applyNumberFormat="1" applyFont="1" applyFill="1" applyBorder="1"/>
    <xf numFmtId="0" fontId="4" fillId="0" borderId="17" xfId="0" applyFont="1" applyFill="1" applyBorder="1"/>
    <xf numFmtId="166" fontId="4" fillId="0" borderId="17" xfId="0" applyNumberFormat="1" applyFont="1" applyFill="1" applyBorder="1"/>
    <xf numFmtId="166" fontId="4" fillId="0" borderId="18" xfId="0" applyNumberFormat="1" applyFont="1" applyFill="1" applyBorder="1"/>
    <xf numFmtId="2" fontId="3" fillId="0" borderId="16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Continuous" wrapText="1"/>
    </xf>
    <xf numFmtId="0" fontId="3" fillId="0" borderId="2" xfId="0" applyFont="1" applyFill="1" applyBorder="1" applyAlignment="1">
      <alignment horizontal="left" wrapText="1"/>
    </xf>
    <xf numFmtId="0" fontId="3" fillId="0" borderId="2" xfId="0" applyFont="1" applyFill="1" applyBorder="1" applyAlignment="1">
      <alignment wrapText="1"/>
    </xf>
    <xf numFmtId="0" fontId="4" fillId="0" borderId="19" xfId="0" applyFont="1" applyFill="1" applyBorder="1" applyAlignment="1">
      <alignment wrapText="1"/>
    </xf>
    <xf numFmtId="0" fontId="4" fillId="0" borderId="20" xfId="0" applyFont="1" applyFill="1" applyBorder="1" applyAlignment="1">
      <alignment wrapText="1"/>
    </xf>
    <xf numFmtId="0" fontId="3" fillId="0" borderId="12" xfId="0" applyFont="1" applyFill="1" applyBorder="1" applyAlignment="1">
      <alignment wrapText="1"/>
    </xf>
    <xf numFmtId="0" fontId="3" fillId="0" borderId="13" xfId="0" applyFont="1" applyFill="1" applyBorder="1" applyAlignment="1">
      <alignment wrapText="1"/>
    </xf>
    <xf numFmtId="0" fontId="3" fillId="0" borderId="7" xfId="0" applyFont="1" applyFill="1" applyBorder="1" applyAlignment="1">
      <alignment wrapText="1"/>
    </xf>
    <xf numFmtId="0" fontId="3" fillId="0" borderId="1" xfId="0" applyFont="1" applyFill="1" applyBorder="1" applyAlignment="1">
      <alignment wrapText="1"/>
    </xf>
    <xf numFmtId="2" fontId="4" fillId="0" borderId="21" xfId="0" applyNumberFormat="1" applyFont="1" applyFill="1" applyBorder="1" applyAlignment="1" applyProtection="1">
      <alignment horizontal="center" vertical="center"/>
    </xf>
    <xf numFmtId="0" fontId="4" fillId="0" borderId="4" xfId="0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/>
    </xf>
    <xf numFmtId="2" fontId="4" fillId="0" borderId="6" xfId="0" applyNumberFormat="1" applyFont="1" applyFill="1" applyBorder="1" applyAlignment="1" applyProtection="1">
      <alignment horizontal="center" vertical="center"/>
    </xf>
    <xf numFmtId="0" fontId="4" fillId="0" borderId="6" xfId="0" applyFont="1" applyFill="1" applyBorder="1" applyAlignment="1" applyProtection="1">
      <alignment horizontal="center" vertical="center" wrapText="1"/>
    </xf>
    <xf numFmtId="0" fontId="4" fillId="0" borderId="6" xfId="0" applyFont="1" applyFill="1" applyBorder="1" applyAlignment="1" applyProtection="1">
      <alignment horizontal="center" vertical="center"/>
    </xf>
    <xf numFmtId="2" fontId="4" fillId="3" borderId="22" xfId="0" applyNumberFormat="1" applyFont="1" applyFill="1" applyBorder="1" applyAlignment="1" applyProtection="1">
      <alignment horizontal="center"/>
    </xf>
    <xf numFmtId="0" fontId="4" fillId="3" borderId="10" xfId="0" applyFont="1" applyFill="1" applyBorder="1" applyAlignment="1" applyProtection="1">
      <alignment wrapText="1"/>
    </xf>
    <xf numFmtId="0" fontId="3" fillId="3" borderId="10" xfId="0" applyFont="1" applyFill="1" applyBorder="1" applyAlignment="1" applyProtection="1">
      <alignment horizontal="center"/>
    </xf>
    <xf numFmtId="0" fontId="3" fillId="3" borderId="10" xfId="0" applyFont="1" applyFill="1" applyBorder="1" applyProtection="1"/>
    <xf numFmtId="2" fontId="3" fillId="0" borderId="8" xfId="0" applyNumberFormat="1" applyFont="1" applyFill="1" applyBorder="1" applyAlignment="1" applyProtection="1">
      <alignment horizontal="center"/>
    </xf>
    <xf numFmtId="0" fontId="3" fillId="0" borderId="8" xfId="0" applyFont="1" applyFill="1" applyBorder="1" applyAlignment="1" applyProtection="1">
      <alignment wrapText="1"/>
    </xf>
    <xf numFmtId="0" fontId="3" fillId="0" borderId="8" xfId="0" applyFont="1" applyFill="1" applyBorder="1" applyAlignment="1" applyProtection="1">
      <alignment horizontal="center"/>
    </xf>
    <xf numFmtId="170" fontId="3" fillId="0" borderId="8" xfId="0" applyNumberFormat="1" applyFont="1" applyFill="1" applyBorder="1" applyProtection="1"/>
    <xf numFmtId="0" fontId="4" fillId="2" borderId="8" xfId="0" applyFont="1" applyFill="1" applyBorder="1" applyAlignment="1" applyProtection="1">
      <alignment wrapText="1"/>
    </xf>
    <xf numFmtId="0" fontId="3" fillId="2" borderId="8" xfId="0" applyFont="1" applyFill="1" applyBorder="1" applyAlignment="1" applyProtection="1">
      <alignment horizontal="center"/>
    </xf>
    <xf numFmtId="170" fontId="3" fillId="2" borderId="8" xfId="0" applyNumberFormat="1" applyFont="1" applyFill="1" applyBorder="1" applyProtection="1"/>
    <xf numFmtId="1" fontId="4" fillId="3" borderId="8" xfId="0" applyNumberFormat="1" applyFont="1" applyFill="1" applyBorder="1" applyAlignment="1" applyProtection="1">
      <alignment horizontal="center"/>
    </xf>
    <xf numFmtId="0" fontId="4" fillId="3" borderId="8" xfId="0" applyFont="1" applyFill="1" applyBorder="1" applyAlignment="1" applyProtection="1">
      <alignment wrapText="1"/>
    </xf>
    <xf numFmtId="0" fontId="3" fillId="3" borderId="8" xfId="0" applyFont="1" applyFill="1" applyBorder="1" applyAlignment="1" applyProtection="1">
      <alignment horizontal="center"/>
    </xf>
    <xf numFmtId="170" fontId="3" fillId="3" borderId="8" xfId="0" applyNumberFormat="1" applyFont="1" applyFill="1" applyBorder="1" applyProtection="1"/>
    <xf numFmtId="165" fontId="3" fillId="0" borderId="8" xfId="1" applyNumberFormat="1" applyFont="1" applyFill="1" applyBorder="1" applyAlignment="1" applyProtection="1"/>
    <xf numFmtId="165" fontId="5" fillId="0" borderId="8" xfId="1" applyNumberFormat="1" applyFont="1" applyFill="1" applyBorder="1" applyAlignment="1" applyProtection="1">
      <alignment horizontal="center" wrapText="1"/>
    </xf>
    <xf numFmtId="170" fontId="3" fillId="0" borderId="8" xfId="1" applyNumberFormat="1" applyFont="1" applyFill="1" applyBorder="1" applyAlignment="1" applyProtection="1"/>
    <xf numFmtId="165" fontId="3" fillId="0" borderId="8" xfId="1" quotePrefix="1" applyNumberFormat="1" applyFont="1" applyFill="1" applyBorder="1" applyAlignment="1" applyProtection="1"/>
    <xf numFmtId="165" fontId="3" fillId="0" borderId="8" xfId="1" applyNumberFormat="1" applyFont="1" applyFill="1" applyBorder="1" applyAlignment="1" applyProtection="1">
      <alignment wrapText="1"/>
    </xf>
    <xf numFmtId="170" fontId="3" fillId="0" borderId="8" xfId="1" applyNumberFormat="1" applyFont="1" applyFill="1" applyBorder="1" applyAlignment="1" applyProtection="1">
      <alignment wrapText="1"/>
    </xf>
    <xf numFmtId="2" fontId="3" fillId="0" borderId="8" xfId="0" quotePrefix="1" applyNumberFormat="1" applyFont="1" applyFill="1" applyBorder="1" applyAlignment="1" applyProtection="1">
      <alignment horizontal="center"/>
    </xf>
    <xf numFmtId="0" fontId="3" fillId="0" borderId="8" xfId="1" applyNumberFormat="1" applyFont="1" applyFill="1" applyBorder="1" applyAlignment="1" applyProtection="1">
      <alignment wrapText="1"/>
    </xf>
    <xf numFmtId="0" fontId="4" fillId="0" borderId="23" xfId="0" applyFont="1" applyFill="1" applyBorder="1" applyAlignment="1">
      <alignment horizontal="center" wrapText="1"/>
    </xf>
    <xf numFmtId="0" fontId="4" fillId="0" borderId="24" xfId="0" applyFont="1" applyFill="1" applyBorder="1" applyAlignment="1">
      <alignment horizontal="center" wrapText="1"/>
    </xf>
    <xf numFmtId="0" fontId="4" fillId="0" borderId="25" xfId="0" applyFont="1" applyFill="1" applyBorder="1" applyAlignment="1">
      <alignment horizontal="center" wrapText="1"/>
    </xf>
    <xf numFmtId="0" fontId="4" fillId="0" borderId="26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 wrapText="1"/>
    </xf>
    <xf numFmtId="0" fontId="4" fillId="0" borderId="27" xfId="0" applyFont="1" applyFill="1" applyBorder="1" applyAlignment="1">
      <alignment horizontal="center" wrapText="1"/>
    </xf>
    <xf numFmtId="0" fontId="4" fillId="0" borderId="28" xfId="0" applyFont="1" applyFill="1" applyBorder="1" applyAlignment="1">
      <alignment horizontal="center" wrapText="1"/>
    </xf>
    <xf numFmtId="0" fontId="4" fillId="0" borderId="29" xfId="0" applyFont="1" applyFill="1" applyBorder="1" applyAlignment="1">
      <alignment horizontal="center" wrapText="1"/>
    </xf>
    <xf numFmtId="0" fontId="4" fillId="0" borderId="30" xfId="0" applyFont="1" applyFill="1" applyBorder="1" applyAlignment="1">
      <alignment horizontal="center" wrapText="1"/>
    </xf>
  </cellXfs>
  <cellStyles count="7">
    <cellStyle name="Millares" xfId="1" builtinId="3"/>
    <cellStyle name="Millares 2" xfId="2"/>
    <cellStyle name="Millares 3" xfId="3"/>
    <cellStyle name="Millares 4" xfId="4"/>
    <cellStyle name="Moneda" xfId="5" builtinId="4"/>
    <cellStyle name="Normal" xfId="0" builtinId="0"/>
    <cellStyle name="Normal 2" xfId="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N100"/>
  <sheetViews>
    <sheetView showZeros="0" tabSelected="1" view="pageBreakPreview" zoomScale="70" zoomScaleNormal="60" zoomScaleSheetLayoutView="70" workbookViewId="0">
      <selection activeCell="F16" sqref="F16"/>
    </sheetView>
  </sheetViews>
  <sheetFormatPr baseColWidth="10" defaultColWidth="24" defaultRowHeight="18"/>
  <cols>
    <col min="1" max="1" width="11" style="26" customWidth="1"/>
    <col min="2" max="2" width="61.42578125" style="77" customWidth="1"/>
    <col min="3" max="3" width="12" style="1" customWidth="1"/>
    <col min="4" max="4" width="17.28515625" style="1" bestFit="1" customWidth="1"/>
    <col min="5" max="5" width="16.42578125" style="1" customWidth="1"/>
    <col min="6" max="6" width="26" style="1" customWidth="1"/>
    <col min="7" max="16384" width="24" style="1"/>
  </cols>
  <sheetData>
    <row r="2" spans="1:11">
      <c r="A2" s="2"/>
      <c r="B2" s="69"/>
      <c r="C2" s="3"/>
      <c r="D2" s="4"/>
      <c r="E2" s="4"/>
      <c r="F2" s="4"/>
    </row>
    <row r="3" spans="1:11" ht="36" customHeight="1">
      <c r="A3" s="2"/>
      <c r="B3" s="107" t="s">
        <v>88</v>
      </c>
      <c r="C3" s="108"/>
      <c r="D3" s="108"/>
      <c r="E3" s="108"/>
      <c r="F3" s="109"/>
    </row>
    <row r="4" spans="1:11" ht="36" customHeight="1">
      <c r="A4" s="5"/>
      <c r="B4" s="110"/>
      <c r="C4" s="111"/>
      <c r="D4" s="111"/>
      <c r="E4" s="111"/>
      <c r="F4" s="112"/>
    </row>
    <row r="5" spans="1:11">
      <c r="A5" s="6"/>
      <c r="B5" s="113"/>
      <c r="C5" s="114"/>
      <c r="D5" s="114"/>
      <c r="E5" s="114"/>
      <c r="F5" s="115"/>
    </row>
    <row r="6" spans="1:11">
      <c r="A6" s="6"/>
      <c r="B6" s="70"/>
      <c r="C6" s="28"/>
      <c r="D6" s="7"/>
      <c r="E6" s="7"/>
      <c r="F6" s="7"/>
    </row>
    <row r="7" spans="1:11" ht="18.75" thickBot="1">
      <c r="A7" s="8"/>
      <c r="B7" s="71"/>
      <c r="C7" s="9"/>
      <c r="D7" s="9"/>
      <c r="E7" s="9"/>
      <c r="F7" s="9"/>
    </row>
    <row r="8" spans="1:11" ht="18.75" thickBot="1">
      <c r="A8" s="78" t="s">
        <v>6</v>
      </c>
      <c r="B8" s="79" t="s">
        <v>7</v>
      </c>
      <c r="C8" s="80" t="s">
        <v>1</v>
      </c>
      <c r="D8" s="80" t="s">
        <v>3</v>
      </c>
      <c r="E8" s="11" t="s">
        <v>18</v>
      </c>
      <c r="F8" s="12" t="s">
        <v>4</v>
      </c>
      <c r="G8" s="13"/>
      <c r="H8" s="13"/>
      <c r="I8" s="14"/>
      <c r="J8" s="14"/>
      <c r="K8" s="14"/>
    </row>
    <row r="9" spans="1:11" ht="18.75" thickBot="1">
      <c r="A9" s="81"/>
      <c r="B9" s="82"/>
      <c r="C9" s="83"/>
      <c r="D9" s="83"/>
      <c r="E9" s="15"/>
      <c r="F9" s="15"/>
      <c r="G9" s="13"/>
      <c r="H9" s="13"/>
      <c r="I9" s="14"/>
      <c r="J9" s="14"/>
      <c r="K9" s="14"/>
    </row>
    <row r="10" spans="1:11">
      <c r="A10" s="84" t="s">
        <v>19</v>
      </c>
      <c r="B10" s="85" t="s">
        <v>20</v>
      </c>
      <c r="C10" s="86"/>
      <c r="D10" s="87"/>
      <c r="E10" s="45"/>
      <c r="F10" s="46"/>
      <c r="G10" s="16"/>
      <c r="H10" s="16"/>
    </row>
    <row r="11" spans="1:11" ht="20.25">
      <c r="A11" s="88">
        <v>1.01</v>
      </c>
      <c r="B11" s="89" t="s">
        <v>78</v>
      </c>
      <c r="C11" s="90" t="s">
        <v>67</v>
      </c>
      <c r="D11" s="91">
        <v>18</v>
      </c>
      <c r="E11" s="36"/>
      <c r="F11" s="36">
        <f>+ROUND(E11*D11,0)</f>
        <v>0</v>
      </c>
      <c r="G11" s="31"/>
      <c r="H11" s="16"/>
      <c r="I11" s="17"/>
      <c r="J11" s="17"/>
      <c r="K11" s="17"/>
    </row>
    <row r="12" spans="1:11">
      <c r="A12" s="88"/>
      <c r="B12" s="92" t="s">
        <v>66</v>
      </c>
      <c r="C12" s="93"/>
      <c r="D12" s="94"/>
      <c r="E12" s="43"/>
      <c r="F12" s="44">
        <f>SUM(F11)</f>
        <v>0</v>
      </c>
      <c r="G12" s="31"/>
      <c r="H12" s="16"/>
      <c r="I12" s="17"/>
      <c r="J12" s="18"/>
      <c r="K12" s="18"/>
    </row>
    <row r="13" spans="1:11">
      <c r="A13" s="95">
        <v>2</v>
      </c>
      <c r="B13" s="96" t="s">
        <v>79</v>
      </c>
      <c r="C13" s="97"/>
      <c r="D13" s="98">
        <v>0</v>
      </c>
      <c r="E13" s="47"/>
      <c r="F13" s="47"/>
      <c r="G13" s="31"/>
      <c r="H13" s="16"/>
      <c r="I13" s="17"/>
      <c r="J13" s="18"/>
      <c r="K13" s="18"/>
    </row>
    <row r="14" spans="1:11">
      <c r="A14" s="99"/>
      <c r="B14" s="100" t="s">
        <v>30</v>
      </c>
      <c r="C14" s="99"/>
      <c r="D14" s="101"/>
      <c r="E14" s="37"/>
      <c r="F14" s="37"/>
      <c r="G14" s="31"/>
      <c r="H14" s="16"/>
      <c r="I14" s="17"/>
      <c r="J14" s="18"/>
      <c r="K14" s="18"/>
    </row>
    <row r="15" spans="1:11">
      <c r="A15" s="102">
        <v>2.0099999999999998</v>
      </c>
      <c r="B15" s="103" t="s">
        <v>31</v>
      </c>
      <c r="C15" s="90" t="s">
        <v>27</v>
      </c>
      <c r="D15" s="101">
        <v>1</v>
      </c>
      <c r="E15" s="38"/>
      <c r="F15" s="37"/>
      <c r="G15" s="31"/>
      <c r="H15" s="16"/>
      <c r="I15" s="17"/>
      <c r="J15" s="18"/>
      <c r="K15" s="18"/>
    </row>
    <row r="16" spans="1:11" ht="24" customHeight="1">
      <c r="A16" s="102">
        <f>A15+0.01</f>
        <v>2.0199999999999996</v>
      </c>
      <c r="B16" s="103" t="s">
        <v>32</v>
      </c>
      <c r="C16" s="90" t="s">
        <v>23</v>
      </c>
      <c r="D16" s="101">
        <v>25</v>
      </c>
      <c r="E16" s="38"/>
      <c r="F16" s="37"/>
      <c r="G16" s="31"/>
      <c r="H16" s="16"/>
      <c r="I16" s="17"/>
      <c r="J16" s="18"/>
      <c r="K16" s="18"/>
    </row>
    <row r="17" spans="1:11" ht="36">
      <c r="A17" s="102">
        <f t="shared" ref="A17:A25" si="0">A16+0.01</f>
        <v>2.0299999999999994</v>
      </c>
      <c r="B17" s="103" t="s">
        <v>33</v>
      </c>
      <c r="C17" s="90" t="s">
        <v>27</v>
      </c>
      <c r="D17" s="101">
        <v>1</v>
      </c>
      <c r="E17" s="38"/>
      <c r="F17" s="37"/>
      <c r="G17" s="31"/>
      <c r="H17" s="16"/>
      <c r="I17" s="17"/>
      <c r="J17" s="18"/>
      <c r="K17" s="18"/>
    </row>
    <row r="18" spans="1:11">
      <c r="A18" s="102"/>
      <c r="B18" s="100" t="s">
        <v>34</v>
      </c>
      <c r="C18" s="99"/>
      <c r="D18" s="101"/>
      <c r="E18" s="36"/>
      <c r="F18" s="37"/>
      <c r="G18" s="31"/>
      <c r="H18" s="16"/>
      <c r="I18" s="17"/>
      <c r="J18" s="18"/>
      <c r="K18" s="18"/>
    </row>
    <row r="19" spans="1:11">
      <c r="A19" s="102">
        <f>A17+0.01</f>
        <v>2.0399999999999991</v>
      </c>
      <c r="B19" s="103" t="s">
        <v>35</v>
      </c>
      <c r="C19" s="90" t="s">
        <v>24</v>
      </c>
      <c r="D19" s="104">
        <v>1</v>
      </c>
      <c r="E19" s="40"/>
      <c r="F19" s="37"/>
      <c r="G19" s="31"/>
      <c r="H19" s="16"/>
      <c r="I19" s="17"/>
      <c r="J19" s="18"/>
      <c r="K19" s="18"/>
    </row>
    <row r="20" spans="1:11">
      <c r="A20" s="102">
        <f t="shared" si="0"/>
        <v>2.0499999999999989</v>
      </c>
      <c r="B20" s="103" t="s">
        <v>36</v>
      </c>
      <c r="C20" s="90" t="s">
        <v>24</v>
      </c>
      <c r="D20" s="104">
        <v>1</v>
      </c>
      <c r="E20" s="40"/>
      <c r="F20" s="37"/>
      <c r="G20" s="31"/>
      <c r="H20" s="16"/>
      <c r="I20" s="17"/>
      <c r="J20" s="18"/>
      <c r="K20" s="18"/>
    </row>
    <row r="21" spans="1:11">
      <c r="A21" s="102">
        <f t="shared" si="0"/>
        <v>2.0599999999999987</v>
      </c>
      <c r="B21" s="103" t="s">
        <v>9</v>
      </c>
      <c r="C21" s="90" t="s">
        <v>24</v>
      </c>
      <c r="D21" s="104">
        <v>2</v>
      </c>
      <c r="E21" s="40"/>
      <c r="F21" s="37"/>
      <c r="G21" s="31"/>
      <c r="H21" s="16"/>
      <c r="I21" s="17"/>
      <c r="J21" s="18"/>
      <c r="K21" s="18"/>
    </row>
    <row r="22" spans="1:11">
      <c r="A22" s="102"/>
      <c r="B22" s="100" t="s">
        <v>37</v>
      </c>
      <c r="C22" s="99"/>
      <c r="D22" s="101"/>
      <c r="E22" s="36"/>
      <c r="F22" s="37"/>
      <c r="G22" s="31"/>
      <c r="H22" s="16"/>
      <c r="I22" s="17"/>
      <c r="J22" s="18"/>
      <c r="K22" s="18"/>
    </row>
    <row r="23" spans="1:11">
      <c r="A23" s="102">
        <f>A21+0.01</f>
        <v>2.0699999999999985</v>
      </c>
      <c r="B23" s="103" t="s">
        <v>38</v>
      </c>
      <c r="C23" s="90" t="s">
        <v>23</v>
      </c>
      <c r="D23" s="104">
        <v>49</v>
      </c>
      <c r="E23" s="40"/>
      <c r="F23" s="37"/>
      <c r="G23" s="31"/>
      <c r="H23" s="16"/>
      <c r="I23" s="17"/>
      <c r="J23" s="18"/>
      <c r="K23" s="18"/>
    </row>
    <row r="24" spans="1:11">
      <c r="A24" s="102">
        <f t="shared" si="0"/>
        <v>2.0799999999999983</v>
      </c>
      <c r="B24" s="103" t="s">
        <v>39</v>
      </c>
      <c r="C24" s="90" t="s">
        <v>23</v>
      </c>
      <c r="D24" s="104">
        <v>55</v>
      </c>
      <c r="E24" s="40"/>
      <c r="F24" s="37"/>
      <c r="G24" s="31"/>
      <c r="H24" s="16"/>
      <c r="I24" s="17"/>
      <c r="J24" s="18"/>
      <c r="K24" s="18"/>
    </row>
    <row r="25" spans="1:11">
      <c r="A25" s="102">
        <f t="shared" si="0"/>
        <v>2.0899999999999981</v>
      </c>
      <c r="B25" s="103" t="s">
        <v>68</v>
      </c>
      <c r="C25" s="90" t="s">
        <v>23</v>
      </c>
      <c r="D25" s="104">
        <v>117</v>
      </c>
      <c r="E25" s="40"/>
      <c r="F25" s="37"/>
      <c r="G25" s="31"/>
      <c r="H25" s="16"/>
      <c r="I25" s="17"/>
      <c r="J25" s="18"/>
      <c r="K25" s="18"/>
    </row>
    <row r="26" spans="1:11" ht="36">
      <c r="A26" s="102"/>
      <c r="B26" s="92" t="s">
        <v>40</v>
      </c>
      <c r="C26" s="93"/>
      <c r="D26" s="93"/>
      <c r="E26" s="42"/>
      <c r="F26" s="42"/>
      <c r="G26" s="31"/>
      <c r="H26" s="16"/>
      <c r="I26" s="17"/>
      <c r="J26" s="18"/>
      <c r="K26" s="18"/>
    </row>
    <row r="27" spans="1:11" ht="36">
      <c r="A27" s="102">
        <f>A25+0.01</f>
        <v>2.0999999999999979</v>
      </c>
      <c r="B27" s="103" t="s">
        <v>10</v>
      </c>
      <c r="C27" s="90" t="s">
        <v>23</v>
      </c>
      <c r="D27" s="104">
        <v>130</v>
      </c>
      <c r="E27" s="40"/>
      <c r="F27" s="37"/>
      <c r="G27" s="31"/>
      <c r="H27" s="16"/>
      <c r="I27" s="17"/>
      <c r="J27" s="18"/>
      <c r="K27" s="18"/>
    </row>
    <row r="28" spans="1:11">
      <c r="A28" s="102">
        <f>A27+0.01</f>
        <v>2.1099999999999977</v>
      </c>
      <c r="B28" s="103" t="s">
        <v>41</v>
      </c>
      <c r="C28" s="90" t="s">
        <v>23</v>
      </c>
      <c r="D28" s="104">
        <v>100</v>
      </c>
      <c r="E28" s="40"/>
      <c r="F28" s="37"/>
      <c r="G28" s="31"/>
      <c r="H28" s="16"/>
      <c r="I28" s="17"/>
      <c r="J28" s="18"/>
      <c r="K28" s="18"/>
    </row>
    <row r="29" spans="1:11" ht="36">
      <c r="A29" s="102">
        <f t="shared" ref="A29:A40" si="1">A28+0.01</f>
        <v>2.1199999999999974</v>
      </c>
      <c r="B29" s="103" t="s">
        <v>63</v>
      </c>
      <c r="C29" s="90" t="s">
        <v>24</v>
      </c>
      <c r="D29" s="104">
        <v>2</v>
      </c>
      <c r="E29" s="40"/>
      <c r="F29" s="37"/>
      <c r="G29" s="31"/>
      <c r="H29" s="16"/>
      <c r="I29" s="17"/>
      <c r="J29" s="18"/>
      <c r="K29" s="18"/>
    </row>
    <row r="30" spans="1:11">
      <c r="A30" s="102">
        <f t="shared" si="1"/>
        <v>2.1299999999999972</v>
      </c>
      <c r="B30" s="103" t="s">
        <v>42</v>
      </c>
      <c r="C30" s="90" t="s">
        <v>23</v>
      </c>
      <c r="D30" s="104">
        <v>65</v>
      </c>
      <c r="E30" s="40"/>
      <c r="F30" s="37"/>
      <c r="G30" s="31"/>
      <c r="H30" s="16"/>
      <c r="I30" s="17"/>
      <c r="J30" s="18"/>
      <c r="K30" s="18"/>
    </row>
    <row r="31" spans="1:11">
      <c r="A31" s="102">
        <f t="shared" si="1"/>
        <v>2.139999999999997</v>
      </c>
      <c r="B31" s="103" t="s">
        <v>43</v>
      </c>
      <c r="C31" s="90" t="s">
        <v>23</v>
      </c>
      <c r="D31" s="104">
        <v>65</v>
      </c>
      <c r="E31" s="40"/>
      <c r="F31" s="37"/>
      <c r="G31" s="31"/>
      <c r="H31" s="16"/>
      <c r="I31" s="17"/>
      <c r="J31" s="18"/>
      <c r="K31" s="18"/>
    </row>
    <row r="32" spans="1:11">
      <c r="A32" s="102">
        <f t="shared" si="1"/>
        <v>2.1499999999999968</v>
      </c>
      <c r="B32" s="103" t="s">
        <v>44</v>
      </c>
      <c r="C32" s="90" t="s">
        <v>23</v>
      </c>
      <c r="D32" s="104">
        <v>3</v>
      </c>
      <c r="E32" s="40"/>
      <c r="F32" s="37"/>
      <c r="G32" s="31"/>
      <c r="H32" s="16"/>
      <c r="I32" s="17"/>
      <c r="J32" s="18"/>
      <c r="K32" s="18"/>
    </row>
    <row r="33" spans="1:11">
      <c r="A33" s="102"/>
      <c r="B33" s="100" t="s">
        <v>45</v>
      </c>
      <c r="C33" s="99"/>
      <c r="D33" s="101"/>
      <c r="E33" s="36"/>
      <c r="F33" s="37"/>
      <c r="G33" s="31"/>
      <c r="H33" s="16"/>
      <c r="I33" s="17"/>
      <c r="J33" s="18"/>
      <c r="K33" s="18"/>
    </row>
    <row r="34" spans="1:11">
      <c r="A34" s="102">
        <f>A32+0.01</f>
        <v>2.1599999999999966</v>
      </c>
      <c r="B34" s="103" t="s">
        <v>46</v>
      </c>
      <c r="C34" s="90" t="s">
        <v>24</v>
      </c>
      <c r="D34" s="104">
        <v>363</v>
      </c>
      <c r="E34" s="40"/>
      <c r="F34" s="37"/>
      <c r="G34" s="31"/>
      <c r="H34" s="16"/>
      <c r="I34" s="17"/>
      <c r="J34" s="18"/>
      <c r="K34" s="18"/>
    </row>
    <row r="35" spans="1:11">
      <c r="A35" s="102">
        <f t="shared" si="1"/>
        <v>2.1699999999999964</v>
      </c>
      <c r="B35" s="103" t="s">
        <v>11</v>
      </c>
      <c r="C35" s="90" t="s">
        <v>24</v>
      </c>
      <c r="D35" s="104">
        <v>18</v>
      </c>
      <c r="E35" s="40"/>
      <c r="F35" s="37"/>
      <c r="G35" s="31"/>
      <c r="H35" s="16"/>
      <c r="I35" s="17"/>
      <c r="J35" s="18"/>
      <c r="K35" s="18"/>
    </row>
    <row r="36" spans="1:11">
      <c r="A36" s="102">
        <f t="shared" si="1"/>
        <v>2.1799999999999962</v>
      </c>
      <c r="B36" s="103" t="s">
        <v>12</v>
      </c>
      <c r="C36" s="90" t="s">
        <v>24</v>
      </c>
      <c r="D36" s="104">
        <v>20</v>
      </c>
      <c r="E36" s="40"/>
      <c r="F36" s="37"/>
      <c r="G36" s="31"/>
      <c r="H36" s="16"/>
      <c r="I36" s="17"/>
      <c r="J36" s="18"/>
      <c r="K36" s="18"/>
    </row>
    <row r="37" spans="1:11">
      <c r="A37" s="102">
        <f t="shared" si="1"/>
        <v>2.1899999999999959</v>
      </c>
      <c r="B37" s="103" t="s">
        <v>5</v>
      </c>
      <c r="C37" s="90" t="s">
        <v>24</v>
      </c>
      <c r="D37" s="104">
        <v>119</v>
      </c>
      <c r="E37" s="40"/>
      <c r="F37" s="37"/>
      <c r="G37" s="31"/>
      <c r="H37" s="16"/>
      <c r="I37" s="17"/>
      <c r="J37" s="18"/>
      <c r="K37" s="18"/>
    </row>
    <row r="38" spans="1:11">
      <c r="A38" s="102">
        <f t="shared" si="1"/>
        <v>2.1999999999999957</v>
      </c>
      <c r="B38" s="103" t="s">
        <v>13</v>
      </c>
      <c r="C38" s="90" t="s">
        <v>24</v>
      </c>
      <c r="D38" s="104">
        <v>70</v>
      </c>
      <c r="E38" s="40"/>
      <c r="F38" s="37"/>
      <c r="G38" s="31"/>
      <c r="H38" s="16"/>
      <c r="I38" s="17"/>
      <c r="J38" s="18"/>
      <c r="K38" s="18"/>
    </row>
    <row r="39" spans="1:11">
      <c r="A39" s="102">
        <f t="shared" si="1"/>
        <v>2.2099999999999955</v>
      </c>
      <c r="B39" s="103" t="s">
        <v>14</v>
      </c>
      <c r="C39" s="90" t="s">
        <v>24</v>
      </c>
      <c r="D39" s="104">
        <v>48</v>
      </c>
      <c r="E39" s="40"/>
      <c r="F39" s="37"/>
      <c r="G39" s="31"/>
      <c r="H39" s="16"/>
      <c r="I39" s="17"/>
      <c r="J39" s="18"/>
      <c r="K39" s="18"/>
    </row>
    <row r="40" spans="1:11">
      <c r="A40" s="102">
        <f t="shared" si="1"/>
        <v>2.2199999999999953</v>
      </c>
      <c r="B40" s="103" t="s">
        <v>86</v>
      </c>
      <c r="C40" s="90" t="s">
        <v>24</v>
      </c>
      <c r="D40" s="104">
        <v>32</v>
      </c>
      <c r="E40" s="40"/>
      <c r="F40" s="37"/>
      <c r="G40" s="31"/>
      <c r="H40" s="16"/>
      <c r="I40" s="17"/>
      <c r="J40" s="18"/>
      <c r="K40" s="18"/>
    </row>
    <row r="41" spans="1:11">
      <c r="A41" s="102"/>
      <c r="B41" s="92" t="s">
        <v>47</v>
      </c>
      <c r="C41" s="93"/>
      <c r="D41" s="93"/>
      <c r="E41" s="42"/>
      <c r="F41" s="42"/>
      <c r="G41" s="31"/>
      <c r="H41" s="16"/>
      <c r="I41" s="17"/>
      <c r="J41" s="18"/>
      <c r="K41" s="18"/>
    </row>
    <row r="42" spans="1:11" ht="36">
      <c r="A42" s="102">
        <f>A40+0.01</f>
        <v>2.2299999999999951</v>
      </c>
      <c r="B42" s="103" t="s">
        <v>81</v>
      </c>
      <c r="C42" s="90" t="s">
        <v>24</v>
      </c>
      <c r="D42" s="104">
        <v>53</v>
      </c>
      <c r="E42" s="40"/>
      <c r="F42" s="37"/>
      <c r="G42" s="31"/>
      <c r="H42" s="16"/>
      <c r="I42" s="17"/>
      <c r="J42" s="18"/>
      <c r="K42" s="18"/>
    </row>
    <row r="43" spans="1:11" ht="36">
      <c r="A43" s="102">
        <f t="shared" ref="A43:A48" si="2">A42+0.01</f>
        <v>2.2399999999999949</v>
      </c>
      <c r="B43" s="103" t="s">
        <v>90</v>
      </c>
      <c r="C43" s="90" t="s">
        <v>24</v>
      </c>
      <c r="D43" s="104">
        <v>144</v>
      </c>
      <c r="E43" s="40"/>
      <c r="F43" s="37"/>
      <c r="G43" s="31"/>
      <c r="H43" s="16"/>
      <c r="I43" s="17"/>
      <c r="J43" s="18"/>
      <c r="K43" s="18"/>
    </row>
    <row r="44" spans="1:11">
      <c r="A44" s="102">
        <f t="shared" si="2"/>
        <v>2.2499999999999947</v>
      </c>
      <c r="B44" s="103" t="s">
        <v>52</v>
      </c>
      <c r="C44" s="90" t="s">
        <v>24</v>
      </c>
      <c r="D44" s="104">
        <v>6</v>
      </c>
      <c r="E44" s="40"/>
      <c r="F44" s="37"/>
      <c r="G44" s="31"/>
      <c r="H44" s="16"/>
      <c r="I44" s="17"/>
      <c r="J44" s="18"/>
      <c r="K44" s="18"/>
    </row>
    <row r="45" spans="1:11">
      <c r="A45" s="102">
        <f t="shared" si="2"/>
        <v>2.2599999999999945</v>
      </c>
      <c r="B45" s="103" t="s">
        <v>82</v>
      </c>
      <c r="C45" s="90" t="s">
        <v>24</v>
      </c>
      <c r="D45" s="104">
        <v>17</v>
      </c>
      <c r="E45" s="40"/>
      <c r="F45" s="37"/>
      <c r="G45" s="31"/>
      <c r="H45" s="16"/>
      <c r="I45" s="17"/>
      <c r="J45" s="18"/>
      <c r="K45" s="18"/>
    </row>
    <row r="46" spans="1:11">
      <c r="A46" s="102">
        <f t="shared" si="2"/>
        <v>2.2699999999999942</v>
      </c>
      <c r="B46" s="103" t="s">
        <v>48</v>
      </c>
      <c r="C46" s="90" t="s">
        <v>24</v>
      </c>
      <c r="D46" s="104">
        <v>14</v>
      </c>
      <c r="E46" s="40"/>
      <c r="F46" s="37"/>
      <c r="G46" s="31"/>
      <c r="H46" s="16"/>
      <c r="I46" s="17"/>
      <c r="J46" s="18"/>
      <c r="K46" s="18"/>
    </row>
    <row r="47" spans="1:11" ht="38.25" customHeight="1">
      <c r="A47" s="102">
        <f t="shared" si="2"/>
        <v>2.279999999999994</v>
      </c>
      <c r="B47" s="103" t="s">
        <v>89</v>
      </c>
      <c r="C47" s="90" t="s">
        <v>24</v>
      </c>
      <c r="D47" s="104">
        <v>129</v>
      </c>
      <c r="E47" s="40"/>
      <c r="F47" s="37"/>
      <c r="G47" s="31"/>
      <c r="H47" s="16"/>
      <c r="I47" s="17"/>
      <c r="J47" s="18"/>
      <c r="K47" s="18"/>
    </row>
    <row r="48" spans="1:11">
      <c r="A48" s="102">
        <f t="shared" si="2"/>
        <v>2.2899999999999938</v>
      </c>
      <c r="B48" s="103" t="s">
        <v>53</v>
      </c>
      <c r="C48" s="90" t="s">
        <v>24</v>
      </c>
      <c r="D48" s="104">
        <v>6</v>
      </c>
      <c r="E48" s="40"/>
      <c r="F48" s="37"/>
      <c r="G48" s="31"/>
      <c r="H48" s="16"/>
      <c r="I48" s="17"/>
      <c r="J48" s="18"/>
      <c r="K48" s="18"/>
    </row>
    <row r="49" spans="1:11">
      <c r="A49" s="102"/>
      <c r="B49" s="92" t="s">
        <v>15</v>
      </c>
      <c r="C49" s="93"/>
      <c r="D49" s="93"/>
      <c r="E49" s="42"/>
      <c r="F49" s="42"/>
      <c r="G49" s="31"/>
      <c r="H49" s="16"/>
      <c r="I49" s="17"/>
      <c r="J49" s="18"/>
      <c r="K49" s="18"/>
    </row>
    <row r="50" spans="1:11">
      <c r="A50" s="102">
        <f>A48+0.01</f>
        <v>2.2999999999999936</v>
      </c>
      <c r="B50" s="103" t="s">
        <v>69</v>
      </c>
      <c r="C50" s="90" t="s">
        <v>24</v>
      </c>
      <c r="D50" s="104">
        <v>32</v>
      </c>
      <c r="E50" s="40"/>
      <c r="F50" s="37"/>
      <c r="G50" s="31"/>
      <c r="H50" s="16"/>
      <c r="I50" s="17"/>
      <c r="J50" s="18"/>
      <c r="K50" s="18"/>
    </row>
    <row r="51" spans="1:11">
      <c r="A51" s="102">
        <f>A50+0.01</f>
        <v>2.3099999999999934</v>
      </c>
      <c r="B51" s="103" t="s">
        <v>70</v>
      </c>
      <c r="C51" s="90" t="s">
        <v>24</v>
      </c>
      <c r="D51" s="104">
        <v>20</v>
      </c>
      <c r="E51" s="40"/>
      <c r="F51" s="37"/>
      <c r="G51" s="31"/>
      <c r="H51" s="16"/>
      <c r="I51" s="17"/>
      <c r="J51" s="18"/>
      <c r="K51" s="18"/>
    </row>
    <row r="52" spans="1:11">
      <c r="A52" s="102">
        <f>A51+0.01</f>
        <v>2.3199999999999932</v>
      </c>
      <c r="B52" s="103" t="s">
        <v>71</v>
      </c>
      <c r="C52" s="90" t="s">
        <v>24</v>
      </c>
      <c r="D52" s="104">
        <v>10</v>
      </c>
      <c r="E52" s="40"/>
      <c r="F52" s="37"/>
      <c r="G52" s="31"/>
      <c r="H52" s="16"/>
      <c r="I52" s="17"/>
      <c r="J52" s="18"/>
      <c r="K52" s="18"/>
    </row>
    <row r="53" spans="1:11" ht="54">
      <c r="A53" s="102">
        <f>A52+0.01</f>
        <v>2.329999999999993</v>
      </c>
      <c r="B53" s="103" t="s">
        <v>64</v>
      </c>
      <c r="C53" s="90" t="s">
        <v>24</v>
      </c>
      <c r="D53" s="104">
        <v>1</v>
      </c>
      <c r="E53" s="40"/>
      <c r="F53" s="37"/>
      <c r="G53" s="31"/>
      <c r="H53" s="16"/>
      <c r="I53" s="17"/>
      <c r="J53" s="18"/>
      <c r="K53" s="18"/>
    </row>
    <row r="54" spans="1:11">
      <c r="A54" s="102">
        <f>A53+0.01</f>
        <v>2.3399999999999928</v>
      </c>
      <c r="B54" s="103" t="s">
        <v>83</v>
      </c>
      <c r="C54" s="90" t="s">
        <v>24</v>
      </c>
      <c r="D54" s="104">
        <v>1</v>
      </c>
      <c r="E54" s="40"/>
      <c r="F54" s="37"/>
      <c r="G54" s="31"/>
      <c r="H54" s="16"/>
      <c r="I54" s="17"/>
      <c r="J54" s="18"/>
      <c r="K54" s="18"/>
    </row>
    <row r="55" spans="1:11">
      <c r="A55" s="102"/>
      <c r="B55" s="92" t="s">
        <v>54</v>
      </c>
      <c r="C55" s="93" t="s">
        <v>24</v>
      </c>
      <c r="D55" s="104"/>
      <c r="E55" s="40"/>
      <c r="F55" s="37"/>
      <c r="G55" s="31"/>
      <c r="H55" s="16"/>
      <c r="I55" s="17"/>
      <c r="J55" s="18"/>
      <c r="K55" s="18"/>
    </row>
    <row r="56" spans="1:11" ht="36">
      <c r="A56" s="102">
        <f>A54+0.01</f>
        <v>2.3499999999999925</v>
      </c>
      <c r="B56" s="103" t="s">
        <v>55</v>
      </c>
      <c r="C56" s="90" t="s">
        <v>24</v>
      </c>
      <c r="D56" s="104">
        <v>1</v>
      </c>
      <c r="E56" s="40"/>
      <c r="F56" s="37"/>
      <c r="G56" s="31"/>
      <c r="H56" s="16"/>
      <c r="I56" s="17"/>
      <c r="J56" s="18"/>
      <c r="K56" s="18"/>
    </row>
    <row r="57" spans="1:11">
      <c r="A57" s="99"/>
      <c r="B57" s="92" t="s">
        <v>80</v>
      </c>
      <c r="C57" s="93"/>
      <c r="D57" s="94"/>
      <c r="E57" s="43"/>
      <c r="F57" s="44"/>
      <c r="G57" s="31"/>
      <c r="H57" s="16"/>
      <c r="I57" s="17"/>
      <c r="J57" s="18"/>
      <c r="K57" s="18"/>
    </row>
    <row r="58" spans="1:11">
      <c r="A58" s="95">
        <v>3</v>
      </c>
      <c r="B58" s="96" t="s">
        <v>21</v>
      </c>
      <c r="C58" s="97"/>
      <c r="D58" s="98">
        <v>0</v>
      </c>
      <c r="E58" s="47"/>
      <c r="F58" s="47"/>
      <c r="G58" s="32"/>
      <c r="H58" s="16"/>
      <c r="I58" s="22"/>
      <c r="J58" s="22"/>
      <c r="K58" s="22"/>
    </row>
    <row r="59" spans="1:11">
      <c r="A59" s="95"/>
      <c r="B59" s="96" t="s">
        <v>84</v>
      </c>
      <c r="C59" s="97"/>
      <c r="D59" s="98"/>
      <c r="E59" s="47"/>
      <c r="F59" s="47"/>
      <c r="G59" s="32"/>
      <c r="H59" s="16"/>
      <c r="I59" s="22"/>
      <c r="J59" s="22"/>
      <c r="K59" s="22"/>
    </row>
    <row r="60" spans="1:11" ht="108">
      <c r="A60" s="105">
        <f>3.01</f>
        <v>3.01</v>
      </c>
      <c r="B60" s="103" t="s">
        <v>16</v>
      </c>
      <c r="C60" s="90" t="s">
        <v>24</v>
      </c>
      <c r="D60" s="104">
        <v>4</v>
      </c>
      <c r="E60" s="40"/>
      <c r="F60" s="39"/>
      <c r="G60" s="33"/>
      <c r="H60" s="16"/>
      <c r="I60" s="17"/>
      <c r="J60" s="17"/>
      <c r="K60" s="17"/>
    </row>
    <row r="61" spans="1:11" ht="71.25" customHeight="1">
      <c r="A61" s="105">
        <f>A60+0.01</f>
        <v>3.0199999999999996</v>
      </c>
      <c r="B61" s="103" t="s">
        <v>17</v>
      </c>
      <c r="C61" s="90" t="s">
        <v>24</v>
      </c>
      <c r="D61" s="104">
        <v>2</v>
      </c>
      <c r="E61" s="40"/>
      <c r="F61" s="39"/>
      <c r="G61" s="33"/>
      <c r="H61" s="16"/>
      <c r="I61" s="17"/>
      <c r="J61" s="17"/>
      <c r="K61" s="17"/>
    </row>
    <row r="62" spans="1:11" ht="109.5" customHeight="1">
      <c r="A62" s="105">
        <f>A61+0.01</f>
        <v>3.0299999999999994</v>
      </c>
      <c r="B62" s="106" t="s">
        <v>56</v>
      </c>
      <c r="C62" s="90" t="s">
        <v>24</v>
      </c>
      <c r="D62" s="104">
        <v>2</v>
      </c>
      <c r="E62" s="40"/>
      <c r="F62" s="39"/>
      <c r="G62" s="33"/>
      <c r="H62" s="16"/>
      <c r="I62" s="17"/>
      <c r="J62" s="17"/>
      <c r="K62" s="17"/>
    </row>
    <row r="63" spans="1:11" ht="302.25" customHeight="1">
      <c r="A63" s="105">
        <f>A62+0.01</f>
        <v>3.0399999999999991</v>
      </c>
      <c r="B63" s="106" t="s">
        <v>87</v>
      </c>
      <c r="C63" s="90" t="s">
        <v>24</v>
      </c>
      <c r="D63" s="104">
        <v>1</v>
      </c>
      <c r="E63" s="40"/>
      <c r="F63" s="39"/>
      <c r="G63" s="33"/>
      <c r="H63" s="16"/>
      <c r="I63" s="17"/>
      <c r="J63" s="17"/>
      <c r="K63" s="17"/>
    </row>
    <row r="64" spans="1:11" ht="72">
      <c r="A64" s="105">
        <f>A63+0.01</f>
        <v>3.0499999999999989</v>
      </c>
      <c r="B64" s="103" t="s">
        <v>57</v>
      </c>
      <c r="C64" s="90" t="s">
        <v>24</v>
      </c>
      <c r="D64" s="104">
        <v>2</v>
      </c>
      <c r="E64" s="40"/>
      <c r="F64" s="39"/>
      <c r="G64" s="33"/>
      <c r="H64" s="16"/>
      <c r="I64" s="17"/>
      <c r="J64" s="17"/>
      <c r="K64" s="17"/>
    </row>
    <row r="65" spans="1:11" ht="39.75" customHeight="1">
      <c r="A65" s="105">
        <f>A64+0.01</f>
        <v>3.0599999999999987</v>
      </c>
      <c r="B65" s="103" t="s">
        <v>72</v>
      </c>
      <c r="C65" s="90" t="s">
        <v>24</v>
      </c>
      <c r="D65" s="104">
        <v>2</v>
      </c>
      <c r="E65" s="40"/>
      <c r="F65" s="39"/>
      <c r="G65" s="33"/>
      <c r="H65" s="16"/>
      <c r="I65" s="17"/>
      <c r="J65" s="17"/>
      <c r="K65" s="17"/>
    </row>
    <row r="66" spans="1:11">
      <c r="A66" s="105"/>
      <c r="B66" s="92" t="s">
        <v>85</v>
      </c>
      <c r="C66" s="93"/>
      <c r="D66" s="93"/>
      <c r="E66" s="42"/>
      <c r="F66" s="42"/>
      <c r="G66" s="33"/>
      <c r="H66" s="16"/>
      <c r="I66" s="17"/>
      <c r="J66" s="17"/>
      <c r="K66" s="17"/>
    </row>
    <row r="67" spans="1:11">
      <c r="A67" s="105">
        <f>A65+0.01</f>
        <v>3.0699999999999985</v>
      </c>
      <c r="B67" s="106" t="s">
        <v>73</v>
      </c>
      <c r="C67" s="90" t="s">
        <v>24</v>
      </c>
      <c r="D67" s="104">
        <v>4</v>
      </c>
      <c r="E67" s="40"/>
      <c r="F67" s="39"/>
      <c r="G67" s="33"/>
      <c r="H67" s="16"/>
      <c r="I67" s="17"/>
      <c r="J67" s="17"/>
      <c r="K67" s="17"/>
    </row>
    <row r="68" spans="1:11" ht="54">
      <c r="A68" s="105">
        <f>A67+0.01</f>
        <v>3.0799999999999983</v>
      </c>
      <c r="B68" s="103" t="s">
        <v>74</v>
      </c>
      <c r="C68" s="90" t="s">
        <v>24</v>
      </c>
      <c r="D68" s="104">
        <f>D67*8-D69</f>
        <v>31</v>
      </c>
      <c r="E68" s="40"/>
      <c r="F68" s="39"/>
      <c r="G68" s="33"/>
      <c r="H68" s="16"/>
      <c r="I68" s="17"/>
      <c r="J68" s="17"/>
      <c r="K68" s="17"/>
    </row>
    <row r="69" spans="1:11" ht="40.5" customHeight="1">
      <c r="A69" s="105">
        <f>A68+0.01</f>
        <v>3.0899999999999981</v>
      </c>
      <c r="B69" s="103" t="s">
        <v>58</v>
      </c>
      <c r="C69" s="90" t="s">
        <v>24</v>
      </c>
      <c r="D69" s="104">
        <v>1</v>
      </c>
      <c r="E69" s="40"/>
      <c r="F69" s="39"/>
      <c r="G69" s="33"/>
      <c r="H69" s="16"/>
      <c r="I69" s="17"/>
      <c r="J69" s="17"/>
      <c r="K69" s="17"/>
    </row>
    <row r="70" spans="1:11">
      <c r="A70" s="105">
        <f>A69+0.01</f>
        <v>3.0999999999999979</v>
      </c>
      <c r="B70" s="103" t="s">
        <v>59</v>
      </c>
      <c r="C70" s="90" t="s">
        <v>27</v>
      </c>
      <c r="D70" s="104">
        <v>1</v>
      </c>
      <c r="E70" s="40"/>
      <c r="F70" s="39"/>
      <c r="G70" s="33"/>
      <c r="H70" s="16"/>
      <c r="I70" s="17"/>
      <c r="J70" s="17"/>
      <c r="K70" s="17"/>
    </row>
    <row r="71" spans="1:11" ht="36">
      <c r="A71" s="105"/>
      <c r="B71" s="92" t="s">
        <v>60</v>
      </c>
      <c r="C71" s="93"/>
      <c r="D71" s="93"/>
      <c r="E71" s="42"/>
      <c r="F71" s="42"/>
      <c r="G71" s="33"/>
      <c r="H71" s="16"/>
      <c r="I71" s="17"/>
      <c r="J71" s="17"/>
      <c r="K71" s="17"/>
    </row>
    <row r="72" spans="1:11">
      <c r="A72" s="105">
        <f>A70+0.01</f>
        <v>3.1099999999999977</v>
      </c>
      <c r="B72" s="103" t="s">
        <v>61</v>
      </c>
      <c r="C72" s="90" t="s">
        <v>23</v>
      </c>
      <c r="D72" s="104">
        <v>100</v>
      </c>
      <c r="E72" s="40"/>
      <c r="F72" s="39"/>
      <c r="G72" s="33"/>
      <c r="H72" s="16"/>
      <c r="I72" s="17"/>
      <c r="J72" s="17"/>
      <c r="K72" s="17"/>
    </row>
    <row r="73" spans="1:11">
      <c r="A73" s="105">
        <f>A72+0.01</f>
        <v>3.1199999999999974</v>
      </c>
      <c r="B73" s="103" t="s">
        <v>75</v>
      </c>
      <c r="C73" s="90" t="s">
        <v>23</v>
      </c>
      <c r="D73" s="104">
        <v>200</v>
      </c>
      <c r="E73" s="40"/>
      <c r="F73" s="39"/>
      <c r="G73" s="33"/>
      <c r="H73" s="16"/>
      <c r="I73" s="17"/>
      <c r="J73" s="17"/>
      <c r="K73" s="17"/>
    </row>
    <row r="74" spans="1:11">
      <c r="A74" s="105">
        <f>A73+0.01</f>
        <v>3.1299999999999972</v>
      </c>
      <c r="B74" s="103" t="s">
        <v>62</v>
      </c>
      <c r="C74" s="90" t="s">
        <v>23</v>
      </c>
      <c r="D74" s="104">
        <v>200</v>
      </c>
      <c r="E74" s="40"/>
      <c r="F74" s="39"/>
      <c r="G74" s="33"/>
      <c r="H74" s="16"/>
      <c r="I74" s="17"/>
      <c r="J74" s="17"/>
      <c r="K74" s="17"/>
    </row>
    <row r="75" spans="1:11">
      <c r="A75" s="105">
        <f>A74+0.01</f>
        <v>3.139999999999997</v>
      </c>
      <c r="B75" s="103" t="s">
        <v>76</v>
      </c>
      <c r="C75" s="90" t="s">
        <v>23</v>
      </c>
      <c r="D75" s="104">
        <v>60</v>
      </c>
      <c r="E75" s="40"/>
      <c r="F75" s="39"/>
      <c r="G75" s="33"/>
      <c r="H75" s="16"/>
      <c r="I75" s="17"/>
      <c r="J75" s="17"/>
      <c r="K75" s="17"/>
    </row>
    <row r="76" spans="1:11">
      <c r="A76" s="105">
        <f>A75+0.01</f>
        <v>3.1499999999999968</v>
      </c>
      <c r="B76" s="103" t="s">
        <v>77</v>
      </c>
      <c r="C76" s="90" t="s">
        <v>23</v>
      </c>
      <c r="D76" s="104">
        <v>10</v>
      </c>
      <c r="E76" s="40"/>
      <c r="F76" s="39"/>
      <c r="G76" s="33"/>
      <c r="H76" s="16"/>
      <c r="I76" s="17"/>
      <c r="J76" s="17"/>
      <c r="K76" s="17"/>
    </row>
    <row r="77" spans="1:11">
      <c r="A77" s="88"/>
      <c r="B77" s="92" t="s">
        <v>65</v>
      </c>
      <c r="C77" s="93"/>
      <c r="D77" s="94"/>
      <c r="E77" s="43"/>
      <c r="F77" s="44">
        <f>SUM(F60:F76)</f>
        <v>0</v>
      </c>
      <c r="G77" s="33"/>
      <c r="H77" s="16"/>
      <c r="I77" s="17"/>
      <c r="J77" s="17"/>
      <c r="K77" s="17"/>
    </row>
    <row r="78" spans="1:11">
      <c r="A78" s="95">
        <v>4</v>
      </c>
      <c r="B78" s="96" t="s">
        <v>22</v>
      </c>
      <c r="C78" s="97"/>
      <c r="D78" s="98"/>
      <c r="E78" s="47"/>
      <c r="F78" s="47"/>
      <c r="G78" s="32"/>
      <c r="H78" s="16"/>
      <c r="I78" s="22"/>
      <c r="J78" s="22"/>
      <c r="K78" s="22"/>
    </row>
    <row r="79" spans="1:11">
      <c r="A79" s="88">
        <v>4.01</v>
      </c>
      <c r="B79" s="89" t="s">
        <v>0</v>
      </c>
      <c r="C79" s="90" t="s">
        <v>24</v>
      </c>
      <c r="D79" s="91">
        <v>1</v>
      </c>
      <c r="E79" s="36"/>
      <c r="F79" s="36">
        <f>+ROUND(E79*D79,0)</f>
        <v>0</v>
      </c>
      <c r="G79" s="34"/>
      <c r="H79" s="16"/>
      <c r="I79" s="17"/>
      <c r="J79" s="17"/>
      <c r="K79" s="17"/>
    </row>
    <row r="80" spans="1:11">
      <c r="A80" s="88"/>
      <c r="B80" s="92" t="s">
        <v>8</v>
      </c>
      <c r="C80" s="93"/>
      <c r="D80" s="94"/>
      <c r="E80" s="43"/>
      <c r="F80" s="44">
        <f>SUM(F79)</f>
        <v>0</v>
      </c>
      <c r="G80" s="33"/>
      <c r="H80" s="16"/>
      <c r="I80" s="17"/>
      <c r="J80" s="18"/>
      <c r="K80" s="18"/>
    </row>
    <row r="81" spans="1:14" ht="18.75" thickBot="1">
      <c r="A81" s="68"/>
      <c r="B81" s="72"/>
      <c r="C81" s="55"/>
      <c r="D81" s="56"/>
      <c r="E81" s="57"/>
      <c r="F81" s="58"/>
      <c r="G81" s="33"/>
      <c r="H81" s="16"/>
      <c r="I81" s="17"/>
      <c r="J81" s="18"/>
      <c r="K81" s="18"/>
    </row>
    <row r="82" spans="1:14" ht="18.75" thickBot="1">
      <c r="A82" s="59"/>
      <c r="B82" s="73" t="s">
        <v>50</v>
      </c>
      <c r="C82" s="61"/>
      <c r="D82" s="61"/>
      <c r="E82" s="62"/>
      <c r="F82" s="63">
        <f>ROUND(F12+F57+F77+F80,0)</f>
        <v>0</v>
      </c>
      <c r="G82" s="32"/>
      <c r="H82" s="21"/>
      <c r="J82" s="17"/>
    </row>
    <row r="83" spans="1:14">
      <c r="A83" s="59"/>
      <c r="B83" s="74" t="s">
        <v>25</v>
      </c>
      <c r="C83" s="49"/>
      <c r="D83" s="48"/>
      <c r="E83" s="50"/>
      <c r="F83" s="50">
        <f>+ROUND(F82*C83,0)</f>
        <v>0</v>
      </c>
      <c r="G83" s="32"/>
      <c r="J83" s="17"/>
    </row>
    <row r="84" spans="1:14">
      <c r="A84" s="59"/>
      <c r="B84" s="30" t="s">
        <v>51</v>
      </c>
      <c r="C84" s="41"/>
      <c r="D84" s="29"/>
      <c r="E84" s="36"/>
      <c r="F84" s="36">
        <f>+ROUND(F82*C84,0)</f>
        <v>0</v>
      </c>
      <c r="G84" s="32"/>
      <c r="J84" s="17"/>
    </row>
    <row r="85" spans="1:14" ht="18.75" thickBot="1">
      <c r="A85" s="59"/>
      <c r="B85" s="75" t="s">
        <v>26</v>
      </c>
      <c r="C85" s="52"/>
      <c r="D85" s="51"/>
      <c r="E85" s="53"/>
      <c r="F85" s="53">
        <f>+ROUND(F82*C85,0)</f>
        <v>0</v>
      </c>
      <c r="G85" s="32"/>
      <c r="J85" s="17"/>
    </row>
    <row r="86" spans="1:14" ht="18.75" thickBot="1">
      <c r="A86" s="59"/>
      <c r="B86" s="73" t="s">
        <v>49</v>
      </c>
      <c r="C86" s="64"/>
      <c r="D86" s="61"/>
      <c r="E86" s="62"/>
      <c r="F86" s="63">
        <f>SUM(F82:F85)</f>
        <v>0</v>
      </c>
      <c r="G86" s="32"/>
      <c r="J86" s="17"/>
    </row>
    <row r="87" spans="1:14">
      <c r="A87" s="59"/>
      <c r="B87" s="74" t="s">
        <v>28</v>
      </c>
      <c r="C87" s="49">
        <v>0.16</v>
      </c>
      <c r="D87" s="48"/>
      <c r="E87" s="50"/>
      <c r="F87" s="50">
        <f>+ROUND(F85*C87,0)</f>
        <v>0</v>
      </c>
      <c r="G87" s="32"/>
      <c r="J87" s="17"/>
    </row>
    <row r="88" spans="1:14" ht="18.75" thickBot="1">
      <c r="A88" s="59"/>
      <c r="B88" s="75" t="s">
        <v>29</v>
      </c>
      <c r="C88" s="52">
        <v>0.05</v>
      </c>
      <c r="D88" s="51"/>
      <c r="E88" s="53"/>
      <c r="F88" s="53">
        <f>+ROUND(F86*C88,0)</f>
        <v>0</v>
      </c>
      <c r="G88" s="32"/>
      <c r="J88" s="17"/>
    </row>
    <row r="89" spans="1:14" s="20" customFormat="1" ht="18.75" thickBot="1">
      <c r="A89" s="60"/>
      <c r="B89" s="73" t="s">
        <v>2</v>
      </c>
      <c r="C89" s="65"/>
      <c r="D89" s="65"/>
      <c r="E89" s="66"/>
      <c r="F89" s="67">
        <f>SUM(F86:F88)</f>
        <v>0</v>
      </c>
      <c r="G89" s="35"/>
      <c r="J89" s="18"/>
    </row>
    <row r="90" spans="1:14">
      <c r="A90" s="23"/>
      <c r="B90" s="76"/>
      <c r="C90" s="24"/>
      <c r="D90" s="24"/>
      <c r="E90" s="25"/>
      <c r="F90" s="25">
        <v>0</v>
      </c>
    </row>
    <row r="91" spans="1:14" s="19" customFormat="1" ht="18.75" thickBot="1">
      <c r="A91" s="26"/>
      <c r="B91" s="77"/>
      <c r="C91" s="1"/>
      <c r="D91" s="1"/>
      <c r="E91" s="27"/>
      <c r="F91" s="27"/>
      <c r="G91" s="1"/>
      <c r="H91" s="1"/>
      <c r="I91" s="1"/>
      <c r="J91" s="1"/>
      <c r="K91" s="1"/>
      <c r="L91" s="1"/>
      <c r="M91" s="1"/>
      <c r="N91" s="1"/>
    </row>
    <row r="92" spans="1:14" ht="19.5" thickTop="1" thickBot="1">
      <c r="F92" s="54"/>
    </row>
    <row r="93" spans="1:14" ht="18.75" thickTop="1"/>
    <row r="96" spans="1:14">
      <c r="C96" s="10"/>
      <c r="G96" s="32"/>
    </row>
    <row r="97" spans="3:7">
      <c r="C97" s="10"/>
      <c r="G97" s="32"/>
    </row>
    <row r="98" spans="3:7">
      <c r="C98" s="10"/>
      <c r="G98" s="32"/>
    </row>
    <row r="99" spans="3:7">
      <c r="C99" s="10"/>
      <c r="G99" s="32"/>
    </row>
    <row r="100" spans="3:7">
      <c r="F100" s="27"/>
    </row>
  </sheetData>
  <mergeCells count="1">
    <mergeCell ref="B3:F5"/>
  </mergeCells>
  <printOptions horizontalCentered="1"/>
  <pageMargins left="0.59055118110236227" right="0.59055118110236227" top="0.78740157480314965" bottom="0.78740157480314965" header="0" footer="0"/>
  <pageSetup scale="66" orientation="portrait" horizont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Eléctrica</vt:lpstr>
      <vt:lpstr>Eléctrica!Área_de_impresión</vt:lpstr>
      <vt:lpstr>Eléctrica!Títulos_a_imprimir</vt:lpstr>
    </vt:vector>
  </TitlesOfParts>
  <Company>DEFAULT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Juan Pablo Tabares Valencia</cp:lastModifiedBy>
  <cp:lastPrinted>2009-08-11T14:24:45Z</cp:lastPrinted>
  <dcterms:created xsi:type="dcterms:W3CDTF">2007-08-22T16:23:15Z</dcterms:created>
  <dcterms:modified xsi:type="dcterms:W3CDTF">2009-08-12T14:11:55Z</dcterms:modified>
</cp:coreProperties>
</file>