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90" windowWidth="18915" windowHeight="11250"/>
  </bookViews>
  <sheets>
    <sheet name="Administrativo" sheetId="1" r:id="rId1"/>
    <sheet name="ACADEMIA" sheetId="4" r:id="rId2"/>
  </sheets>
  <calcPr calcId="145621"/>
</workbook>
</file>

<file path=xl/calcChain.xml><?xml version="1.0" encoding="utf-8"?>
<calcChain xmlns="http://schemas.openxmlformats.org/spreadsheetml/2006/main">
  <c r="N65" i="4" l="1"/>
  <c r="N66" i="4"/>
  <c r="N67" i="4"/>
  <c r="N68" i="4"/>
  <c r="N69" i="4"/>
  <c r="N70" i="4"/>
  <c r="N71" i="4"/>
  <c r="N72" i="4"/>
  <c r="N73" i="4"/>
  <c r="N74" i="4"/>
  <c r="N75" i="4"/>
  <c r="N76" i="4"/>
  <c r="N77" i="4"/>
  <c r="N78" i="4"/>
  <c r="N79" i="4"/>
  <c r="N80" i="4"/>
  <c r="N81" i="4"/>
  <c r="N82" i="4"/>
  <c r="N83" i="4"/>
  <c r="N84" i="4"/>
  <c r="N85" i="4"/>
  <c r="N86" i="4"/>
  <c r="N87" i="4"/>
  <c r="N88" i="4"/>
  <c r="N89" i="4"/>
  <c r="N90" i="4"/>
  <c r="N64" i="4"/>
  <c r="N91" i="4" s="1"/>
  <c r="N62" i="4"/>
  <c r="N53" i="4"/>
  <c r="N54" i="4"/>
  <c r="N55" i="4"/>
  <c r="N56" i="4"/>
  <c r="N57" i="4"/>
  <c r="N58" i="4"/>
  <c r="N59" i="4"/>
  <c r="N60" i="4"/>
  <c r="N61" i="4"/>
  <c r="N52" i="4"/>
  <c r="N38" i="4"/>
  <c r="N39" i="4"/>
  <c r="N40" i="4"/>
  <c r="N41" i="4"/>
  <c r="N42" i="4"/>
  <c r="N43" i="4"/>
  <c r="N44" i="4"/>
  <c r="N45" i="4"/>
  <c r="N46" i="4"/>
  <c r="N47" i="4"/>
  <c r="N48" i="4"/>
  <c r="N49" i="4"/>
  <c r="N50" i="4"/>
  <c r="N37" i="4"/>
  <c r="N28" i="4"/>
  <c r="N29" i="4"/>
  <c r="N30" i="4"/>
  <c r="N31" i="4"/>
  <c r="N32" i="4"/>
  <c r="N33" i="4"/>
  <c r="N34" i="4"/>
  <c r="N35" i="4"/>
  <c r="N27" i="4"/>
  <c r="N15" i="4"/>
  <c r="N16" i="4"/>
  <c r="N17" i="4"/>
  <c r="N18" i="4"/>
  <c r="N19" i="4"/>
  <c r="N20" i="4"/>
  <c r="N21" i="4"/>
  <c r="N22" i="4"/>
  <c r="N23" i="4"/>
  <c r="N24" i="4"/>
  <c r="N25" i="4"/>
  <c r="N14" i="4"/>
  <c r="N3" i="4"/>
  <c r="N4" i="4"/>
  <c r="N5" i="4"/>
  <c r="N6" i="4"/>
  <c r="N7" i="4"/>
  <c r="N8" i="4"/>
  <c r="N9" i="4"/>
  <c r="N10" i="4"/>
  <c r="N11" i="4"/>
  <c r="N12" i="4"/>
  <c r="N2" i="4"/>
  <c r="N94" i="4"/>
  <c r="P94" i="4" s="1"/>
  <c r="N99" i="4"/>
  <c r="P99" i="4" s="1"/>
  <c r="N117" i="4"/>
  <c r="P117" i="4" s="1"/>
  <c r="O118" i="4"/>
  <c r="P91" i="4" l="1"/>
  <c r="N26" i="4"/>
  <c r="P26" i="4" s="1"/>
  <c r="N36" i="4"/>
  <c r="P36" i="4" s="1"/>
  <c r="N63" i="4"/>
  <c r="P63" i="4" s="1"/>
  <c r="N51" i="4"/>
  <c r="P51" i="4" s="1"/>
  <c r="N13" i="4"/>
  <c r="P13" i="4" s="1"/>
  <c r="N118" i="4" l="1"/>
  <c r="P118" i="4" s="1"/>
  <c r="M3" i="1"/>
  <c r="M4" i="1"/>
  <c r="M5" i="1"/>
  <c r="M6" i="1"/>
  <c r="M7" i="1"/>
  <c r="M8" i="1"/>
  <c r="M9"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2" i="1"/>
  <c r="M47" i="1" l="1"/>
</calcChain>
</file>

<file path=xl/sharedStrings.xml><?xml version="1.0" encoding="utf-8"?>
<sst xmlns="http://schemas.openxmlformats.org/spreadsheetml/2006/main" count="1269" uniqueCount="441">
  <si>
    <t>TIPO</t>
  </si>
  <si>
    <t xml:space="preserve">CODIGO </t>
  </si>
  <si>
    <t>CENTRO COSTOS</t>
  </si>
  <si>
    <t>ID SOLICITUD</t>
  </si>
  <si>
    <t>LINEA</t>
  </si>
  <si>
    <t>ELEMENTO</t>
  </si>
  <si>
    <t>FICHA</t>
  </si>
  <si>
    <t>OBSERVACIONES</t>
  </si>
  <si>
    <t>MARCA</t>
  </si>
  <si>
    <t>UNIDAD MEDIDA</t>
  </si>
  <si>
    <t>VALOR_UNITARIO</t>
  </si>
  <si>
    <t>CANTIDAD APROBADA</t>
  </si>
  <si>
    <t>TOTAL APROBADO</t>
  </si>
  <si>
    <t>RUBRO</t>
  </si>
  <si>
    <t>Administrativo</t>
  </si>
  <si>
    <t>0110101002</t>
  </si>
  <si>
    <t>OFICINA DE CONTROL INTERNO</t>
  </si>
  <si>
    <t>EQUIPO DE COMPUTACION</t>
  </si>
  <si>
    <t>COMPUTADOR</t>
  </si>
  <si>
    <t>Computador Personal Tipo 1</t>
  </si>
  <si>
    <t>HP-Compaq, Dell, LENOVO</t>
  </si>
  <si>
    <t>Unidad</t>
  </si>
  <si>
    <t>EQUIPO AUDIOVISUAL</t>
  </si>
  <si>
    <t>0110102002</t>
  </si>
  <si>
    <t>GESTIÓN DE DOCUMENTOS</t>
  </si>
  <si>
    <t>Miniportátil</t>
  </si>
  <si>
    <t>Dell, Lenovo, HP</t>
  </si>
  <si>
    <t>MUEBLES Y ENSERES</t>
  </si>
  <si>
    <t xml:space="preserve">modulos oficina abierta </t>
  </si>
  <si>
    <t xml:space="preserve">modulos de oficina abierta </t>
  </si>
  <si>
    <t xml:space="preserve">lineas y diseño </t>
  </si>
  <si>
    <t>planoteca</t>
  </si>
  <si>
    <t xml:space="preserve">planoteca vertical para 400 planos </t>
  </si>
  <si>
    <t xml:space="preserve">la suministrada por el proveedor </t>
  </si>
  <si>
    <t>VIDEOPROYECTOR</t>
  </si>
  <si>
    <t>Videoproyector Tipo 5 Ultra Portátil red inalambrica</t>
  </si>
  <si>
    <t>CASIO, MITSUBISHI, EPSON, SANYO, PANASONIC, LIESEGANG</t>
  </si>
  <si>
    <t xml:space="preserve">silla </t>
  </si>
  <si>
    <t xml:space="preserve">silla operativa 3 (espaldar bajo) </t>
  </si>
  <si>
    <t xml:space="preserve">la que el proveedor suministre </t>
  </si>
  <si>
    <t xml:space="preserve">scanner </t>
  </si>
  <si>
    <t>SCANNER HP 8500 ENTERPRISE</t>
  </si>
  <si>
    <t xml:space="preserve">HP </t>
  </si>
  <si>
    <t>0110103</t>
  </si>
  <si>
    <t xml:space="preserve">PLANEACION </t>
  </si>
  <si>
    <t>Kit de precisión GPS</t>
  </si>
  <si>
    <t>Kit de precisión Topcom. El kit incluye:
1 activación de L2 para el receptor GRS1
1 Bastón ultraliviano de 2 metros 
1 antena ANTCON + calñe de conexión
1 Braket de soporte para bastón
1 Software de post procesamiento precisión milimétrica</t>
  </si>
  <si>
    <t>Topcon</t>
  </si>
  <si>
    <t>SOTFWARE</t>
  </si>
  <si>
    <t>Apple</t>
  </si>
  <si>
    <t>0110201</t>
  </si>
  <si>
    <t xml:space="preserve">VICERECTORIA ACADÉMICA </t>
  </si>
  <si>
    <t>Scanner</t>
  </si>
  <si>
    <t>Scanner HP SJ 8500 FN</t>
  </si>
  <si>
    <t xml:space="preserve">Hewlett-Packard </t>
  </si>
  <si>
    <t>0110202</t>
  </si>
  <si>
    <t xml:space="preserve">CENTRO DE RECURSOS INFORMÁTICOS Y EDUCATIVOS </t>
  </si>
  <si>
    <t>EQUIPO DE COMUNICACIÓN</t>
  </si>
  <si>
    <t xml:space="preserve">Audífonos </t>
  </si>
  <si>
    <t>Audífonos para streaming, control y aseguramiento de la calidad del sonido durante la transmisión, referencia MDR - XB920.</t>
  </si>
  <si>
    <t>Sony</t>
  </si>
  <si>
    <t>Diadema</t>
  </si>
  <si>
    <t>Diademas para soporte en linea, capacitaciones en linea, video llamadas.</t>
  </si>
  <si>
    <t>Silla ergonómica espaldar medio.</t>
  </si>
  <si>
    <t>Silla ergonómica espaldar medio. Para funcionario de Diseño.</t>
  </si>
  <si>
    <t>Numa</t>
  </si>
  <si>
    <t>LICENCIAS</t>
  </si>
  <si>
    <t>Licencia Adobe Captive</t>
  </si>
  <si>
    <t>Licencia Adobe Captive, para WEB. Para crear los videos tutoriales de las herramientas disponibles en el portal intitucional.</t>
  </si>
  <si>
    <t>Adobe</t>
  </si>
  <si>
    <t>Licencia Adobe creative Cloud - Mac</t>
  </si>
  <si>
    <t>Licencia Adobe creative Cloud - Mac, para funcionarios de Diseño y Web, para  contar con nuevas herramientas de diseño.</t>
  </si>
  <si>
    <t>0110203</t>
  </si>
  <si>
    <t>CENTRO DE BIBLIOTECA</t>
  </si>
  <si>
    <t>SILLAS INTERLOCUTORAS</t>
  </si>
  <si>
    <t>SILLA CLASS SIN BRAZOS TAPIZADA ASIENTO. (6) PARA DIRECCION DE BIBLIOTECA; (2) PARA COORDINADORA DE SERVICIOS</t>
  </si>
  <si>
    <t>MEPAL</t>
  </si>
  <si>
    <t>EQUIPO DE COMPUTO</t>
  </si>
  <si>
    <t>COMPUTADOR TIPO 1</t>
  </si>
  <si>
    <t>HP</t>
  </si>
  <si>
    <t>LECTOR DE CODIGO DE BARRAS</t>
  </si>
  <si>
    <t>LS2208-SR20007R-UR LASER LECTOR MOTOROLA LS 2208, GATILLO CON BASE/STAND Y CABLE. VEL. LECTURA 100/seg. ALCANCE 42.5 CM. CODIGOS 1D USB NEGRO.</t>
  </si>
  <si>
    <t>MOTOROLA</t>
  </si>
  <si>
    <t>SILLAS LIVING OPERATIVA - CIRCULACION Y PRESTAMO</t>
  </si>
  <si>
    <t>SILLA LIVING OPERATIVA MECANISMO CONTACTO PERMANENTE AVANZADO, ESPALDAR ALTO, SIN BRAZO Y RODACHINES PISO DURO. DESTINADAS A LOS NUEVOS PUESTOS DE TRABAJO DE LOS AUXILIARES DE CIRCULACION Y PRÉSTAMO</t>
  </si>
  <si>
    <t>SILLA LIVING CAJERO - REFERENCIA Y HEMEROTECA</t>
  </si>
  <si>
    <t>SILLA LIVING CAJERO SIN BRAZOS, ESPALDAR MEDIANO, MECANISMO PLATINA FIJA, TAPIZADA EN TELA</t>
  </si>
  <si>
    <t>0110301</t>
  </si>
  <si>
    <t>VICERRECTORIA ADMINISTRATIVA</t>
  </si>
  <si>
    <t>Ventilador</t>
  </si>
  <si>
    <t xml:space="preserve">Ventilador </t>
  </si>
  <si>
    <t>xxx</t>
  </si>
  <si>
    <t>0110302</t>
  </si>
  <si>
    <t xml:space="preserve">DIVISIÓN DE PERSONAL                                   </t>
  </si>
  <si>
    <t>camara fotografica</t>
  </si>
  <si>
    <t>Cámara Cyber-shot ligera, compacta y de funcionamiento sencillo 
 16,1 megapíxeles, zoom de 5x, vídeos HD de 720p, SteadyShot óptico, LCD de 6,7 cm, barrido panorámico e iAUTO</t>
  </si>
  <si>
    <t>SONY</t>
  </si>
  <si>
    <t xml:space="preserve">pantalla mobil para videoproyector </t>
  </si>
  <si>
    <t xml:space="preserve">Pantalla mobil para videoproyector </t>
  </si>
  <si>
    <t>Decorarco</t>
  </si>
  <si>
    <t>0110303</t>
  </si>
  <si>
    <t xml:space="preserve">DIVISIÓN DE SERVICIOS </t>
  </si>
  <si>
    <t>EQUIPO TERRESTRE</t>
  </si>
  <si>
    <t>EQUIPO SALUD OCUPACIONAL</t>
  </si>
  <si>
    <t>VENTILADOR PARA ESPACIOS CONFINADOS</t>
  </si>
  <si>
    <t>VENTILATION KIT MODELO CVF8A15KIT</t>
  </si>
  <si>
    <t>THE SADDLE VENT</t>
  </si>
  <si>
    <t>Gato hidráulico</t>
  </si>
  <si>
    <t>Tipo zorra de 2 toneladas</t>
  </si>
  <si>
    <t>Big Red</t>
  </si>
  <si>
    <t>Impresora de Etiquetas</t>
  </si>
  <si>
    <t>Modelo GK420t.
Impresora de etiquetas de transferencia térmica con resolución de 203dpi y velocidad de impresión de 5" ó 127mm por segundo.
Ancho mínimo de impresión es 4.09" (104mm) y permite utilizar rollos de 5" (127mm).
Memoria RAM de 8MB y flash de 4MB.
Puerto USB 1.0, paralelo y serial.
Compatible con lenguaje de programación ZPL,EPL.
Garantía Impresora: 1 año. Cabezal: 6 meses.
Incluye paquete de 6 cintas para Zebra GK420t</t>
  </si>
  <si>
    <t>Zebra</t>
  </si>
  <si>
    <t>01103030003</t>
  </si>
  <si>
    <t>ALMACEN</t>
  </si>
  <si>
    <t>COMPUTADOR TIPO 2</t>
  </si>
  <si>
    <t>Silla Ergonómicas</t>
  </si>
  <si>
    <t>sillas  operativa tipo 2</t>
  </si>
  <si>
    <t>la oficial</t>
  </si>
  <si>
    <t xml:space="preserve">Lector código de barras  </t>
  </si>
  <si>
    <t>Pistola inhalambrica  lectora para códigos de barra y códigos QR</t>
  </si>
  <si>
    <t>HANDHELD</t>
  </si>
  <si>
    <t>01103030004</t>
  </si>
  <si>
    <t>MANTENIMIENTO</t>
  </si>
  <si>
    <t>UPS</t>
  </si>
  <si>
    <t>ONLINE Modelo POWER PLUS.
MODULAR DE 30KVA escalable a 50kva.
Capacidad de salida por módulo 10KVA.
Entrada y salida trifásica 3*208VAC Shelf para la conexión en paralelo de cada módulo.
Switch estático para manejo de los módulos en paralelo.
Capacidad de hasta 50KVA, Rack para soporter hasta módulos de UPS de 10KVA.
Rack externo de baterías Ref. 3224 para Autonomía de 10 Minutos.
Controlador para monitoreo y gestión de todos los módulos.
Incluye adecuación eléctrica e instalación.</t>
  </si>
  <si>
    <t>Gamatronic</t>
  </si>
  <si>
    <t>0110305</t>
  </si>
  <si>
    <t xml:space="preserve">DIVISIÓN DE SISTEMAS                       </t>
  </si>
  <si>
    <t>TeamViewer</t>
  </si>
  <si>
    <t>Dos actualizaciones y tres licencias nuevas</t>
  </si>
  <si>
    <t>Diadema Bluetooth</t>
  </si>
  <si>
    <t>Diadema Bluetooth DT1205</t>
  </si>
  <si>
    <t>Bluedio</t>
  </si>
  <si>
    <t>Persianas</t>
  </si>
  <si>
    <t>Persiana para una ventana 1,75 x 90 cms</t>
  </si>
  <si>
    <t>Ninguna</t>
  </si>
  <si>
    <t>0110306</t>
  </si>
  <si>
    <t xml:space="preserve">VICERRECTORIA RESPONSABILIDAD SOCIAL Y BIENESTAR UNIVERSITARIO </t>
  </si>
  <si>
    <t>EQUIPO MEDICO Y QUIMICO</t>
  </si>
  <si>
    <t xml:space="preserve">PINZA MOSQUITO </t>
  </si>
  <si>
    <t xml:space="preserve">CURVA </t>
  </si>
  <si>
    <t>HOSPITAL</t>
  </si>
  <si>
    <t>PINSAS MOSQUITO</t>
  </si>
  <si>
    <t xml:space="preserve">RECTA </t>
  </si>
  <si>
    <t>PINZAS PARA CUELLO UTERINO</t>
  </si>
  <si>
    <t xml:space="preserve">NINGUNA </t>
  </si>
  <si>
    <t>CAMILLA TIPO DIVAN</t>
  </si>
  <si>
    <t>tipo Divan</t>
  </si>
  <si>
    <t>Indeterminado</t>
  </si>
  <si>
    <t>LAMPARA CUELLO DE CISNE</t>
  </si>
  <si>
    <t xml:space="preserve">REF 44400 con base movil </t>
  </si>
  <si>
    <t>WELCH ALLYN</t>
  </si>
  <si>
    <t>TIJERA MAYO</t>
  </si>
  <si>
    <t>CURVA 14.5 CM</t>
  </si>
  <si>
    <t>MARTILLOS DE REFLEJO</t>
  </si>
  <si>
    <t>NINGUNA</t>
  </si>
  <si>
    <t>MANGOS DE VISTURI</t>
  </si>
  <si>
    <t>NUMERO 4</t>
  </si>
  <si>
    <t>INDETERMINADA</t>
  </si>
  <si>
    <t xml:space="preserve">PINZA </t>
  </si>
  <si>
    <t xml:space="preserve">BOZEMAN PARA CURACIONES 25CM </t>
  </si>
  <si>
    <t>DOPLER FETAL</t>
  </si>
  <si>
    <t xml:space="preserve">REF 2920 SIN PANTALLA  </t>
  </si>
  <si>
    <t>HUNTLEIGH</t>
  </si>
  <si>
    <t>PINZAS DISECCIÓN</t>
  </si>
  <si>
    <t>CON GARRA</t>
  </si>
  <si>
    <t>PINZAS FOSTER</t>
  </si>
  <si>
    <t xml:space="preserve">DE CORAZON </t>
  </si>
  <si>
    <t>01104010001</t>
  </si>
  <si>
    <t xml:space="preserve">VICERRECTORIA DE INVESTIGACIONES INNOVACION Y EXTENSIÓN </t>
  </si>
  <si>
    <t>Samurai</t>
  </si>
  <si>
    <t>Epson</t>
  </si>
  <si>
    <t>Computador Portatil</t>
  </si>
  <si>
    <t xml:space="preserve">HP-Compaq
HP 4320S    - NUEVAS REFERENCIAS
Procesadores Core i3
Intel Core i3-370M (2.4 GHz, 3 MB)
2.4
2 Gb
</t>
  </si>
  <si>
    <t>Academico</t>
  </si>
  <si>
    <t>01201</t>
  </si>
  <si>
    <t>FACULTAD DE INGENIERIAS</t>
  </si>
  <si>
    <t>0120102</t>
  </si>
  <si>
    <t>INGENIERIA ELECTRICA</t>
  </si>
  <si>
    <t>INTERFAZ DE ADQUISICION DE DATOS</t>
  </si>
  <si>
    <t>INTERFAZ DE ADQUISICION DE DATOS Modelo 9063-02</t>
  </si>
  <si>
    <t>Labvolt</t>
  </si>
  <si>
    <t>Silla</t>
  </si>
  <si>
    <t>silla operativa</t>
  </si>
  <si>
    <t>varias</t>
  </si>
  <si>
    <t>Televisor LED</t>
  </si>
  <si>
    <t>Sony  LED 50" BRAVIA 3D / KDL-50R557A</t>
  </si>
  <si>
    <t>InTERFAZ DE ADQUISICION DE DATOS</t>
  </si>
  <si>
    <t>National Instruments NI myDAQ</t>
  </si>
  <si>
    <t>National Instruments</t>
  </si>
  <si>
    <t>Soporte pared para televisor</t>
  </si>
  <si>
    <t xml:space="preserve">Soporte de pared para televisor Sony  LED 50" </t>
  </si>
  <si>
    <t>Kit</t>
  </si>
  <si>
    <t>Butaco industrial para laboratorio</t>
  </si>
  <si>
    <t xml:space="preserve">Butaco Industrial estructura tornillo pintado color a elegir con asiento  poliuretano piel integral plano de 0.30 de diametro
</t>
  </si>
  <si>
    <t>Surtimuebles de occidente</t>
  </si>
  <si>
    <t>tablero</t>
  </si>
  <si>
    <t>tablero para marcador seco 1.4x1 metros</t>
  </si>
  <si>
    <t>silla</t>
  </si>
  <si>
    <t>silla interlocutora</t>
  </si>
  <si>
    <t>Accesorio Interfaz de adquisición</t>
  </si>
  <si>
    <t xml:space="preserve">Connection Leads Modelo 8951-00 </t>
  </si>
  <si>
    <t>LabVolt</t>
  </si>
  <si>
    <t xml:space="preserve">Meade
</t>
  </si>
  <si>
    <t>01202</t>
  </si>
  <si>
    <t>FACULTAD DE BELLAS ARTES</t>
  </si>
  <si>
    <t>0120202</t>
  </si>
  <si>
    <t xml:space="preserve">ARTES PLÁSTICAS </t>
  </si>
  <si>
    <t>Riel Spot</t>
  </si>
  <si>
    <t xml:space="preserve">Riel Spo 3 Luces negro 50w </t>
  </si>
  <si>
    <t>Microsoft Office</t>
  </si>
  <si>
    <t>Word
Excel
Power Point
One Note
Oulook</t>
  </si>
  <si>
    <t>Adobe Master Collection</t>
  </si>
  <si>
    <t>Photoshop® CS6
Illustrator® CS6
InDesign® CS6
Acrobat® X Pro
Bridge CS6
Media Encoder CS6</t>
  </si>
  <si>
    <t>Apple MacBook Air 13.3"</t>
  </si>
  <si>
    <t>Apple MacBook Air 13.3 4GB/ MD760E/A</t>
  </si>
  <si>
    <t>Parlantes para pc</t>
  </si>
  <si>
    <t xml:space="preserve">Parlante Klavier 2.1 </t>
  </si>
  <si>
    <t>Klavier</t>
  </si>
  <si>
    <t>Camara de Video</t>
  </si>
  <si>
    <t>Videocámara Sony Handycam con memoria flash de 32 GB, full HD 1080, Zoom Optico 30x y wi-fi ready- HDRPJ430V</t>
  </si>
  <si>
    <t>Camara de video</t>
  </si>
  <si>
    <t>0120203</t>
  </si>
  <si>
    <t>LICENCIATURA EN MÚSICA</t>
  </si>
  <si>
    <t>TEATRO EN CASA</t>
  </si>
  <si>
    <t>Sistema Completo de Teatro en Casa de 5.1 Canales con Puerto HDMI - DAV-TZ140</t>
  </si>
  <si>
    <t>sony</t>
  </si>
  <si>
    <t>computador</t>
  </si>
  <si>
    <t>TELEVISOR PANTALLA PLANA LCD</t>
  </si>
  <si>
    <t>Televisor 3D Dynamic Edge LED BRAVIA de 46" Monolítico Full HD, Serie HX857 con Wi-fi Integrado, DVB-T2 y Sony Internet TV - KDL-46HX857</t>
  </si>
  <si>
    <t>SILLA</t>
  </si>
  <si>
    <t>SILLA ESPALDAR ALTO BLOQUEO POR PALANCA</t>
  </si>
  <si>
    <t>Videoproyector Tipo 1 Portátil</t>
  </si>
  <si>
    <t>Portátil Tipo 1</t>
  </si>
  <si>
    <t xml:space="preserve">HP, Dell, Lenovo </t>
  </si>
  <si>
    <t>IMPRESORA</t>
  </si>
  <si>
    <t>01203</t>
  </si>
  <si>
    <t>FACULTAD DE CIENCIAS BÁSICAS</t>
  </si>
  <si>
    <t>DE TONNER ULTIMAS ESPEFICACIONES</t>
  </si>
  <si>
    <t>PORTATIL</t>
  </si>
  <si>
    <t>ULTIMAS VERSIONES QUE APARECEN EN EL SISTEMA DE LA UNIVERSIDAD</t>
  </si>
  <si>
    <t>HP - COMPAQ - DELL</t>
  </si>
  <si>
    <t>COMPUTADORES</t>
  </si>
  <si>
    <t>COMPUTADOR PERSONAL TIPO 1</t>
  </si>
  <si>
    <t>SILLA CON ESPALDAR ALTO PARA EVITAR PROBLEMAS LUMBARES.</t>
  </si>
  <si>
    <t>EL ASIGNADO</t>
  </si>
  <si>
    <t>SCANNER TIPO 1</t>
  </si>
  <si>
    <t>HP   (Se requiere para el programa de la Licenciatura en Matemáticas y Física)</t>
  </si>
  <si>
    <t>SCANNER TIPO 2</t>
  </si>
  <si>
    <t>MARCA HP</t>
  </si>
  <si>
    <t>0120302</t>
  </si>
  <si>
    <t xml:space="preserve">DIBUJO </t>
  </si>
  <si>
    <t>TIPO 1</t>
  </si>
  <si>
    <t>LO DEFINE LA UNIVERSIDAD</t>
  </si>
  <si>
    <t>0120303</t>
  </si>
  <si>
    <t xml:space="preserve">FÍSICA </t>
  </si>
  <si>
    <t>Set de Oculares para Telescopio</t>
  </si>
  <si>
    <t xml:space="preserve">Series 5000 HD-60 Eyepiece Set
</t>
  </si>
  <si>
    <t>01204</t>
  </si>
  <si>
    <t>FACULTAD DE EDUCACIÓN</t>
  </si>
  <si>
    <t xml:space="preserve">Multifuncional marca XEROX 3550 Copiadora, impresora, escáner y fax con tarjeta de red </t>
  </si>
  <si>
    <t>Hasta 35 ppm (carta) / 33 ppm (A4)
CICLO de trabajo Hasta 75,000 páginas por mes1  
Alimentador de originales Duplex, permite escanear, copiar y enviar en dos caras 
Copia de documentos de identificación
Ahorro de tóner
Copia de varios documentos en una sola hoja, impresión de folletos, copia clonada y copiado de libros
Tiempo de salida de la primera página en 8.5 segundos.
Conectividad USB 2.0, 10/100Base-TX Ethernet
Fax: 33,6 Kbps con compresión de MH/MR/MMR/JBIG/JPEG, tiene fax integrado y LA</t>
  </si>
  <si>
    <t xml:space="preserve">Modelo
Work Centre 3550 
</t>
  </si>
  <si>
    <t>0120403</t>
  </si>
  <si>
    <t xml:space="preserve">ESPAÑOL Y COMUNICACIÓN AUDIOVISUAL </t>
  </si>
  <si>
    <t>Dolly para trípodes</t>
  </si>
  <si>
    <t>Dolly Para Tripode Tiffen W3</t>
  </si>
  <si>
    <t>Tiffen W3</t>
  </si>
  <si>
    <t>VIDEOCÁMARAS</t>
  </si>
  <si>
    <t xml:space="preserve">Video Cámaras Canon Xf100 Video Full Hd Profesional Portatil Digital </t>
  </si>
  <si>
    <t>CANON</t>
  </si>
  <si>
    <t>TELEVISORES</t>
  </si>
  <si>
    <t>RESOLUCIÓN 1920 x 1080 FULL HD 
ENTRADAS DE VIDEO HDMI, USB, RCA 
DIMENSIONES 92.3 x 56.7 x 7.6 cms (Ancho / Alto / Fondo) 
MEDIDA EN DIAGONAL 100 cms 
INCLUYE SINTONIZADOR DIGITAL TERRESTRE DVB?T2 Sí 
REFERENCIA: KDL40R457A</t>
  </si>
  <si>
    <t>Proyector Samsung Sp-u300m, 300 Ansi, Usb</t>
  </si>
  <si>
    <t>Samsung</t>
  </si>
  <si>
    <t>TARJETAS CF PARA CANON</t>
  </si>
  <si>
    <t>TARJETAS CF PARA CANON XF 100 VIDEO FULL HD</t>
  </si>
  <si>
    <t>GRABADORA DE VOZ DIGITAL</t>
  </si>
  <si>
    <t xml:space="preserve">Grabadora de voz digital mp3 con conexión USB Grabadora de voz digital que facilita la transferencia de archivos al PC 2 GB, USB, 500 h de grabación, grabación/reproducción mp3, software Digital Voice Editor (CD-ROM), Control de velocidad de reproducción para facilitar la toma de notas, Almacene y organice las grabaciones fácilmente Transferencia de archivos desde y al PC.
</t>
  </si>
  <si>
    <t xml:space="preserve">SONY
</t>
  </si>
  <si>
    <t>Totas-Iluminación</t>
  </si>
  <si>
    <t>Equipos de iluminación</t>
  </si>
  <si>
    <t>LOWEL</t>
  </si>
  <si>
    <t>Trípodes</t>
  </si>
  <si>
    <t xml:space="preserve">Trípode manfrotto </t>
  </si>
  <si>
    <t>CABINAS 1X 15 A15</t>
  </si>
  <si>
    <t>YAMAHA</t>
  </si>
  <si>
    <t>Base micrófono Proel Boom Tipo Jirafa</t>
  </si>
  <si>
    <t>AZDEN SGM-1X MICROFONO SHOTGUN Boom con Caña</t>
  </si>
  <si>
    <t>AZDEN</t>
  </si>
  <si>
    <t>Sombrillas- para fotografía</t>
  </si>
  <si>
    <t>No tiene</t>
  </si>
  <si>
    <t>TRIPODE PARA CABINA</t>
  </si>
  <si>
    <t xml:space="preserve">TRIPODE PARA CABINA A15 YAMAHA </t>
  </si>
  <si>
    <t xml:space="preserve">YAMAHA </t>
  </si>
  <si>
    <t>01205</t>
  </si>
  <si>
    <t>FACULTAD DE CIENCIAS DE LA SALUD</t>
  </si>
  <si>
    <t>Computador de mesa</t>
  </si>
  <si>
    <t>Equipos básicos para la sala de profesores</t>
  </si>
  <si>
    <t>Tensiometros</t>
  </si>
  <si>
    <t>Manuales para uso básico por medico general</t>
  </si>
  <si>
    <t>Wech Allen</t>
  </si>
  <si>
    <t>Stata /IC V13</t>
  </si>
  <si>
    <t>Licencia academica para 25 usuarios</t>
  </si>
  <si>
    <t>Stata</t>
  </si>
  <si>
    <t>Tallimetros</t>
  </si>
  <si>
    <t>Basico</t>
  </si>
  <si>
    <t>Indiferente</t>
  </si>
  <si>
    <t>PC Portatil</t>
  </si>
  <si>
    <t>Básico para uso de docentes en clase</t>
  </si>
  <si>
    <t>Televisor pantalla plana 55 pulgadas</t>
  </si>
  <si>
    <t>Con soporte para ser ubicado en la sala de profesores del departamento y reemplazar el video bean. Debe tener conexión HMI</t>
  </si>
  <si>
    <t>Sony o LG</t>
  </si>
  <si>
    <t>Fonendoscopios</t>
  </si>
  <si>
    <t>Básico para uso por medico general</t>
  </si>
  <si>
    <t>Ednote 7</t>
  </si>
  <si>
    <t>Software para revisión bibliografica</t>
  </si>
  <si>
    <t>Balanza de pie</t>
  </si>
  <si>
    <t>Basico para uso por medico general</t>
  </si>
  <si>
    <t>video proyector</t>
  </si>
  <si>
    <t>Balanza resorte para bebes</t>
  </si>
  <si>
    <t>Básica para uso por medico general</t>
  </si>
  <si>
    <t>TELEVISOR</t>
  </si>
  <si>
    <t>Televisor Tipo 3</t>
  </si>
  <si>
    <t>Sony - Panasonic -  LG - Samsung - Sanyo - Sharp</t>
  </si>
  <si>
    <t>Nacional</t>
  </si>
  <si>
    <t>Hewlett Packard, Kyocera</t>
  </si>
  <si>
    <t>Impresora Tipo 2</t>
  </si>
  <si>
    <t>Videoproyector Tipo 2 Ultra Portátil</t>
  </si>
  <si>
    <t>01206</t>
  </si>
  <si>
    <t>FACULTAD DE TECNOLOGÍAS</t>
  </si>
  <si>
    <t>ARCHIVADOR</t>
  </si>
  <si>
    <t>Modulo Tipo 3</t>
  </si>
  <si>
    <t>Videoproyector Tipo 4 Portátil</t>
  </si>
  <si>
    <t>Silla ergonomica</t>
  </si>
  <si>
    <t>Espaldar alto</t>
  </si>
  <si>
    <t>Manuifacturas Muñoz</t>
  </si>
  <si>
    <t>Siila ergonomica</t>
  </si>
  <si>
    <t>Manufactuas Muñoz</t>
  </si>
  <si>
    <t>escritorios</t>
  </si>
  <si>
    <t>escritorios para docentes dimensiones 1.20 m largo x 60 ancho con cajones con llave</t>
  </si>
  <si>
    <t>0120602</t>
  </si>
  <si>
    <t xml:space="preserve">TECNOLOGÍA ELÉCTRICA </t>
  </si>
  <si>
    <t>UPS de 500 W, 15 minutos de sostenimiento</t>
  </si>
  <si>
    <t>Tripp Lite, APS</t>
  </si>
  <si>
    <t>Televisor</t>
  </si>
  <si>
    <t>Pendiente</t>
  </si>
  <si>
    <t>0120603</t>
  </si>
  <si>
    <t>TECNOLOGÍA INDUSTRIAL</t>
  </si>
  <si>
    <t>Power lite: Modelo H368A</t>
  </si>
  <si>
    <t>0120604</t>
  </si>
  <si>
    <t xml:space="preserve">TECNOLOGÍA MECÁNICA               </t>
  </si>
  <si>
    <t>CONTROLADOR ACL PARA ROBOR SCORBOT</t>
  </si>
  <si>
    <t>ACL</t>
  </si>
  <si>
    <t>INTELLITEK</t>
  </si>
  <si>
    <t>Sillas</t>
  </si>
  <si>
    <t>Sillas para trabajo en laboratorio de polimeros</t>
  </si>
  <si>
    <t>no</t>
  </si>
  <si>
    <t>Panel solar</t>
  </si>
  <si>
    <t>de 200w</t>
  </si>
  <si>
    <t>suntech</t>
  </si>
  <si>
    <t>videobeam</t>
  </si>
  <si>
    <t>2000 lumens como minimo</t>
  </si>
  <si>
    <t>para escoger de oferta</t>
  </si>
  <si>
    <t>De acuerdo a concepto de fisioterapia</t>
  </si>
  <si>
    <t>Manufacturas Muñoz</t>
  </si>
  <si>
    <t>Mueble para laboratorio</t>
  </si>
  <si>
    <t>Mueble para ubicar elementos d elaboratorio d emodelos</t>
  </si>
  <si>
    <t>COMPUTADOR TIPO1</t>
  </si>
  <si>
    <t>Vitrina</t>
  </si>
  <si>
    <t>Para almacenamiento de equipos pequeños</t>
  </si>
  <si>
    <t>0120605</t>
  </si>
  <si>
    <t xml:space="preserve">TECNOLOGÍA QUÍMICA </t>
  </si>
  <si>
    <t>Medidor de conductividad</t>
  </si>
  <si>
    <t>Medidor de la conductiviad electrica de soluciones. Conductivimetro. Rango de operacion en uS/cm; mS/cm.</t>
  </si>
  <si>
    <t>Thermo Orion; Fisher</t>
  </si>
  <si>
    <t>ELECTRODOMESTICOS</t>
  </si>
  <si>
    <t>Aire acondicionado</t>
  </si>
  <si>
    <t>Aire acondiconado de 12.000 BTU para el Laboratorio Q-127 zona de cromatografia. Equipo para garantizar el correcto funcionamiento de los cromatografos de gases. Incluye instalacion.</t>
  </si>
  <si>
    <t>LG</t>
  </si>
  <si>
    <t>01207</t>
  </si>
  <si>
    <t>FACULTAD DE CIENCIAS AMBIENTALES</t>
  </si>
  <si>
    <t xml:space="preserve">cortinas </t>
  </si>
  <si>
    <t xml:space="preserve">cortina por metro cuadrado </t>
  </si>
  <si>
    <t xml:space="preserve">surtimuebles 
</t>
  </si>
  <si>
    <t>Metro Cuadrado</t>
  </si>
  <si>
    <t>Surtimuebles</t>
  </si>
  <si>
    <t>01208</t>
  </si>
  <si>
    <t>FACULTAD DE INDUSTRIAL</t>
  </si>
  <si>
    <t>Computador Tipo 2</t>
  </si>
  <si>
    <t>modelo vigente 
El computador se requiere para el Laboratorio virtual móvil de logística</t>
  </si>
  <si>
    <t xml:space="preserve">HP-Compaq: 6000
</t>
  </si>
  <si>
    <t>Risk Simulator</t>
  </si>
  <si>
    <t xml:space="preserve"> Renovación anual licencias academicas para 22 usuarios
</t>
  </si>
  <si>
    <t>INGENIO COLOMBIANO (INGCO)</t>
  </si>
  <si>
    <t>01209</t>
  </si>
  <si>
    <t>FACULTAD DE MECÁNICA</t>
  </si>
  <si>
    <t>estación de trabajo</t>
  </si>
  <si>
    <t xml:space="preserve">estación de trabajo para equipos de cómputo. </t>
  </si>
  <si>
    <t>surtimuebles</t>
  </si>
  <si>
    <t>escritorio ejecutivo</t>
  </si>
  <si>
    <t>Escritorio ejecutivo tipo L</t>
  </si>
  <si>
    <t xml:space="preserve">Televisor </t>
  </si>
  <si>
    <t>SONY BRAVIA - LED EX65  40 PULGADAS</t>
  </si>
  <si>
    <t>SILLAS ERGONOMICAS</t>
  </si>
  <si>
    <t>SILLAS ERGONOMIMCAS</t>
  </si>
  <si>
    <t>LINEAS Y DISEÑOS</t>
  </si>
  <si>
    <t>TELEVISOR SONY - LED 46 PULGADAS KDL46 - R45</t>
  </si>
  <si>
    <t>ventilador de pared</t>
  </si>
  <si>
    <t>Ventilador de pared, marca samurai 7 pulgadas de tres velocidades ultrasilencioso</t>
  </si>
  <si>
    <t>tablero inteligente</t>
  </si>
  <si>
    <t>Tablero inteligente que incluye software de archivo</t>
  </si>
  <si>
    <t>XXX</t>
  </si>
  <si>
    <t xml:space="preserve">Shore A Fase II </t>
  </si>
  <si>
    <t>PHT 960 y PHT 980</t>
  </si>
  <si>
    <t>PHT</t>
  </si>
  <si>
    <t>FACULTAD</t>
  </si>
  <si>
    <t>TOTAL FACULTAD INGENIERIAS</t>
  </si>
  <si>
    <t xml:space="preserve">TOTAL FACULTAD DE BELLAS ARTES </t>
  </si>
  <si>
    <t>FACULTAD DE CIENCIAS BASICAS</t>
  </si>
  <si>
    <t>TOTAL FACULTAD DE CIENCIAS BASICAS</t>
  </si>
  <si>
    <t>TOTAL FACULTAD DE EDUCACIÓN</t>
  </si>
  <si>
    <t>FACULTAD CIENCIAS DE LA SALUD</t>
  </si>
  <si>
    <t>TOTAL FACULTAD CIENCIAS DE LA SALUD</t>
  </si>
  <si>
    <t>FACULTAD DE TECNOLOGIAS</t>
  </si>
  <si>
    <t>TOTAL FACULTAD DE TECNOLOGIAS</t>
  </si>
  <si>
    <t>FACULTAD CIENCIAS AMBIENTALES</t>
  </si>
  <si>
    <t>TOTAL FACULTAD CIENCIAS AMBIENTALES</t>
  </si>
  <si>
    <t>FACULTAD INGENIERIA INDUSTRIAL</t>
  </si>
  <si>
    <t>TOTAL FACULTAD INGENIERIA INDUSTRIAL</t>
  </si>
  <si>
    <t>FACULTAD MECANICA</t>
  </si>
  <si>
    <t>TOTAL FACULTAD MECANICA</t>
  </si>
  <si>
    <t>TOTAL PLAN DE COMPRAS ACADEMIA</t>
  </si>
  <si>
    <t>TOTAL PLAN DE COMPRAS ADMINISTRACIÓN</t>
  </si>
  <si>
    <t>ACADEMIA</t>
  </si>
  <si>
    <t>CDP</t>
  </si>
  <si>
    <t xml:space="preserve">
COMPRA DE EQUIPO</t>
  </si>
  <si>
    <t>ADMINISTRACIÓN</t>
  </si>
  <si>
    <t xml:space="preserve">
 COMPRA DE EQUIPO </t>
  </si>
  <si>
    <t>PRESUPUESTO 2014</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</si>
</sst>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0"/>
      <color indexed="8"/>
      <name val="Arial"/>
      <family val="2"/>
    </font>
    <font>
      <b/>
      <sz val="11"/>
      <color indexed="8"/>
      <name val="Arial"/>
      <family val="2"/>
    </font>
    <font>
      <sz val="11"/>
      <color indexed="8"/>
      <name val="Arial"/>
      <family val="2"/>
    </font>
    <font>
      <b/>
      <sz val="10"/>
      <color indexed="8"/>
      <name val="Arial"/>
      <family val="2"/>
    </font>
  </fonts>
  <fills count="7">
    <fill>
      <patternFill patternType="none"/>
    </fill>
    <fill>
      <patternFill patternType="gray125"/>
    </fill>
    <fill>
      <patternFill patternType="solid">
        <fgColor indexed="22"/>
        <bgColor indexed="9"/>
      </patternFill>
    </fill>
    <fill>
      <patternFill patternType="solid">
        <fgColor theme="0" tint="-0.14999847407452621"/>
        <bgColor indexed="64"/>
      </patternFill>
    </fill>
    <fill>
      <patternFill patternType="solid">
        <fgColor theme="7" tint="0.59999389629810485"/>
        <bgColor indexed="64"/>
      </patternFill>
    </fill>
    <fill>
      <patternFill patternType="solid">
        <fgColor theme="6" tint="0.39997558519241921"/>
        <bgColor indexed="64"/>
      </patternFill>
    </fill>
    <fill>
      <patternFill patternType="solid">
        <fgColor theme="0" tint="-0.14999847407452621"/>
        <bgColor indexed="9"/>
      </patternFill>
    </fill>
  </fills>
  <borders count="26">
    <border>
      <left/>
      <right/>
      <top/>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auto="1"/>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auto="1"/>
      </right>
      <top style="thin">
        <color indexed="64"/>
      </top>
      <bottom/>
      <diagonal/>
    </border>
    <border>
      <left/>
      <right style="thin">
        <color auto="1"/>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top/>
      <bottom style="hair">
        <color auto="1"/>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top style="thin">
        <color indexed="64"/>
      </top>
      <bottom style="hair">
        <color auto="1"/>
      </bottom>
      <diagonal/>
    </border>
  </borders>
  <cellStyleXfs count="1">
    <xf numFmtId="0" fontId="0" fillId="0" borderId="0"/>
  </cellStyleXfs>
  <cellXfs count="80">
    <xf numFmtId="0" fontId="0" fillId="0" borderId="0" xfId="0"/>
    <xf numFmtId="0" fontId="2" fillId="0" borderId="0" xfId="0" applyFont="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3" fontId="2" fillId="0" borderId="6" xfId="0" applyNumberFormat="1" applyFont="1" applyBorder="1" applyAlignment="1">
      <alignment vertical="center"/>
    </xf>
    <xf numFmtId="0" fontId="2" fillId="0" borderId="6" xfId="0" applyFont="1" applyBorder="1" applyAlignment="1">
      <alignment vertical="center" wrapText="1"/>
    </xf>
    <xf numFmtId="0" fontId="2" fillId="0" borderId="7" xfId="0" applyFont="1" applyBorder="1" applyAlignment="1">
      <alignment vertical="center"/>
    </xf>
    <xf numFmtId="0" fontId="2" fillId="0" borderId="8" xfId="0" applyFont="1" applyBorder="1" applyAlignment="1">
      <alignment vertical="center"/>
    </xf>
    <xf numFmtId="3" fontId="2" fillId="0" borderId="8" xfId="0" applyNumberFormat="1" applyFont="1" applyBorder="1" applyAlignment="1">
      <alignment vertical="center"/>
    </xf>
    <xf numFmtId="0" fontId="2" fillId="0" borderId="8" xfId="0" applyFont="1" applyBorder="1" applyAlignment="1">
      <alignment vertical="center" wrapText="1"/>
    </xf>
    <xf numFmtId="3" fontId="2" fillId="0" borderId="9" xfId="0" applyNumberFormat="1" applyFont="1" applyBorder="1" applyAlignment="1">
      <alignment vertical="center"/>
    </xf>
    <xf numFmtId="0" fontId="2" fillId="0" borderId="0" xfId="0" applyFont="1" applyAlignment="1">
      <alignment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0" borderId="0" xfId="0" applyFont="1" applyAlignment="1">
      <alignment horizontal="center"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15" xfId="0" applyFont="1" applyFill="1" applyBorder="1" applyAlignment="1">
      <alignment horizontal="center" vertical="center" wrapText="1"/>
    </xf>
    <xf numFmtId="3" fontId="3" fillId="3" borderId="15" xfId="0" applyNumberFormat="1"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3" fontId="3" fillId="4" borderId="15" xfId="0" applyNumberFormat="1" applyFont="1" applyFill="1" applyBorder="1" applyAlignment="1">
      <alignment horizontal="center" vertical="center" wrapText="1"/>
    </xf>
    <xf numFmtId="0" fontId="3" fillId="0" borderId="0" xfId="0" applyFont="1" applyBorder="1" applyAlignment="1">
      <alignment vertical="center" wrapText="1"/>
    </xf>
    <xf numFmtId="0" fontId="3" fillId="4" borderId="16"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0" borderId="0" xfId="0" applyFont="1" applyAlignment="1">
      <alignment horizontal="center" vertical="center" wrapText="1"/>
    </xf>
    <xf numFmtId="0" fontId="3" fillId="5" borderId="15" xfId="0" applyFont="1" applyFill="1" applyBorder="1" applyAlignment="1">
      <alignment horizontal="center" vertical="center" wrapText="1"/>
    </xf>
    <xf numFmtId="3" fontId="3" fillId="5" borderId="15" xfId="0" applyNumberFormat="1" applyFont="1" applyFill="1" applyBorder="1" applyAlignment="1">
      <alignment vertical="center" wrapText="1"/>
    </xf>
    <xf numFmtId="0" fontId="3" fillId="0" borderId="0" xfId="0" applyFont="1" applyAlignment="1">
      <alignment vertical="center" wrapText="1"/>
    </xf>
    <xf numFmtId="0" fontId="3" fillId="6" borderId="15" xfId="0" applyFont="1" applyFill="1" applyBorder="1" applyAlignment="1">
      <alignment horizontal="center" vertical="center" wrapText="1"/>
    </xf>
    <xf numFmtId="0" fontId="0" fillId="3" borderId="10" xfId="0" applyFill="1" applyBorder="1" applyAlignment="1">
      <alignment horizontal="center" vertical="center" wrapText="1"/>
    </xf>
    <xf numFmtId="0" fontId="0" fillId="3" borderId="11" xfId="0" applyFill="1" applyBorder="1" applyAlignment="1">
      <alignment horizontal="center" vertical="center" wrapText="1"/>
    </xf>
    <xf numFmtId="0" fontId="0" fillId="3" borderId="12" xfId="0" applyFill="1" applyBorder="1" applyAlignment="1">
      <alignment horizontal="center" vertical="center" wrapText="1"/>
    </xf>
    <xf numFmtId="3" fontId="2" fillId="0" borderId="0" xfId="0" applyNumberFormat="1" applyFont="1" applyAlignment="1">
      <alignment vertical="center"/>
    </xf>
    <xf numFmtId="3" fontId="2" fillId="0" borderId="14" xfId="0" applyNumberFormat="1" applyFont="1" applyBorder="1" applyAlignment="1">
      <alignment vertical="center"/>
    </xf>
    <xf numFmtId="3" fontId="1" fillId="2" borderId="4" xfId="0" applyNumberFormat="1" applyFont="1" applyFill="1" applyBorder="1" applyAlignment="1">
      <alignment horizontal="center" vertical="center" wrapText="1"/>
    </xf>
    <xf numFmtId="0" fontId="2" fillId="0" borderId="7" xfId="0" applyFont="1" applyFill="1" applyBorder="1" applyAlignment="1">
      <alignment vertical="center"/>
    </xf>
    <xf numFmtId="0" fontId="2" fillId="0" borderId="8" xfId="0" applyFont="1" applyFill="1" applyBorder="1" applyAlignment="1">
      <alignment vertical="center"/>
    </xf>
    <xf numFmtId="3" fontId="2" fillId="0" borderId="8" xfId="0" applyNumberFormat="1" applyFont="1" applyFill="1" applyBorder="1" applyAlignment="1">
      <alignment vertical="center"/>
    </xf>
    <xf numFmtId="0" fontId="2" fillId="0" borderId="8" xfId="0" applyFont="1" applyFill="1" applyBorder="1" applyAlignment="1">
      <alignment vertical="center" wrapText="1"/>
    </xf>
    <xf numFmtId="3" fontId="2" fillId="0" borderId="9" xfId="0" applyNumberFormat="1" applyFont="1" applyFill="1" applyBorder="1" applyAlignment="1">
      <alignment vertical="center"/>
    </xf>
    <xf numFmtId="0" fontId="2" fillId="0" borderId="0" xfId="0" applyFont="1" applyFill="1" applyAlignment="1">
      <alignment vertical="center"/>
    </xf>
    <xf numFmtId="3" fontId="2" fillId="0" borderId="14" xfId="0" applyNumberFormat="1" applyFont="1" applyFill="1" applyBorder="1" applyAlignment="1">
      <alignment vertical="center"/>
    </xf>
    <xf numFmtId="0" fontId="2" fillId="0" borderId="18" xfId="0" applyFont="1" applyFill="1" applyBorder="1" applyAlignment="1">
      <alignment vertical="center"/>
    </xf>
    <xf numFmtId="0" fontId="2" fillId="0" borderId="19" xfId="0" applyFont="1" applyFill="1" applyBorder="1" applyAlignment="1">
      <alignment vertical="center"/>
    </xf>
    <xf numFmtId="3" fontId="2" fillId="0" borderId="19" xfId="0" applyNumberFormat="1" applyFont="1" applyFill="1" applyBorder="1" applyAlignment="1">
      <alignment vertical="center"/>
    </xf>
    <xf numFmtId="0" fontId="2" fillId="0" borderId="19" xfId="0" applyFont="1" applyFill="1" applyBorder="1" applyAlignment="1">
      <alignment vertical="center" wrapText="1"/>
    </xf>
    <xf numFmtId="0" fontId="2" fillId="0" borderId="20" xfId="0" applyFont="1" applyBorder="1" applyAlignment="1">
      <alignment vertical="center"/>
    </xf>
    <xf numFmtId="0" fontId="2" fillId="0" borderId="21" xfId="0" applyFont="1" applyBorder="1" applyAlignment="1">
      <alignment vertical="center"/>
    </xf>
    <xf numFmtId="3" fontId="2" fillId="0" borderId="21" xfId="0" applyNumberFormat="1" applyFont="1" applyBorder="1" applyAlignment="1">
      <alignment vertical="center"/>
    </xf>
    <xf numFmtId="0" fontId="2" fillId="0" borderId="21" xfId="0" applyFont="1" applyBorder="1" applyAlignment="1">
      <alignment vertical="center" wrapText="1"/>
    </xf>
    <xf numFmtId="0" fontId="2" fillId="0" borderId="22" xfId="0" applyFont="1" applyBorder="1" applyAlignment="1">
      <alignment vertical="center"/>
    </xf>
    <xf numFmtId="0" fontId="2" fillId="0" borderId="23" xfId="0" applyFont="1" applyBorder="1" applyAlignment="1">
      <alignment vertical="center"/>
    </xf>
    <xf numFmtId="0" fontId="2" fillId="0" borderId="20" xfId="0" applyFont="1" applyFill="1" applyBorder="1" applyAlignment="1">
      <alignment vertical="center"/>
    </xf>
    <xf numFmtId="0" fontId="2" fillId="0" borderId="21" xfId="0" applyFont="1" applyFill="1" applyBorder="1" applyAlignment="1">
      <alignment vertical="center"/>
    </xf>
    <xf numFmtId="3" fontId="2" fillId="0" borderId="21" xfId="0" applyNumberFormat="1" applyFont="1" applyFill="1" applyBorder="1" applyAlignment="1">
      <alignment vertical="center"/>
    </xf>
    <xf numFmtId="0" fontId="2" fillId="0" borderId="21" xfId="0" applyFont="1" applyFill="1" applyBorder="1" applyAlignment="1">
      <alignment vertical="center" wrapText="1"/>
    </xf>
    <xf numFmtId="3" fontId="2" fillId="0" borderId="22" xfId="0" applyNumberFormat="1" applyFont="1" applyBorder="1" applyAlignment="1">
      <alignment vertical="center"/>
    </xf>
    <xf numFmtId="3" fontId="2" fillId="0" borderId="23" xfId="0" applyNumberFormat="1" applyFont="1" applyBorder="1" applyAlignment="1">
      <alignment vertical="center"/>
    </xf>
    <xf numFmtId="3" fontId="2" fillId="0" borderId="24" xfId="0" applyNumberFormat="1" applyFont="1" applyFill="1" applyBorder="1" applyAlignment="1">
      <alignment vertical="center"/>
    </xf>
    <xf numFmtId="3" fontId="2" fillId="0" borderId="25" xfId="0" applyNumberFormat="1" applyFont="1" applyFill="1" applyBorder="1" applyAlignment="1">
      <alignment vertical="center"/>
    </xf>
    <xf numFmtId="3" fontId="2" fillId="0" borderId="23" xfId="0" applyNumberFormat="1" applyFont="1" applyFill="1" applyBorder="1" applyAlignment="1">
      <alignment vertical="center"/>
    </xf>
    <xf numFmtId="3" fontId="2" fillId="0" borderId="25" xfId="0" applyNumberFormat="1" applyFont="1" applyBorder="1" applyAlignment="1">
      <alignment vertical="center"/>
    </xf>
    <xf numFmtId="0" fontId="3" fillId="5" borderId="16" xfId="0" applyFont="1" applyFill="1" applyBorder="1" applyAlignment="1">
      <alignment horizontal="center" vertical="center" wrapText="1"/>
    </xf>
    <xf numFmtId="3" fontId="2" fillId="0" borderId="15" xfId="0" applyNumberFormat="1" applyFont="1" applyBorder="1" applyAlignment="1">
      <alignment vertical="center"/>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0"/>
  <sheetViews>
    <sheetView tabSelected="1" topLeftCell="C1" zoomScale="90" zoomScaleNormal="90" workbookViewId="0">
      <selection activeCell="L24" sqref="L24"/>
    </sheetView>
  </sheetViews>
  <sheetFormatPr baseColWidth="10" defaultRowHeight="14.25" x14ac:dyDescent="0.2"/>
  <cols>
    <col min="1" max="1" width="15.28515625" style="1" hidden="1" customWidth="1"/>
    <col min="2" max="2" width="13.28515625" style="1" hidden="1" customWidth="1"/>
    <col min="3" max="3" width="87.5703125" style="1" customWidth="1"/>
    <col min="4" max="4" width="18.5703125" style="1" hidden="1" customWidth="1"/>
    <col min="5" max="5" width="35.85546875" style="1" bestFit="1" customWidth="1"/>
    <col min="6" max="6" width="76.85546875" style="1" bestFit="1" customWidth="1"/>
    <col min="7" max="7" width="46.85546875" style="1" hidden="1" customWidth="1"/>
    <col min="8" max="8" width="39.28515625" style="1" customWidth="1"/>
    <col min="9" max="9" width="38.7109375" style="11" customWidth="1"/>
    <col min="10" max="10" width="9.140625" style="1" hidden="1" customWidth="1"/>
    <col min="11" max="11" width="18.7109375" style="1" bestFit="1" customWidth="1"/>
    <col min="12" max="12" width="23.85546875" style="1" bestFit="1" customWidth="1"/>
    <col min="13" max="13" width="21.28515625" style="1" customWidth="1"/>
    <col min="14" max="14" width="14" style="1" customWidth="1"/>
    <col min="15" max="15" width="17.42578125" style="1" customWidth="1"/>
    <col min="16" max="256" width="9.140625" style="1" customWidth="1"/>
    <col min="257" max="16384" width="11.42578125" style="1"/>
  </cols>
  <sheetData>
    <row r="1" spans="1:15" s="16" customFormat="1" x14ac:dyDescent="0.2">
      <c r="A1" s="12" t="s">
        <v>0</v>
      </c>
      <c r="B1" s="13" t="s">
        <v>1</v>
      </c>
      <c r="C1" s="13" t="s">
        <v>2</v>
      </c>
      <c r="D1" s="13" t="s">
        <v>3</v>
      </c>
      <c r="E1" s="13" t="s">
        <v>4</v>
      </c>
      <c r="F1" s="13" t="s">
        <v>5</v>
      </c>
      <c r="G1" s="13" t="s">
        <v>6</v>
      </c>
      <c r="H1" s="13" t="s">
        <v>7</v>
      </c>
      <c r="I1" s="14" t="s">
        <v>8</v>
      </c>
      <c r="J1" s="13" t="s">
        <v>9</v>
      </c>
      <c r="K1" s="13" t="s">
        <v>10</v>
      </c>
      <c r="L1" s="13" t="s">
        <v>11</v>
      </c>
      <c r="M1" s="15" t="s">
        <v>12</v>
      </c>
      <c r="N1" s="42" t="s">
        <v>13</v>
      </c>
      <c r="O1" s="42" t="s">
        <v>436</v>
      </c>
    </row>
    <row r="2" spans="1:15" ht="14.25" customHeight="1" x14ac:dyDescent="0.2">
      <c r="A2" s="2" t="s">
        <v>14</v>
      </c>
      <c r="B2" s="3" t="s">
        <v>15</v>
      </c>
      <c r="C2" s="3" t="s">
        <v>16</v>
      </c>
      <c r="D2" s="4">
        <v>4157</v>
      </c>
      <c r="E2" s="3" t="s">
        <v>17</v>
      </c>
      <c r="F2" s="3" t="s">
        <v>18</v>
      </c>
      <c r="G2" s="3" t="s">
        <v>19</v>
      </c>
      <c r="H2" s="3"/>
      <c r="I2" s="5" t="s">
        <v>20</v>
      </c>
      <c r="J2" s="3" t="s">
        <v>21</v>
      </c>
      <c r="K2" s="4">
        <v>1788340</v>
      </c>
      <c r="L2" s="70">
        <v>1</v>
      </c>
      <c r="M2" s="77">
        <f>+K2*L2</f>
        <v>1788340</v>
      </c>
      <c r="N2" s="43" t="s">
        <v>439</v>
      </c>
      <c r="O2" s="43" t="s">
        <v>438</v>
      </c>
    </row>
    <row r="3" spans="1:15" x14ac:dyDescent="0.2">
      <c r="A3" s="6" t="s">
        <v>14</v>
      </c>
      <c r="B3" s="7" t="s">
        <v>23</v>
      </c>
      <c r="C3" s="7" t="s">
        <v>24</v>
      </c>
      <c r="D3" s="8">
        <v>4087</v>
      </c>
      <c r="E3" s="7" t="s">
        <v>17</v>
      </c>
      <c r="F3" s="7" t="s">
        <v>18</v>
      </c>
      <c r="G3" s="7" t="s">
        <v>25</v>
      </c>
      <c r="H3" s="7"/>
      <c r="I3" s="9" t="s">
        <v>26</v>
      </c>
      <c r="J3" s="7" t="s">
        <v>21</v>
      </c>
      <c r="K3" s="8">
        <v>927135</v>
      </c>
      <c r="L3" s="71">
        <v>1</v>
      </c>
      <c r="M3" s="77">
        <f t="shared" ref="M3:M33" si="0">+K3*L3</f>
        <v>927135</v>
      </c>
      <c r="N3" s="44"/>
      <c r="O3" s="44"/>
    </row>
    <row r="4" spans="1:15" x14ac:dyDescent="0.2">
      <c r="A4" s="6" t="s">
        <v>14</v>
      </c>
      <c r="B4" s="7" t="s">
        <v>23</v>
      </c>
      <c r="C4" s="7" t="s">
        <v>24</v>
      </c>
      <c r="D4" s="8">
        <v>4177</v>
      </c>
      <c r="E4" s="7" t="s">
        <v>27</v>
      </c>
      <c r="F4" s="7" t="s">
        <v>28</v>
      </c>
      <c r="G4" s="7"/>
      <c r="H4" s="7" t="s">
        <v>29</v>
      </c>
      <c r="I4" s="9" t="s">
        <v>30</v>
      </c>
      <c r="J4" s="7" t="s">
        <v>21</v>
      </c>
      <c r="K4" s="8">
        <v>3800000</v>
      </c>
      <c r="L4" s="71">
        <v>5</v>
      </c>
      <c r="M4" s="77">
        <f t="shared" si="0"/>
        <v>19000000</v>
      </c>
      <c r="N4" s="44"/>
      <c r="O4" s="44"/>
    </row>
    <row r="5" spans="1:15" x14ac:dyDescent="0.2">
      <c r="A5" s="6" t="s">
        <v>14</v>
      </c>
      <c r="B5" s="7" t="s">
        <v>23</v>
      </c>
      <c r="C5" s="7" t="s">
        <v>24</v>
      </c>
      <c r="D5" s="8">
        <v>3896</v>
      </c>
      <c r="E5" s="7" t="s">
        <v>27</v>
      </c>
      <c r="F5" s="7" t="s">
        <v>31</v>
      </c>
      <c r="G5" s="7"/>
      <c r="H5" s="7" t="s">
        <v>32</v>
      </c>
      <c r="I5" s="9" t="s">
        <v>33</v>
      </c>
      <c r="J5" s="7" t="s">
        <v>21</v>
      </c>
      <c r="K5" s="8">
        <v>2200000</v>
      </c>
      <c r="L5" s="71">
        <v>1</v>
      </c>
      <c r="M5" s="77">
        <f t="shared" si="0"/>
        <v>2200000</v>
      </c>
      <c r="N5" s="44"/>
      <c r="O5" s="44"/>
    </row>
    <row r="6" spans="1:15" ht="28.5" x14ac:dyDescent="0.2">
      <c r="A6" s="6" t="s">
        <v>14</v>
      </c>
      <c r="B6" s="7" t="s">
        <v>23</v>
      </c>
      <c r="C6" s="7" t="s">
        <v>24</v>
      </c>
      <c r="D6" s="8">
        <v>4088</v>
      </c>
      <c r="E6" s="7" t="s">
        <v>22</v>
      </c>
      <c r="F6" s="7" t="s">
        <v>34</v>
      </c>
      <c r="G6" s="7" t="s">
        <v>35</v>
      </c>
      <c r="H6" s="7"/>
      <c r="I6" s="9" t="s">
        <v>36</v>
      </c>
      <c r="J6" s="7" t="s">
        <v>21</v>
      </c>
      <c r="K6" s="8">
        <v>1538900</v>
      </c>
      <c r="L6" s="71">
        <v>1</v>
      </c>
      <c r="M6" s="77">
        <f t="shared" si="0"/>
        <v>1538900</v>
      </c>
      <c r="N6" s="44"/>
      <c r="O6" s="44"/>
    </row>
    <row r="7" spans="1:15" x14ac:dyDescent="0.2">
      <c r="A7" s="6" t="s">
        <v>14</v>
      </c>
      <c r="B7" s="7" t="s">
        <v>23</v>
      </c>
      <c r="C7" s="7" t="s">
        <v>24</v>
      </c>
      <c r="D7" s="8">
        <v>4156</v>
      </c>
      <c r="E7" s="7" t="s">
        <v>27</v>
      </c>
      <c r="F7" s="7" t="s">
        <v>37</v>
      </c>
      <c r="G7" s="7"/>
      <c r="H7" s="7" t="s">
        <v>38</v>
      </c>
      <c r="I7" s="9" t="s">
        <v>39</v>
      </c>
      <c r="J7" s="7" t="s">
        <v>21</v>
      </c>
      <c r="K7" s="8">
        <v>350000</v>
      </c>
      <c r="L7" s="71">
        <v>1</v>
      </c>
      <c r="M7" s="77">
        <f t="shared" si="0"/>
        <v>350000</v>
      </c>
      <c r="N7" s="44"/>
      <c r="O7" s="44"/>
    </row>
    <row r="8" spans="1:15" x14ac:dyDescent="0.2">
      <c r="A8" s="6" t="s">
        <v>14</v>
      </c>
      <c r="B8" s="7" t="s">
        <v>23</v>
      </c>
      <c r="C8" s="7" t="s">
        <v>24</v>
      </c>
      <c r="D8" s="8">
        <v>4178</v>
      </c>
      <c r="E8" s="7" t="s">
        <v>17</v>
      </c>
      <c r="F8" s="7" t="s">
        <v>40</v>
      </c>
      <c r="G8" s="7"/>
      <c r="H8" s="7" t="s">
        <v>41</v>
      </c>
      <c r="I8" s="9" t="s">
        <v>42</v>
      </c>
      <c r="J8" s="7" t="s">
        <v>21</v>
      </c>
      <c r="K8" s="8">
        <v>8300000</v>
      </c>
      <c r="L8" s="71">
        <v>1</v>
      </c>
      <c r="M8" s="77">
        <f t="shared" si="0"/>
        <v>8300000</v>
      </c>
      <c r="N8" s="44"/>
      <c r="O8" s="44"/>
    </row>
    <row r="9" spans="1:15" x14ac:dyDescent="0.2">
      <c r="A9" s="6" t="s">
        <v>14</v>
      </c>
      <c r="B9" s="7" t="s">
        <v>43</v>
      </c>
      <c r="C9" s="7" t="s">
        <v>44</v>
      </c>
      <c r="D9" s="8">
        <v>4152</v>
      </c>
      <c r="E9" s="7" t="s">
        <v>22</v>
      </c>
      <c r="F9" s="7" t="s">
        <v>45</v>
      </c>
      <c r="G9" s="7"/>
      <c r="H9" s="7" t="s">
        <v>46</v>
      </c>
      <c r="I9" s="9" t="s">
        <v>47</v>
      </c>
      <c r="J9" s="7" t="s">
        <v>21</v>
      </c>
      <c r="K9" s="8">
        <v>11600000</v>
      </c>
      <c r="L9" s="71">
        <v>1</v>
      </c>
      <c r="M9" s="77">
        <f t="shared" si="0"/>
        <v>11600000</v>
      </c>
      <c r="N9" s="44"/>
      <c r="O9" s="44"/>
    </row>
    <row r="10" spans="1:15" s="54" customFormat="1" x14ac:dyDescent="0.2">
      <c r="A10" s="56" t="s">
        <v>14</v>
      </c>
      <c r="B10" s="57" t="s">
        <v>50</v>
      </c>
      <c r="C10" s="57" t="s">
        <v>51</v>
      </c>
      <c r="D10" s="58">
        <v>4007</v>
      </c>
      <c r="E10" s="57" t="s">
        <v>17</v>
      </c>
      <c r="F10" s="57" t="s">
        <v>52</v>
      </c>
      <c r="G10" s="57"/>
      <c r="H10" s="57" t="s">
        <v>53</v>
      </c>
      <c r="I10" s="59" t="s">
        <v>54</v>
      </c>
      <c r="J10" s="57" t="s">
        <v>21</v>
      </c>
      <c r="K10" s="58">
        <v>9898000</v>
      </c>
      <c r="L10" s="72">
        <v>1</v>
      </c>
      <c r="M10" s="77">
        <v>7000000</v>
      </c>
      <c r="N10" s="44"/>
      <c r="O10" s="44"/>
    </row>
    <row r="11" spans="1:15" s="54" customFormat="1" ht="21.75" customHeight="1" x14ac:dyDescent="0.2">
      <c r="A11" s="66" t="s">
        <v>14</v>
      </c>
      <c r="B11" s="67" t="s">
        <v>55</v>
      </c>
      <c r="C11" s="67" t="s">
        <v>56</v>
      </c>
      <c r="D11" s="68">
        <v>4180</v>
      </c>
      <c r="E11" s="67" t="s">
        <v>57</v>
      </c>
      <c r="F11" s="67" t="s">
        <v>58</v>
      </c>
      <c r="G11" s="67"/>
      <c r="H11" s="67" t="s">
        <v>59</v>
      </c>
      <c r="I11" s="69" t="s">
        <v>60</v>
      </c>
      <c r="J11" s="67" t="s">
        <v>21</v>
      </c>
      <c r="K11" s="68">
        <v>350000</v>
      </c>
      <c r="L11" s="73">
        <v>1</v>
      </c>
      <c r="M11" s="77">
        <f t="shared" si="0"/>
        <v>350000</v>
      </c>
      <c r="N11" s="44"/>
      <c r="O11" s="44"/>
    </row>
    <row r="12" spans="1:15" s="54" customFormat="1" x14ac:dyDescent="0.2">
      <c r="A12" s="49" t="s">
        <v>14</v>
      </c>
      <c r="B12" s="50" t="s">
        <v>55</v>
      </c>
      <c r="C12" s="50" t="s">
        <v>56</v>
      </c>
      <c r="D12" s="51">
        <v>4181</v>
      </c>
      <c r="E12" s="50" t="s">
        <v>57</v>
      </c>
      <c r="F12" s="50" t="s">
        <v>61</v>
      </c>
      <c r="G12" s="50"/>
      <c r="H12" s="50" t="s">
        <v>62</v>
      </c>
      <c r="I12" s="52" t="s">
        <v>60</v>
      </c>
      <c r="J12" s="50" t="s">
        <v>21</v>
      </c>
      <c r="K12" s="51">
        <v>70000</v>
      </c>
      <c r="L12" s="74">
        <v>2</v>
      </c>
      <c r="M12" s="77">
        <f t="shared" si="0"/>
        <v>140000</v>
      </c>
      <c r="N12" s="44"/>
      <c r="O12" s="44"/>
    </row>
    <row r="13" spans="1:15" s="54" customFormat="1" x14ac:dyDescent="0.2">
      <c r="A13" s="49" t="s">
        <v>14</v>
      </c>
      <c r="B13" s="50" t="s">
        <v>55</v>
      </c>
      <c r="C13" s="50" t="s">
        <v>56</v>
      </c>
      <c r="D13" s="51">
        <v>4155</v>
      </c>
      <c r="E13" s="50" t="s">
        <v>27</v>
      </c>
      <c r="F13" s="50" t="s">
        <v>63</v>
      </c>
      <c r="G13" s="50"/>
      <c r="H13" s="50" t="s">
        <v>64</v>
      </c>
      <c r="I13" s="52" t="s">
        <v>65</v>
      </c>
      <c r="J13" s="50" t="s">
        <v>21</v>
      </c>
      <c r="K13" s="51">
        <v>362000</v>
      </c>
      <c r="L13" s="74">
        <v>2</v>
      </c>
      <c r="M13" s="77">
        <f t="shared" si="0"/>
        <v>724000</v>
      </c>
      <c r="N13" s="44"/>
      <c r="O13" s="44"/>
    </row>
    <row r="14" spans="1:15" s="54" customFormat="1" x14ac:dyDescent="0.2">
      <c r="A14" s="49" t="s">
        <v>14</v>
      </c>
      <c r="B14" s="50" t="s">
        <v>55</v>
      </c>
      <c r="C14" s="50" t="s">
        <v>56</v>
      </c>
      <c r="D14" s="51">
        <v>4029</v>
      </c>
      <c r="E14" s="50" t="s">
        <v>66</v>
      </c>
      <c r="F14" s="50" t="s">
        <v>67</v>
      </c>
      <c r="G14" s="50"/>
      <c r="H14" s="50" t="s">
        <v>68</v>
      </c>
      <c r="I14" s="52" t="s">
        <v>69</v>
      </c>
      <c r="J14" s="50" t="s">
        <v>21</v>
      </c>
      <c r="K14" s="51">
        <v>1400000</v>
      </c>
      <c r="L14" s="74">
        <v>1</v>
      </c>
      <c r="M14" s="77">
        <f t="shared" si="0"/>
        <v>1400000</v>
      </c>
      <c r="N14" s="44"/>
      <c r="O14" s="44"/>
    </row>
    <row r="15" spans="1:15" s="54" customFormat="1" x14ac:dyDescent="0.2">
      <c r="A15" s="49" t="s">
        <v>14</v>
      </c>
      <c r="B15" s="50" t="s">
        <v>55</v>
      </c>
      <c r="C15" s="50" t="s">
        <v>56</v>
      </c>
      <c r="D15" s="51">
        <v>4027</v>
      </c>
      <c r="E15" s="50" t="s">
        <v>66</v>
      </c>
      <c r="F15" s="50" t="s">
        <v>70</v>
      </c>
      <c r="G15" s="50"/>
      <c r="H15" s="50" t="s">
        <v>71</v>
      </c>
      <c r="I15" s="52" t="s">
        <v>69</v>
      </c>
      <c r="J15" s="50" t="s">
        <v>21</v>
      </c>
      <c r="K15" s="51">
        <v>2400000</v>
      </c>
      <c r="L15" s="74">
        <v>1</v>
      </c>
      <c r="M15" s="77">
        <f t="shared" si="0"/>
        <v>2400000</v>
      </c>
      <c r="N15" s="44"/>
      <c r="O15" s="44"/>
    </row>
    <row r="16" spans="1:15" x14ac:dyDescent="0.2">
      <c r="A16" s="2" t="s">
        <v>14</v>
      </c>
      <c r="B16" s="64" t="s">
        <v>72</v>
      </c>
      <c r="C16" s="60" t="s">
        <v>73</v>
      </c>
      <c r="D16" s="62">
        <v>3885</v>
      </c>
      <c r="E16" s="61" t="s">
        <v>27</v>
      </c>
      <c r="F16" s="61" t="s">
        <v>74</v>
      </c>
      <c r="G16" s="61"/>
      <c r="H16" s="61" t="s">
        <v>75</v>
      </c>
      <c r="I16" s="63" t="s">
        <v>76</v>
      </c>
      <c r="J16" s="61" t="s">
        <v>21</v>
      </c>
      <c r="K16" s="62">
        <v>250000</v>
      </c>
      <c r="L16" s="75">
        <v>4</v>
      </c>
      <c r="M16" s="77">
        <f t="shared" si="0"/>
        <v>1000000</v>
      </c>
      <c r="N16" s="44"/>
      <c r="O16" s="44"/>
    </row>
    <row r="17" spans="1:15" x14ac:dyDescent="0.2">
      <c r="A17" s="6" t="s">
        <v>14</v>
      </c>
      <c r="B17" s="65" t="s">
        <v>72</v>
      </c>
      <c r="C17" s="6" t="s">
        <v>73</v>
      </c>
      <c r="D17" s="8">
        <v>4205</v>
      </c>
      <c r="E17" s="7" t="s">
        <v>17</v>
      </c>
      <c r="F17" s="7" t="s">
        <v>77</v>
      </c>
      <c r="G17" s="7"/>
      <c r="H17" s="7" t="s">
        <v>78</v>
      </c>
      <c r="I17" s="9" t="s">
        <v>79</v>
      </c>
      <c r="J17" s="7" t="s">
        <v>21</v>
      </c>
      <c r="K17" s="8">
        <v>2000000</v>
      </c>
      <c r="L17" s="71">
        <v>1</v>
      </c>
      <c r="M17" s="77">
        <f t="shared" si="0"/>
        <v>2000000</v>
      </c>
      <c r="N17" s="44"/>
      <c r="O17" s="44"/>
    </row>
    <row r="18" spans="1:15" x14ac:dyDescent="0.2">
      <c r="A18" s="6" t="s">
        <v>14</v>
      </c>
      <c r="B18" s="65" t="s">
        <v>72</v>
      </c>
      <c r="C18" s="6" t="s">
        <v>73</v>
      </c>
      <c r="D18" s="8">
        <v>4208</v>
      </c>
      <c r="E18" s="7" t="s">
        <v>17</v>
      </c>
      <c r="F18" s="7" t="s">
        <v>80</v>
      </c>
      <c r="G18" s="7"/>
      <c r="H18" s="7" t="s">
        <v>81</v>
      </c>
      <c r="I18" s="9" t="s">
        <v>82</v>
      </c>
      <c r="J18" s="7" t="s">
        <v>21</v>
      </c>
      <c r="K18" s="8">
        <v>320000</v>
      </c>
      <c r="L18" s="71">
        <v>12</v>
      </c>
      <c r="M18" s="77">
        <f t="shared" si="0"/>
        <v>3840000</v>
      </c>
      <c r="N18" s="44"/>
      <c r="O18" s="44"/>
    </row>
    <row r="19" spans="1:15" x14ac:dyDescent="0.2">
      <c r="A19" s="6" t="s">
        <v>14</v>
      </c>
      <c r="B19" s="65" t="s">
        <v>72</v>
      </c>
      <c r="C19" s="6" t="s">
        <v>73</v>
      </c>
      <c r="D19" s="8">
        <v>4206</v>
      </c>
      <c r="E19" s="7" t="s">
        <v>27</v>
      </c>
      <c r="F19" s="7" t="s">
        <v>83</v>
      </c>
      <c r="G19" s="7"/>
      <c r="H19" s="7" t="s">
        <v>84</v>
      </c>
      <c r="I19" s="9" t="s">
        <v>76</v>
      </c>
      <c r="J19" s="7" t="s">
        <v>21</v>
      </c>
      <c r="K19" s="8">
        <v>430000</v>
      </c>
      <c r="L19" s="71">
        <v>6</v>
      </c>
      <c r="M19" s="77">
        <f t="shared" si="0"/>
        <v>2580000</v>
      </c>
      <c r="N19" s="44"/>
      <c r="O19" s="44"/>
    </row>
    <row r="20" spans="1:15" x14ac:dyDescent="0.2">
      <c r="A20" s="6" t="s">
        <v>14</v>
      </c>
      <c r="B20" s="65" t="s">
        <v>72</v>
      </c>
      <c r="C20" s="6" t="s">
        <v>73</v>
      </c>
      <c r="D20" s="8">
        <v>4207</v>
      </c>
      <c r="E20" s="7" t="s">
        <v>27</v>
      </c>
      <c r="F20" s="7" t="s">
        <v>85</v>
      </c>
      <c r="G20" s="7"/>
      <c r="H20" s="7" t="s">
        <v>86</v>
      </c>
      <c r="I20" s="9" t="s">
        <v>76</v>
      </c>
      <c r="J20" s="7" t="s">
        <v>21</v>
      </c>
      <c r="K20" s="8">
        <v>360000</v>
      </c>
      <c r="L20" s="71">
        <v>2</v>
      </c>
      <c r="M20" s="77">
        <f t="shared" si="0"/>
        <v>720000</v>
      </c>
      <c r="N20" s="44"/>
      <c r="O20" s="44"/>
    </row>
    <row r="21" spans="1:15" x14ac:dyDescent="0.2">
      <c r="A21" s="6" t="s">
        <v>14</v>
      </c>
      <c r="B21" s="7" t="s">
        <v>87</v>
      </c>
      <c r="C21" s="7" t="s">
        <v>88</v>
      </c>
      <c r="D21" s="8">
        <v>3895</v>
      </c>
      <c r="E21" s="7" t="s">
        <v>27</v>
      </c>
      <c r="F21" s="7" t="s">
        <v>89</v>
      </c>
      <c r="G21" s="7"/>
      <c r="H21" s="7" t="s">
        <v>90</v>
      </c>
      <c r="I21" s="9" t="s">
        <v>91</v>
      </c>
      <c r="J21" s="7" t="s">
        <v>21</v>
      </c>
      <c r="K21" s="8">
        <v>1100000</v>
      </c>
      <c r="L21" s="71">
        <v>1</v>
      </c>
      <c r="M21" s="77">
        <f t="shared" si="0"/>
        <v>1100000</v>
      </c>
      <c r="N21" s="44"/>
      <c r="O21" s="44"/>
    </row>
    <row r="22" spans="1:15" s="54" customFormat="1" x14ac:dyDescent="0.2">
      <c r="A22" s="49" t="s">
        <v>14</v>
      </c>
      <c r="B22" s="50" t="s">
        <v>92</v>
      </c>
      <c r="C22" s="50" t="s">
        <v>93</v>
      </c>
      <c r="D22" s="51">
        <v>4067</v>
      </c>
      <c r="E22" s="50" t="s">
        <v>22</v>
      </c>
      <c r="F22" s="50" t="s">
        <v>94</v>
      </c>
      <c r="G22" s="50"/>
      <c r="H22" s="50" t="s">
        <v>95</v>
      </c>
      <c r="I22" s="52" t="s">
        <v>96</v>
      </c>
      <c r="J22" s="50" t="s">
        <v>21</v>
      </c>
      <c r="K22" s="51">
        <v>300000</v>
      </c>
      <c r="L22" s="74">
        <v>1</v>
      </c>
      <c r="M22" s="77">
        <f t="shared" si="0"/>
        <v>300000</v>
      </c>
      <c r="N22" s="44"/>
      <c r="O22" s="44"/>
    </row>
    <row r="23" spans="1:15" x14ac:dyDescent="0.2">
      <c r="A23" s="6" t="s">
        <v>14</v>
      </c>
      <c r="B23" s="7" t="s">
        <v>92</v>
      </c>
      <c r="C23" s="7" t="s">
        <v>93</v>
      </c>
      <c r="D23" s="8">
        <v>4069</v>
      </c>
      <c r="E23" s="7" t="s">
        <v>27</v>
      </c>
      <c r="F23" s="7" t="s">
        <v>97</v>
      </c>
      <c r="G23" s="7"/>
      <c r="H23" s="7" t="s">
        <v>98</v>
      </c>
      <c r="I23" s="9" t="s">
        <v>99</v>
      </c>
      <c r="J23" s="7" t="s">
        <v>21</v>
      </c>
      <c r="K23" s="8">
        <v>250000</v>
      </c>
      <c r="L23" s="71">
        <v>1</v>
      </c>
      <c r="M23" s="77">
        <f t="shared" si="0"/>
        <v>250000</v>
      </c>
      <c r="N23" s="44"/>
      <c r="O23" s="44"/>
    </row>
    <row r="24" spans="1:15" x14ac:dyDescent="0.2">
      <c r="A24" s="6" t="s">
        <v>14</v>
      </c>
      <c r="B24" s="7" t="s">
        <v>100</v>
      </c>
      <c r="C24" s="7" t="s">
        <v>101</v>
      </c>
      <c r="D24" s="8">
        <v>4253</v>
      </c>
      <c r="E24" s="7" t="s">
        <v>103</v>
      </c>
      <c r="F24" s="7" t="s">
        <v>104</v>
      </c>
      <c r="G24" s="7"/>
      <c r="H24" s="7" t="s">
        <v>105</v>
      </c>
      <c r="I24" s="9" t="s">
        <v>106</v>
      </c>
      <c r="J24" s="7" t="s">
        <v>21</v>
      </c>
      <c r="K24" s="8">
        <v>3500000</v>
      </c>
      <c r="L24" s="71">
        <v>1</v>
      </c>
      <c r="M24" s="77">
        <f t="shared" si="0"/>
        <v>3500000</v>
      </c>
      <c r="N24" s="44"/>
      <c r="O24" s="44"/>
    </row>
    <row r="25" spans="1:15" x14ac:dyDescent="0.2">
      <c r="A25" s="6" t="s">
        <v>14</v>
      </c>
      <c r="B25" s="7" t="s">
        <v>100</v>
      </c>
      <c r="C25" s="7" t="s">
        <v>101</v>
      </c>
      <c r="D25" s="8">
        <v>4235</v>
      </c>
      <c r="E25" s="7" t="s">
        <v>102</v>
      </c>
      <c r="F25" s="7" t="s">
        <v>107</v>
      </c>
      <c r="G25" s="7"/>
      <c r="H25" s="7" t="s">
        <v>108</v>
      </c>
      <c r="I25" s="9" t="s">
        <v>109</v>
      </c>
      <c r="J25" s="7" t="s">
        <v>21</v>
      </c>
      <c r="K25" s="8">
        <v>120000</v>
      </c>
      <c r="L25" s="71">
        <v>1</v>
      </c>
      <c r="M25" s="77">
        <f t="shared" si="0"/>
        <v>120000</v>
      </c>
      <c r="N25" s="44"/>
      <c r="O25" s="44"/>
    </row>
    <row r="26" spans="1:15" x14ac:dyDescent="0.2">
      <c r="A26" s="6" t="s">
        <v>14</v>
      </c>
      <c r="B26" s="7" t="s">
        <v>100</v>
      </c>
      <c r="C26" s="7" t="s">
        <v>101</v>
      </c>
      <c r="D26" s="8">
        <v>4070</v>
      </c>
      <c r="E26" s="7" t="s">
        <v>17</v>
      </c>
      <c r="F26" s="7" t="s">
        <v>110</v>
      </c>
      <c r="G26" s="7"/>
      <c r="H26" s="7" t="s">
        <v>111</v>
      </c>
      <c r="I26" s="9" t="s">
        <v>112</v>
      </c>
      <c r="J26" s="7" t="s">
        <v>21</v>
      </c>
      <c r="K26" s="8">
        <v>1250000</v>
      </c>
      <c r="L26" s="71">
        <v>1</v>
      </c>
      <c r="M26" s="77">
        <f t="shared" si="0"/>
        <v>1250000</v>
      </c>
      <c r="N26" s="44"/>
      <c r="O26" s="44"/>
    </row>
    <row r="27" spans="1:15" x14ac:dyDescent="0.2">
      <c r="A27" s="6" t="s">
        <v>14</v>
      </c>
      <c r="B27" s="7" t="s">
        <v>113</v>
      </c>
      <c r="C27" s="7" t="s">
        <v>114</v>
      </c>
      <c r="D27" s="8">
        <v>4211</v>
      </c>
      <c r="E27" s="7" t="s">
        <v>27</v>
      </c>
      <c r="F27" s="7" t="s">
        <v>116</v>
      </c>
      <c r="G27" s="7"/>
      <c r="H27" s="7" t="s">
        <v>117</v>
      </c>
      <c r="I27" s="9" t="s">
        <v>118</v>
      </c>
      <c r="J27" s="7" t="s">
        <v>21</v>
      </c>
      <c r="K27" s="8">
        <v>500000</v>
      </c>
      <c r="L27" s="71">
        <v>3</v>
      </c>
      <c r="M27" s="77">
        <f t="shared" si="0"/>
        <v>1500000</v>
      </c>
      <c r="N27" s="44"/>
      <c r="O27" s="44"/>
    </row>
    <row r="28" spans="1:15" x14ac:dyDescent="0.2">
      <c r="A28" s="6" t="s">
        <v>14</v>
      </c>
      <c r="B28" s="7" t="s">
        <v>113</v>
      </c>
      <c r="C28" s="7" t="s">
        <v>114</v>
      </c>
      <c r="D28" s="8">
        <v>4212</v>
      </c>
      <c r="E28" s="7" t="s">
        <v>17</v>
      </c>
      <c r="F28" s="7" t="s">
        <v>119</v>
      </c>
      <c r="G28" s="7"/>
      <c r="H28" s="7" t="s">
        <v>120</v>
      </c>
      <c r="I28" s="9" t="s">
        <v>121</v>
      </c>
      <c r="J28" s="7" t="s">
        <v>21</v>
      </c>
      <c r="K28" s="8">
        <v>1200000</v>
      </c>
      <c r="L28" s="71">
        <v>2</v>
      </c>
      <c r="M28" s="77">
        <f t="shared" si="0"/>
        <v>2400000</v>
      </c>
      <c r="N28" s="44"/>
      <c r="O28" s="44"/>
    </row>
    <row r="29" spans="1:15" x14ac:dyDescent="0.2">
      <c r="A29" s="6" t="s">
        <v>14</v>
      </c>
      <c r="B29" s="7" t="s">
        <v>122</v>
      </c>
      <c r="C29" s="7" t="s">
        <v>123</v>
      </c>
      <c r="D29" s="8">
        <v>4128</v>
      </c>
      <c r="E29" s="7" t="s">
        <v>17</v>
      </c>
      <c r="F29" s="7" t="s">
        <v>124</v>
      </c>
      <c r="G29" s="7"/>
      <c r="H29" s="7" t="s">
        <v>125</v>
      </c>
      <c r="I29" s="9" t="s">
        <v>126</v>
      </c>
      <c r="J29" s="7" t="s">
        <v>21</v>
      </c>
      <c r="K29" s="8">
        <v>60000000</v>
      </c>
      <c r="L29" s="71">
        <v>1</v>
      </c>
      <c r="M29" s="77">
        <f t="shared" si="0"/>
        <v>60000000</v>
      </c>
      <c r="N29" s="44"/>
      <c r="O29" s="44"/>
    </row>
    <row r="30" spans="1:15" x14ac:dyDescent="0.2">
      <c r="A30" s="6" t="s">
        <v>14</v>
      </c>
      <c r="B30" s="7" t="s">
        <v>127</v>
      </c>
      <c r="C30" s="7" t="s">
        <v>128</v>
      </c>
      <c r="D30" s="8">
        <v>4224</v>
      </c>
      <c r="E30" s="7" t="s">
        <v>48</v>
      </c>
      <c r="F30" s="7" t="s">
        <v>129</v>
      </c>
      <c r="G30" s="7"/>
      <c r="H30" s="7" t="s">
        <v>130</v>
      </c>
      <c r="I30" s="9" t="s">
        <v>129</v>
      </c>
      <c r="J30" s="7" t="s">
        <v>21</v>
      </c>
      <c r="K30" s="8">
        <v>260000</v>
      </c>
      <c r="L30" s="71">
        <v>5</v>
      </c>
      <c r="M30" s="77">
        <f t="shared" si="0"/>
        <v>1300000</v>
      </c>
      <c r="N30" s="44"/>
      <c r="O30" s="44"/>
    </row>
    <row r="31" spans="1:15" x14ac:dyDescent="0.2">
      <c r="A31" s="6" t="s">
        <v>14</v>
      </c>
      <c r="B31" s="7" t="s">
        <v>127</v>
      </c>
      <c r="C31" s="7" t="s">
        <v>128</v>
      </c>
      <c r="D31" s="8">
        <v>4229</v>
      </c>
      <c r="E31" s="7" t="s">
        <v>17</v>
      </c>
      <c r="F31" s="7" t="s">
        <v>131</v>
      </c>
      <c r="G31" s="7"/>
      <c r="H31" s="7" t="s">
        <v>132</v>
      </c>
      <c r="I31" s="9" t="s">
        <v>133</v>
      </c>
      <c r="J31" s="7" t="s">
        <v>21</v>
      </c>
      <c r="K31" s="8">
        <v>90000</v>
      </c>
      <c r="L31" s="71">
        <v>2</v>
      </c>
      <c r="M31" s="77">
        <f t="shared" si="0"/>
        <v>180000</v>
      </c>
      <c r="N31" s="44"/>
      <c r="O31" s="44"/>
    </row>
    <row r="32" spans="1:15" x14ac:dyDescent="0.2">
      <c r="A32" s="6" t="s">
        <v>14</v>
      </c>
      <c r="B32" s="7" t="s">
        <v>127</v>
      </c>
      <c r="C32" s="7" t="s">
        <v>128</v>
      </c>
      <c r="D32" s="8">
        <v>3878</v>
      </c>
      <c r="E32" s="7" t="s">
        <v>27</v>
      </c>
      <c r="F32" s="7" t="s">
        <v>134</v>
      </c>
      <c r="G32" s="7"/>
      <c r="H32" s="7" t="s">
        <v>135</v>
      </c>
      <c r="I32" s="9" t="s">
        <v>136</v>
      </c>
      <c r="J32" s="7" t="s">
        <v>21</v>
      </c>
      <c r="K32" s="8">
        <v>80000</v>
      </c>
      <c r="L32" s="71">
        <v>1</v>
      </c>
      <c r="M32" s="77">
        <f t="shared" si="0"/>
        <v>80000</v>
      </c>
      <c r="N32" s="44"/>
      <c r="O32" s="44"/>
    </row>
    <row r="33" spans="1:15" x14ac:dyDescent="0.2">
      <c r="A33" s="6" t="s">
        <v>14</v>
      </c>
      <c r="B33" s="7" t="s">
        <v>137</v>
      </c>
      <c r="C33" s="7" t="s">
        <v>138</v>
      </c>
      <c r="D33" s="8">
        <v>4133</v>
      </c>
      <c r="E33" s="7" t="s">
        <v>139</v>
      </c>
      <c r="F33" s="7" t="s">
        <v>140</v>
      </c>
      <c r="G33" s="7"/>
      <c r="H33" s="7" t="s">
        <v>141</v>
      </c>
      <c r="I33" s="9" t="s">
        <v>142</v>
      </c>
      <c r="J33" s="7" t="s">
        <v>21</v>
      </c>
      <c r="K33" s="8">
        <v>7800</v>
      </c>
      <c r="L33" s="71">
        <v>2</v>
      </c>
      <c r="M33" s="77">
        <f t="shared" si="0"/>
        <v>15600</v>
      </c>
      <c r="N33" s="44"/>
      <c r="O33" s="44"/>
    </row>
    <row r="34" spans="1:15" x14ac:dyDescent="0.2">
      <c r="A34" s="6" t="s">
        <v>14</v>
      </c>
      <c r="B34" s="7" t="s">
        <v>137</v>
      </c>
      <c r="C34" s="7" t="s">
        <v>138</v>
      </c>
      <c r="D34" s="8">
        <v>4132</v>
      </c>
      <c r="E34" s="7" t="s">
        <v>139</v>
      </c>
      <c r="F34" s="7" t="s">
        <v>143</v>
      </c>
      <c r="G34" s="7"/>
      <c r="H34" s="7" t="s">
        <v>144</v>
      </c>
      <c r="I34" s="9" t="s">
        <v>142</v>
      </c>
      <c r="J34" s="7" t="s">
        <v>21</v>
      </c>
      <c r="K34" s="8">
        <v>7800</v>
      </c>
      <c r="L34" s="71">
        <v>4</v>
      </c>
      <c r="M34" s="77">
        <f t="shared" ref="M34:M46" si="1">+K34*L34</f>
        <v>31200</v>
      </c>
      <c r="N34" s="44"/>
      <c r="O34" s="44"/>
    </row>
    <row r="35" spans="1:15" x14ac:dyDescent="0.2">
      <c r="A35" s="6" t="s">
        <v>14</v>
      </c>
      <c r="B35" s="7" t="s">
        <v>137</v>
      </c>
      <c r="C35" s="7" t="s">
        <v>138</v>
      </c>
      <c r="D35" s="8">
        <v>4138</v>
      </c>
      <c r="E35" s="7" t="s">
        <v>139</v>
      </c>
      <c r="F35" s="7" t="s">
        <v>145</v>
      </c>
      <c r="G35" s="7"/>
      <c r="H35" s="7" t="s">
        <v>146</v>
      </c>
      <c r="I35" s="9" t="s">
        <v>142</v>
      </c>
      <c r="J35" s="7" t="s">
        <v>21</v>
      </c>
      <c r="K35" s="8">
        <v>23896</v>
      </c>
      <c r="L35" s="71">
        <v>3</v>
      </c>
      <c r="M35" s="77">
        <f t="shared" si="1"/>
        <v>71688</v>
      </c>
      <c r="N35" s="44"/>
      <c r="O35" s="44"/>
    </row>
    <row r="36" spans="1:15" x14ac:dyDescent="0.2">
      <c r="A36" s="6" t="s">
        <v>14</v>
      </c>
      <c r="B36" s="7" t="s">
        <v>137</v>
      </c>
      <c r="C36" s="7" t="s">
        <v>138</v>
      </c>
      <c r="D36" s="8">
        <v>4129</v>
      </c>
      <c r="E36" s="7" t="s">
        <v>139</v>
      </c>
      <c r="F36" s="7" t="s">
        <v>147</v>
      </c>
      <c r="G36" s="7"/>
      <c r="H36" s="7" t="s">
        <v>148</v>
      </c>
      <c r="I36" s="9" t="s">
        <v>149</v>
      </c>
      <c r="J36" s="7" t="s">
        <v>21</v>
      </c>
      <c r="K36" s="8">
        <v>618000</v>
      </c>
      <c r="L36" s="71">
        <v>2</v>
      </c>
      <c r="M36" s="77">
        <f t="shared" si="1"/>
        <v>1236000</v>
      </c>
      <c r="N36" s="44"/>
      <c r="O36" s="44"/>
    </row>
    <row r="37" spans="1:15" x14ac:dyDescent="0.2">
      <c r="A37" s="6" t="s">
        <v>14</v>
      </c>
      <c r="B37" s="7" t="s">
        <v>137</v>
      </c>
      <c r="C37" s="7" t="s">
        <v>138</v>
      </c>
      <c r="D37" s="8">
        <v>4130</v>
      </c>
      <c r="E37" s="7" t="s">
        <v>139</v>
      </c>
      <c r="F37" s="7" t="s">
        <v>150</v>
      </c>
      <c r="G37" s="7"/>
      <c r="H37" s="7" t="s">
        <v>151</v>
      </c>
      <c r="I37" s="9" t="s">
        <v>152</v>
      </c>
      <c r="J37" s="7" t="s">
        <v>21</v>
      </c>
      <c r="K37" s="8">
        <v>1493500</v>
      </c>
      <c r="L37" s="71">
        <v>2</v>
      </c>
      <c r="M37" s="77">
        <f t="shared" si="1"/>
        <v>2987000</v>
      </c>
      <c r="N37" s="44"/>
      <c r="O37" s="44"/>
    </row>
    <row r="38" spans="1:15" x14ac:dyDescent="0.2">
      <c r="A38" s="6" t="s">
        <v>14</v>
      </c>
      <c r="B38" s="7" t="s">
        <v>137</v>
      </c>
      <c r="C38" s="7" t="s">
        <v>138</v>
      </c>
      <c r="D38" s="8">
        <v>4137</v>
      </c>
      <c r="E38" s="7" t="s">
        <v>139</v>
      </c>
      <c r="F38" s="7" t="s">
        <v>153</v>
      </c>
      <c r="G38" s="7"/>
      <c r="H38" s="7" t="s">
        <v>154</v>
      </c>
      <c r="I38" s="9" t="s">
        <v>142</v>
      </c>
      <c r="J38" s="7" t="s">
        <v>21</v>
      </c>
      <c r="K38" s="8">
        <v>7800</v>
      </c>
      <c r="L38" s="71">
        <v>3</v>
      </c>
      <c r="M38" s="77">
        <f t="shared" si="1"/>
        <v>23400</v>
      </c>
      <c r="N38" s="44"/>
      <c r="O38" s="44"/>
    </row>
    <row r="39" spans="1:15" x14ac:dyDescent="0.2">
      <c r="A39" s="6" t="s">
        <v>14</v>
      </c>
      <c r="B39" s="7" t="s">
        <v>137</v>
      </c>
      <c r="C39" s="7" t="s">
        <v>138</v>
      </c>
      <c r="D39" s="8">
        <v>4140</v>
      </c>
      <c r="E39" s="7" t="s">
        <v>139</v>
      </c>
      <c r="F39" s="7" t="s">
        <v>155</v>
      </c>
      <c r="G39" s="7"/>
      <c r="H39" s="7" t="s">
        <v>156</v>
      </c>
      <c r="I39" s="9" t="s">
        <v>156</v>
      </c>
      <c r="J39" s="7" t="s">
        <v>21</v>
      </c>
      <c r="K39" s="8">
        <v>11948</v>
      </c>
      <c r="L39" s="71">
        <v>2</v>
      </c>
      <c r="M39" s="77">
        <f t="shared" si="1"/>
        <v>23896</v>
      </c>
      <c r="N39" s="44"/>
      <c r="O39" s="44"/>
    </row>
    <row r="40" spans="1:15" x14ac:dyDescent="0.2">
      <c r="A40" s="6" t="s">
        <v>14</v>
      </c>
      <c r="B40" s="7" t="s">
        <v>137</v>
      </c>
      <c r="C40" s="7" t="s">
        <v>138</v>
      </c>
      <c r="D40" s="8">
        <v>4136</v>
      </c>
      <c r="E40" s="7" t="s">
        <v>139</v>
      </c>
      <c r="F40" s="7" t="s">
        <v>157</v>
      </c>
      <c r="G40" s="7"/>
      <c r="H40" s="7" t="s">
        <v>158</v>
      </c>
      <c r="I40" s="9" t="s">
        <v>159</v>
      </c>
      <c r="J40" s="7" t="s">
        <v>21</v>
      </c>
      <c r="K40" s="8">
        <v>3605</v>
      </c>
      <c r="L40" s="71">
        <v>2</v>
      </c>
      <c r="M40" s="77">
        <f t="shared" si="1"/>
        <v>7210</v>
      </c>
      <c r="N40" s="44"/>
      <c r="O40" s="44"/>
    </row>
    <row r="41" spans="1:15" x14ac:dyDescent="0.2">
      <c r="A41" s="6" t="s">
        <v>14</v>
      </c>
      <c r="B41" s="7" t="s">
        <v>137</v>
      </c>
      <c r="C41" s="7" t="s">
        <v>138</v>
      </c>
      <c r="D41" s="8">
        <v>4139</v>
      </c>
      <c r="E41" s="7" t="s">
        <v>139</v>
      </c>
      <c r="F41" s="7" t="s">
        <v>160</v>
      </c>
      <c r="G41" s="7"/>
      <c r="H41" s="7" t="s">
        <v>161</v>
      </c>
      <c r="I41" s="9" t="s">
        <v>142</v>
      </c>
      <c r="J41" s="7" t="s">
        <v>21</v>
      </c>
      <c r="K41" s="8">
        <v>23896</v>
      </c>
      <c r="L41" s="71">
        <v>3</v>
      </c>
      <c r="M41" s="77">
        <f t="shared" si="1"/>
        <v>71688</v>
      </c>
      <c r="N41" s="44"/>
      <c r="O41" s="44"/>
    </row>
    <row r="42" spans="1:15" x14ac:dyDescent="0.2">
      <c r="A42" s="6" t="s">
        <v>14</v>
      </c>
      <c r="B42" s="7" t="s">
        <v>137</v>
      </c>
      <c r="C42" s="7" t="s">
        <v>138</v>
      </c>
      <c r="D42" s="8">
        <v>4131</v>
      </c>
      <c r="E42" s="7" t="s">
        <v>139</v>
      </c>
      <c r="F42" s="7" t="s">
        <v>162</v>
      </c>
      <c r="G42" s="7"/>
      <c r="H42" s="7" t="s">
        <v>163</v>
      </c>
      <c r="I42" s="9" t="s">
        <v>164</v>
      </c>
      <c r="J42" s="7" t="s">
        <v>21</v>
      </c>
      <c r="K42" s="8">
        <v>955840</v>
      </c>
      <c r="L42" s="71">
        <v>1</v>
      </c>
      <c r="M42" s="77">
        <f t="shared" si="1"/>
        <v>955840</v>
      </c>
      <c r="N42" s="44"/>
      <c r="O42" s="44"/>
    </row>
    <row r="43" spans="1:15" x14ac:dyDescent="0.2">
      <c r="A43" s="6" t="s">
        <v>14</v>
      </c>
      <c r="B43" s="7" t="s">
        <v>137</v>
      </c>
      <c r="C43" s="7" t="s">
        <v>138</v>
      </c>
      <c r="D43" s="8">
        <v>4134</v>
      </c>
      <c r="E43" s="7" t="s">
        <v>139</v>
      </c>
      <c r="F43" s="7" t="s">
        <v>165</v>
      </c>
      <c r="G43" s="7"/>
      <c r="H43" s="7" t="s">
        <v>166</v>
      </c>
      <c r="I43" s="9" t="s">
        <v>159</v>
      </c>
      <c r="J43" s="7" t="s">
        <v>21</v>
      </c>
      <c r="K43" s="8">
        <v>5150</v>
      </c>
      <c r="L43" s="71">
        <v>2</v>
      </c>
      <c r="M43" s="77">
        <f t="shared" si="1"/>
        <v>10300</v>
      </c>
      <c r="N43" s="44"/>
      <c r="O43" s="44"/>
    </row>
    <row r="44" spans="1:15" x14ac:dyDescent="0.2">
      <c r="A44" s="6" t="s">
        <v>14</v>
      </c>
      <c r="B44" s="7" t="s">
        <v>137</v>
      </c>
      <c r="C44" s="7" t="s">
        <v>138</v>
      </c>
      <c r="D44" s="8">
        <v>4135</v>
      </c>
      <c r="E44" s="7" t="s">
        <v>139</v>
      </c>
      <c r="F44" s="7" t="s">
        <v>167</v>
      </c>
      <c r="G44" s="7"/>
      <c r="H44" s="7" t="s">
        <v>168</v>
      </c>
      <c r="I44" s="9" t="s">
        <v>142</v>
      </c>
      <c r="J44" s="7" t="s">
        <v>21</v>
      </c>
      <c r="K44" s="8">
        <v>23896</v>
      </c>
      <c r="L44" s="71">
        <v>2</v>
      </c>
      <c r="M44" s="77">
        <f t="shared" si="1"/>
        <v>47792</v>
      </c>
      <c r="N44" s="44"/>
      <c r="O44" s="44"/>
    </row>
    <row r="45" spans="1:15" x14ac:dyDescent="0.2">
      <c r="A45" s="6" t="s">
        <v>14</v>
      </c>
      <c r="B45" s="7" t="s">
        <v>169</v>
      </c>
      <c r="C45" s="7" t="s">
        <v>170</v>
      </c>
      <c r="D45" s="8">
        <v>4167</v>
      </c>
      <c r="E45" s="7" t="s">
        <v>27</v>
      </c>
      <c r="F45" s="7" t="s">
        <v>89</v>
      </c>
      <c r="G45" s="7"/>
      <c r="H45" s="7" t="s">
        <v>89</v>
      </c>
      <c r="I45" s="9" t="s">
        <v>171</v>
      </c>
      <c r="J45" s="7" t="s">
        <v>21</v>
      </c>
      <c r="K45" s="8">
        <v>200000</v>
      </c>
      <c r="L45" s="71">
        <v>2</v>
      </c>
      <c r="M45" s="77">
        <f t="shared" si="1"/>
        <v>400000</v>
      </c>
      <c r="N45" s="44"/>
      <c r="O45" s="44"/>
    </row>
    <row r="46" spans="1:15" x14ac:dyDescent="0.2">
      <c r="A46" s="6" t="s">
        <v>14</v>
      </c>
      <c r="B46" s="7" t="s">
        <v>169</v>
      </c>
      <c r="C46" s="7" t="s">
        <v>170</v>
      </c>
      <c r="D46" s="8">
        <v>3881</v>
      </c>
      <c r="E46" s="7" t="s">
        <v>17</v>
      </c>
      <c r="F46" s="7" t="s">
        <v>173</v>
      </c>
      <c r="G46" s="7"/>
      <c r="H46" s="7" t="s">
        <v>174</v>
      </c>
      <c r="I46" s="9" t="s">
        <v>79</v>
      </c>
      <c r="J46" s="7" t="s">
        <v>21</v>
      </c>
      <c r="K46" s="8">
        <v>2200000</v>
      </c>
      <c r="L46" s="71">
        <v>1</v>
      </c>
      <c r="M46" s="77">
        <f t="shared" si="1"/>
        <v>2200000</v>
      </c>
      <c r="N46" s="45"/>
      <c r="O46" s="45"/>
    </row>
    <row r="47" spans="1:15" s="41" customFormat="1" ht="12.75" x14ac:dyDescent="0.2">
      <c r="A47" s="39" t="s">
        <v>434</v>
      </c>
      <c r="B47" s="39"/>
      <c r="C47" s="39"/>
      <c r="D47" s="39"/>
      <c r="E47" s="39"/>
      <c r="F47" s="39"/>
      <c r="G47" s="39"/>
      <c r="H47" s="39"/>
      <c r="I47" s="39"/>
      <c r="J47" s="39"/>
      <c r="K47" s="39"/>
      <c r="L47" s="76"/>
      <c r="M47" s="40">
        <f>SUM(M2:M46)</f>
        <v>147919989</v>
      </c>
    </row>
    <row r="50" spans="13:13" x14ac:dyDescent="0.2">
      <c r="M50" s="46"/>
    </row>
  </sheetData>
  <mergeCells count="3">
    <mergeCell ref="O2:O46"/>
    <mergeCell ref="A47:L47"/>
    <mergeCell ref="N2:N46"/>
  </mergeCells>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0"/>
  <sheetViews>
    <sheetView topLeftCell="H82" zoomScale="70" zoomScaleNormal="70" workbookViewId="0">
      <selection activeCell="J135" sqref="J135"/>
    </sheetView>
  </sheetViews>
  <sheetFormatPr baseColWidth="10" defaultRowHeight="14.25" x14ac:dyDescent="0.2"/>
  <cols>
    <col min="1" max="1" width="20.140625" style="1" customWidth="1"/>
    <col min="2" max="2" width="15.28515625" style="1" customWidth="1"/>
    <col min="3" max="3" width="13.28515625" style="1" bestFit="1" customWidth="1"/>
    <col min="4" max="4" width="63.42578125" style="1" customWidth="1"/>
    <col min="5" max="5" width="18.5703125" style="1" customWidth="1"/>
    <col min="6" max="6" width="35.85546875" style="1" customWidth="1"/>
    <col min="7" max="7" width="76.85546875" style="1" customWidth="1"/>
    <col min="8" max="8" width="36.7109375" style="1" customWidth="1"/>
    <col min="9" max="9" width="51.85546875" style="1" customWidth="1"/>
    <col min="10" max="10" width="38.7109375" style="11" customWidth="1"/>
    <col min="11" max="11" width="16.42578125" style="1" customWidth="1"/>
    <col min="12" max="12" width="18.7109375" style="1" customWidth="1"/>
    <col min="13" max="13" width="23.7109375" style="1" customWidth="1"/>
    <col min="14" max="14" width="19.7109375" style="1" bestFit="1" customWidth="1"/>
    <col min="15" max="15" width="21.5703125" style="1" customWidth="1"/>
    <col min="16" max="16" width="19.7109375" style="1" customWidth="1"/>
    <col min="17" max="17" width="18.85546875" style="1" customWidth="1"/>
    <col min="18" max="18" width="23.28515625" style="1" customWidth="1"/>
    <col min="19" max="259" width="9.140625" style="1" customWidth="1"/>
    <col min="260" max="16384" width="11.42578125" style="1"/>
  </cols>
  <sheetData>
    <row r="1" spans="1:18" s="38" customFormat="1" ht="30" x14ac:dyDescent="0.2">
      <c r="A1" s="34" t="s">
        <v>417</v>
      </c>
      <c r="B1" s="34" t="s">
        <v>0</v>
      </c>
      <c r="C1" s="35" t="s">
        <v>1</v>
      </c>
      <c r="D1" s="35" t="s">
        <v>2</v>
      </c>
      <c r="E1" s="35" t="s">
        <v>3</v>
      </c>
      <c r="F1" s="35" t="s">
        <v>4</v>
      </c>
      <c r="G1" s="35" t="s">
        <v>5</v>
      </c>
      <c r="H1" s="35" t="s">
        <v>6</v>
      </c>
      <c r="I1" s="35" t="s">
        <v>7</v>
      </c>
      <c r="J1" s="35" t="s">
        <v>8</v>
      </c>
      <c r="K1" s="35" t="s">
        <v>9</v>
      </c>
      <c r="L1" s="35" t="s">
        <v>10</v>
      </c>
      <c r="M1" s="35" t="s">
        <v>11</v>
      </c>
      <c r="N1" s="36" t="s">
        <v>12</v>
      </c>
      <c r="O1" s="48" t="s">
        <v>440</v>
      </c>
      <c r="P1" s="37"/>
      <c r="Q1" s="42" t="s">
        <v>13</v>
      </c>
      <c r="R1" s="42" t="s">
        <v>436</v>
      </c>
    </row>
    <row r="2" spans="1:18" s="54" customFormat="1" ht="14.25" customHeight="1" x14ac:dyDescent="0.2">
      <c r="A2" s="78" t="s">
        <v>177</v>
      </c>
      <c r="B2" s="49" t="s">
        <v>175</v>
      </c>
      <c r="C2" s="50" t="s">
        <v>176</v>
      </c>
      <c r="D2" s="50" t="s">
        <v>177</v>
      </c>
      <c r="E2" s="51">
        <v>4689</v>
      </c>
      <c r="F2" s="50" t="s">
        <v>17</v>
      </c>
      <c r="G2" s="50" t="s">
        <v>18</v>
      </c>
      <c r="H2" s="50" t="s">
        <v>19</v>
      </c>
      <c r="I2" s="50"/>
      <c r="J2" s="52" t="s">
        <v>20</v>
      </c>
      <c r="K2" s="50" t="s">
        <v>21</v>
      </c>
      <c r="L2" s="51">
        <v>1788340</v>
      </c>
      <c r="M2" s="51">
        <v>17</v>
      </c>
      <c r="N2" s="53">
        <f>+M2*L2</f>
        <v>30401780</v>
      </c>
      <c r="O2" s="55"/>
      <c r="P2" s="55"/>
      <c r="Q2" s="22" t="s">
        <v>437</v>
      </c>
      <c r="R2" s="22" t="s">
        <v>435</v>
      </c>
    </row>
    <row r="3" spans="1:18" s="54" customFormat="1" x14ac:dyDescent="0.2">
      <c r="A3" s="79"/>
      <c r="B3" s="49" t="s">
        <v>175</v>
      </c>
      <c r="C3" s="50" t="s">
        <v>178</v>
      </c>
      <c r="D3" s="50" t="s">
        <v>179</v>
      </c>
      <c r="E3" s="51">
        <v>4190</v>
      </c>
      <c r="F3" s="50" t="s">
        <v>17</v>
      </c>
      <c r="G3" s="50" t="s">
        <v>180</v>
      </c>
      <c r="H3" s="50"/>
      <c r="I3" s="50" t="s">
        <v>181</v>
      </c>
      <c r="J3" s="52" t="s">
        <v>182</v>
      </c>
      <c r="K3" s="50" t="s">
        <v>21</v>
      </c>
      <c r="L3" s="51">
        <v>13500000</v>
      </c>
      <c r="M3" s="51">
        <v>1</v>
      </c>
      <c r="N3" s="53">
        <f t="shared" ref="N3:N12" si="0">+M3*L3</f>
        <v>13500000</v>
      </c>
      <c r="O3" s="55"/>
      <c r="P3" s="55"/>
      <c r="Q3" s="22"/>
      <c r="R3" s="22"/>
    </row>
    <row r="4" spans="1:18" s="54" customFormat="1" x14ac:dyDescent="0.2">
      <c r="A4" s="79"/>
      <c r="B4" s="49" t="s">
        <v>175</v>
      </c>
      <c r="C4" s="50" t="s">
        <v>178</v>
      </c>
      <c r="D4" s="50" t="s">
        <v>179</v>
      </c>
      <c r="E4" s="51">
        <v>4247</v>
      </c>
      <c r="F4" s="50" t="s">
        <v>27</v>
      </c>
      <c r="G4" s="50" t="s">
        <v>183</v>
      </c>
      <c r="H4" s="50"/>
      <c r="I4" s="50" t="s">
        <v>184</v>
      </c>
      <c r="J4" s="52" t="s">
        <v>185</v>
      </c>
      <c r="K4" s="50" t="s">
        <v>21</v>
      </c>
      <c r="L4" s="51">
        <v>500000</v>
      </c>
      <c r="M4" s="51">
        <v>1</v>
      </c>
      <c r="N4" s="53">
        <f t="shared" si="0"/>
        <v>500000</v>
      </c>
      <c r="O4" s="55"/>
      <c r="P4" s="55"/>
      <c r="Q4" s="22"/>
      <c r="R4" s="22"/>
    </row>
    <row r="5" spans="1:18" s="54" customFormat="1" x14ac:dyDescent="0.2">
      <c r="A5" s="79"/>
      <c r="B5" s="49" t="s">
        <v>175</v>
      </c>
      <c r="C5" s="50" t="s">
        <v>178</v>
      </c>
      <c r="D5" s="50" t="s">
        <v>179</v>
      </c>
      <c r="E5" s="51">
        <v>4193</v>
      </c>
      <c r="F5" s="50" t="s">
        <v>22</v>
      </c>
      <c r="G5" s="50" t="s">
        <v>186</v>
      </c>
      <c r="H5" s="50"/>
      <c r="I5" s="50" t="s">
        <v>187</v>
      </c>
      <c r="J5" s="52" t="s">
        <v>60</v>
      </c>
      <c r="K5" s="50" t="s">
        <v>21</v>
      </c>
      <c r="L5" s="51">
        <v>4000000</v>
      </c>
      <c r="M5" s="51">
        <v>2</v>
      </c>
      <c r="N5" s="53">
        <f t="shared" si="0"/>
        <v>8000000</v>
      </c>
      <c r="O5" s="55"/>
      <c r="P5" s="55"/>
      <c r="Q5" s="22"/>
      <c r="R5" s="22"/>
    </row>
    <row r="6" spans="1:18" s="54" customFormat="1" x14ac:dyDescent="0.2">
      <c r="A6" s="79"/>
      <c r="B6" s="49" t="s">
        <v>175</v>
      </c>
      <c r="C6" s="50" t="s">
        <v>178</v>
      </c>
      <c r="D6" s="50" t="s">
        <v>179</v>
      </c>
      <c r="E6" s="51">
        <v>4248</v>
      </c>
      <c r="F6" s="50" t="s">
        <v>27</v>
      </c>
      <c r="G6" s="50" t="s">
        <v>37</v>
      </c>
      <c r="H6" s="50"/>
      <c r="I6" s="50" t="s">
        <v>184</v>
      </c>
      <c r="J6" s="52" t="s">
        <v>185</v>
      </c>
      <c r="K6" s="50" t="s">
        <v>21</v>
      </c>
      <c r="L6" s="51">
        <v>500000</v>
      </c>
      <c r="M6" s="51">
        <v>1</v>
      </c>
      <c r="N6" s="53">
        <f t="shared" si="0"/>
        <v>500000</v>
      </c>
      <c r="O6" s="55"/>
      <c r="P6" s="55"/>
      <c r="Q6" s="22"/>
      <c r="R6" s="22"/>
    </row>
    <row r="7" spans="1:18" s="54" customFormat="1" x14ac:dyDescent="0.2">
      <c r="A7" s="79"/>
      <c r="B7" s="49" t="s">
        <v>175</v>
      </c>
      <c r="C7" s="50" t="s">
        <v>178</v>
      </c>
      <c r="D7" s="50" t="s">
        <v>179</v>
      </c>
      <c r="E7" s="51">
        <v>4192</v>
      </c>
      <c r="F7" s="50" t="s">
        <v>17</v>
      </c>
      <c r="G7" s="50" t="s">
        <v>188</v>
      </c>
      <c r="H7" s="50"/>
      <c r="I7" s="50" t="s">
        <v>189</v>
      </c>
      <c r="J7" s="52" t="s">
        <v>190</v>
      </c>
      <c r="K7" s="50" t="s">
        <v>21</v>
      </c>
      <c r="L7" s="51">
        <v>680000</v>
      </c>
      <c r="M7" s="51">
        <v>11</v>
      </c>
      <c r="N7" s="53">
        <f t="shared" si="0"/>
        <v>7480000</v>
      </c>
      <c r="O7" s="55"/>
      <c r="P7" s="55"/>
      <c r="Q7" s="22"/>
      <c r="R7" s="22"/>
    </row>
    <row r="8" spans="1:18" s="54" customFormat="1" x14ac:dyDescent="0.2">
      <c r="A8" s="79"/>
      <c r="B8" s="49" t="s">
        <v>175</v>
      </c>
      <c r="C8" s="50" t="s">
        <v>178</v>
      </c>
      <c r="D8" s="50" t="s">
        <v>179</v>
      </c>
      <c r="E8" s="51">
        <v>4194</v>
      </c>
      <c r="F8" s="50" t="s">
        <v>22</v>
      </c>
      <c r="G8" s="50" t="s">
        <v>191</v>
      </c>
      <c r="H8" s="50"/>
      <c r="I8" s="50" t="s">
        <v>192</v>
      </c>
      <c r="J8" s="52" t="s">
        <v>185</v>
      </c>
      <c r="K8" s="50" t="s">
        <v>193</v>
      </c>
      <c r="L8" s="51">
        <v>500000</v>
      </c>
      <c r="M8" s="51">
        <v>2</v>
      </c>
      <c r="N8" s="53">
        <f t="shared" si="0"/>
        <v>1000000</v>
      </c>
      <c r="O8" s="55"/>
      <c r="P8" s="55"/>
      <c r="Q8" s="22"/>
      <c r="R8" s="22"/>
    </row>
    <row r="9" spans="1:18" s="54" customFormat="1" x14ac:dyDescent="0.2">
      <c r="A9" s="79"/>
      <c r="B9" s="49" t="s">
        <v>175</v>
      </c>
      <c r="C9" s="50" t="s">
        <v>178</v>
      </c>
      <c r="D9" s="50" t="s">
        <v>179</v>
      </c>
      <c r="E9" s="51">
        <v>4195</v>
      </c>
      <c r="F9" s="50" t="s">
        <v>27</v>
      </c>
      <c r="G9" s="50" t="s">
        <v>194</v>
      </c>
      <c r="H9" s="50"/>
      <c r="I9" s="50" t="s">
        <v>195</v>
      </c>
      <c r="J9" s="52" t="s">
        <v>196</v>
      </c>
      <c r="K9" s="50" t="s">
        <v>21</v>
      </c>
      <c r="L9" s="51">
        <v>173200</v>
      </c>
      <c r="M9" s="51">
        <v>24</v>
      </c>
      <c r="N9" s="53">
        <f t="shared" si="0"/>
        <v>4156800</v>
      </c>
      <c r="O9" s="55"/>
      <c r="P9" s="55"/>
      <c r="Q9" s="22"/>
      <c r="R9" s="22"/>
    </row>
    <row r="10" spans="1:18" s="54" customFormat="1" x14ac:dyDescent="0.2">
      <c r="A10" s="79"/>
      <c r="B10" s="49" t="s">
        <v>175</v>
      </c>
      <c r="C10" s="50" t="s">
        <v>178</v>
      </c>
      <c r="D10" s="50" t="s">
        <v>179</v>
      </c>
      <c r="E10" s="51">
        <v>4245</v>
      </c>
      <c r="F10" s="50" t="s">
        <v>27</v>
      </c>
      <c r="G10" s="50" t="s">
        <v>197</v>
      </c>
      <c r="H10" s="50"/>
      <c r="I10" s="50" t="s">
        <v>198</v>
      </c>
      <c r="J10" s="52" t="s">
        <v>185</v>
      </c>
      <c r="K10" s="50" t="s">
        <v>21</v>
      </c>
      <c r="L10" s="51">
        <v>150000</v>
      </c>
      <c r="M10" s="51">
        <v>1</v>
      </c>
      <c r="N10" s="53">
        <f t="shared" si="0"/>
        <v>150000</v>
      </c>
      <c r="O10" s="55"/>
      <c r="P10" s="55"/>
      <c r="Q10" s="22"/>
      <c r="R10" s="22"/>
    </row>
    <row r="11" spans="1:18" s="54" customFormat="1" x14ac:dyDescent="0.2">
      <c r="A11" s="79"/>
      <c r="B11" s="49" t="s">
        <v>175</v>
      </c>
      <c r="C11" s="50" t="s">
        <v>178</v>
      </c>
      <c r="D11" s="50" t="s">
        <v>179</v>
      </c>
      <c r="E11" s="51">
        <v>4246</v>
      </c>
      <c r="F11" s="50" t="s">
        <v>27</v>
      </c>
      <c r="G11" s="50" t="s">
        <v>199</v>
      </c>
      <c r="H11" s="50"/>
      <c r="I11" s="50" t="s">
        <v>200</v>
      </c>
      <c r="J11" s="52" t="s">
        <v>185</v>
      </c>
      <c r="K11" s="50" t="s">
        <v>21</v>
      </c>
      <c r="L11" s="51">
        <v>350000</v>
      </c>
      <c r="M11" s="51">
        <v>2</v>
      </c>
      <c r="N11" s="53">
        <f t="shared" si="0"/>
        <v>700000</v>
      </c>
      <c r="O11" s="55"/>
      <c r="P11" s="55"/>
      <c r="Q11" s="22"/>
      <c r="R11" s="22"/>
    </row>
    <row r="12" spans="1:18" s="54" customFormat="1" x14ac:dyDescent="0.2">
      <c r="A12" s="79"/>
      <c r="B12" s="49" t="s">
        <v>175</v>
      </c>
      <c r="C12" s="50" t="s">
        <v>178</v>
      </c>
      <c r="D12" s="50" t="s">
        <v>179</v>
      </c>
      <c r="E12" s="51">
        <v>4191</v>
      </c>
      <c r="F12" s="50" t="s">
        <v>17</v>
      </c>
      <c r="G12" s="50" t="s">
        <v>201</v>
      </c>
      <c r="H12" s="50"/>
      <c r="I12" s="50" t="s">
        <v>202</v>
      </c>
      <c r="J12" s="52" t="s">
        <v>203</v>
      </c>
      <c r="K12" s="50" t="s">
        <v>193</v>
      </c>
      <c r="L12" s="51">
        <v>4500000</v>
      </c>
      <c r="M12" s="51">
        <v>2</v>
      </c>
      <c r="N12" s="53">
        <f t="shared" si="0"/>
        <v>9000000</v>
      </c>
      <c r="O12" s="55"/>
      <c r="P12" s="55"/>
      <c r="Q12" s="22"/>
      <c r="R12" s="22"/>
    </row>
    <row r="13" spans="1:18" ht="14.25" customHeight="1" x14ac:dyDescent="0.2">
      <c r="A13" s="24" t="s">
        <v>418</v>
      </c>
      <c r="B13" s="25"/>
      <c r="C13" s="25"/>
      <c r="D13" s="25"/>
      <c r="E13" s="25"/>
      <c r="F13" s="25"/>
      <c r="G13" s="25"/>
      <c r="H13" s="25"/>
      <c r="I13" s="25"/>
      <c r="J13" s="25"/>
      <c r="K13" s="25"/>
      <c r="L13" s="25"/>
      <c r="M13" s="26"/>
      <c r="N13" s="23">
        <f>SUM(N2:N12)</f>
        <v>75388580</v>
      </c>
      <c r="O13" s="23">
        <v>76014895</v>
      </c>
      <c r="P13" s="23">
        <f>+N13-O13</f>
        <v>-626315</v>
      </c>
      <c r="Q13" s="22"/>
      <c r="R13" s="22"/>
    </row>
    <row r="14" spans="1:18" ht="14.25" customHeight="1" x14ac:dyDescent="0.2">
      <c r="A14" s="17" t="s">
        <v>206</v>
      </c>
      <c r="B14" s="2" t="s">
        <v>175</v>
      </c>
      <c r="C14" s="3" t="s">
        <v>205</v>
      </c>
      <c r="D14" s="3" t="s">
        <v>206</v>
      </c>
      <c r="E14" s="4">
        <v>4688</v>
      </c>
      <c r="F14" s="3" t="s">
        <v>17</v>
      </c>
      <c r="G14" s="3" t="s">
        <v>18</v>
      </c>
      <c r="H14" s="3" t="s">
        <v>19</v>
      </c>
      <c r="I14" s="3"/>
      <c r="J14" s="5" t="s">
        <v>20</v>
      </c>
      <c r="K14" s="3" t="s">
        <v>21</v>
      </c>
      <c r="L14" s="4">
        <v>1788340</v>
      </c>
      <c r="M14" s="4">
        <v>15</v>
      </c>
      <c r="N14" s="10">
        <f>+M14*L14</f>
        <v>26825100</v>
      </c>
      <c r="O14" s="47"/>
      <c r="P14" s="47"/>
      <c r="Q14" s="22"/>
      <c r="R14" s="22"/>
    </row>
    <row r="15" spans="1:18" x14ac:dyDescent="0.2">
      <c r="A15" s="18"/>
      <c r="B15" s="6" t="s">
        <v>175</v>
      </c>
      <c r="C15" s="7" t="s">
        <v>207</v>
      </c>
      <c r="D15" s="7" t="s">
        <v>208</v>
      </c>
      <c r="E15" s="8">
        <v>4291</v>
      </c>
      <c r="F15" s="7" t="s">
        <v>27</v>
      </c>
      <c r="G15" s="7" t="s">
        <v>209</v>
      </c>
      <c r="H15" s="7"/>
      <c r="I15" s="7" t="s">
        <v>210</v>
      </c>
      <c r="J15" s="9" t="s">
        <v>209</v>
      </c>
      <c r="K15" s="7" t="s">
        <v>21</v>
      </c>
      <c r="L15" s="8">
        <v>89900</v>
      </c>
      <c r="M15" s="8">
        <v>7</v>
      </c>
      <c r="N15" s="10">
        <f t="shared" ref="N15:N25" si="1">+M15*L15</f>
        <v>629300</v>
      </c>
      <c r="O15" s="47"/>
      <c r="P15" s="47"/>
      <c r="Q15" s="22"/>
      <c r="R15" s="22"/>
    </row>
    <row r="16" spans="1:18" x14ac:dyDescent="0.2">
      <c r="A16" s="18"/>
      <c r="B16" s="6" t="s">
        <v>175</v>
      </c>
      <c r="C16" s="7" t="s">
        <v>207</v>
      </c>
      <c r="D16" s="7" t="s">
        <v>208</v>
      </c>
      <c r="E16" s="8">
        <v>4294</v>
      </c>
      <c r="F16" s="7" t="s">
        <v>48</v>
      </c>
      <c r="G16" s="7" t="s">
        <v>211</v>
      </c>
      <c r="H16" s="7"/>
      <c r="I16" s="7" t="s">
        <v>212</v>
      </c>
      <c r="J16" s="9" t="s">
        <v>211</v>
      </c>
      <c r="K16" s="7" t="s">
        <v>21</v>
      </c>
      <c r="L16" s="8">
        <v>350000</v>
      </c>
      <c r="M16" s="8">
        <v>1</v>
      </c>
      <c r="N16" s="10">
        <f t="shared" si="1"/>
        <v>350000</v>
      </c>
      <c r="O16" s="47"/>
      <c r="P16" s="47"/>
      <c r="Q16" s="22"/>
      <c r="R16" s="22"/>
    </row>
    <row r="17" spans="1:18" x14ac:dyDescent="0.2">
      <c r="A17" s="18"/>
      <c r="B17" s="6" t="s">
        <v>175</v>
      </c>
      <c r="C17" s="7" t="s">
        <v>207</v>
      </c>
      <c r="D17" s="7" t="s">
        <v>208</v>
      </c>
      <c r="E17" s="8">
        <v>4293</v>
      </c>
      <c r="F17" s="7" t="s">
        <v>48</v>
      </c>
      <c r="G17" s="7" t="s">
        <v>213</v>
      </c>
      <c r="H17" s="7"/>
      <c r="I17" s="7" t="s">
        <v>214</v>
      </c>
      <c r="J17" s="9" t="s">
        <v>69</v>
      </c>
      <c r="K17" s="7" t="s">
        <v>21</v>
      </c>
      <c r="L17" s="8">
        <v>2500000</v>
      </c>
      <c r="M17" s="8">
        <v>1</v>
      </c>
      <c r="N17" s="10">
        <f t="shared" si="1"/>
        <v>2500000</v>
      </c>
      <c r="O17" s="47"/>
      <c r="P17" s="47"/>
      <c r="Q17" s="22"/>
      <c r="R17" s="22"/>
    </row>
    <row r="18" spans="1:18" x14ac:dyDescent="0.2">
      <c r="A18" s="18"/>
      <c r="B18" s="6" t="s">
        <v>175</v>
      </c>
      <c r="C18" s="7" t="s">
        <v>207</v>
      </c>
      <c r="D18" s="7" t="s">
        <v>208</v>
      </c>
      <c r="E18" s="8">
        <v>4292</v>
      </c>
      <c r="F18" s="7" t="s">
        <v>17</v>
      </c>
      <c r="G18" s="7" t="s">
        <v>215</v>
      </c>
      <c r="H18" s="7"/>
      <c r="I18" s="7" t="s">
        <v>216</v>
      </c>
      <c r="J18" s="9" t="s">
        <v>49</v>
      </c>
      <c r="K18" s="7" t="s">
        <v>21</v>
      </c>
      <c r="L18" s="8">
        <v>2149900</v>
      </c>
      <c r="M18" s="8">
        <v>1</v>
      </c>
      <c r="N18" s="10">
        <f t="shared" si="1"/>
        <v>2149900</v>
      </c>
      <c r="O18" s="47"/>
      <c r="P18" s="47"/>
      <c r="Q18" s="22"/>
      <c r="R18" s="22"/>
    </row>
    <row r="19" spans="1:18" x14ac:dyDescent="0.2">
      <c r="A19" s="18"/>
      <c r="B19" s="6" t="s">
        <v>175</v>
      </c>
      <c r="C19" s="7" t="s">
        <v>207</v>
      </c>
      <c r="D19" s="7" t="s">
        <v>208</v>
      </c>
      <c r="E19" s="8">
        <v>3929</v>
      </c>
      <c r="F19" s="7" t="s">
        <v>27</v>
      </c>
      <c r="G19" s="7" t="s">
        <v>217</v>
      </c>
      <c r="H19" s="7"/>
      <c r="I19" s="7" t="s">
        <v>218</v>
      </c>
      <c r="J19" s="9" t="s">
        <v>219</v>
      </c>
      <c r="K19" s="7" t="s">
        <v>21</v>
      </c>
      <c r="L19" s="8">
        <v>201190</v>
      </c>
      <c r="M19" s="8">
        <v>1</v>
      </c>
      <c r="N19" s="10">
        <f t="shared" si="1"/>
        <v>201190</v>
      </c>
      <c r="O19" s="47"/>
      <c r="P19" s="47"/>
      <c r="Q19" s="22"/>
      <c r="R19" s="22"/>
    </row>
    <row r="20" spans="1:18" ht="28.5" x14ac:dyDescent="0.2">
      <c r="A20" s="18"/>
      <c r="B20" s="6" t="s">
        <v>175</v>
      </c>
      <c r="C20" s="7" t="s">
        <v>207</v>
      </c>
      <c r="D20" s="7" t="s">
        <v>208</v>
      </c>
      <c r="E20" s="8">
        <v>4295</v>
      </c>
      <c r="F20" s="7" t="s">
        <v>22</v>
      </c>
      <c r="G20" s="7" t="s">
        <v>34</v>
      </c>
      <c r="H20" s="7" t="s">
        <v>35</v>
      </c>
      <c r="I20" s="7"/>
      <c r="J20" s="9" t="s">
        <v>36</v>
      </c>
      <c r="K20" s="7" t="s">
        <v>21</v>
      </c>
      <c r="L20" s="8">
        <v>1538900</v>
      </c>
      <c r="M20" s="8">
        <v>2</v>
      </c>
      <c r="N20" s="10">
        <f t="shared" si="1"/>
        <v>3077800</v>
      </c>
      <c r="O20" s="47"/>
      <c r="P20" s="47"/>
      <c r="Q20" s="22"/>
      <c r="R20" s="22"/>
    </row>
    <row r="21" spans="1:18" x14ac:dyDescent="0.2">
      <c r="A21" s="18"/>
      <c r="B21" s="6" t="s">
        <v>175</v>
      </c>
      <c r="C21" s="7" t="s">
        <v>207</v>
      </c>
      <c r="D21" s="7" t="s">
        <v>208</v>
      </c>
      <c r="E21" s="8">
        <v>4290</v>
      </c>
      <c r="F21" s="7" t="s">
        <v>22</v>
      </c>
      <c r="G21" s="7" t="s">
        <v>220</v>
      </c>
      <c r="H21" s="7"/>
      <c r="I21" s="7" t="s">
        <v>221</v>
      </c>
      <c r="J21" s="9" t="s">
        <v>60</v>
      </c>
      <c r="K21" s="7" t="s">
        <v>21</v>
      </c>
      <c r="L21" s="8">
        <v>2398999</v>
      </c>
      <c r="M21" s="8">
        <v>1</v>
      </c>
      <c r="N21" s="10">
        <f t="shared" si="1"/>
        <v>2398999</v>
      </c>
      <c r="O21" s="47"/>
      <c r="P21" s="47"/>
      <c r="Q21" s="22"/>
      <c r="R21" s="22"/>
    </row>
    <row r="22" spans="1:18" x14ac:dyDescent="0.2">
      <c r="A22" s="18"/>
      <c r="B22" s="6" t="s">
        <v>175</v>
      </c>
      <c r="C22" s="7" t="s">
        <v>207</v>
      </c>
      <c r="D22" s="7" t="s">
        <v>208</v>
      </c>
      <c r="E22" s="8">
        <v>4170</v>
      </c>
      <c r="F22" s="7" t="s">
        <v>22</v>
      </c>
      <c r="G22" s="7" t="s">
        <v>222</v>
      </c>
      <c r="H22" s="7"/>
      <c r="I22" s="7" t="s">
        <v>221</v>
      </c>
      <c r="J22" s="9" t="s">
        <v>60</v>
      </c>
      <c r="K22" s="7" t="s">
        <v>21</v>
      </c>
      <c r="L22" s="8">
        <v>2398999</v>
      </c>
      <c r="M22" s="8">
        <v>1</v>
      </c>
      <c r="N22" s="10">
        <f t="shared" si="1"/>
        <v>2398999</v>
      </c>
      <c r="O22" s="47"/>
      <c r="P22" s="47"/>
      <c r="Q22" s="22"/>
      <c r="R22" s="22"/>
    </row>
    <row r="23" spans="1:18" x14ac:dyDescent="0.2">
      <c r="A23" s="18"/>
      <c r="B23" s="6" t="s">
        <v>175</v>
      </c>
      <c r="C23" s="7" t="s">
        <v>223</v>
      </c>
      <c r="D23" s="7" t="s">
        <v>224</v>
      </c>
      <c r="E23" s="8">
        <v>4288</v>
      </c>
      <c r="F23" s="7" t="s">
        <v>22</v>
      </c>
      <c r="G23" s="7" t="s">
        <v>225</v>
      </c>
      <c r="H23" s="7"/>
      <c r="I23" s="7" t="s">
        <v>226</v>
      </c>
      <c r="J23" s="9" t="s">
        <v>227</v>
      </c>
      <c r="K23" s="7" t="s">
        <v>21</v>
      </c>
      <c r="L23" s="8">
        <v>350000</v>
      </c>
      <c r="M23" s="8">
        <v>2</v>
      </c>
      <c r="N23" s="10">
        <f t="shared" si="1"/>
        <v>700000</v>
      </c>
      <c r="O23" s="47"/>
      <c r="P23" s="47"/>
      <c r="Q23" s="22"/>
      <c r="R23" s="22"/>
    </row>
    <row r="24" spans="1:18" x14ac:dyDescent="0.2">
      <c r="A24" s="18"/>
      <c r="B24" s="6" t="s">
        <v>175</v>
      </c>
      <c r="C24" s="7" t="s">
        <v>223</v>
      </c>
      <c r="D24" s="7" t="s">
        <v>224</v>
      </c>
      <c r="E24" s="8">
        <v>4289</v>
      </c>
      <c r="F24" s="7" t="s">
        <v>17</v>
      </c>
      <c r="G24" s="7" t="s">
        <v>228</v>
      </c>
      <c r="H24" s="7"/>
      <c r="I24" s="7" t="s">
        <v>115</v>
      </c>
      <c r="J24" s="9" t="s">
        <v>79</v>
      </c>
      <c r="K24" s="7" t="s">
        <v>21</v>
      </c>
      <c r="L24" s="8">
        <v>1800000</v>
      </c>
      <c r="M24" s="8">
        <v>1</v>
      </c>
      <c r="N24" s="10">
        <f t="shared" si="1"/>
        <v>1800000</v>
      </c>
      <c r="O24" s="47"/>
      <c r="P24" s="47"/>
      <c r="Q24" s="22"/>
      <c r="R24" s="22"/>
    </row>
    <row r="25" spans="1:18" x14ac:dyDescent="0.2">
      <c r="A25" s="18"/>
      <c r="B25" s="6" t="s">
        <v>175</v>
      </c>
      <c r="C25" s="7" t="s">
        <v>223</v>
      </c>
      <c r="D25" s="7" t="s">
        <v>224</v>
      </c>
      <c r="E25" s="8">
        <v>4287</v>
      </c>
      <c r="F25" s="7" t="s">
        <v>22</v>
      </c>
      <c r="G25" s="7" t="s">
        <v>229</v>
      </c>
      <c r="H25" s="7"/>
      <c r="I25" s="7" t="s">
        <v>230</v>
      </c>
      <c r="J25" s="9" t="s">
        <v>227</v>
      </c>
      <c r="K25" s="7" t="s">
        <v>21</v>
      </c>
      <c r="L25" s="8">
        <v>3500000</v>
      </c>
      <c r="M25" s="8">
        <v>2</v>
      </c>
      <c r="N25" s="10">
        <f t="shared" si="1"/>
        <v>7000000</v>
      </c>
      <c r="O25" s="47"/>
      <c r="P25" s="47"/>
      <c r="Q25" s="22"/>
      <c r="R25" s="22"/>
    </row>
    <row r="26" spans="1:18" ht="14.25" customHeight="1" x14ac:dyDescent="0.2">
      <c r="A26" s="24" t="s">
        <v>419</v>
      </c>
      <c r="B26" s="25"/>
      <c r="C26" s="25"/>
      <c r="D26" s="25"/>
      <c r="E26" s="25"/>
      <c r="F26" s="25"/>
      <c r="G26" s="25"/>
      <c r="H26" s="25"/>
      <c r="I26" s="25"/>
      <c r="J26" s="25"/>
      <c r="K26" s="25"/>
      <c r="L26" s="25"/>
      <c r="M26" s="26"/>
      <c r="N26" s="23">
        <f>SUM(N14:N25)</f>
        <v>50031288</v>
      </c>
      <c r="O26" s="23">
        <v>50395648</v>
      </c>
      <c r="P26" s="23">
        <f>+N26-O26</f>
        <v>-364360</v>
      </c>
      <c r="Q26" s="22"/>
      <c r="R26" s="22"/>
    </row>
    <row r="27" spans="1:18" ht="14.25" customHeight="1" x14ac:dyDescent="0.2">
      <c r="A27" s="27" t="s">
        <v>420</v>
      </c>
      <c r="B27" s="6" t="s">
        <v>175</v>
      </c>
      <c r="C27" s="7" t="s">
        <v>237</v>
      </c>
      <c r="D27" s="7" t="s">
        <v>238</v>
      </c>
      <c r="E27" s="8">
        <v>3988</v>
      </c>
      <c r="F27" s="7" t="s">
        <v>17</v>
      </c>
      <c r="G27" s="7" t="s">
        <v>236</v>
      </c>
      <c r="H27" s="7"/>
      <c r="I27" s="7" t="s">
        <v>239</v>
      </c>
      <c r="J27" s="9" t="s">
        <v>79</v>
      </c>
      <c r="K27" s="7" t="s">
        <v>21</v>
      </c>
      <c r="L27" s="8">
        <v>600000</v>
      </c>
      <c r="M27" s="8">
        <v>1</v>
      </c>
      <c r="N27" s="10">
        <f>+L27*M27</f>
        <v>600000</v>
      </c>
      <c r="O27" s="47"/>
      <c r="P27" s="47"/>
      <c r="Q27" s="22"/>
      <c r="R27" s="22"/>
    </row>
    <row r="28" spans="1:18" x14ac:dyDescent="0.2">
      <c r="A28" s="28"/>
      <c r="B28" s="6" t="s">
        <v>175</v>
      </c>
      <c r="C28" s="7" t="s">
        <v>237</v>
      </c>
      <c r="D28" s="7" t="s">
        <v>238</v>
      </c>
      <c r="E28" s="8">
        <v>3898</v>
      </c>
      <c r="F28" s="7" t="s">
        <v>17</v>
      </c>
      <c r="G28" s="7" t="s">
        <v>240</v>
      </c>
      <c r="H28" s="7"/>
      <c r="I28" s="7" t="s">
        <v>241</v>
      </c>
      <c r="J28" s="9" t="s">
        <v>242</v>
      </c>
      <c r="K28" s="7" t="s">
        <v>21</v>
      </c>
      <c r="L28" s="8">
        <v>2200000</v>
      </c>
      <c r="M28" s="8">
        <v>1</v>
      </c>
      <c r="N28" s="10">
        <f t="shared" ref="N28:N35" si="2">+L28*M28</f>
        <v>2200000</v>
      </c>
      <c r="O28" s="47"/>
      <c r="P28" s="47"/>
      <c r="Q28" s="22"/>
      <c r="R28" s="22"/>
    </row>
    <row r="29" spans="1:18" x14ac:dyDescent="0.2">
      <c r="A29" s="28"/>
      <c r="B29" s="6" t="s">
        <v>175</v>
      </c>
      <c r="C29" s="7" t="s">
        <v>237</v>
      </c>
      <c r="D29" s="7" t="s">
        <v>238</v>
      </c>
      <c r="E29" s="8">
        <v>3897</v>
      </c>
      <c r="F29" s="7" t="s">
        <v>17</v>
      </c>
      <c r="G29" s="7" t="s">
        <v>243</v>
      </c>
      <c r="H29" s="7"/>
      <c r="I29" s="7" t="s">
        <v>244</v>
      </c>
      <c r="J29" s="9" t="s">
        <v>242</v>
      </c>
      <c r="K29" s="7" t="s">
        <v>21</v>
      </c>
      <c r="L29" s="8">
        <v>1899854</v>
      </c>
      <c r="M29" s="8">
        <v>2</v>
      </c>
      <c r="N29" s="10">
        <f t="shared" si="2"/>
        <v>3799708</v>
      </c>
      <c r="O29" s="47"/>
      <c r="P29" s="47"/>
      <c r="Q29" s="22"/>
      <c r="R29" s="22"/>
    </row>
    <row r="30" spans="1:18" x14ac:dyDescent="0.2">
      <c r="A30" s="28"/>
      <c r="B30" s="6" t="s">
        <v>175</v>
      </c>
      <c r="C30" s="7" t="s">
        <v>237</v>
      </c>
      <c r="D30" s="7" t="s">
        <v>238</v>
      </c>
      <c r="E30" s="8">
        <v>4176</v>
      </c>
      <c r="F30" s="7" t="s">
        <v>27</v>
      </c>
      <c r="G30" s="7" t="s">
        <v>232</v>
      </c>
      <c r="H30" s="7"/>
      <c r="I30" s="7" t="s">
        <v>245</v>
      </c>
      <c r="J30" s="9" t="s">
        <v>246</v>
      </c>
      <c r="K30" s="7" t="s">
        <v>21</v>
      </c>
      <c r="L30" s="8">
        <v>375000</v>
      </c>
      <c r="M30" s="8">
        <v>1</v>
      </c>
      <c r="N30" s="10">
        <f t="shared" si="2"/>
        <v>375000</v>
      </c>
      <c r="O30" s="47"/>
      <c r="P30" s="47"/>
      <c r="Q30" s="22"/>
      <c r="R30" s="22"/>
    </row>
    <row r="31" spans="1:18" x14ac:dyDescent="0.2">
      <c r="A31" s="28"/>
      <c r="B31" s="6" t="s">
        <v>175</v>
      </c>
      <c r="C31" s="7" t="s">
        <v>237</v>
      </c>
      <c r="D31" s="7" t="s">
        <v>238</v>
      </c>
      <c r="E31" s="8">
        <v>4174</v>
      </c>
      <c r="F31" s="7" t="s">
        <v>17</v>
      </c>
      <c r="G31" s="7" t="s">
        <v>247</v>
      </c>
      <c r="H31" s="7"/>
      <c r="I31" s="7" t="s">
        <v>248</v>
      </c>
      <c r="J31" s="9" t="s">
        <v>79</v>
      </c>
      <c r="K31" s="7" t="s">
        <v>21</v>
      </c>
      <c r="L31" s="8">
        <v>160000</v>
      </c>
      <c r="M31" s="8">
        <v>1</v>
      </c>
      <c r="N31" s="10">
        <f t="shared" si="2"/>
        <v>160000</v>
      </c>
      <c r="O31" s="47"/>
      <c r="P31" s="47"/>
      <c r="Q31" s="22"/>
      <c r="R31" s="22"/>
    </row>
    <row r="32" spans="1:18" x14ac:dyDescent="0.2">
      <c r="A32" s="28"/>
      <c r="B32" s="6" t="s">
        <v>175</v>
      </c>
      <c r="C32" s="7" t="s">
        <v>237</v>
      </c>
      <c r="D32" s="7" t="s">
        <v>238</v>
      </c>
      <c r="E32" s="8">
        <v>4173</v>
      </c>
      <c r="F32" s="7" t="s">
        <v>17</v>
      </c>
      <c r="G32" s="7" t="s">
        <v>249</v>
      </c>
      <c r="H32" s="7"/>
      <c r="I32" s="7" t="s">
        <v>250</v>
      </c>
      <c r="J32" s="9" t="s">
        <v>79</v>
      </c>
      <c r="K32" s="7" t="s">
        <v>21</v>
      </c>
      <c r="L32" s="8">
        <v>1605000</v>
      </c>
      <c r="M32" s="8">
        <v>1</v>
      </c>
      <c r="N32" s="10">
        <f t="shared" si="2"/>
        <v>1605000</v>
      </c>
      <c r="O32" s="47"/>
      <c r="P32" s="47"/>
      <c r="Q32" s="22"/>
      <c r="R32" s="22"/>
    </row>
    <row r="33" spans="1:18" x14ac:dyDescent="0.2">
      <c r="A33" s="28"/>
      <c r="B33" s="6" t="s">
        <v>175</v>
      </c>
      <c r="C33" s="7" t="s">
        <v>237</v>
      </c>
      <c r="D33" s="7" t="s">
        <v>238</v>
      </c>
      <c r="E33" s="8">
        <v>4588</v>
      </c>
      <c r="F33" s="7" t="s">
        <v>17</v>
      </c>
      <c r="G33" s="7" t="s">
        <v>18</v>
      </c>
      <c r="H33" s="7" t="s">
        <v>19</v>
      </c>
      <c r="I33" s="7"/>
      <c r="J33" s="9" t="s">
        <v>20</v>
      </c>
      <c r="K33" s="7" t="s">
        <v>21</v>
      </c>
      <c r="L33" s="8">
        <v>1788340</v>
      </c>
      <c r="M33" s="8">
        <v>15</v>
      </c>
      <c r="N33" s="10">
        <f t="shared" si="2"/>
        <v>26825100</v>
      </c>
      <c r="O33" s="47"/>
      <c r="P33" s="47"/>
      <c r="Q33" s="22"/>
      <c r="R33" s="22"/>
    </row>
    <row r="34" spans="1:18" x14ac:dyDescent="0.2">
      <c r="A34" s="28"/>
      <c r="B34" s="6" t="s">
        <v>175</v>
      </c>
      <c r="C34" s="7" t="s">
        <v>251</v>
      </c>
      <c r="D34" s="7" t="s">
        <v>252</v>
      </c>
      <c r="E34" s="8">
        <v>4148</v>
      </c>
      <c r="F34" s="7" t="s">
        <v>17</v>
      </c>
      <c r="G34" s="7" t="s">
        <v>18</v>
      </c>
      <c r="H34" s="7"/>
      <c r="I34" s="7" t="s">
        <v>253</v>
      </c>
      <c r="J34" s="9" t="s">
        <v>254</v>
      </c>
      <c r="K34" s="7" t="s">
        <v>21</v>
      </c>
      <c r="L34" s="8">
        <v>2500000</v>
      </c>
      <c r="M34" s="8">
        <v>5</v>
      </c>
      <c r="N34" s="10">
        <f t="shared" si="2"/>
        <v>12500000</v>
      </c>
      <c r="O34" s="47"/>
      <c r="P34" s="47"/>
      <c r="Q34" s="22"/>
      <c r="R34" s="22"/>
    </row>
    <row r="35" spans="1:18" ht="28.5" x14ac:dyDescent="0.2">
      <c r="A35" s="28"/>
      <c r="B35" s="6" t="s">
        <v>175</v>
      </c>
      <c r="C35" s="7" t="s">
        <v>255</v>
      </c>
      <c r="D35" s="7" t="s">
        <v>256</v>
      </c>
      <c r="E35" s="8">
        <v>4237</v>
      </c>
      <c r="F35" s="7" t="s">
        <v>22</v>
      </c>
      <c r="G35" s="7" t="s">
        <v>257</v>
      </c>
      <c r="H35" s="7"/>
      <c r="I35" s="7" t="s">
        <v>258</v>
      </c>
      <c r="J35" s="9" t="s">
        <v>204</v>
      </c>
      <c r="K35" s="7" t="s">
        <v>21</v>
      </c>
      <c r="L35" s="8">
        <v>1500000</v>
      </c>
      <c r="M35" s="8">
        <v>1</v>
      </c>
      <c r="N35" s="10">
        <f t="shared" si="2"/>
        <v>1500000</v>
      </c>
      <c r="O35" s="47"/>
      <c r="P35" s="47"/>
      <c r="Q35" s="22"/>
      <c r="R35" s="22"/>
    </row>
    <row r="36" spans="1:18" x14ac:dyDescent="0.2">
      <c r="A36" s="24" t="s">
        <v>421</v>
      </c>
      <c r="B36" s="25"/>
      <c r="C36" s="25"/>
      <c r="D36" s="25"/>
      <c r="E36" s="25"/>
      <c r="F36" s="25"/>
      <c r="G36" s="25"/>
      <c r="H36" s="25"/>
      <c r="I36" s="25"/>
      <c r="J36" s="25"/>
      <c r="K36" s="25"/>
      <c r="L36" s="25"/>
      <c r="M36" s="26"/>
      <c r="N36" s="23">
        <f>SUM(N27:N35)</f>
        <v>49564808</v>
      </c>
      <c r="O36" s="23">
        <v>49775275</v>
      </c>
      <c r="P36" s="23">
        <f>+N36-O36</f>
        <v>-210467</v>
      </c>
      <c r="Q36" s="22"/>
      <c r="R36" s="22"/>
    </row>
    <row r="37" spans="1:18" ht="28.5" x14ac:dyDescent="0.2">
      <c r="A37" s="17" t="s">
        <v>260</v>
      </c>
      <c r="B37" s="6" t="s">
        <v>175</v>
      </c>
      <c r="C37" s="7" t="s">
        <v>259</v>
      </c>
      <c r="D37" s="7" t="s">
        <v>260</v>
      </c>
      <c r="E37" s="8">
        <v>3944</v>
      </c>
      <c r="F37" s="7" t="s">
        <v>17</v>
      </c>
      <c r="G37" s="7" t="s">
        <v>261</v>
      </c>
      <c r="H37" s="7"/>
      <c r="I37" s="7" t="s">
        <v>262</v>
      </c>
      <c r="J37" s="9" t="s">
        <v>263</v>
      </c>
      <c r="K37" s="7" t="s">
        <v>21</v>
      </c>
      <c r="L37" s="8">
        <v>2640000</v>
      </c>
      <c r="M37" s="8">
        <v>1</v>
      </c>
      <c r="N37" s="10">
        <f>+L37*M37</f>
        <v>2640000</v>
      </c>
      <c r="O37" s="47"/>
      <c r="P37" s="47"/>
      <c r="Q37" s="22"/>
      <c r="R37" s="22"/>
    </row>
    <row r="38" spans="1:18" x14ac:dyDescent="0.2">
      <c r="A38" s="18"/>
      <c r="B38" s="6" t="s">
        <v>175</v>
      </c>
      <c r="C38" s="7" t="s">
        <v>259</v>
      </c>
      <c r="D38" s="7" t="s">
        <v>260</v>
      </c>
      <c r="E38" s="8">
        <v>4431</v>
      </c>
      <c r="F38" s="7" t="s">
        <v>17</v>
      </c>
      <c r="G38" s="7" t="s">
        <v>18</v>
      </c>
      <c r="H38" s="7" t="s">
        <v>19</v>
      </c>
      <c r="I38" s="7"/>
      <c r="J38" s="9" t="s">
        <v>20</v>
      </c>
      <c r="K38" s="7" t="s">
        <v>21</v>
      </c>
      <c r="L38" s="8">
        <v>1788340</v>
      </c>
      <c r="M38" s="8">
        <v>15</v>
      </c>
      <c r="N38" s="10">
        <f t="shared" ref="N38:N50" si="3">+L38*M38</f>
        <v>26825100</v>
      </c>
      <c r="O38" s="47"/>
      <c r="P38" s="47"/>
      <c r="Q38" s="22"/>
      <c r="R38" s="22"/>
    </row>
    <row r="39" spans="1:18" x14ac:dyDescent="0.2">
      <c r="A39" s="18"/>
      <c r="B39" s="6" t="s">
        <v>175</v>
      </c>
      <c r="C39" s="7" t="s">
        <v>264</v>
      </c>
      <c r="D39" s="7" t="s">
        <v>265</v>
      </c>
      <c r="E39" s="8">
        <v>4244</v>
      </c>
      <c r="F39" s="7" t="s">
        <v>22</v>
      </c>
      <c r="G39" s="7" t="s">
        <v>266</v>
      </c>
      <c r="H39" s="7"/>
      <c r="I39" s="7" t="s">
        <v>267</v>
      </c>
      <c r="J39" s="9" t="s">
        <v>268</v>
      </c>
      <c r="K39" s="7" t="s">
        <v>21</v>
      </c>
      <c r="L39" s="8">
        <v>150000</v>
      </c>
      <c r="M39" s="8">
        <v>4</v>
      </c>
      <c r="N39" s="10">
        <f t="shared" si="3"/>
        <v>600000</v>
      </c>
      <c r="O39" s="47"/>
      <c r="P39" s="47"/>
      <c r="Q39" s="22"/>
      <c r="R39" s="22"/>
    </row>
    <row r="40" spans="1:18" x14ac:dyDescent="0.2">
      <c r="A40" s="18"/>
      <c r="B40" s="6" t="s">
        <v>175</v>
      </c>
      <c r="C40" s="7" t="s">
        <v>264</v>
      </c>
      <c r="D40" s="7" t="s">
        <v>265</v>
      </c>
      <c r="E40" s="8">
        <v>4189</v>
      </c>
      <c r="F40" s="7" t="s">
        <v>22</v>
      </c>
      <c r="G40" s="7" t="s">
        <v>269</v>
      </c>
      <c r="H40" s="7"/>
      <c r="I40" s="7" t="s">
        <v>270</v>
      </c>
      <c r="J40" s="9" t="s">
        <v>271</v>
      </c>
      <c r="K40" s="7" t="s">
        <v>21</v>
      </c>
      <c r="L40" s="8">
        <v>20000000</v>
      </c>
      <c r="M40" s="8">
        <v>1</v>
      </c>
      <c r="N40" s="10">
        <f t="shared" si="3"/>
        <v>20000000</v>
      </c>
      <c r="O40" s="47"/>
      <c r="P40" s="47"/>
      <c r="Q40" s="22"/>
      <c r="R40" s="22"/>
    </row>
    <row r="41" spans="1:18" x14ac:dyDescent="0.2">
      <c r="A41" s="18"/>
      <c r="B41" s="6" t="s">
        <v>175</v>
      </c>
      <c r="C41" s="7" t="s">
        <v>264</v>
      </c>
      <c r="D41" s="7" t="s">
        <v>265</v>
      </c>
      <c r="E41" s="8">
        <v>4233</v>
      </c>
      <c r="F41" s="7" t="s">
        <v>22</v>
      </c>
      <c r="G41" s="7" t="s">
        <v>272</v>
      </c>
      <c r="H41" s="7"/>
      <c r="I41" s="7" t="s">
        <v>273</v>
      </c>
      <c r="J41" s="9" t="s">
        <v>96</v>
      </c>
      <c r="K41" s="7" t="s">
        <v>21</v>
      </c>
      <c r="L41" s="8">
        <v>1500000</v>
      </c>
      <c r="M41" s="8">
        <v>1</v>
      </c>
      <c r="N41" s="10">
        <f t="shared" si="3"/>
        <v>1500000</v>
      </c>
      <c r="O41" s="47"/>
      <c r="P41" s="47"/>
      <c r="Q41" s="22"/>
      <c r="R41" s="22"/>
    </row>
    <row r="42" spans="1:18" x14ac:dyDescent="0.2">
      <c r="A42" s="18"/>
      <c r="B42" s="6" t="s">
        <v>175</v>
      </c>
      <c r="C42" s="7" t="s">
        <v>264</v>
      </c>
      <c r="D42" s="7" t="s">
        <v>265</v>
      </c>
      <c r="E42" s="8">
        <v>3932</v>
      </c>
      <c r="F42" s="7" t="s">
        <v>22</v>
      </c>
      <c r="G42" s="7" t="s">
        <v>34</v>
      </c>
      <c r="H42" s="7"/>
      <c r="I42" s="7" t="s">
        <v>274</v>
      </c>
      <c r="J42" s="9" t="s">
        <v>275</v>
      </c>
      <c r="K42" s="7" t="s">
        <v>21</v>
      </c>
      <c r="L42" s="8">
        <v>1100000</v>
      </c>
      <c r="M42" s="8">
        <v>2</v>
      </c>
      <c r="N42" s="10">
        <f t="shared" si="3"/>
        <v>2200000</v>
      </c>
      <c r="O42" s="47"/>
      <c r="P42" s="47"/>
      <c r="Q42" s="22"/>
      <c r="R42" s="22"/>
    </row>
    <row r="43" spans="1:18" x14ac:dyDescent="0.2">
      <c r="A43" s="18"/>
      <c r="B43" s="6" t="s">
        <v>175</v>
      </c>
      <c r="C43" s="7" t="s">
        <v>264</v>
      </c>
      <c r="D43" s="7" t="s">
        <v>265</v>
      </c>
      <c r="E43" s="8">
        <v>4234</v>
      </c>
      <c r="F43" s="7" t="s">
        <v>22</v>
      </c>
      <c r="G43" s="7" t="s">
        <v>276</v>
      </c>
      <c r="H43" s="7"/>
      <c r="I43" s="7" t="s">
        <v>277</v>
      </c>
      <c r="J43" s="9" t="s">
        <v>271</v>
      </c>
      <c r="K43" s="7" t="s">
        <v>21</v>
      </c>
      <c r="L43" s="8">
        <v>600000</v>
      </c>
      <c r="M43" s="8">
        <v>4</v>
      </c>
      <c r="N43" s="10">
        <f t="shared" si="3"/>
        <v>2400000</v>
      </c>
      <c r="O43" s="47"/>
      <c r="P43" s="47"/>
      <c r="Q43" s="22"/>
      <c r="R43" s="22"/>
    </row>
    <row r="44" spans="1:18" ht="28.5" x14ac:dyDescent="0.2">
      <c r="A44" s="18"/>
      <c r="B44" s="6" t="s">
        <v>175</v>
      </c>
      <c r="C44" s="7" t="s">
        <v>264</v>
      </c>
      <c r="D44" s="7" t="s">
        <v>265</v>
      </c>
      <c r="E44" s="8">
        <v>4188</v>
      </c>
      <c r="F44" s="7" t="s">
        <v>22</v>
      </c>
      <c r="G44" s="7" t="s">
        <v>278</v>
      </c>
      <c r="H44" s="7"/>
      <c r="I44" s="7" t="s">
        <v>279</v>
      </c>
      <c r="J44" s="9" t="s">
        <v>280</v>
      </c>
      <c r="K44" s="7" t="s">
        <v>21</v>
      </c>
      <c r="L44" s="8">
        <v>180000</v>
      </c>
      <c r="M44" s="8">
        <v>6</v>
      </c>
      <c r="N44" s="10">
        <f t="shared" si="3"/>
        <v>1080000</v>
      </c>
      <c r="O44" s="47"/>
      <c r="P44" s="47"/>
      <c r="Q44" s="22"/>
      <c r="R44" s="22"/>
    </row>
    <row r="45" spans="1:18" x14ac:dyDescent="0.2">
      <c r="A45" s="18"/>
      <c r="B45" s="6" t="s">
        <v>175</v>
      </c>
      <c r="C45" s="7" t="s">
        <v>264</v>
      </c>
      <c r="D45" s="7" t="s">
        <v>265</v>
      </c>
      <c r="E45" s="8">
        <v>4240</v>
      </c>
      <c r="F45" s="7" t="s">
        <v>22</v>
      </c>
      <c r="G45" s="7" t="s">
        <v>281</v>
      </c>
      <c r="H45" s="7"/>
      <c r="I45" s="7" t="s">
        <v>282</v>
      </c>
      <c r="J45" s="9" t="s">
        <v>283</v>
      </c>
      <c r="K45" s="7" t="s">
        <v>21</v>
      </c>
      <c r="L45" s="8">
        <v>180000</v>
      </c>
      <c r="M45" s="8">
        <v>3</v>
      </c>
      <c r="N45" s="10">
        <f t="shared" si="3"/>
        <v>540000</v>
      </c>
      <c r="O45" s="47"/>
      <c r="P45" s="47"/>
      <c r="Q45" s="22"/>
      <c r="R45" s="22"/>
    </row>
    <row r="46" spans="1:18" x14ac:dyDescent="0.2">
      <c r="A46" s="18"/>
      <c r="B46" s="6" t="s">
        <v>175</v>
      </c>
      <c r="C46" s="7" t="s">
        <v>264</v>
      </c>
      <c r="D46" s="7" t="s">
        <v>265</v>
      </c>
      <c r="E46" s="8">
        <v>4242</v>
      </c>
      <c r="F46" s="7" t="s">
        <v>22</v>
      </c>
      <c r="G46" s="7" t="s">
        <v>284</v>
      </c>
      <c r="H46" s="7"/>
      <c r="I46" s="7" t="s">
        <v>285</v>
      </c>
      <c r="J46" s="9" t="s">
        <v>285</v>
      </c>
      <c r="K46" s="7" t="s">
        <v>21</v>
      </c>
      <c r="L46" s="8">
        <v>97000</v>
      </c>
      <c r="M46" s="8">
        <v>6</v>
      </c>
      <c r="N46" s="10">
        <f t="shared" si="3"/>
        <v>582000</v>
      </c>
      <c r="O46" s="47"/>
      <c r="P46" s="47"/>
      <c r="Q46" s="22"/>
      <c r="R46" s="22"/>
    </row>
    <row r="47" spans="1:18" x14ac:dyDescent="0.2">
      <c r="A47" s="18"/>
      <c r="B47" s="6" t="s">
        <v>175</v>
      </c>
      <c r="C47" s="7" t="s">
        <v>264</v>
      </c>
      <c r="D47" s="7" t="s">
        <v>265</v>
      </c>
      <c r="E47" s="8">
        <v>4267</v>
      </c>
      <c r="F47" s="7" t="s">
        <v>22</v>
      </c>
      <c r="G47" s="7" t="s">
        <v>286</v>
      </c>
      <c r="H47" s="7"/>
      <c r="I47" s="7" t="s">
        <v>286</v>
      </c>
      <c r="J47" s="9" t="s">
        <v>287</v>
      </c>
      <c r="K47" s="7" t="s">
        <v>21</v>
      </c>
      <c r="L47" s="8">
        <v>600000</v>
      </c>
      <c r="M47" s="8">
        <v>2</v>
      </c>
      <c r="N47" s="10">
        <f t="shared" si="3"/>
        <v>1200000</v>
      </c>
      <c r="O47" s="47"/>
      <c r="P47" s="47"/>
      <c r="Q47" s="22"/>
      <c r="R47" s="22"/>
    </row>
    <row r="48" spans="1:18" x14ac:dyDescent="0.2">
      <c r="A48" s="18"/>
      <c r="B48" s="6" t="s">
        <v>175</v>
      </c>
      <c r="C48" s="7" t="s">
        <v>264</v>
      </c>
      <c r="D48" s="7" t="s">
        <v>265</v>
      </c>
      <c r="E48" s="8">
        <v>4241</v>
      </c>
      <c r="F48" s="7" t="s">
        <v>22</v>
      </c>
      <c r="G48" s="7" t="s">
        <v>288</v>
      </c>
      <c r="H48" s="7"/>
      <c r="I48" s="7" t="s">
        <v>289</v>
      </c>
      <c r="J48" s="9" t="s">
        <v>290</v>
      </c>
      <c r="K48" s="7" t="s">
        <v>21</v>
      </c>
      <c r="L48" s="8">
        <v>55000</v>
      </c>
      <c r="M48" s="8">
        <v>3</v>
      </c>
      <c r="N48" s="10">
        <f t="shared" si="3"/>
        <v>165000</v>
      </c>
      <c r="O48" s="47"/>
      <c r="P48" s="47"/>
      <c r="Q48" s="22"/>
      <c r="R48" s="22"/>
    </row>
    <row r="49" spans="1:18" x14ac:dyDescent="0.2">
      <c r="A49" s="18"/>
      <c r="B49" s="6" t="s">
        <v>175</v>
      </c>
      <c r="C49" s="7" t="s">
        <v>264</v>
      </c>
      <c r="D49" s="7" t="s">
        <v>265</v>
      </c>
      <c r="E49" s="8">
        <v>4243</v>
      </c>
      <c r="F49" s="7" t="s">
        <v>22</v>
      </c>
      <c r="G49" s="7" t="s">
        <v>291</v>
      </c>
      <c r="H49" s="7"/>
      <c r="I49" s="7" t="s">
        <v>291</v>
      </c>
      <c r="J49" s="9" t="s">
        <v>292</v>
      </c>
      <c r="K49" s="7" t="s">
        <v>21</v>
      </c>
      <c r="L49" s="8">
        <v>40000</v>
      </c>
      <c r="M49" s="8">
        <v>6</v>
      </c>
      <c r="N49" s="10">
        <f t="shared" si="3"/>
        <v>240000</v>
      </c>
      <c r="O49" s="47"/>
      <c r="P49" s="47"/>
      <c r="Q49" s="22"/>
      <c r="R49" s="22"/>
    </row>
    <row r="50" spans="1:18" x14ac:dyDescent="0.2">
      <c r="A50" s="19"/>
      <c r="B50" s="6" t="s">
        <v>175</v>
      </c>
      <c r="C50" s="7" t="s">
        <v>264</v>
      </c>
      <c r="D50" s="7" t="s">
        <v>265</v>
      </c>
      <c r="E50" s="8">
        <v>4268</v>
      </c>
      <c r="F50" s="7" t="s">
        <v>27</v>
      </c>
      <c r="G50" s="7" t="s">
        <v>293</v>
      </c>
      <c r="H50" s="7"/>
      <c r="I50" s="7" t="s">
        <v>294</v>
      </c>
      <c r="J50" s="9" t="s">
        <v>295</v>
      </c>
      <c r="K50" s="7" t="s">
        <v>21</v>
      </c>
      <c r="L50" s="8">
        <v>75000</v>
      </c>
      <c r="M50" s="8">
        <v>2</v>
      </c>
      <c r="N50" s="10">
        <f t="shared" si="3"/>
        <v>150000</v>
      </c>
      <c r="O50" s="47"/>
      <c r="P50" s="47"/>
      <c r="Q50" s="22"/>
      <c r="R50" s="22"/>
    </row>
    <row r="51" spans="1:18" x14ac:dyDescent="0.2">
      <c r="A51" s="24" t="s">
        <v>422</v>
      </c>
      <c r="B51" s="25"/>
      <c r="C51" s="25"/>
      <c r="D51" s="25"/>
      <c r="E51" s="25"/>
      <c r="F51" s="25"/>
      <c r="G51" s="25"/>
      <c r="H51" s="25"/>
      <c r="I51" s="25"/>
      <c r="J51" s="25"/>
      <c r="K51" s="25"/>
      <c r="L51" s="25"/>
      <c r="M51" s="26"/>
      <c r="N51" s="23">
        <f>SUM(N37:N50)</f>
        <v>60122100</v>
      </c>
      <c r="O51" s="23">
        <v>61797556</v>
      </c>
      <c r="P51" s="23">
        <f>+N51-O51</f>
        <v>-1675456</v>
      </c>
      <c r="Q51" s="22"/>
      <c r="R51" s="22"/>
    </row>
    <row r="52" spans="1:18" ht="14.25" customHeight="1" x14ac:dyDescent="0.2">
      <c r="A52" s="17" t="s">
        <v>423</v>
      </c>
      <c r="B52" s="6" t="s">
        <v>175</v>
      </c>
      <c r="C52" s="7" t="s">
        <v>296</v>
      </c>
      <c r="D52" s="7" t="s">
        <v>297</v>
      </c>
      <c r="E52" s="8">
        <v>4368</v>
      </c>
      <c r="F52" s="7" t="s">
        <v>17</v>
      </c>
      <c r="G52" s="7" t="s">
        <v>298</v>
      </c>
      <c r="H52" s="7"/>
      <c r="I52" s="7" t="s">
        <v>299</v>
      </c>
      <c r="J52" s="9" t="s">
        <v>42</v>
      </c>
      <c r="K52" s="7" t="s">
        <v>21</v>
      </c>
      <c r="L52" s="8">
        <v>1500000</v>
      </c>
      <c r="M52" s="8">
        <v>2</v>
      </c>
      <c r="N52" s="10">
        <f>+L52*M52</f>
        <v>3000000</v>
      </c>
      <c r="O52" s="47"/>
      <c r="P52" s="47"/>
      <c r="Q52" s="22"/>
      <c r="R52" s="22"/>
    </row>
    <row r="53" spans="1:18" x14ac:dyDescent="0.2">
      <c r="A53" s="18"/>
      <c r="B53" s="6" t="s">
        <v>175</v>
      </c>
      <c r="C53" s="7" t="s">
        <v>296</v>
      </c>
      <c r="D53" s="7" t="s">
        <v>297</v>
      </c>
      <c r="E53" s="8">
        <v>4351</v>
      </c>
      <c r="F53" s="7" t="s">
        <v>139</v>
      </c>
      <c r="G53" s="7" t="s">
        <v>300</v>
      </c>
      <c r="H53" s="7"/>
      <c r="I53" s="7" t="s">
        <v>301</v>
      </c>
      <c r="J53" s="9" t="s">
        <v>302</v>
      </c>
      <c r="K53" s="7" t="s">
        <v>21</v>
      </c>
      <c r="L53" s="8">
        <v>150000</v>
      </c>
      <c r="M53" s="8">
        <v>60</v>
      </c>
      <c r="N53" s="10">
        <f t="shared" ref="N53:N62" si="4">+L53*M53</f>
        <v>9000000</v>
      </c>
      <c r="O53" s="47"/>
      <c r="P53" s="47"/>
      <c r="Q53" s="22"/>
      <c r="R53" s="22"/>
    </row>
    <row r="54" spans="1:18" x14ac:dyDescent="0.2">
      <c r="A54" s="18"/>
      <c r="B54" s="6" t="s">
        <v>175</v>
      </c>
      <c r="C54" s="7" t="s">
        <v>296</v>
      </c>
      <c r="D54" s="7" t="s">
        <v>297</v>
      </c>
      <c r="E54" s="8">
        <v>4372</v>
      </c>
      <c r="F54" s="7" t="s">
        <v>48</v>
      </c>
      <c r="G54" s="7" t="s">
        <v>303</v>
      </c>
      <c r="H54" s="7"/>
      <c r="I54" s="7" t="s">
        <v>304</v>
      </c>
      <c r="J54" s="9" t="s">
        <v>305</v>
      </c>
      <c r="K54" s="7" t="s">
        <v>21</v>
      </c>
      <c r="L54" s="8">
        <v>7000000</v>
      </c>
      <c r="M54" s="8">
        <v>1</v>
      </c>
      <c r="N54" s="10">
        <f t="shared" si="4"/>
        <v>7000000</v>
      </c>
      <c r="O54" s="47"/>
      <c r="P54" s="47"/>
      <c r="Q54" s="22"/>
      <c r="R54" s="22"/>
    </row>
    <row r="55" spans="1:18" x14ac:dyDescent="0.2">
      <c r="A55" s="18"/>
      <c r="B55" s="6" t="s">
        <v>175</v>
      </c>
      <c r="C55" s="7" t="s">
        <v>296</v>
      </c>
      <c r="D55" s="7" t="s">
        <v>297</v>
      </c>
      <c r="E55" s="8">
        <v>4353</v>
      </c>
      <c r="F55" s="7" t="s">
        <v>139</v>
      </c>
      <c r="G55" s="7" t="s">
        <v>306</v>
      </c>
      <c r="H55" s="7"/>
      <c r="I55" s="7" t="s">
        <v>307</v>
      </c>
      <c r="J55" s="9" t="s">
        <v>308</v>
      </c>
      <c r="K55" s="7" t="s">
        <v>21</v>
      </c>
      <c r="L55" s="8">
        <v>35000</v>
      </c>
      <c r="M55" s="8">
        <v>10</v>
      </c>
      <c r="N55" s="10">
        <f t="shared" si="4"/>
        <v>350000</v>
      </c>
      <c r="O55" s="47"/>
      <c r="P55" s="47"/>
      <c r="Q55" s="22"/>
      <c r="R55" s="22"/>
    </row>
    <row r="56" spans="1:18" x14ac:dyDescent="0.2">
      <c r="A56" s="18"/>
      <c r="B56" s="6" t="s">
        <v>175</v>
      </c>
      <c r="C56" s="7" t="s">
        <v>296</v>
      </c>
      <c r="D56" s="7" t="s">
        <v>297</v>
      </c>
      <c r="E56" s="8">
        <v>4350</v>
      </c>
      <c r="F56" s="7" t="s">
        <v>17</v>
      </c>
      <c r="G56" s="7" t="s">
        <v>309</v>
      </c>
      <c r="H56" s="7"/>
      <c r="I56" s="7" t="s">
        <v>310</v>
      </c>
      <c r="J56" s="9" t="s">
        <v>79</v>
      </c>
      <c r="K56" s="7" t="s">
        <v>21</v>
      </c>
      <c r="L56" s="8">
        <v>2500000</v>
      </c>
      <c r="M56" s="8">
        <v>2</v>
      </c>
      <c r="N56" s="10">
        <f t="shared" si="4"/>
        <v>5000000</v>
      </c>
      <c r="O56" s="47"/>
      <c r="P56" s="47"/>
      <c r="Q56" s="22"/>
      <c r="R56" s="22"/>
    </row>
    <row r="57" spans="1:18" x14ac:dyDescent="0.2">
      <c r="A57" s="18"/>
      <c r="B57" s="6" t="s">
        <v>175</v>
      </c>
      <c r="C57" s="7" t="s">
        <v>296</v>
      </c>
      <c r="D57" s="7" t="s">
        <v>297</v>
      </c>
      <c r="E57" s="8">
        <v>4369</v>
      </c>
      <c r="F57" s="7" t="s">
        <v>22</v>
      </c>
      <c r="G57" s="7" t="s">
        <v>311</v>
      </c>
      <c r="H57" s="7"/>
      <c r="I57" s="7" t="s">
        <v>312</v>
      </c>
      <c r="J57" s="9" t="s">
        <v>313</v>
      </c>
      <c r="K57" s="7" t="s">
        <v>21</v>
      </c>
      <c r="L57" s="8">
        <v>2000000</v>
      </c>
      <c r="M57" s="8">
        <v>1</v>
      </c>
      <c r="N57" s="10">
        <f t="shared" si="4"/>
        <v>2000000</v>
      </c>
      <c r="O57" s="47"/>
      <c r="P57" s="47"/>
      <c r="Q57" s="22"/>
      <c r="R57" s="22"/>
    </row>
    <row r="58" spans="1:18" x14ac:dyDescent="0.2">
      <c r="A58" s="18"/>
      <c r="B58" s="6" t="s">
        <v>175</v>
      </c>
      <c r="C58" s="7" t="s">
        <v>296</v>
      </c>
      <c r="D58" s="7" t="s">
        <v>297</v>
      </c>
      <c r="E58" s="8">
        <v>4370</v>
      </c>
      <c r="F58" s="7" t="s">
        <v>139</v>
      </c>
      <c r="G58" s="7" t="s">
        <v>314</v>
      </c>
      <c r="H58" s="7"/>
      <c r="I58" s="7" t="s">
        <v>315</v>
      </c>
      <c r="J58" s="9" t="s">
        <v>302</v>
      </c>
      <c r="K58" s="7" t="s">
        <v>21</v>
      </c>
      <c r="L58" s="8">
        <v>150000</v>
      </c>
      <c r="M58" s="8">
        <v>60</v>
      </c>
      <c r="N58" s="10">
        <f t="shared" si="4"/>
        <v>9000000</v>
      </c>
      <c r="O58" s="47"/>
      <c r="P58" s="47"/>
      <c r="Q58" s="22"/>
      <c r="R58" s="22"/>
    </row>
    <row r="59" spans="1:18" x14ac:dyDescent="0.2">
      <c r="A59" s="18"/>
      <c r="B59" s="6" t="s">
        <v>175</v>
      </c>
      <c r="C59" s="7" t="s">
        <v>296</v>
      </c>
      <c r="D59" s="7" t="s">
        <v>297</v>
      </c>
      <c r="E59" s="8">
        <v>4354</v>
      </c>
      <c r="F59" s="7" t="s">
        <v>48</v>
      </c>
      <c r="G59" s="7" t="s">
        <v>316</v>
      </c>
      <c r="H59" s="7"/>
      <c r="I59" s="7" t="s">
        <v>317</v>
      </c>
      <c r="J59" s="9" t="s">
        <v>316</v>
      </c>
      <c r="K59" s="7" t="s">
        <v>21</v>
      </c>
      <c r="L59" s="8">
        <v>15000000</v>
      </c>
      <c r="M59" s="8">
        <v>1</v>
      </c>
      <c r="N59" s="10">
        <f t="shared" si="4"/>
        <v>15000000</v>
      </c>
      <c r="O59" s="47"/>
      <c r="P59" s="47"/>
      <c r="Q59" s="22"/>
      <c r="R59" s="22"/>
    </row>
    <row r="60" spans="1:18" x14ac:dyDescent="0.2">
      <c r="A60" s="18"/>
      <c r="B60" s="6" t="s">
        <v>175</v>
      </c>
      <c r="C60" s="7" t="s">
        <v>296</v>
      </c>
      <c r="D60" s="7" t="s">
        <v>297</v>
      </c>
      <c r="E60" s="8">
        <v>4668</v>
      </c>
      <c r="F60" s="7" t="s">
        <v>17</v>
      </c>
      <c r="G60" s="7" t="s">
        <v>18</v>
      </c>
      <c r="H60" s="7" t="s">
        <v>19</v>
      </c>
      <c r="I60" s="7"/>
      <c r="J60" s="9" t="s">
        <v>20</v>
      </c>
      <c r="K60" s="7" t="s">
        <v>21</v>
      </c>
      <c r="L60" s="8">
        <v>1788340</v>
      </c>
      <c r="M60" s="8">
        <v>10</v>
      </c>
      <c r="N60" s="10">
        <f t="shared" si="4"/>
        <v>17883400</v>
      </c>
      <c r="O60" s="47"/>
      <c r="P60" s="47"/>
      <c r="Q60" s="22"/>
      <c r="R60" s="22"/>
    </row>
    <row r="61" spans="1:18" x14ac:dyDescent="0.2">
      <c r="A61" s="18"/>
      <c r="B61" s="6" t="s">
        <v>175</v>
      </c>
      <c r="C61" s="7" t="s">
        <v>296</v>
      </c>
      <c r="D61" s="7" t="s">
        <v>297</v>
      </c>
      <c r="E61" s="8">
        <v>4352</v>
      </c>
      <c r="F61" s="7" t="s">
        <v>139</v>
      </c>
      <c r="G61" s="7" t="s">
        <v>318</v>
      </c>
      <c r="H61" s="7"/>
      <c r="I61" s="7" t="s">
        <v>319</v>
      </c>
      <c r="J61" s="9" t="s">
        <v>308</v>
      </c>
      <c r="K61" s="7" t="s">
        <v>21</v>
      </c>
      <c r="L61" s="8">
        <v>60000</v>
      </c>
      <c r="M61" s="8">
        <v>20</v>
      </c>
      <c r="N61" s="10">
        <f t="shared" si="4"/>
        <v>1200000</v>
      </c>
      <c r="O61" s="47"/>
      <c r="P61" s="47"/>
      <c r="Q61" s="22"/>
      <c r="R61" s="22"/>
    </row>
    <row r="62" spans="1:18" x14ac:dyDescent="0.2">
      <c r="A62" s="18"/>
      <c r="B62" s="6" t="s">
        <v>175</v>
      </c>
      <c r="C62" s="7" t="s">
        <v>296</v>
      </c>
      <c r="D62" s="7" t="s">
        <v>297</v>
      </c>
      <c r="E62" s="8">
        <v>4371</v>
      </c>
      <c r="F62" s="7" t="s">
        <v>139</v>
      </c>
      <c r="G62" s="7" t="s">
        <v>321</v>
      </c>
      <c r="H62" s="7"/>
      <c r="I62" s="7" t="s">
        <v>322</v>
      </c>
      <c r="J62" s="9" t="s">
        <v>308</v>
      </c>
      <c r="K62" s="7" t="s">
        <v>21</v>
      </c>
      <c r="L62" s="8">
        <v>200000</v>
      </c>
      <c r="M62" s="8">
        <v>2</v>
      </c>
      <c r="N62" s="10">
        <f t="shared" si="4"/>
        <v>400000</v>
      </c>
      <c r="O62" s="47"/>
      <c r="P62" s="47"/>
      <c r="Q62" s="22"/>
      <c r="R62" s="22"/>
    </row>
    <row r="63" spans="1:18" x14ac:dyDescent="0.2">
      <c r="A63" s="24" t="s">
        <v>424</v>
      </c>
      <c r="B63" s="25"/>
      <c r="C63" s="25"/>
      <c r="D63" s="25"/>
      <c r="E63" s="25"/>
      <c r="F63" s="25"/>
      <c r="G63" s="25"/>
      <c r="H63" s="25"/>
      <c r="I63" s="25"/>
      <c r="J63" s="25"/>
      <c r="K63" s="25"/>
      <c r="L63" s="25"/>
      <c r="M63" s="26"/>
      <c r="N63" s="23">
        <f>SUM(N52:N62)</f>
        <v>69833400</v>
      </c>
      <c r="O63" s="23">
        <v>69931092</v>
      </c>
      <c r="P63" s="23">
        <f>+N63-O63</f>
        <v>-97692</v>
      </c>
      <c r="Q63" s="22"/>
      <c r="R63" s="22"/>
    </row>
    <row r="64" spans="1:18" ht="28.5" x14ac:dyDescent="0.2">
      <c r="A64" s="17" t="s">
        <v>425</v>
      </c>
      <c r="B64" s="6" t="s">
        <v>175</v>
      </c>
      <c r="C64" s="7" t="s">
        <v>330</v>
      </c>
      <c r="D64" s="7" t="s">
        <v>331</v>
      </c>
      <c r="E64" s="8">
        <v>4651</v>
      </c>
      <c r="F64" s="7" t="s">
        <v>22</v>
      </c>
      <c r="G64" s="7" t="s">
        <v>323</v>
      </c>
      <c r="H64" s="7" t="s">
        <v>324</v>
      </c>
      <c r="I64" s="7"/>
      <c r="J64" s="9" t="s">
        <v>325</v>
      </c>
      <c r="K64" s="7" t="s">
        <v>21</v>
      </c>
      <c r="L64" s="8">
        <v>1538900</v>
      </c>
      <c r="M64" s="8">
        <v>1</v>
      </c>
      <c r="N64" s="10">
        <f>+L64*M64</f>
        <v>1538900</v>
      </c>
      <c r="O64" s="47"/>
      <c r="P64" s="47"/>
      <c r="Q64" s="22"/>
      <c r="R64" s="22"/>
    </row>
    <row r="65" spans="1:18" x14ac:dyDescent="0.2">
      <c r="A65" s="18"/>
      <c r="B65" s="6" t="s">
        <v>175</v>
      </c>
      <c r="C65" s="7" t="s">
        <v>330</v>
      </c>
      <c r="D65" s="7" t="s">
        <v>331</v>
      </c>
      <c r="E65" s="8">
        <v>4629</v>
      </c>
      <c r="F65" s="7" t="s">
        <v>17</v>
      </c>
      <c r="G65" s="7" t="s">
        <v>18</v>
      </c>
      <c r="H65" s="7" t="s">
        <v>234</v>
      </c>
      <c r="I65" s="7"/>
      <c r="J65" s="9" t="s">
        <v>235</v>
      </c>
      <c r="K65" s="7" t="s">
        <v>21</v>
      </c>
      <c r="L65" s="8">
        <v>1874873</v>
      </c>
      <c r="M65" s="8">
        <v>1</v>
      </c>
      <c r="N65" s="10">
        <f t="shared" ref="N65:N90" si="5">+L65*M65</f>
        <v>1874873</v>
      </c>
      <c r="O65" s="47"/>
      <c r="P65" s="47"/>
      <c r="Q65" s="22"/>
      <c r="R65" s="22"/>
    </row>
    <row r="66" spans="1:18" ht="28.5" x14ac:dyDescent="0.2">
      <c r="A66" s="18"/>
      <c r="B66" s="6" t="s">
        <v>175</v>
      </c>
      <c r="C66" s="7" t="s">
        <v>330</v>
      </c>
      <c r="D66" s="7" t="s">
        <v>331</v>
      </c>
      <c r="E66" s="8">
        <v>4650</v>
      </c>
      <c r="F66" s="7" t="s">
        <v>22</v>
      </c>
      <c r="G66" s="7" t="s">
        <v>323</v>
      </c>
      <c r="H66" s="7" t="s">
        <v>324</v>
      </c>
      <c r="I66" s="7"/>
      <c r="J66" s="9" t="s">
        <v>325</v>
      </c>
      <c r="K66" s="7" t="s">
        <v>21</v>
      </c>
      <c r="L66" s="8">
        <v>1538900</v>
      </c>
      <c r="M66" s="8">
        <v>2</v>
      </c>
      <c r="N66" s="10">
        <f t="shared" si="5"/>
        <v>3077800</v>
      </c>
      <c r="O66" s="47"/>
      <c r="P66" s="47"/>
      <c r="Q66" s="22"/>
      <c r="R66" s="22"/>
    </row>
    <row r="67" spans="1:18" x14ac:dyDescent="0.2">
      <c r="A67" s="18"/>
      <c r="B67" s="6" t="s">
        <v>175</v>
      </c>
      <c r="C67" s="7" t="s">
        <v>330</v>
      </c>
      <c r="D67" s="7" t="s">
        <v>331</v>
      </c>
      <c r="E67" s="8">
        <v>4653</v>
      </c>
      <c r="F67" s="7" t="s">
        <v>27</v>
      </c>
      <c r="G67" s="7" t="s">
        <v>332</v>
      </c>
      <c r="H67" s="7" t="s">
        <v>333</v>
      </c>
      <c r="I67" s="7"/>
      <c r="J67" s="9"/>
      <c r="K67" s="7" t="s">
        <v>21</v>
      </c>
      <c r="L67" s="8">
        <v>638000</v>
      </c>
      <c r="M67" s="8">
        <v>1</v>
      </c>
      <c r="N67" s="10">
        <f t="shared" si="5"/>
        <v>638000</v>
      </c>
      <c r="O67" s="47"/>
      <c r="P67" s="47"/>
      <c r="Q67" s="22"/>
      <c r="R67" s="22"/>
    </row>
    <row r="68" spans="1:18" ht="28.5" x14ac:dyDescent="0.2">
      <c r="A68" s="18"/>
      <c r="B68" s="6" t="s">
        <v>175</v>
      </c>
      <c r="C68" s="7" t="s">
        <v>330</v>
      </c>
      <c r="D68" s="7" t="s">
        <v>331</v>
      </c>
      <c r="E68" s="8">
        <v>4648</v>
      </c>
      <c r="F68" s="7" t="s">
        <v>22</v>
      </c>
      <c r="G68" s="7" t="s">
        <v>34</v>
      </c>
      <c r="H68" s="7" t="s">
        <v>334</v>
      </c>
      <c r="I68" s="7"/>
      <c r="J68" s="9" t="s">
        <v>36</v>
      </c>
      <c r="K68" s="7" t="s">
        <v>21</v>
      </c>
      <c r="L68" s="8">
        <v>1538900</v>
      </c>
      <c r="M68" s="8">
        <v>1</v>
      </c>
      <c r="N68" s="10">
        <f t="shared" si="5"/>
        <v>1538900</v>
      </c>
      <c r="O68" s="47"/>
      <c r="P68" s="47"/>
      <c r="Q68" s="22"/>
      <c r="R68" s="22"/>
    </row>
    <row r="69" spans="1:18" x14ac:dyDescent="0.2">
      <c r="A69" s="18"/>
      <c r="B69" s="6" t="s">
        <v>175</v>
      </c>
      <c r="C69" s="7" t="s">
        <v>330</v>
      </c>
      <c r="D69" s="7" t="s">
        <v>331</v>
      </c>
      <c r="E69" s="8">
        <v>4649</v>
      </c>
      <c r="F69" s="7" t="s">
        <v>17</v>
      </c>
      <c r="G69" s="7" t="s">
        <v>18</v>
      </c>
      <c r="H69" s="7" t="s">
        <v>234</v>
      </c>
      <c r="I69" s="7"/>
      <c r="J69" s="9" t="s">
        <v>235</v>
      </c>
      <c r="K69" s="7" t="s">
        <v>21</v>
      </c>
      <c r="L69" s="8">
        <v>1874873</v>
      </c>
      <c r="M69" s="8">
        <v>1</v>
      </c>
      <c r="N69" s="10">
        <f t="shared" si="5"/>
        <v>1874873</v>
      </c>
      <c r="O69" s="47"/>
      <c r="P69" s="47"/>
      <c r="Q69" s="22"/>
      <c r="R69" s="22"/>
    </row>
    <row r="70" spans="1:18" x14ac:dyDescent="0.2">
      <c r="A70" s="18"/>
      <c r="B70" s="6" t="s">
        <v>175</v>
      </c>
      <c r="C70" s="7" t="s">
        <v>330</v>
      </c>
      <c r="D70" s="7" t="s">
        <v>331</v>
      </c>
      <c r="E70" s="8">
        <v>3931</v>
      </c>
      <c r="F70" s="7" t="s">
        <v>27</v>
      </c>
      <c r="G70" s="7" t="s">
        <v>335</v>
      </c>
      <c r="H70" s="7"/>
      <c r="I70" s="7" t="s">
        <v>336</v>
      </c>
      <c r="J70" s="9" t="s">
        <v>337</v>
      </c>
      <c r="K70" s="7" t="s">
        <v>21</v>
      </c>
      <c r="L70" s="8">
        <v>275000</v>
      </c>
      <c r="M70" s="8">
        <v>1</v>
      </c>
      <c r="N70" s="10">
        <f t="shared" si="5"/>
        <v>275000</v>
      </c>
      <c r="O70" s="47"/>
      <c r="P70" s="47"/>
      <c r="Q70" s="22"/>
      <c r="R70" s="22"/>
    </row>
    <row r="71" spans="1:18" x14ac:dyDescent="0.2">
      <c r="A71" s="18"/>
      <c r="B71" s="6" t="s">
        <v>175</v>
      </c>
      <c r="C71" s="7" t="s">
        <v>330</v>
      </c>
      <c r="D71" s="7" t="s">
        <v>331</v>
      </c>
      <c r="E71" s="8">
        <v>3911</v>
      </c>
      <c r="F71" s="7" t="s">
        <v>27</v>
      </c>
      <c r="G71" s="7" t="s">
        <v>338</v>
      </c>
      <c r="H71" s="7"/>
      <c r="I71" s="7" t="s">
        <v>336</v>
      </c>
      <c r="J71" s="9" t="s">
        <v>339</v>
      </c>
      <c r="K71" s="7" t="s">
        <v>21</v>
      </c>
      <c r="L71" s="8">
        <v>275000</v>
      </c>
      <c r="M71" s="8">
        <v>1</v>
      </c>
      <c r="N71" s="10">
        <f t="shared" si="5"/>
        <v>275000</v>
      </c>
      <c r="O71" s="47"/>
      <c r="P71" s="47"/>
      <c r="Q71" s="22"/>
      <c r="R71" s="22"/>
    </row>
    <row r="72" spans="1:18" x14ac:dyDescent="0.2">
      <c r="A72" s="18"/>
      <c r="B72" s="6" t="s">
        <v>175</v>
      </c>
      <c r="C72" s="7" t="s">
        <v>330</v>
      </c>
      <c r="D72" s="7" t="s">
        <v>331</v>
      </c>
      <c r="E72" s="8">
        <v>3931</v>
      </c>
      <c r="F72" s="7" t="s">
        <v>27</v>
      </c>
      <c r="G72" s="7" t="s">
        <v>335</v>
      </c>
      <c r="H72" s="7"/>
      <c r="I72" s="7" t="s">
        <v>336</v>
      </c>
      <c r="J72" s="9" t="s">
        <v>337</v>
      </c>
      <c r="K72" s="7" t="s">
        <v>21</v>
      </c>
      <c r="L72" s="8">
        <v>275000</v>
      </c>
      <c r="M72" s="8">
        <v>1</v>
      </c>
      <c r="N72" s="10">
        <f t="shared" si="5"/>
        <v>275000</v>
      </c>
      <c r="O72" s="47"/>
      <c r="P72" s="47"/>
      <c r="Q72" s="22"/>
      <c r="R72" s="22"/>
    </row>
    <row r="73" spans="1:18" x14ac:dyDescent="0.2">
      <c r="A73" s="18"/>
      <c r="B73" s="6" t="s">
        <v>175</v>
      </c>
      <c r="C73" s="7" t="s">
        <v>330</v>
      </c>
      <c r="D73" s="7" t="s">
        <v>331</v>
      </c>
      <c r="E73" s="8">
        <v>4589</v>
      </c>
      <c r="F73" s="7" t="s">
        <v>17</v>
      </c>
      <c r="G73" s="7" t="s">
        <v>18</v>
      </c>
      <c r="H73" s="7" t="s">
        <v>19</v>
      </c>
      <c r="I73" s="7"/>
      <c r="J73" s="9" t="s">
        <v>20</v>
      </c>
      <c r="K73" s="7" t="s">
        <v>21</v>
      </c>
      <c r="L73" s="8">
        <v>1788340</v>
      </c>
      <c r="M73" s="8">
        <v>16</v>
      </c>
      <c r="N73" s="10">
        <f t="shared" si="5"/>
        <v>28613440</v>
      </c>
      <c r="O73" s="47"/>
      <c r="P73" s="47"/>
      <c r="Q73" s="22"/>
      <c r="R73" s="22"/>
    </row>
    <row r="74" spans="1:18" ht="28.5" x14ac:dyDescent="0.2">
      <c r="A74" s="18"/>
      <c r="B74" s="6" t="s">
        <v>175</v>
      </c>
      <c r="C74" s="7" t="s">
        <v>330</v>
      </c>
      <c r="D74" s="7" t="s">
        <v>331</v>
      </c>
      <c r="E74" s="8">
        <v>4632</v>
      </c>
      <c r="F74" s="7" t="s">
        <v>22</v>
      </c>
      <c r="G74" s="7" t="s">
        <v>323</v>
      </c>
      <c r="H74" s="7" t="s">
        <v>324</v>
      </c>
      <c r="I74" s="7"/>
      <c r="J74" s="9" t="s">
        <v>325</v>
      </c>
      <c r="K74" s="7" t="s">
        <v>21</v>
      </c>
      <c r="L74" s="8">
        <v>1538900</v>
      </c>
      <c r="M74" s="8">
        <v>3</v>
      </c>
      <c r="N74" s="10">
        <f t="shared" si="5"/>
        <v>4616700</v>
      </c>
      <c r="O74" s="47"/>
      <c r="P74" s="47"/>
      <c r="Q74" s="22"/>
      <c r="R74" s="22"/>
    </row>
    <row r="75" spans="1:18" x14ac:dyDescent="0.2">
      <c r="A75" s="18"/>
      <c r="B75" s="6" t="s">
        <v>175</v>
      </c>
      <c r="C75" s="7" t="s">
        <v>330</v>
      </c>
      <c r="D75" s="7" t="s">
        <v>331</v>
      </c>
      <c r="E75" s="8">
        <v>4631</v>
      </c>
      <c r="F75" s="7" t="s">
        <v>17</v>
      </c>
      <c r="G75" s="7" t="s">
        <v>18</v>
      </c>
      <c r="H75" s="7" t="s">
        <v>234</v>
      </c>
      <c r="I75" s="7"/>
      <c r="J75" s="9" t="s">
        <v>235</v>
      </c>
      <c r="K75" s="7" t="s">
        <v>21</v>
      </c>
      <c r="L75" s="8">
        <v>1874873</v>
      </c>
      <c r="M75" s="8">
        <v>1</v>
      </c>
      <c r="N75" s="10">
        <f t="shared" si="5"/>
        <v>1874873</v>
      </c>
      <c r="O75" s="47"/>
      <c r="P75" s="47"/>
      <c r="Q75" s="22"/>
      <c r="R75" s="22"/>
    </row>
    <row r="76" spans="1:18" x14ac:dyDescent="0.2">
      <c r="A76" s="18"/>
      <c r="B76" s="6" t="s">
        <v>175</v>
      </c>
      <c r="C76" s="7" t="s">
        <v>330</v>
      </c>
      <c r="D76" s="7" t="s">
        <v>331</v>
      </c>
      <c r="E76" s="8">
        <v>4515</v>
      </c>
      <c r="F76" s="7" t="s">
        <v>27</v>
      </c>
      <c r="G76" s="7" t="s">
        <v>340</v>
      </c>
      <c r="H76" s="7"/>
      <c r="I76" s="7" t="s">
        <v>341</v>
      </c>
      <c r="J76" s="9" t="s">
        <v>326</v>
      </c>
      <c r="K76" s="7" t="s">
        <v>21</v>
      </c>
      <c r="L76" s="8">
        <v>450000</v>
      </c>
      <c r="M76" s="8">
        <v>10</v>
      </c>
      <c r="N76" s="10">
        <f t="shared" si="5"/>
        <v>4500000</v>
      </c>
      <c r="O76" s="47"/>
      <c r="P76" s="47"/>
      <c r="Q76" s="22"/>
      <c r="R76" s="22"/>
    </row>
    <row r="77" spans="1:18" x14ac:dyDescent="0.2">
      <c r="A77" s="18"/>
      <c r="B77" s="6" t="s">
        <v>175</v>
      </c>
      <c r="C77" s="7" t="s">
        <v>342</v>
      </c>
      <c r="D77" s="7" t="s">
        <v>343</v>
      </c>
      <c r="E77" s="8">
        <v>4179</v>
      </c>
      <c r="F77" s="7" t="s">
        <v>17</v>
      </c>
      <c r="G77" s="7" t="s">
        <v>124</v>
      </c>
      <c r="H77" s="7"/>
      <c r="I77" s="7" t="s">
        <v>344</v>
      </c>
      <c r="J77" s="9" t="s">
        <v>345</v>
      </c>
      <c r="K77" s="7" t="s">
        <v>21</v>
      </c>
      <c r="L77" s="8">
        <v>300000</v>
      </c>
      <c r="M77" s="8">
        <v>17</v>
      </c>
      <c r="N77" s="10">
        <f t="shared" si="5"/>
        <v>5100000</v>
      </c>
      <c r="O77" s="47"/>
      <c r="P77" s="47"/>
      <c r="Q77" s="22"/>
      <c r="R77" s="22"/>
    </row>
    <row r="78" spans="1:18" x14ac:dyDescent="0.2">
      <c r="A78" s="18"/>
      <c r="B78" s="6" t="s">
        <v>175</v>
      </c>
      <c r="C78" s="7" t="s">
        <v>342</v>
      </c>
      <c r="D78" s="7" t="s">
        <v>343</v>
      </c>
      <c r="E78" s="8">
        <v>4183</v>
      </c>
      <c r="F78" s="7" t="s">
        <v>22</v>
      </c>
      <c r="G78" s="7" t="s">
        <v>346</v>
      </c>
      <c r="H78" s="7"/>
      <c r="I78" s="7" t="s">
        <v>347</v>
      </c>
      <c r="J78" s="9" t="s">
        <v>60</v>
      </c>
      <c r="K78" s="7" t="s">
        <v>21</v>
      </c>
      <c r="L78" s="8">
        <v>1500000</v>
      </c>
      <c r="M78" s="8">
        <v>1</v>
      </c>
      <c r="N78" s="10">
        <f t="shared" si="5"/>
        <v>1500000</v>
      </c>
      <c r="O78" s="47"/>
      <c r="P78" s="47"/>
      <c r="Q78" s="22"/>
      <c r="R78" s="22"/>
    </row>
    <row r="79" spans="1:18" x14ac:dyDescent="0.2">
      <c r="A79" s="18"/>
      <c r="B79" s="6" t="s">
        <v>175</v>
      </c>
      <c r="C79" s="7" t="s">
        <v>342</v>
      </c>
      <c r="D79" s="7" t="s">
        <v>343</v>
      </c>
      <c r="E79" s="8">
        <v>4182</v>
      </c>
      <c r="F79" s="7" t="s">
        <v>27</v>
      </c>
      <c r="G79" s="7" t="s">
        <v>89</v>
      </c>
      <c r="H79" s="7"/>
      <c r="I79" s="7" t="s">
        <v>89</v>
      </c>
      <c r="J79" s="9" t="s">
        <v>347</v>
      </c>
      <c r="K79" s="7" t="s">
        <v>21</v>
      </c>
      <c r="L79" s="8">
        <v>200000</v>
      </c>
      <c r="M79" s="8">
        <v>10</v>
      </c>
      <c r="N79" s="10">
        <f t="shared" si="5"/>
        <v>2000000</v>
      </c>
      <c r="O79" s="47"/>
      <c r="P79" s="47"/>
      <c r="Q79" s="22"/>
      <c r="R79" s="22"/>
    </row>
    <row r="80" spans="1:18" x14ac:dyDescent="0.2">
      <c r="A80" s="18"/>
      <c r="B80" s="6" t="s">
        <v>175</v>
      </c>
      <c r="C80" s="7" t="s">
        <v>348</v>
      </c>
      <c r="D80" s="7" t="s">
        <v>349</v>
      </c>
      <c r="E80" s="8">
        <v>3900</v>
      </c>
      <c r="F80" s="7" t="s">
        <v>22</v>
      </c>
      <c r="G80" s="7" t="s">
        <v>320</v>
      </c>
      <c r="H80" s="7"/>
      <c r="I80" s="7" t="s">
        <v>350</v>
      </c>
      <c r="J80" s="9" t="s">
        <v>172</v>
      </c>
      <c r="K80" s="7" t="s">
        <v>21</v>
      </c>
      <c r="L80" s="8">
        <v>3960000</v>
      </c>
      <c r="M80" s="8">
        <v>2</v>
      </c>
      <c r="N80" s="10">
        <f t="shared" si="5"/>
        <v>7920000</v>
      </c>
      <c r="O80" s="47"/>
      <c r="P80" s="47"/>
      <c r="Q80" s="22"/>
      <c r="R80" s="22"/>
    </row>
    <row r="81" spans="1:18" x14ac:dyDescent="0.2">
      <c r="A81" s="18"/>
      <c r="B81" s="6" t="s">
        <v>175</v>
      </c>
      <c r="C81" s="7" t="s">
        <v>351</v>
      </c>
      <c r="D81" s="7" t="s">
        <v>352</v>
      </c>
      <c r="E81" s="8">
        <v>4198</v>
      </c>
      <c r="F81" s="7" t="s">
        <v>17</v>
      </c>
      <c r="G81" s="7" t="s">
        <v>353</v>
      </c>
      <c r="H81" s="7"/>
      <c r="I81" s="7" t="s">
        <v>354</v>
      </c>
      <c r="J81" s="9" t="s">
        <v>355</v>
      </c>
      <c r="K81" s="7" t="s">
        <v>21</v>
      </c>
      <c r="L81" s="8">
        <v>8000000</v>
      </c>
      <c r="M81" s="8">
        <v>1</v>
      </c>
      <c r="N81" s="10">
        <f t="shared" si="5"/>
        <v>8000000</v>
      </c>
      <c r="O81" s="47"/>
      <c r="P81" s="47"/>
      <c r="Q81" s="22"/>
      <c r="R81" s="22"/>
    </row>
    <row r="82" spans="1:18" x14ac:dyDescent="0.2">
      <c r="A82" s="18"/>
      <c r="B82" s="6" t="s">
        <v>175</v>
      </c>
      <c r="C82" s="7" t="s">
        <v>351</v>
      </c>
      <c r="D82" s="7" t="s">
        <v>352</v>
      </c>
      <c r="E82" s="8">
        <v>3913</v>
      </c>
      <c r="F82" s="7" t="s">
        <v>27</v>
      </c>
      <c r="G82" s="7" t="s">
        <v>356</v>
      </c>
      <c r="H82" s="7"/>
      <c r="I82" s="7" t="s">
        <v>357</v>
      </c>
      <c r="J82" s="9" t="s">
        <v>358</v>
      </c>
      <c r="K82" s="7" t="s">
        <v>21</v>
      </c>
      <c r="L82" s="8">
        <v>275000</v>
      </c>
      <c r="M82" s="8">
        <v>5</v>
      </c>
      <c r="N82" s="10">
        <f t="shared" si="5"/>
        <v>1375000</v>
      </c>
      <c r="O82" s="47"/>
      <c r="P82" s="47"/>
      <c r="Q82" s="22"/>
      <c r="R82" s="22"/>
    </row>
    <row r="83" spans="1:18" x14ac:dyDescent="0.2">
      <c r="A83" s="18"/>
      <c r="B83" s="6" t="s">
        <v>175</v>
      </c>
      <c r="C83" s="7" t="s">
        <v>351</v>
      </c>
      <c r="D83" s="7" t="s">
        <v>352</v>
      </c>
      <c r="E83" s="8">
        <v>3930</v>
      </c>
      <c r="F83" s="7" t="s">
        <v>22</v>
      </c>
      <c r="G83" s="7" t="s">
        <v>359</v>
      </c>
      <c r="H83" s="7"/>
      <c r="I83" s="7" t="s">
        <v>360</v>
      </c>
      <c r="J83" s="9" t="s">
        <v>361</v>
      </c>
      <c r="K83" s="7" t="s">
        <v>21</v>
      </c>
      <c r="L83" s="8">
        <v>1210000</v>
      </c>
      <c r="M83" s="8">
        <v>1</v>
      </c>
      <c r="N83" s="10">
        <f t="shared" si="5"/>
        <v>1210000</v>
      </c>
      <c r="O83" s="47"/>
      <c r="P83" s="47"/>
      <c r="Q83" s="22"/>
      <c r="R83" s="22"/>
    </row>
    <row r="84" spans="1:18" x14ac:dyDescent="0.2">
      <c r="A84" s="18"/>
      <c r="B84" s="6" t="s">
        <v>175</v>
      </c>
      <c r="C84" s="7" t="s">
        <v>351</v>
      </c>
      <c r="D84" s="7" t="s">
        <v>352</v>
      </c>
      <c r="E84" s="8">
        <v>4197</v>
      </c>
      <c r="F84" s="7" t="s">
        <v>22</v>
      </c>
      <c r="G84" s="7" t="s">
        <v>362</v>
      </c>
      <c r="H84" s="7"/>
      <c r="I84" s="7" t="s">
        <v>363</v>
      </c>
      <c r="J84" s="9" t="s">
        <v>364</v>
      </c>
      <c r="K84" s="7" t="s">
        <v>21</v>
      </c>
      <c r="L84" s="8">
        <v>1200000</v>
      </c>
      <c r="M84" s="8">
        <v>1</v>
      </c>
      <c r="N84" s="10">
        <f t="shared" si="5"/>
        <v>1200000</v>
      </c>
      <c r="O84" s="47"/>
      <c r="P84" s="47"/>
      <c r="Q84" s="22"/>
      <c r="R84" s="22"/>
    </row>
    <row r="85" spans="1:18" x14ac:dyDescent="0.2">
      <c r="A85" s="18"/>
      <c r="B85" s="6" t="s">
        <v>175</v>
      </c>
      <c r="C85" s="7" t="s">
        <v>351</v>
      </c>
      <c r="D85" s="7" t="s">
        <v>352</v>
      </c>
      <c r="E85" s="8">
        <v>3914</v>
      </c>
      <c r="F85" s="7" t="s">
        <v>27</v>
      </c>
      <c r="G85" s="7" t="s">
        <v>335</v>
      </c>
      <c r="H85" s="7"/>
      <c r="I85" s="7" t="s">
        <v>365</v>
      </c>
      <c r="J85" s="9" t="s">
        <v>366</v>
      </c>
      <c r="K85" s="7" t="s">
        <v>21</v>
      </c>
      <c r="L85" s="8">
        <v>275000</v>
      </c>
      <c r="M85" s="8">
        <v>1</v>
      </c>
      <c r="N85" s="10">
        <f t="shared" si="5"/>
        <v>275000</v>
      </c>
      <c r="O85" s="47"/>
      <c r="P85" s="47"/>
      <c r="Q85" s="22"/>
      <c r="R85" s="22"/>
    </row>
    <row r="86" spans="1:18" x14ac:dyDescent="0.2">
      <c r="A86" s="18"/>
      <c r="B86" s="6" t="s">
        <v>175</v>
      </c>
      <c r="C86" s="7" t="s">
        <v>351</v>
      </c>
      <c r="D86" s="7" t="s">
        <v>352</v>
      </c>
      <c r="E86" s="8">
        <v>3912</v>
      </c>
      <c r="F86" s="7" t="s">
        <v>27</v>
      </c>
      <c r="G86" s="7" t="s">
        <v>367</v>
      </c>
      <c r="H86" s="7"/>
      <c r="I86" s="7" t="s">
        <v>368</v>
      </c>
      <c r="J86" s="9" t="s">
        <v>358</v>
      </c>
      <c r="K86" s="7" t="s">
        <v>21</v>
      </c>
      <c r="L86" s="8">
        <v>990000</v>
      </c>
      <c r="M86" s="8">
        <v>1</v>
      </c>
      <c r="N86" s="10">
        <f t="shared" si="5"/>
        <v>990000</v>
      </c>
      <c r="O86" s="47"/>
      <c r="P86" s="47"/>
      <c r="Q86" s="22"/>
      <c r="R86" s="22"/>
    </row>
    <row r="87" spans="1:18" x14ac:dyDescent="0.2">
      <c r="A87" s="18"/>
      <c r="B87" s="6" t="s">
        <v>175</v>
      </c>
      <c r="C87" s="7" t="s">
        <v>351</v>
      </c>
      <c r="D87" s="7" t="s">
        <v>352</v>
      </c>
      <c r="E87" s="8">
        <v>4199</v>
      </c>
      <c r="F87" s="7" t="s">
        <v>17</v>
      </c>
      <c r="G87" s="7" t="s">
        <v>369</v>
      </c>
      <c r="H87" s="7"/>
      <c r="I87" s="7" t="s">
        <v>253</v>
      </c>
      <c r="J87" s="9" t="s">
        <v>79</v>
      </c>
      <c r="K87" s="7" t="s">
        <v>21</v>
      </c>
      <c r="L87" s="8">
        <v>2000000</v>
      </c>
      <c r="M87" s="8">
        <v>1</v>
      </c>
      <c r="N87" s="10">
        <f t="shared" si="5"/>
        <v>2000000</v>
      </c>
      <c r="O87" s="47"/>
      <c r="P87" s="47"/>
      <c r="Q87" s="22"/>
      <c r="R87" s="22"/>
    </row>
    <row r="88" spans="1:18" x14ac:dyDescent="0.2">
      <c r="A88" s="18"/>
      <c r="B88" s="6" t="s">
        <v>175</v>
      </c>
      <c r="C88" s="7" t="s">
        <v>351</v>
      </c>
      <c r="D88" s="7" t="s">
        <v>352</v>
      </c>
      <c r="E88" s="8">
        <v>3921</v>
      </c>
      <c r="F88" s="7" t="s">
        <v>27</v>
      </c>
      <c r="G88" s="7" t="s">
        <v>370</v>
      </c>
      <c r="H88" s="7"/>
      <c r="I88" s="7" t="s">
        <v>371</v>
      </c>
      <c r="J88" s="9" t="s">
        <v>358</v>
      </c>
      <c r="K88" s="7" t="s">
        <v>21</v>
      </c>
      <c r="L88" s="8">
        <v>715000</v>
      </c>
      <c r="M88" s="8">
        <v>1</v>
      </c>
      <c r="N88" s="10">
        <f t="shared" si="5"/>
        <v>715000</v>
      </c>
      <c r="O88" s="47"/>
      <c r="P88" s="47"/>
      <c r="Q88" s="22"/>
      <c r="R88" s="22"/>
    </row>
    <row r="89" spans="1:18" x14ac:dyDescent="0.2">
      <c r="A89" s="18"/>
      <c r="B89" s="6" t="s">
        <v>175</v>
      </c>
      <c r="C89" s="7" t="s">
        <v>372</v>
      </c>
      <c r="D89" s="7" t="s">
        <v>373</v>
      </c>
      <c r="E89" s="8">
        <v>3950</v>
      </c>
      <c r="F89" s="7" t="s">
        <v>139</v>
      </c>
      <c r="G89" s="7" t="s">
        <v>374</v>
      </c>
      <c r="H89" s="7"/>
      <c r="I89" s="7" t="s">
        <v>375</v>
      </c>
      <c r="J89" s="9" t="s">
        <v>376</v>
      </c>
      <c r="K89" s="7" t="s">
        <v>21</v>
      </c>
      <c r="L89" s="8">
        <v>3900000</v>
      </c>
      <c r="M89" s="8">
        <v>1</v>
      </c>
      <c r="N89" s="10">
        <f t="shared" si="5"/>
        <v>3900000</v>
      </c>
      <c r="O89" s="47"/>
      <c r="P89" s="47"/>
      <c r="Q89" s="22"/>
      <c r="R89" s="22"/>
    </row>
    <row r="90" spans="1:18" x14ac:dyDescent="0.2">
      <c r="A90" s="18"/>
      <c r="B90" s="6" t="s">
        <v>175</v>
      </c>
      <c r="C90" s="7" t="s">
        <v>372</v>
      </c>
      <c r="D90" s="7" t="s">
        <v>373</v>
      </c>
      <c r="E90" s="8">
        <v>4202</v>
      </c>
      <c r="F90" s="7" t="s">
        <v>377</v>
      </c>
      <c r="G90" s="7" t="s">
        <v>378</v>
      </c>
      <c r="H90" s="7"/>
      <c r="I90" s="7" t="s">
        <v>379</v>
      </c>
      <c r="J90" s="9" t="s">
        <v>380</v>
      </c>
      <c r="K90" s="7" t="s">
        <v>21</v>
      </c>
      <c r="L90" s="8">
        <v>1500000</v>
      </c>
      <c r="M90" s="8">
        <v>1</v>
      </c>
      <c r="N90" s="10">
        <f t="shared" si="5"/>
        <v>1500000</v>
      </c>
      <c r="O90" s="47"/>
      <c r="P90" s="47"/>
      <c r="Q90" s="22"/>
      <c r="R90" s="22"/>
    </row>
    <row r="91" spans="1:18" x14ac:dyDescent="0.2">
      <c r="A91" s="24" t="s">
        <v>426</v>
      </c>
      <c r="B91" s="25"/>
      <c r="C91" s="25"/>
      <c r="D91" s="25"/>
      <c r="E91" s="25"/>
      <c r="F91" s="25"/>
      <c r="G91" s="25"/>
      <c r="H91" s="25"/>
      <c r="I91" s="25"/>
      <c r="J91" s="25"/>
      <c r="K91" s="25"/>
      <c r="L91" s="25"/>
      <c r="M91" s="26"/>
      <c r="N91" s="23">
        <f>SUM(N64:N90)</f>
        <v>88658359</v>
      </c>
      <c r="O91" s="23">
        <v>89766786</v>
      </c>
      <c r="P91" s="23">
        <f>+N91-O91</f>
        <v>-1108427</v>
      </c>
      <c r="Q91" s="22"/>
      <c r="R91" s="22"/>
    </row>
    <row r="92" spans="1:18" ht="14.25" customHeight="1" x14ac:dyDescent="0.2">
      <c r="A92" s="20" t="s">
        <v>427</v>
      </c>
      <c r="B92" s="6" t="s">
        <v>175</v>
      </c>
      <c r="C92" s="7" t="s">
        <v>381</v>
      </c>
      <c r="D92" s="7" t="s">
        <v>382</v>
      </c>
      <c r="E92" s="8">
        <v>4430</v>
      </c>
      <c r="F92" s="7" t="s">
        <v>17</v>
      </c>
      <c r="G92" s="7" t="s">
        <v>18</v>
      </c>
      <c r="H92" s="7" t="s">
        <v>19</v>
      </c>
      <c r="I92" s="7"/>
      <c r="J92" s="9" t="s">
        <v>20</v>
      </c>
      <c r="K92" s="7" t="s">
        <v>21</v>
      </c>
      <c r="L92" s="8">
        <v>1788340</v>
      </c>
      <c r="M92" s="8">
        <v>14</v>
      </c>
      <c r="N92" s="10">
        <v>25036760</v>
      </c>
      <c r="O92" s="47"/>
      <c r="P92" s="47"/>
      <c r="Q92" s="22"/>
      <c r="R92" s="22"/>
    </row>
    <row r="93" spans="1:18" x14ac:dyDescent="0.2">
      <c r="A93" s="21"/>
      <c r="B93" s="6" t="s">
        <v>175</v>
      </c>
      <c r="C93" s="7" t="s">
        <v>381</v>
      </c>
      <c r="D93" s="7" t="s">
        <v>382</v>
      </c>
      <c r="E93" s="8">
        <v>4407</v>
      </c>
      <c r="F93" s="7" t="s">
        <v>27</v>
      </c>
      <c r="G93" s="7" t="s">
        <v>383</v>
      </c>
      <c r="H93" s="7"/>
      <c r="I93" s="7" t="s">
        <v>384</v>
      </c>
      <c r="J93" s="9" t="s">
        <v>385</v>
      </c>
      <c r="K93" s="7" t="s">
        <v>386</v>
      </c>
      <c r="L93" s="8">
        <v>60000</v>
      </c>
      <c r="M93" s="8">
        <v>150</v>
      </c>
      <c r="N93" s="10">
        <v>9000000</v>
      </c>
      <c r="O93" s="47"/>
      <c r="P93" s="47"/>
      <c r="Q93" s="22"/>
      <c r="R93" s="22"/>
    </row>
    <row r="94" spans="1:18" x14ac:dyDescent="0.2">
      <c r="A94" s="24" t="s">
        <v>428</v>
      </c>
      <c r="B94" s="25"/>
      <c r="C94" s="25"/>
      <c r="D94" s="25"/>
      <c r="E94" s="25"/>
      <c r="F94" s="25"/>
      <c r="G94" s="25"/>
      <c r="H94" s="25"/>
      <c r="I94" s="25"/>
      <c r="J94" s="25"/>
      <c r="K94" s="25"/>
      <c r="L94" s="25"/>
      <c r="M94" s="26"/>
      <c r="N94" s="23">
        <f>SUM(N92:N93)</f>
        <v>34036760</v>
      </c>
      <c r="O94" s="23">
        <v>34327992</v>
      </c>
      <c r="P94" s="23">
        <f>+N94-O94</f>
        <v>-291232</v>
      </c>
      <c r="Q94" s="22"/>
      <c r="R94" s="22"/>
    </row>
    <row r="95" spans="1:18" ht="28.5" customHeight="1" x14ac:dyDescent="0.2">
      <c r="A95" s="20" t="s">
        <v>429</v>
      </c>
      <c r="B95" s="6" t="s">
        <v>175</v>
      </c>
      <c r="C95" s="7" t="s">
        <v>388</v>
      </c>
      <c r="D95" s="7" t="s">
        <v>389</v>
      </c>
      <c r="E95" s="8">
        <v>3945</v>
      </c>
      <c r="F95" s="7" t="s">
        <v>17</v>
      </c>
      <c r="G95" s="7" t="s">
        <v>390</v>
      </c>
      <c r="H95" s="7"/>
      <c r="I95" s="7" t="s">
        <v>391</v>
      </c>
      <c r="J95" s="9" t="s">
        <v>392</v>
      </c>
      <c r="K95" s="7" t="s">
        <v>21</v>
      </c>
      <c r="L95" s="8">
        <v>1760000</v>
      </c>
      <c r="M95" s="8">
        <v>4</v>
      </c>
      <c r="N95" s="10">
        <v>7040000</v>
      </c>
      <c r="O95" s="47"/>
      <c r="P95" s="47"/>
      <c r="Q95" s="22"/>
      <c r="R95" s="22"/>
    </row>
    <row r="96" spans="1:18" ht="28.5" x14ac:dyDescent="0.2">
      <c r="A96" s="21"/>
      <c r="B96" s="6" t="s">
        <v>175</v>
      </c>
      <c r="C96" s="7" t="s">
        <v>388</v>
      </c>
      <c r="D96" s="7" t="s">
        <v>389</v>
      </c>
      <c r="E96" s="8">
        <v>4429</v>
      </c>
      <c r="F96" s="7" t="s">
        <v>22</v>
      </c>
      <c r="G96" s="7" t="s">
        <v>34</v>
      </c>
      <c r="H96" s="7" t="s">
        <v>233</v>
      </c>
      <c r="I96" s="7"/>
      <c r="J96" s="9" t="s">
        <v>36</v>
      </c>
      <c r="K96" s="7" t="s">
        <v>21</v>
      </c>
      <c r="L96" s="8">
        <v>1738000</v>
      </c>
      <c r="M96" s="8">
        <v>1</v>
      </c>
      <c r="N96" s="10">
        <v>1738000</v>
      </c>
      <c r="O96" s="47"/>
      <c r="P96" s="47"/>
      <c r="Q96" s="22"/>
      <c r="R96" s="22"/>
    </row>
    <row r="97" spans="1:18" x14ac:dyDescent="0.2">
      <c r="A97" s="21"/>
      <c r="B97" s="6" t="s">
        <v>175</v>
      </c>
      <c r="C97" s="7" t="s">
        <v>388</v>
      </c>
      <c r="D97" s="7" t="s">
        <v>389</v>
      </c>
      <c r="E97" s="8">
        <v>4428</v>
      </c>
      <c r="F97" s="7" t="s">
        <v>17</v>
      </c>
      <c r="G97" s="7" t="s">
        <v>18</v>
      </c>
      <c r="H97" s="7" t="s">
        <v>19</v>
      </c>
      <c r="I97" s="7"/>
      <c r="J97" s="9" t="s">
        <v>20</v>
      </c>
      <c r="K97" s="7" t="s">
        <v>21</v>
      </c>
      <c r="L97" s="8">
        <v>1788340</v>
      </c>
      <c r="M97" s="8">
        <v>10</v>
      </c>
      <c r="N97" s="10">
        <v>17883400</v>
      </c>
      <c r="O97" s="47"/>
      <c r="P97" s="47"/>
      <c r="Q97" s="22"/>
      <c r="R97" s="22"/>
    </row>
    <row r="98" spans="1:18" x14ac:dyDescent="0.2">
      <c r="A98" s="21"/>
      <c r="B98" s="6" t="s">
        <v>175</v>
      </c>
      <c r="C98" s="7" t="s">
        <v>388</v>
      </c>
      <c r="D98" s="7" t="s">
        <v>389</v>
      </c>
      <c r="E98" s="8">
        <v>3943</v>
      </c>
      <c r="F98" s="7" t="s">
        <v>48</v>
      </c>
      <c r="G98" s="7" t="s">
        <v>393</v>
      </c>
      <c r="H98" s="7"/>
      <c r="I98" s="7" t="s">
        <v>394</v>
      </c>
      <c r="J98" s="9" t="s">
        <v>395</v>
      </c>
      <c r="K98" s="7" t="s">
        <v>21</v>
      </c>
      <c r="L98" s="8">
        <v>7000000</v>
      </c>
      <c r="M98" s="8">
        <v>1</v>
      </c>
      <c r="N98" s="10">
        <v>7000000</v>
      </c>
      <c r="O98" s="47"/>
      <c r="P98" s="47"/>
      <c r="Q98" s="22"/>
      <c r="R98" s="22"/>
    </row>
    <row r="99" spans="1:18" x14ac:dyDescent="0.2">
      <c r="A99" s="24" t="s">
        <v>430</v>
      </c>
      <c r="B99" s="25"/>
      <c r="C99" s="25"/>
      <c r="D99" s="25"/>
      <c r="E99" s="25"/>
      <c r="F99" s="25"/>
      <c r="G99" s="25"/>
      <c r="H99" s="25"/>
      <c r="I99" s="25"/>
      <c r="J99" s="25"/>
      <c r="K99" s="25"/>
      <c r="L99" s="25"/>
      <c r="M99" s="26"/>
      <c r="N99" s="23">
        <f>SUM(N95:N98)</f>
        <v>33661400</v>
      </c>
      <c r="O99" s="23">
        <v>43577433</v>
      </c>
      <c r="P99" s="23">
        <f>+N99-O99</f>
        <v>-9916033</v>
      </c>
      <c r="Q99" s="22"/>
      <c r="R99" s="22"/>
    </row>
    <row r="100" spans="1:18" ht="14.25" customHeight="1" x14ac:dyDescent="0.2">
      <c r="A100" s="17" t="s">
        <v>431</v>
      </c>
      <c r="B100" s="6" t="s">
        <v>175</v>
      </c>
      <c r="C100" s="7" t="s">
        <v>396</v>
      </c>
      <c r="D100" s="7" t="s">
        <v>397</v>
      </c>
      <c r="E100" s="8">
        <v>4222</v>
      </c>
      <c r="F100" s="7" t="s">
        <v>17</v>
      </c>
      <c r="G100" s="7" t="s">
        <v>236</v>
      </c>
      <c r="H100" s="7" t="s">
        <v>328</v>
      </c>
      <c r="I100" s="7"/>
      <c r="J100" s="9" t="s">
        <v>327</v>
      </c>
      <c r="K100" s="7" t="s">
        <v>21</v>
      </c>
      <c r="L100" s="8">
        <v>494472</v>
      </c>
      <c r="M100" s="8">
        <v>1</v>
      </c>
      <c r="N100" s="10">
        <v>494472</v>
      </c>
      <c r="O100" s="47"/>
      <c r="P100" s="47"/>
      <c r="Q100" s="22"/>
      <c r="R100" s="22"/>
    </row>
    <row r="101" spans="1:18" x14ac:dyDescent="0.2">
      <c r="A101" s="18"/>
      <c r="B101" s="6" t="s">
        <v>175</v>
      </c>
      <c r="C101" s="7" t="s">
        <v>396</v>
      </c>
      <c r="D101" s="7" t="s">
        <v>397</v>
      </c>
      <c r="E101" s="8">
        <v>4225</v>
      </c>
      <c r="F101" s="7" t="s">
        <v>27</v>
      </c>
      <c r="G101" s="7" t="s">
        <v>398</v>
      </c>
      <c r="H101" s="7"/>
      <c r="I101" s="7" t="s">
        <v>399</v>
      </c>
      <c r="J101" s="9" t="s">
        <v>400</v>
      </c>
      <c r="K101" s="7" t="s">
        <v>21</v>
      </c>
      <c r="L101" s="8">
        <v>2800000</v>
      </c>
      <c r="M101" s="8">
        <v>1</v>
      </c>
      <c r="N101" s="10">
        <v>2800000</v>
      </c>
      <c r="O101" s="47"/>
      <c r="P101" s="47"/>
      <c r="Q101" s="22"/>
      <c r="R101" s="22"/>
    </row>
    <row r="102" spans="1:18" x14ac:dyDescent="0.2">
      <c r="A102" s="18"/>
      <c r="B102" s="6" t="s">
        <v>175</v>
      </c>
      <c r="C102" s="7" t="s">
        <v>396</v>
      </c>
      <c r="D102" s="7" t="s">
        <v>397</v>
      </c>
      <c r="E102" s="8">
        <v>4217</v>
      </c>
      <c r="F102" s="7" t="s">
        <v>17</v>
      </c>
      <c r="G102" s="7" t="s">
        <v>18</v>
      </c>
      <c r="H102" s="7" t="s">
        <v>19</v>
      </c>
      <c r="I102" s="7"/>
      <c r="J102" s="9" t="s">
        <v>20</v>
      </c>
      <c r="K102" s="7" t="s">
        <v>21</v>
      </c>
      <c r="L102" s="8">
        <v>1788340</v>
      </c>
      <c r="M102" s="8">
        <v>2</v>
      </c>
      <c r="N102" s="10">
        <v>3576680</v>
      </c>
      <c r="O102" s="47"/>
      <c r="P102" s="47"/>
      <c r="Q102" s="22"/>
      <c r="R102" s="22"/>
    </row>
    <row r="103" spans="1:18" x14ac:dyDescent="0.2">
      <c r="A103" s="18"/>
      <c r="B103" s="6" t="s">
        <v>175</v>
      </c>
      <c r="C103" s="7" t="s">
        <v>396</v>
      </c>
      <c r="D103" s="7" t="s">
        <v>397</v>
      </c>
      <c r="E103" s="8">
        <v>4219</v>
      </c>
      <c r="F103" s="7" t="s">
        <v>17</v>
      </c>
      <c r="G103" s="7" t="s">
        <v>18</v>
      </c>
      <c r="H103" s="7" t="s">
        <v>19</v>
      </c>
      <c r="I103" s="7"/>
      <c r="J103" s="9" t="s">
        <v>20</v>
      </c>
      <c r="K103" s="7" t="s">
        <v>21</v>
      </c>
      <c r="L103" s="8">
        <v>1788340</v>
      </c>
      <c r="M103" s="8">
        <v>1</v>
      </c>
      <c r="N103" s="10">
        <v>1788340</v>
      </c>
      <c r="O103" s="47"/>
      <c r="P103" s="47"/>
      <c r="Q103" s="22"/>
      <c r="R103" s="22"/>
    </row>
    <row r="104" spans="1:18" x14ac:dyDescent="0.2">
      <c r="A104" s="18"/>
      <c r="B104" s="6" t="s">
        <v>175</v>
      </c>
      <c r="C104" s="7" t="s">
        <v>396</v>
      </c>
      <c r="D104" s="7" t="s">
        <v>397</v>
      </c>
      <c r="E104" s="8">
        <v>4228</v>
      </c>
      <c r="F104" s="7" t="s">
        <v>27</v>
      </c>
      <c r="G104" s="7" t="s">
        <v>401</v>
      </c>
      <c r="H104" s="7"/>
      <c r="I104" s="7" t="s">
        <v>402</v>
      </c>
      <c r="J104" s="9" t="s">
        <v>387</v>
      </c>
      <c r="K104" s="7" t="s">
        <v>21</v>
      </c>
      <c r="L104" s="8">
        <v>2000000</v>
      </c>
      <c r="M104" s="8">
        <v>1</v>
      </c>
      <c r="N104" s="10">
        <v>2000000</v>
      </c>
      <c r="O104" s="47"/>
      <c r="P104" s="47"/>
      <c r="Q104" s="22"/>
      <c r="R104" s="22"/>
    </row>
    <row r="105" spans="1:18" x14ac:dyDescent="0.2">
      <c r="A105" s="18"/>
      <c r="B105" s="6" t="s">
        <v>175</v>
      </c>
      <c r="C105" s="7" t="s">
        <v>396</v>
      </c>
      <c r="D105" s="7" t="s">
        <v>397</v>
      </c>
      <c r="E105" s="8">
        <v>4608</v>
      </c>
      <c r="F105" s="7" t="s">
        <v>22</v>
      </c>
      <c r="G105" s="7" t="s">
        <v>403</v>
      </c>
      <c r="H105" s="7"/>
      <c r="I105" s="7" t="s">
        <v>404</v>
      </c>
      <c r="J105" s="9" t="s">
        <v>96</v>
      </c>
      <c r="K105" s="7" t="s">
        <v>21</v>
      </c>
      <c r="L105" s="8">
        <v>1500000</v>
      </c>
      <c r="M105" s="8">
        <v>2</v>
      </c>
      <c r="N105" s="10">
        <v>3000000</v>
      </c>
      <c r="O105" s="47"/>
      <c r="P105" s="47"/>
      <c r="Q105" s="22"/>
      <c r="R105" s="22"/>
    </row>
    <row r="106" spans="1:18" ht="28.5" x14ac:dyDescent="0.2">
      <c r="A106" s="18"/>
      <c r="B106" s="6" t="s">
        <v>175</v>
      </c>
      <c r="C106" s="7" t="s">
        <v>396</v>
      </c>
      <c r="D106" s="7" t="s">
        <v>397</v>
      </c>
      <c r="E106" s="8">
        <v>4220</v>
      </c>
      <c r="F106" s="7" t="s">
        <v>22</v>
      </c>
      <c r="G106" s="7" t="s">
        <v>34</v>
      </c>
      <c r="H106" s="7" t="s">
        <v>329</v>
      </c>
      <c r="I106" s="7"/>
      <c r="J106" s="9" t="s">
        <v>36</v>
      </c>
      <c r="K106" s="7" t="s">
        <v>21</v>
      </c>
      <c r="L106" s="8">
        <v>2013000</v>
      </c>
      <c r="M106" s="8">
        <v>1</v>
      </c>
      <c r="N106" s="10">
        <v>2013000</v>
      </c>
      <c r="O106" s="47"/>
      <c r="P106" s="47"/>
      <c r="Q106" s="22"/>
      <c r="R106" s="22"/>
    </row>
    <row r="107" spans="1:18" x14ac:dyDescent="0.2">
      <c r="A107" s="18"/>
      <c r="B107" s="6" t="s">
        <v>175</v>
      </c>
      <c r="C107" s="7" t="s">
        <v>396</v>
      </c>
      <c r="D107" s="7" t="s">
        <v>397</v>
      </c>
      <c r="E107" s="8">
        <v>4610</v>
      </c>
      <c r="F107" s="7" t="s">
        <v>27</v>
      </c>
      <c r="G107" s="7" t="s">
        <v>405</v>
      </c>
      <c r="H107" s="7"/>
      <c r="I107" s="7" t="s">
        <v>406</v>
      </c>
      <c r="J107" s="9" t="s">
        <v>407</v>
      </c>
      <c r="K107" s="7" t="s">
        <v>21</v>
      </c>
      <c r="L107" s="8">
        <v>400000</v>
      </c>
      <c r="M107" s="8">
        <v>4</v>
      </c>
      <c r="N107" s="10">
        <v>1600000</v>
      </c>
      <c r="O107" s="47"/>
      <c r="P107" s="47"/>
      <c r="Q107" s="22"/>
      <c r="R107" s="22"/>
    </row>
    <row r="108" spans="1:18" x14ac:dyDescent="0.2">
      <c r="A108" s="18"/>
      <c r="B108" s="6" t="s">
        <v>175</v>
      </c>
      <c r="C108" s="7" t="s">
        <v>396</v>
      </c>
      <c r="D108" s="7" t="s">
        <v>397</v>
      </c>
      <c r="E108" s="8">
        <v>4609</v>
      </c>
      <c r="F108" s="7" t="s">
        <v>22</v>
      </c>
      <c r="G108" s="7" t="s">
        <v>323</v>
      </c>
      <c r="H108" s="7"/>
      <c r="I108" s="7" t="s">
        <v>408</v>
      </c>
      <c r="J108" s="9" t="s">
        <v>96</v>
      </c>
      <c r="K108" s="7" t="s">
        <v>21</v>
      </c>
      <c r="L108" s="8">
        <v>2000000</v>
      </c>
      <c r="M108" s="8">
        <v>1</v>
      </c>
      <c r="N108" s="10">
        <v>2000000</v>
      </c>
      <c r="O108" s="47"/>
      <c r="P108" s="47"/>
      <c r="Q108" s="22"/>
      <c r="R108" s="22"/>
    </row>
    <row r="109" spans="1:18" x14ac:dyDescent="0.2">
      <c r="A109" s="18"/>
      <c r="B109" s="6" t="s">
        <v>175</v>
      </c>
      <c r="C109" s="7" t="s">
        <v>396</v>
      </c>
      <c r="D109" s="7" t="s">
        <v>397</v>
      </c>
      <c r="E109" s="8">
        <v>4230</v>
      </c>
      <c r="F109" s="7" t="s">
        <v>27</v>
      </c>
      <c r="G109" s="7" t="s">
        <v>409</v>
      </c>
      <c r="H109" s="7"/>
      <c r="I109" s="7" t="s">
        <v>410</v>
      </c>
      <c r="J109" s="9" t="s">
        <v>171</v>
      </c>
      <c r="K109" s="7" t="s">
        <v>21</v>
      </c>
      <c r="L109" s="8">
        <v>200000</v>
      </c>
      <c r="M109" s="8">
        <v>6</v>
      </c>
      <c r="N109" s="10">
        <v>1200000</v>
      </c>
      <c r="O109" s="47"/>
      <c r="P109" s="47"/>
      <c r="Q109" s="22"/>
      <c r="R109" s="22"/>
    </row>
    <row r="110" spans="1:18" x14ac:dyDescent="0.2">
      <c r="A110" s="18"/>
      <c r="B110" s="6" t="s">
        <v>175</v>
      </c>
      <c r="C110" s="7" t="s">
        <v>396</v>
      </c>
      <c r="D110" s="7" t="s">
        <v>397</v>
      </c>
      <c r="E110" s="8">
        <v>3917</v>
      </c>
      <c r="F110" s="7" t="s">
        <v>22</v>
      </c>
      <c r="G110" s="7" t="s">
        <v>411</v>
      </c>
      <c r="H110" s="7"/>
      <c r="I110" s="7" t="s">
        <v>412</v>
      </c>
      <c r="J110" s="9" t="s">
        <v>413</v>
      </c>
      <c r="K110" s="7" t="s">
        <v>21</v>
      </c>
      <c r="L110" s="8">
        <v>3080000</v>
      </c>
      <c r="M110" s="8">
        <v>2</v>
      </c>
      <c r="N110" s="10">
        <v>6160000</v>
      </c>
      <c r="O110" s="47"/>
      <c r="P110" s="47"/>
      <c r="Q110" s="22"/>
      <c r="R110" s="22"/>
    </row>
    <row r="111" spans="1:18" x14ac:dyDescent="0.2">
      <c r="A111" s="18"/>
      <c r="B111" s="6" t="s">
        <v>175</v>
      </c>
      <c r="C111" s="7" t="s">
        <v>396</v>
      </c>
      <c r="D111" s="7" t="s">
        <v>397</v>
      </c>
      <c r="E111" s="8">
        <v>4216</v>
      </c>
      <c r="F111" s="7" t="s">
        <v>17</v>
      </c>
      <c r="G111" s="7" t="s">
        <v>18</v>
      </c>
      <c r="H111" s="7" t="s">
        <v>19</v>
      </c>
      <c r="I111" s="7"/>
      <c r="J111" s="9" t="s">
        <v>20</v>
      </c>
      <c r="K111" s="7" t="s">
        <v>21</v>
      </c>
      <c r="L111" s="8">
        <v>1788340</v>
      </c>
      <c r="M111" s="8">
        <v>1</v>
      </c>
      <c r="N111" s="10">
        <v>1788340</v>
      </c>
      <c r="O111" s="47"/>
      <c r="P111" s="47"/>
      <c r="Q111" s="22"/>
      <c r="R111" s="22"/>
    </row>
    <row r="112" spans="1:18" x14ac:dyDescent="0.2">
      <c r="A112" s="18"/>
      <c r="B112" s="6" t="s">
        <v>175</v>
      </c>
      <c r="C112" s="7" t="s">
        <v>396</v>
      </c>
      <c r="D112" s="7" t="s">
        <v>397</v>
      </c>
      <c r="E112" s="8">
        <v>4551</v>
      </c>
      <c r="F112" s="7" t="s">
        <v>17</v>
      </c>
      <c r="G112" s="7" t="s">
        <v>18</v>
      </c>
      <c r="H112" s="7" t="s">
        <v>19</v>
      </c>
      <c r="I112" s="7"/>
      <c r="J112" s="9" t="s">
        <v>20</v>
      </c>
      <c r="K112" s="7" t="s">
        <v>21</v>
      </c>
      <c r="L112" s="8">
        <v>1788340</v>
      </c>
      <c r="M112" s="8">
        <v>7</v>
      </c>
      <c r="N112" s="10">
        <v>12518380</v>
      </c>
      <c r="O112" s="47"/>
      <c r="P112" s="47"/>
      <c r="Q112" s="22"/>
      <c r="R112" s="22"/>
    </row>
    <row r="113" spans="1:18" x14ac:dyDescent="0.2">
      <c r="A113" s="18"/>
      <c r="B113" s="6" t="s">
        <v>175</v>
      </c>
      <c r="C113" s="7" t="s">
        <v>396</v>
      </c>
      <c r="D113" s="7" t="s">
        <v>397</v>
      </c>
      <c r="E113" s="8">
        <v>4226</v>
      </c>
      <c r="F113" s="7" t="s">
        <v>27</v>
      </c>
      <c r="G113" s="7" t="s">
        <v>231</v>
      </c>
      <c r="H113" s="7" t="s">
        <v>232</v>
      </c>
      <c r="I113" s="7"/>
      <c r="J113" s="9"/>
      <c r="K113" s="7" t="s">
        <v>21</v>
      </c>
      <c r="L113" s="8">
        <v>375000</v>
      </c>
      <c r="M113" s="8">
        <v>1</v>
      </c>
      <c r="N113" s="10">
        <v>375000</v>
      </c>
      <c r="O113" s="47"/>
      <c r="P113" s="47"/>
      <c r="Q113" s="22"/>
      <c r="R113" s="22"/>
    </row>
    <row r="114" spans="1:18" x14ac:dyDescent="0.2">
      <c r="A114" s="18"/>
      <c r="B114" s="6" t="s">
        <v>175</v>
      </c>
      <c r="C114" s="7" t="s">
        <v>396</v>
      </c>
      <c r="D114" s="7" t="s">
        <v>397</v>
      </c>
      <c r="E114" s="8">
        <v>4221</v>
      </c>
      <c r="F114" s="7" t="s">
        <v>17</v>
      </c>
      <c r="G114" s="7" t="s">
        <v>236</v>
      </c>
      <c r="H114" s="7" t="s">
        <v>328</v>
      </c>
      <c r="I114" s="7"/>
      <c r="J114" s="9" t="s">
        <v>327</v>
      </c>
      <c r="K114" s="7" t="s">
        <v>21</v>
      </c>
      <c r="L114" s="8">
        <v>494472</v>
      </c>
      <c r="M114" s="8">
        <v>1</v>
      </c>
      <c r="N114" s="10">
        <v>494472</v>
      </c>
      <c r="O114" s="47"/>
      <c r="P114" s="47"/>
      <c r="Q114" s="22"/>
      <c r="R114" s="22"/>
    </row>
    <row r="115" spans="1:18" x14ac:dyDescent="0.2">
      <c r="A115" s="18"/>
      <c r="B115" s="6" t="s">
        <v>175</v>
      </c>
      <c r="C115" s="7" t="s">
        <v>396</v>
      </c>
      <c r="D115" s="7" t="s">
        <v>397</v>
      </c>
      <c r="E115" s="8">
        <v>4223</v>
      </c>
      <c r="F115" s="7" t="s">
        <v>27</v>
      </c>
      <c r="G115" s="7" t="s">
        <v>231</v>
      </c>
      <c r="H115" s="7" t="s">
        <v>232</v>
      </c>
      <c r="I115" s="7"/>
      <c r="J115" s="9"/>
      <c r="K115" s="7" t="s">
        <v>21</v>
      </c>
      <c r="L115" s="8">
        <v>375000</v>
      </c>
      <c r="M115" s="8">
        <v>1</v>
      </c>
      <c r="N115" s="10">
        <v>375000</v>
      </c>
      <c r="O115" s="47"/>
      <c r="P115" s="47"/>
      <c r="Q115" s="22"/>
      <c r="R115" s="22"/>
    </row>
    <row r="116" spans="1:18" x14ac:dyDescent="0.2">
      <c r="A116" s="19"/>
      <c r="B116" s="6" t="s">
        <v>175</v>
      </c>
      <c r="C116" s="7" t="s">
        <v>396</v>
      </c>
      <c r="D116" s="7" t="s">
        <v>397</v>
      </c>
      <c r="E116" s="8">
        <v>4232</v>
      </c>
      <c r="F116" s="7" t="s">
        <v>27</v>
      </c>
      <c r="G116" s="7" t="s">
        <v>414</v>
      </c>
      <c r="H116" s="7"/>
      <c r="I116" s="7" t="s">
        <v>415</v>
      </c>
      <c r="J116" s="9" t="s">
        <v>416</v>
      </c>
      <c r="K116" s="7" t="s">
        <v>21</v>
      </c>
      <c r="L116" s="8">
        <v>1000200</v>
      </c>
      <c r="M116" s="8">
        <v>2</v>
      </c>
      <c r="N116" s="10">
        <v>2000400</v>
      </c>
      <c r="O116" s="47"/>
      <c r="P116" s="47"/>
      <c r="Q116" s="22"/>
      <c r="R116" s="22"/>
    </row>
    <row r="117" spans="1:18" x14ac:dyDescent="0.2">
      <c r="A117" s="24" t="s">
        <v>432</v>
      </c>
      <c r="B117" s="25"/>
      <c r="C117" s="25"/>
      <c r="D117" s="25"/>
      <c r="E117" s="25"/>
      <c r="F117" s="25"/>
      <c r="G117" s="25"/>
      <c r="H117" s="25"/>
      <c r="I117" s="25"/>
      <c r="J117" s="25"/>
      <c r="K117" s="25"/>
      <c r="L117" s="25"/>
      <c r="M117" s="26"/>
      <c r="N117" s="23">
        <f>SUM(N100:N116)</f>
        <v>44184084</v>
      </c>
      <c r="O117" s="23">
        <v>52283667</v>
      </c>
      <c r="P117" s="23">
        <f>+N117-O117</f>
        <v>-8099583</v>
      </c>
      <c r="Q117" s="22"/>
      <c r="R117" s="22"/>
    </row>
    <row r="118" spans="1:18" s="30" customFormat="1" ht="12.75" customHeight="1" x14ac:dyDescent="0.2">
      <c r="A118" s="31" t="s">
        <v>433</v>
      </c>
      <c r="B118" s="32"/>
      <c r="C118" s="32"/>
      <c r="D118" s="32"/>
      <c r="E118" s="32"/>
      <c r="F118" s="32"/>
      <c r="G118" s="32"/>
      <c r="H118" s="32"/>
      <c r="I118" s="32"/>
      <c r="J118" s="32"/>
      <c r="K118" s="32"/>
      <c r="L118" s="32"/>
      <c r="M118" s="33"/>
      <c r="N118" s="29">
        <f>+N117+N99+N94+N91+N63+N51+N36+N26+N13</f>
        <v>505480779</v>
      </c>
      <c r="O118" s="29">
        <f>+O117+O99+O94+O91+O63+O51+O36+O26+O13</f>
        <v>527870344</v>
      </c>
      <c r="P118" s="29">
        <f>+N118-O118</f>
        <v>-22389565</v>
      </c>
      <c r="Q118" s="22"/>
      <c r="R118" s="22"/>
    </row>
    <row r="120" spans="1:18" x14ac:dyDescent="0.2">
      <c r="N120" s="46"/>
      <c r="O120" s="46"/>
      <c r="P120" s="46"/>
    </row>
  </sheetData>
  <mergeCells count="21">
    <mergeCell ref="A27:A35"/>
    <mergeCell ref="R2:R118"/>
    <mergeCell ref="A100:A116"/>
    <mergeCell ref="A117:M117"/>
    <mergeCell ref="A118:M118"/>
    <mergeCell ref="A92:A93"/>
    <mergeCell ref="A94:M94"/>
    <mergeCell ref="A95:A98"/>
    <mergeCell ref="A99:M99"/>
    <mergeCell ref="A51:M51"/>
    <mergeCell ref="A52:A62"/>
    <mergeCell ref="A36:M36"/>
    <mergeCell ref="A37:A50"/>
    <mergeCell ref="A2:A12"/>
    <mergeCell ref="A13:M13"/>
    <mergeCell ref="A14:A25"/>
    <mergeCell ref="Q2:Q118"/>
    <mergeCell ref="A63:M63"/>
    <mergeCell ref="A64:A90"/>
    <mergeCell ref="A91:M91"/>
    <mergeCell ref="A26:M26"/>
  </mergeCells>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Administrativo</vt:lpstr>
      <vt:lpstr>ACADEMIA</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Paola</dc:creator>
  <cp:lastModifiedBy>Paola</cp:lastModifiedBy>
  <dcterms:created xsi:type="dcterms:W3CDTF">2013-12-30T16:16:05Z</dcterms:created>
  <dcterms:modified xsi:type="dcterms:W3CDTF">2013-12-30T20:27:15Z</dcterms:modified>
</cp:coreProperties>
</file>