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848" firstSheet="5" activeTab="9"/>
  </bookViews>
  <sheets>
    <sheet name="Sheet1" sheetId="1" state="hidden" r:id="rId1"/>
    <sheet name="Hoja3" sheetId="4" state="hidden" r:id="rId2"/>
    <sheet name="Equipos academia" sheetId="2" state="hidden" r:id="rId3"/>
    <sheet name="Hoja1" sheetId="13" state="hidden" r:id="rId4"/>
    <sheet name="Hoja2" sheetId="3" state="hidden" r:id="rId5"/>
    <sheet name="Equipo Administrativo" sheetId="16" r:id="rId6"/>
    <sheet name="Muebles y enseres" sheetId="7" r:id="rId7"/>
    <sheet name="Equipos y maquinaria" sheetId="8" r:id="rId8"/>
    <sheet name="Equipo Institucional" sheetId="12" r:id="rId9"/>
    <sheet name="EQUIPO ACADEMIA" sheetId="9" r:id="rId10"/>
  </sheets>
  <definedNames>
    <definedName name="_xlnm._FilterDatabase" localSheetId="5" hidden="1">'Equipo Administrativo'!$A$3:$K$36</definedName>
    <definedName name="_xlnm._FilterDatabase" localSheetId="8" hidden="1">'Equipo Institucional'!$A$3:$K$15</definedName>
    <definedName name="_xlnm._FilterDatabase" localSheetId="2" hidden="1">'Equipos academia'!$A$11:$Q$11</definedName>
    <definedName name="_xlnm._FilterDatabase" localSheetId="7" hidden="1">'Equipos y maquinaria'!$A$3:$K$3</definedName>
    <definedName name="_xlnm._FilterDatabase" localSheetId="6" hidden="1">'Muebles y enseres'!$A$3:$K$3</definedName>
    <definedName name="_xlnm._FilterDatabase" localSheetId="0" hidden="1">Sheet1!$A$11:$Q$11</definedName>
  </definedNames>
  <calcPr calcId="152511" concurrentCalc="0"/>
  <pivotCaches>
    <pivotCache cacheId="2" r:id="rId11"/>
    <pivotCache cacheId="3" r:id="rId12"/>
  </pivotCaches>
</workbook>
</file>

<file path=xl/calcChain.xml><?xml version="1.0" encoding="utf-8"?>
<calcChain xmlns="http://schemas.openxmlformats.org/spreadsheetml/2006/main">
  <c r="J27" i="9" l="1"/>
  <c r="J28" i="9"/>
  <c r="J29" i="9"/>
  <c r="J30" i="9"/>
  <c r="J31" i="9"/>
  <c r="J32" i="9"/>
  <c r="J63" i="9"/>
  <c r="K22" i="7"/>
  <c r="K2" i="16"/>
  <c r="C15" i="4"/>
  <c r="C17" i="4"/>
  <c r="D12" i="4"/>
  <c r="D5" i="13"/>
  <c r="D13" i="4"/>
  <c r="D6" i="13"/>
  <c r="D10" i="4"/>
  <c r="D7" i="13"/>
  <c r="D6" i="4"/>
  <c r="D8" i="13"/>
  <c r="D5" i="4"/>
  <c r="D9" i="13"/>
  <c r="D8" i="4"/>
  <c r="D10" i="13"/>
  <c r="D9" i="4"/>
  <c r="D11" i="13"/>
  <c r="D11" i="4"/>
  <c r="D12" i="13"/>
  <c r="D7" i="4"/>
  <c r="D13" i="13"/>
  <c r="D14" i="4"/>
  <c r="D4" i="13"/>
  <c r="D15" i="4"/>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4" i="3"/>
  <c r="D14" i="13"/>
  <c r="K2" i="12"/>
  <c r="K2" i="8"/>
  <c r="K2" i="7"/>
</calcChain>
</file>

<file path=xl/sharedStrings.xml><?xml version="1.0" encoding="utf-8"?>
<sst xmlns="http://schemas.openxmlformats.org/spreadsheetml/2006/main" count="5783" uniqueCount="892">
  <si>
    <t>VICERRECTORIA ADMINISTRATIVA Y FINANCIERA</t>
  </si>
  <si>
    <t/>
  </si>
  <si>
    <t>Solicitudes de Presupuesto:  Compra de Equipo</t>
  </si>
  <si>
    <t>Vigencia:</t>
  </si>
  <si>
    <t>Fecha del reporte:</t>
  </si>
  <si>
    <t>TIPOCC</t>
  </si>
  <si>
    <t>DEPENDENCIA</t>
  </si>
  <si>
    <t>LINEA</t>
  </si>
  <si>
    <t>ELEMENTO</t>
  </si>
  <si>
    <t>FICHA</t>
  </si>
  <si>
    <t>OBSERVACIONES</t>
  </si>
  <si>
    <t>MARCA</t>
  </si>
  <si>
    <t>VALOR UNITARIO</t>
  </si>
  <si>
    <t>CANTIDAD SOLICITADA</t>
  </si>
  <si>
    <t>PLANCOMPRA</t>
  </si>
  <si>
    <t>CANTIDAD APROBADA</t>
  </si>
  <si>
    <t>TOTAL SOLICITADO</t>
  </si>
  <si>
    <t>TOTAL APROBADO</t>
  </si>
  <si>
    <t>DOCUMENTO RESPONSABLE</t>
  </si>
  <si>
    <t>RESPONSABLE</t>
  </si>
  <si>
    <t>NOTAS_REVISIÓN</t>
  </si>
  <si>
    <t>ACADÉMICO</t>
  </si>
  <si>
    <t>LABORATORIO DE CORROSION</t>
  </si>
  <si>
    <t>EQUIPO DE COMPUTACION</t>
  </si>
  <si>
    <t>CONTROLADORES DE TEMPERATURA PID LCD TX4 48x48</t>
  </si>
  <si>
    <t>CONTROL DE TEMPERATURA PID LCD Tx4 48x48 ALIMET 100 - 240 V AC SALIDA RELE</t>
  </si>
  <si>
    <t>SIMENS O EQUIVALENTE</t>
  </si>
  <si>
    <t>4</t>
  </si>
  <si>
    <t>Si</t>
  </si>
  <si>
    <t>91234062</t>
  </si>
  <si>
    <t>Tristancho Reyes Jose Luis</t>
  </si>
  <si>
    <t>LABORATORIO DE METALOGRAFIA</t>
  </si>
  <si>
    <t>MICROSCOPIO - SEM</t>
  </si>
  <si>
    <t>MICROSCOPIO ELECTRONICO DE BARRIDO</t>
  </si>
  <si>
    <t>SEM</t>
  </si>
  <si>
    <t>1</t>
  </si>
  <si>
    <t>No</t>
  </si>
  <si>
    <t>0</t>
  </si>
  <si>
    <t xml:space="preserve">ARTES PLÁSTICAS </t>
  </si>
  <si>
    <t>EQUIPO AUDIOVISUAL</t>
  </si>
  <si>
    <t xml:space="preserve">Camara Fotografía </t>
  </si>
  <si>
    <t>NIKON D 7200</t>
  </si>
  <si>
    <t>4351737</t>
  </si>
  <si>
    <t>Grajales Murillo Rodrigo Antonio</t>
  </si>
  <si>
    <t>FACULTAD DE CIENCIAS BÁSICAS</t>
  </si>
  <si>
    <t>MUEBLES Y ENSERES</t>
  </si>
  <si>
    <t>SOFA EN CUERO</t>
  </si>
  <si>
    <t>SOFA EN CUERO DE DOS PUESTOS PARA SALA ESPERA.</t>
  </si>
  <si>
    <t>ECOCUERO</t>
  </si>
  <si>
    <t>10084743</t>
  </si>
  <si>
    <t>Gallego Becerra Hugo Armando</t>
  </si>
  <si>
    <t xml:space="preserve">TECNOLOGÍA MECÁNICA               </t>
  </si>
  <si>
    <t>Video beam</t>
  </si>
  <si>
    <t>Alta luminosidad, conectividad diversa, alta resolución, instalación sencilla, entre otras características avanzadas. Estos pueden ser utilizados desde una sala de conferencias grande hasta un escenario para conciertos.</t>
  </si>
  <si>
    <t>EPSON</t>
  </si>
  <si>
    <t>2</t>
  </si>
  <si>
    <t>71690210</t>
  </si>
  <si>
    <t>Mesa Grajales Dairo Hernán</t>
  </si>
  <si>
    <t>ESCANER</t>
  </si>
  <si>
    <t>El rápido y económico WorkForce DS-6500 brinda escaneo de alta velocidad a doble faz para agilizar las necesidades de escaneo en la empresa. Cuenta con una resolución de escaneo de 1200 dpi, velocidad de 50 ipm (25 ppm) y escaneo de documentos de hasta 21,5 x 101,6 cm. Este versátil escáner es compatible con PC y MAC, y fue diseñado para facilitar las tareas de digitalizacion en grandes formatos A4.</t>
  </si>
  <si>
    <t>Estación de trabajo de calibración Beamex MCS200</t>
  </si>
  <si>
    <t>Proporcionar una mejor forma de realizar la calibración y el mantenimiento en taller. Gracias a su flexible modularidad, es extremadamente versátil y puede configurarse para adaptarse a varias aplicaciones.</t>
  </si>
  <si>
    <t>BEAMEX</t>
  </si>
  <si>
    <t>MESA DE JUNTAS CON SILLAS</t>
  </si>
  <si>
    <t>Mesa redonda con 12 sillas</t>
  </si>
  <si>
    <t>MUMA</t>
  </si>
  <si>
    <t xml:space="preserve">DEPARTAMENTO DE DIBUJO </t>
  </si>
  <si>
    <t>silla operativa malla</t>
  </si>
  <si>
    <t>sin apoyacabeza</t>
  </si>
  <si>
    <t>en el mercado</t>
  </si>
  <si>
    <t>10</t>
  </si>
  <si>
    <t>10081992</t>
  </si>
  <si>
    <t>Sepúlveda Tabares Simón Emilio</t>
  </si>
  <si>
    <t>VENTILADOR</t>
  </si>
  <si>
    <t xml:space="preserve"> Ventilador Tipo 3</t>
  </si>
  <si>
    <t>KALLEY</t>
  </si>
  <si>
    <t>INDICADOR Y REGISTRADOR DE MEDIDAS DE GALGAS EXTENSIOMETRICAS</t>
  </si>
  <si>
    <t>Las galgas extensiométricas son una de las herramientas más importantes en la técnica aplicada de medición eléctrica de magnitudes mecánicas. Como su nombre indica, se utiliza para la medición de tensiones. "Tensión" como término técnico consiste en la deformación por tracción y compresión, que se distingue por un signo positivo o negativo. Por lo tanto, las galgas extensiométricas se puede utilizar para medir la expansión y la contracción.</t>
  </si>
  <si>
    <t>GALGAS EXTENSIOMETRICAS</t>
  </si>
  <si>
    <t xml:space="preserve">MEDICINA COMUNITARIA </t>
  </si>
  <si>
    <t>SOTFWARE</t>
  </si>
  <si>
    <t>ATLAS.TI 8 para Windows en español</t>
  </si>
  <si>
    <t>Este proceso de pedido es realizado por cleverbridge AG, nuestro distribuidor autorizado en Internet. Tanto el proceso de pago como la ejecución del pedido corren a cargo de cleverbridge AG, Gereonstr. 43-65, 50670 Colonia (Alemania).</t>
  </si>
  <si>
    <t>ATLAS.TI</t>
  </si>
  <si>
    <t>18460208</t>
  </si>
  <si>
    <t>Lagos Grisales Guillermo Javier</t>
  </si>
  <si>
    <t>CIENCIAS BÁSICAS DE MEDICINA</t>
  </si>
  <si>
    <t>VIDEOPROYECTOR</t>
  </si>
  <si>
    <t>Videoproyector Tipo 1 Portátil 2500 Lumens</t>
  </si>
  <si>
    <t>CASIO, EPSON, NEC, PANASONIC, RICOH, SONY, INFOCUS</t>
  </si>
  <si>
    <t>6</t>
  </si>
  <si>
    <t>42081266</t>
  </si>
  <si>
    <t xml:space="preserve">Murillo Gomez Bibiana </t>
  </si>
  <si>
    <t>Westinghouse Ventilador 2 en 1 70 W 16 Pulgadas Negro</t>
  </si>
  <si>
    <t>Westinghouse</t>
  </si>
  <si>
    <t>silla operativa malla y apoya cabeza</t>
  </si>
  <si>
    <t>con apoyacabeza</t>
  </si>
  <si>
    <t>TELEVISORES</t>
  </si>
  <si>
    <t>Samsung. Televisor LED 55 pulgadas FullHD SmartTV Curved...</t>
  </si>
  <si>
    <t>SAMSUNG</t>
  </si>
  <si>
    <t>3</t>
  </si>
  <si>
    <t>LMS</t>
  </si>
  <si>
    <t>LMS Imagine.Lab Amesim es un software de simulación comercial para el modelado y análisis de sistemas multi-dominio. Es parte del dominio de ingeniería de sistemas y cae en el campo de ingeniería mecatrónica.</t>
  </si>
  <si>
    <t>LMS AMESIN</t>
  </si>
  <si>
    <t xml:space="preserve"> Ventilador Tipo 4</t>
  </si>
  <si>
    <t>SAMURAI</t>
  </si>
  <si>
    <t>TreeAge Pro Healthcare</t>
  </si>
  <si>
    <t>Este software está especialmente diseñado para análisis de economía de la salud, modelos de Markov, Costos, Cost-Efectividad; métodos en los cuales no solo estamos trabajando sino que hemos recibido premios, como el caso del estudio de carga y costos de Zika, pero haciendo manualmente los análisis. Por ende, plenamente justificado. De ser adquirido será empleado en 3 estudios a desarrollar inmediatamente sobre giardiasis, carga y costos en Colombia, carga y costos en Cuba y costo-efectividad</t>
  </si>
  <si>
    <t>Ups Apc Regulada Br1300g 1.3 Kva 780 Watts</t>
  </si>
  <si>
    <t>APC</t>
  </si>
  <si>
    <t xml:space="preserve"> Ventilador Tipo 1</t>
  </si>
  <si>
    <t>BIONAIRE</t>
  </si>
  <si>
    <t>12</t>
  </si>
  <si>
    <t>MEDICINA</t>
  </si>
  <si>
    <t xml:space="preserve"> Ventilador Tipo 2</t>
  </si>
  <si>
    <t>10276122</t>
  </si>
  <si>
    <t>Trujillo Henao Samuel Eduardo</t>
  </si>
  <si>
    <t>FACULTAD DE INGENIERIA</t>
  </si>
  <si>
    <t>modulo biblioteca</t>
  </si>
  <si>
    <t>modulo de biblioteca</t>
  </si>
  <si>
    <t>la recomendada por la Universidad</t>
  </si>
  <si>
    <t>10070066</t>
  </si>
  <si>
    <t xml:space="preserve">Ocampo Valencia Alberto </t>
  </si>
  <si>
    <t xml:space="preserve">DEPARTAMENTO DE FÍSICA </t>
  </si>
  <si>
    <t>10084733</t>
  </si>
  <si>
    <t xml:space="preserve">Orozco Gallego Hoover </t>
  </si>
  <si>
    <t>NEVERA 400 litros</t>
  </si>
  <si>
    <t xml:space="preserve">Nevera no frost </t>
  </si>
  <si>
    <t>samsung LG</t>
  </si>
  <si>
    <t>52517876</t>
  </si>
  <si>
    <t>Guaca González Yina Marcela</t>
  </si>
  <si>
    <t xml:space="preserve">TECNOLOGÍA ELÉCTRICA </t>
  </si>
  <si>
    <t>SCANNER</t>
  </si>
  <si>
    <t>Scanner Tipo 3</t>
  </si>
  <si>
    <t>Epson DS-7500 con modulo de red - Canon</t>
  </si>
  <si>
    <t>18614151</t>
  </si>
  <si>
    <t xml:space="preserve">Gómez Estrada Santiago </t>
  </si>
  <si>
    <t>FILOSOFÍA</t>
  </si>
  <si>
    <t>Imac con pantalla LED 21.5 pulgadas</t>
  </si>
  <si>
    <t>licencia office para el imac por vencimiento de la misma</t>
  </si>
  <si>
    <t>Imac, pantalla LED 21.5 pulgadas</t>
  </si>
  <si>
    <t>71713656</t>
  </si>
  <si>
    <t>Quijano Restrepo Luis Guillermo</t>
  </si>
  <si>
    <t>COMPUTADOR</t>
  </si>
  <si>
    <t xml:space="preserve">HP ProBook 430 G3 DELL Notebook Latitude 5250 LENOVO ThinkPad E460 </t>
  </si>
  <si>
    <t>HUMANIDADES  E IDIOMAS</t>
  </si>
  <si>
    <t>Computador Personal Tipo 1</t>
  </si>
  <si>
    <t>HP PRODESK 600 G1 DELL OPTIPLEX 7040 SFF  LENOVO M83P</t>
  </si>
  <si>
    <t>42087316</t>
  </si>
  <si>
    <t>Londoño Villada Claudia Mónica</t>
  </si>
  <si>
    <t xml:space="preserve"> 07/Sep/2017. DIV. SISTEMAS: Hace parte de la reposición de equipo de computo.</t>
  </si>
  <si>
    <t>LABORATORIO DE COMBUSTION INTERNA</t>
  </si>
  <si>
    <t>Sistema de adquisición de señales para automóviles</t>
  </si>
  <si>
    <t>Sistema de adquisición VBOX</t>
  </si>
  <si>
    <t>VBOX Racelogic</t>
  </si>
  <si>
    <t>10106342</t>
  </si>
  <si>
    <t>Romero Piedrahita Carlos Alberto</t>
  </si>
  <si>
    <t xml:space="preserve">TECNOLOGÍA QUÍMICA </t>
  </si>
  <si>
    <t>EQUIPO MEDICO Y QUIMICO</t>
  </si>
  <si>
    <t>Fotometro</t>
  </si>
  <si>
    <t>QLS; THERMO</t>
  </si>
  <si>
    <t>16366050</t>
  </si>
  <si>
    <t>Montoya Navarrete Carlos Humberto</t>
  </si>
  <si>
    <t>MÚSICA</t>
  </si>
  <si>
    <t>30327631</t>
  </si>
  <si>
    <t>Bonilla Rojas Kathya Ximena</t>
  </si>
  <si>
    <t>MESA DE JUNTAS</t>
  </si>
  <si>
    <t>Mesa de juntas con capacidad para 12 personas</t>
  </si>
  <si>
    <t>genérico</t>
  </si>
  <si>
    <t>LABORATORIO DE DISEÑO Y MECANISMOS</t>
  </si>
  <si>
    <t>Registrador de mediciones con galgas extensiométricas</t>
  </si>
  <si>
    <t>Registrador Omega, Vishay o equivalente para medición de deformaciones y esfuerzos en elementos</t>
  </si>
  <si>
    <t xml:space="preserve">Omega, Vishay o equivalente </t>
  </si>
  <si>
    <t>FABRICADOR AUTOMATICO DE HIELO</t>
  </si>
  <si>
    <t>MARCA BIOBASE MODELO FIM 30</t>
  </si>
  <si>
    <t>Manta de calentamiento</t>
  </si>
  <si>
    <t>E &amp; Q; ELECTROTHERMAL</t>
  </si>
  <si>
    <t>5</t>
  </si>
  <si>
    <t>8</t>
  </si>
  <si>
    <t>REFRACTOMETRO DE MESA</t>
  </si>
  <si>
    <t>BRIXCO; FISHER</t>
  </si>
  <si>
    <t>INGENIERIA ELECTRICA</t>
  </si>
  <si>
    <t xml:space="preserve">Videoproyector Tipo 5 Tiro Ultra Corto Interactivo con red inalambrica y base para instalacion </t>
  </si>
  <si>
    <t>4401329</t>
  </si>
  <si>
    <t>López Quintero José Germán</t>
  </si>
  <si>
    <t>Bomba sumergible</t>
  </si>
  <si>
    <t>Bomba sumergible. Cabezal de poder de 550 l/hora</t>
  </si>
  <si>
    <t>HOME CENTER</t>
  </si>
  <si>
    <t>MEDIDOR DE CONDUCTIVIDAD. CONDUCTIVIMETRO</t>
  </si>
  <si>
    <t>SCHOTT SI ANALYTICS</t>
  </si>
  <si>
    <t>FACULTAD DE INGENIERÍA MECÁNICA</t>
  </si>
  <si>
    <t>EQUIPO DE COMUNICACIÓN</t>
  </si>
  <si>
    <t>Vishay P3 Strain Indicator and Recorder</t>
  </si>
  <si>
    <t>Equipos de galgas extensiométricas</t>
  </si>
  <si>
    <t>Vishay</t>
  </si>
  <si>
    <t>10119570</t>
  </si>
  <si>
    <t xml:space="preserve">Calle Trujillo Gabriel </t>
  </si>
  <si>
    <t>Computador iMac</t>
  </si>
  <si>
    <t xml:space="preserve">APPLE </t>
  </si>
  <si>
    <t>10002675</t>
  </si>
  <si>
    <t>Holguín Londoño Germán Andrés</t>
  </si>
  <si>
    <t>Portátil</t>
  </si>
  <si>
    <t>10022816</t>
  </si>
  <si>
    <t>Tibaquira Giraldo Juan Esteban</t>
  </si>
  <si>
    <t>Computador Personal Tipo 2</t>
  </si>
  <si>
    <t>HP PRODESK 600 G1 DELL OPTIPLEX 7040 SFF LENOVO M83P</t>
  </si>
  <si>
    <t>9</t>
  </si>
  <si>
    <t xml:space="preserve"> 03/Ago/2017. DIV. SISTEMAS: Hace parte del programa de reposición equipo Academia .</t>
  </si>
  <si>
    <t>Workstation</t>
  </si>
  <si>
    <t>K7P40LA#ABM Z640(Reemplazo la F1K72LA#ABM) WS GAMA ALTA  Z640 Intel® Xeon®  E5-2650v3 TenCore 2.3 GHz, 25MB SmartCache, DDR4-2133 memory,  9.6GT/s QPI, HT, Turbo Boost (3GHz), HT, 105W,Intel® C612 Chipset,16GB (2x8GB),DDR4-2133  RegRAM,1TB SATA 6Gb/s 7200rpm,Controlador de Discos: - Integrado 6-Channel  6.0Gb/sec,Controlador de red,- Integrado Intel I218LM PCIe GbE,9.5mm Slim SuperMulti DVDRW,NVIDIA Quadro K2200 4GB Video RAM,(MEDIANO RANGO 3D)"Tool-free 925W 90% Efficient wide-ranging, Active P</t>
  </si>
  <si>
    <t>HP</t>
  </si>
  <si>
    <t>18609915</t>
  </si>
  <si>
    <t>Mesa Montoya Carlos Andres</t>
  </si>
  <si>
    <t>Pantalla workstation</t>
  </si>
  <si>
    <t>D7Q13A4#ABA 23 in (58.42 cm)    High Definition MONITORES Modelo Z23i Tamaño de pantalla: 23 in (58.42 cm) Resolución Nativa :1920 x 1080Relacion de aspecto: 16:9 Brillo máximo :250 cd/m2 Contrast Ratio :1,000:1Entradas: VGA, DP 1.2, DVI-D, HDCP support on DisplayPort and DVICables de conexión incluidos :1x DVI-D (1.8mt), 1x DP (2mt)</t>
  </si>
  <si>
    <t>IMPRESORA</t>
  </si>
  <si>
    <t>Impresora Tipo 3</t>
  </si>
  <si>
    <t>HP LaserJet Pro M402dn</t>
  </si>
  <si>
    <t>6198780</t>
  </si>
  <si>
    <t>Restrepo Victoria Alvaro Hernan</t>
  </si>
  <si>
    <t xml:space="preserve">Escritorio </t>
  </si>
  <si>
    <t>Escritorio en L de 2 m de longitud, con gavetas y 60 cm de ancho</t>
  </si>
  <si>
    <t>Muma</t>
  </si>
  <si>
    <t>Equipo para soplado de vidrio</t>
  </si>
  <si>
    <t>Mechero Bunsen, soplete, Stopes, Carbonos, Pinzas, Rodillos, Acetileno, Oxígeno, Etc.</t>
  </si>
  <si>
    <t>Varios</t>
  </si>
  <si>
    <t>89000889</t>
  </si>
  <si>
    <t>Valencia Sanchez Hoover Albeiro</t>
  </si>
  <si>
    <t>INGENIERIA FÍSICA</t>
  </si>
  <si>
    <t>10120497</t>
  </si>
  <si>
    <t>Santa Chávez Jhon Jairo</t>
  </si>
  <si>
    <t>Spartan16</t>
  </si>
  <si>
    <t>Sotfware para química computacional y enseñanza de la química orgánica.</t>
  </si>
  <si>
    <t>Wavefunction</t>
  </si>
  <si>
    <t>Proteus</t>
  </si>
  <si>
    <t xml:space="preserve">Advanced Simulation Features </t>
  </si>
  <si>
    <t>AspenOne</t>
  </si>
  <si>
    <t>Programa de simulación en procesos químicos</t>
  </si>
  <si>
    <t>AspenTech</t>
  </si>
  <si>
    <t>91255952</t>
  </si>
  <si>
    <t>Duran Rincon Melvin Aroldo</t>
  </si>
  <si>
    <t>10118182</t>
  </si>
  <si>
    <t>Beron Ospina Alberto Antonio</t>
  </si>
  <si>
    <t>CAMARA FOTOGRAFICA</t>
  </si>
  <si>
    <t>Camara Fotográfica Tipo 2 Semiprofesional</t>
  </si>
  <si>
    <t>Canon - Sony -  Panasonic- Minolta - Nikon - Kodak</t>
  </si>
  <si>
    <t>Impresora Tipo 2</t>
  </si>
  <si>
    <t>HP PRINTER LASERJET P1102W</t>
  </si>
  <si>
    <t>Videoproyector Tipo 3 Portátil 2000 Lumens</t>
  </si>
  <si>
    <t>LENGUA INGLESA</t>
  </si>
  <si>
    <t>SILLA OPERATIVA</t>
  </si>
  <si>
    <t>S93 SILLA TEXAS OPERATIVA MECANISMO PERMANENTE PALANCA, TAPIZADA, SIN BRAZOS. COTIZACION REALIZADA EN COMPUMUEBLES, NIT 860404791-2.</t>
  </si>
  <si>
    <t>S93</t>
  </si>
  <si>
    <t>11443583</t>
  </si>
  <si>
    <t>Arias Castaño Enrique Demesio</t>
  </si>
  <si>
    <t xml:space="preserve"> ARCHIVADOR DE 4 GAVETAS ELABORADO EN LAMINA COLD ROLLED</t>
  </si>
  <si>
    <t>ARCHIVADOR DE CUATRO GAVETAS ELABORADO EN LAMINA COLD ROLLED. MEDIDAS 1.30 X0.45X049 FRENTES EN FORMICA. COTIZACIÓN REALIZADA EN OFIARCHIVO SAS NIT 816003528-0</t>
  </si>
  <si>
    <t>OFIARCHIVO</t>
  </si>
  <si>
    <t>LICENCIAS</t>
  </si>
  <si>
    <t>Licencia: software AspenHYSYS</t>
  </si>
  <si>
    <t>License fee per terms and conditions of our Agreement for the following products, aspenONE® Engineering for Universities.</t>
  </si>
  <si>
    <t>AspenHYSYS</t>
  </si>
  <si>
    <t>MUEBLE DE ALMACENAMIENTO CON PUERTAS CORREDIZAS</t>
  </si>
  <si>
    <t>MUEBLE DE ALMACENACENAMIENTO CON PUERTAS CORREDIZAS SUPERIORRES Y PUERTAS ABATIBLES EN SU PARTE INFERIOR. CUERDO DEL MUEBLE EN MADECOR R.H. ENTREPAÑOS INTERNOS. DIMENSIONES 0.90 FRENTE X 0.50 PROF X 0.60M ALTURA. COTIZACIÓN REALIZADA CON OFIARCHIVO SAS. NIT 816003528-0.</t>
  </si>
  <si>
    <t xml:space="preserve">PASCO Capstone Site License </t>
  </si>
  <si>
    <t>PASCO Capstone Site License, UI-5400</t>
  </si>
  <si>
    <t>PASCO</t>
  </si>
  <si>
    <t xml:space="preserve">MUEBLE DE ALMACENAMIENTO </t>
  </si>
  <si>
    <t>MUEBLE DE ALMACENAMIENTO CON PUERDAS CORREDIZAS. DIMENSIONES 0.90 FRENTE X 0.50M PROF. X 1.80 M ALTURA. COTIZACION REALIZADA CON OFIARCHIVO NIT 816.003.528-0.</t>
  </si>
  <si>
    <t>BIBLIOTECA</t>
  </si>
  <si>
    <t>BIBLIOTECA FABRICADA EN AGLOMERADO DE 15MM ENCHAPADO EN LAMINADO DECORATIVO, DISTRIBUCIÓN DE GAVETAS, PUERTAS CON MARCO EN ALUMINIO  Y ENTREPAÑOS SEGUN DISEÑO. DIMENSIONES 1.67 FRENTE, 0.50 PROF X 2.00 M ALTURA. COTIZACIÓN REALIZADA CON OFIARCHIVO NIT. 816.003.528-0</t>
  </si>
  <si>
    <t>suite Adobe</t>
  </si>
  <si>
    <t>Suite Adobe Creative Cloud</t>
  </si>
  <si>
    <t xml:space="preserve">Adobe </t>
  </si>
  <si>
    <t>10260930</t>
  </si>
  <si>
    <t>Buritica Calderon Carlos Augusto</t>
  </si>
  <si>
    <t>MUEBLE DE ALMACENAMIENTO</t>
  </si>
  <si>
    <t>MUEBLE DE ALMACENAMIENTO CON PUERTAS ABATIBLES EN SU PARTE INFERIOR. CUERPO DEL MUEBLE EN MADERCOR RH. ENTREPAÑOS INTERNOS. DIMENSIONES 0.60 FRENTE X 0.50 PROF. X 2.00 M ALTURA. COTIZACIÓN REALIZADA CON OFIARCHIVO NIT 816.003.528-0.</t>
  </si>
  <si>
    <t>PARLANTE BLUETOOTH</t>
  </si>
  <si>
    <t>PARLANTE BLUETOOTH 4.0 MODELO SP-925BT. POTENCIA DE SALIDA RMS: 10W, MICROFONO INCORPORADO, COMPATIBLE CON SMARTPHONE,TABLETS Y LAPTOPS. COTIZACIÓN REALIZADA CON OFIPRINTING SOLUTIONS S.A.S.</t>
  </si>
  <si>
    <t>GENIUS</t>
  </si>
  <si>
    <t>LABORATORIO DE CIENCIAS TÉRMICAS</t>
  </si>
  <si>
    <t>Banco de conversión energética de de motor de vapor</t>
  </si>
  <si>
    <t>TecQuipment</t>
  </si>
  <si>
    <t>7563022</t>
  </si>
  <si>
    <t>Estrada Martínez Carlos Augusto</t>
  </si>
  <si>
    <t>Silla</t>
  </si>
  <si>
    <t>Silla para puesto de trabajo individual</t>
  </si>
  <si>
    <t>Cualquiera</t>
  </si>
  <si>
    <t>Pantalla</t>
  </si>
  <si>
    <t>D7Q14A4#ABA HP Z22i 21.5": Pulgadas LED Backlit IPS Monitor, 1920x1080(Full HD)@60Hz. Input Connectors: DVI-D; VGA; DisplayPort (w/HDCP support on DisplayPort and DVI), Contrast Ratio (typical) 1000:1, Garantía 3 años</t>
  </si>
  <si>
    <t>Banco de pruebas de motor de combustion interna</t>
  </si>
  <si>
    <t xml:space="preserve">TD 200 SMALL ENGINE TEST SET, con software VDAS. Carácteristicas: Hace posible la realización de un amplio rango de investigaciones en motores de combustión interna de cuatro tiempos de encendido probocado y de encendido por comprensión. </t>
  </si>
  <si>
    <t>Mesa de trabajo</t>
  </si>
  <si>
    <t>Mesa rectangular para ubicar una estación de trabajo</t>
  </si>
  <si>
    <t>Work Station</t>
  </si>
  <si>
    <t xml:space="preserve">K7P32LA#ABM Z440: Intel® Xeon® E5-1603v3 QuadCore 2.8GHz, 10MB cache, DDR4-1866 memory, 140W,Intel® C612 Chipset " 16GB (2x8GB), Max. 128GB ,DDR4-2133 RegRAM", ADICIÓN: J9P82AA 8GB DDR4-2133 ECC Registered RAM, 1TB SATA 6Gb/s 7200rpm, 2 SATA @6Gb/s, supports RAID 0,1 and NCQ. 4 sSATA ,@6Gb/s. Factory integrated RAID is Microsoft Windows only. 9.5mm Slim SuperMulti DVDRW,NVIDIA Quadro K620 2GB Video RAM,'Windows 8.1 Pro 64-bit Downgrade to Windows 7 Pro 64-bit OS '3/3/3. </t>
  </si>
  <si>
    <t>TECNOLOGÍA INDUSTRIAL</t>
  </si>
  <si>
    <t>Promodel</t>
  </si>
  <si>
    <t>El valor nominal del SW para 30 uauarios es de USD$8750 dólares, tendría un 12% de descuento</t>
  </si>
  <si>
    <t>PROMODEL</t>
  </si>
  <si>
    <t>7538368</t>
  </si>
  <si>
    <t>Sanchez Castro John Jairo</t>
  </si>
  <si>
    <t>FACULTAD DE CIENCIAS AGRARIAS Y AGROINDUSTRIA</t>
  </si>
  <si>
    <t>Computador All in one</t>
  </si>
  <si>
    <t>HP 23.8 pulgadas - 4GB RAM, Intel Core i7 - Disco Duro 1TB - 24-G003</t>
  </si>
  <si>
    <t>HP-Lenovo-Dell-Acer</t>
  </si>
  <si>
    <t>94327948</t>
  </si>
  <si>
    <t>Quintero Saavedra Jorge Iván</t>
  </si>
  <si>
    <t xml:space="preserve"> 03/Ago/2017. DIV. SISTEMAS: Hace parte del programa de renovación equipo Academia.</t>
  </si>
  <si>
    <t>Video Beam</t>
  </si>
  <si>
    <t>Epson Powerlite X36 3600 Lúmenes en blanco y color. Tecnología 3LCD D3-Chip.</t>
  </si>
  <si>
    <t xml:space="preserve">Epson </t>
  </si>
  <si>
    <t>Impresora</t>
  </si>
  <si>
    <t>Impresora HP LaserJet Pro M402dn</t>
  </si>
  <si>
    <t xml:space="preserve"> 03/Ago/2017. DIV. SISTEMAS: Ya se le asigno una impresora..</t>
  </si>
  <si>
    <t>PSICOPEDAGOGIA</t>
  </si>
  <si>
    <t>Parlantes</t>
  </si>
  <si>
    <t>Parlantes activos portátiles marca Takstar con usb  microfno diadema</t>
  </si>
  <si>
    <t>Takstar</t>
  </si>
  <si>
    <t>42074405</t>
  </si>
  <si>
    <t>Agudelo Gil Maria Gladis</t>
  </si>
  <si>
    <t>Escaner</t>
  </si>
  <si>
    <t>DS-6500 Escáner de documentos A4 - B11B205221</t>
  </si>
  <si>
    <t xml:space="preserve">DS </t>
  </si>
  <si>
    <t xml:space="preserve">CIENCIAS SOCIALES </t>
  </si>
  <si>
    <t xml:space="preserve">IMPRESO Y ESCANER </t>
  </si>
  <si>
    <t xml:space="preserve">HP Canon, Epson, Brother, Lexmark, Dell, Panasonic, Samsung, </t>
  </si>
  <si>
    <t>25233900</t>
  </si>
  <si>
    <t>Escobar Vekeman Cecilia Luca Gilberte</t>
  </si>
  <si>
    <t xml:space="preserve"> 03/Ago/2017. DIV. SISTEMAS: Por política institucional no se adquieren impresoras multifuncionales ni a color..</t>
  </si>
  <si>
    <t>BAFLES</t>
  </si>
  <si>
    <t>PARLANTE X50 Mobile Wireless Speaker GRAY - LAT</t>
  </si>
  <si>
    <t xml:space="preserve">HP EPSON, LENOVO, ACER, CORSAIR </t>
  </si>
  <si>
    <t xml:space="preserve">VIDEO BEAM </t>
  </si>
  <si>
    <t>LUMENS SVGA, HDMI</t>
  </si>
  <si>
    <t>HP, EPSON</t>
  </si>
  <si>
    <t>Camara</t>
  </si>
  <si>
    <t>Sony-Canon</t>
  </si>
  <si>
    <t>Teléfono</t>
  </si>
  <si>
    <t>Teléfono Alcatel - 8018 Entry-level DeskPhone with high audio quality. GE PC conection, USB connector, POE or power supply capability ethernet calbe is not delivered in the box.  WW (F1/F2) &amp; US paper label Plastic cover (hold/transfer) provided.</t>
  </si>
  <si>
    <t>Alcatel</t>
  </si>
  <si>
    <t>Video proyector</t>
  </si>
  <si>
    <t>V11H719021 EPS PROYECTOR POWERLITE S31+</t>
  </si>
  <si>
    <t xml:space="preserve">Powerlite </t>
  </si>
  <si>
    <t xml:space="preserve">TELEFONO </t>
  </si>
  <si>
    <t xml:space="preserve">TELEFONO PANASONIC INHALAMBRICO KXTG 110 </t>
  </si>
  <si>
    <t>PANASONIC</t>
  </si>
  <si>
    <t xml:space="preserve">DEPARTAMENTO DE MATEMÁTICAS </t>
  </si>
  <si>
    <t>Videoproyector Tipo 2 Ultra Portátil red inalambrica</t>
  </si>
  <si>
    <t>CASIO, EPSON, RICOH, SONY, INFOCUS</t>
  </si>
  <si>
    <t>10117115</t>
  </si>
  <si>
    <t xml:space="preserve">Mesa  Fernando </t>
  </si>
  <si>
    <t>FACULTAD DE CIENCIAS AMBIENTALES</t>
  </si>
  <si>
    <t xml:space="preserve">MESA PARA COMPUTADOR </t>
  </si>
  <si>
    <t xml:space="preserve">mesa para computador en las salas de proyección </t>
  </si>
  <si>
    <t>carvajal</t>
  </si>
  <si>
    <t>4453845</t>
  </si>
  <si>
    <t>Toro Gutiérrez José Arbey</t>
  </si>
  <si>
    <t>mesa sala de reuniones</t>
  </si>
  <si>
    <t xml:space="preserve">mesa redonda para reuniones con cuatro silles </t>
  </si>
  <si>
    <t>mepal</t>
  </si>
  <si>
    <t xml:space="preserve">sillas para sala reuniones </t>
  </si>
  <si>
    <t xml:space="preserve">silla sensilla para las mesas de reuniones de los Departamento </t>
  </si>
  <si>
    <t>videoproyector</t>
  </si>
  <si>
    <t>"NEC -  VE303X"</t>
  </si>
  <si>
    <t>FACULTAD DE INGENIERÍA INDUSTRIAL</t>
  </si>
  <si>
    <t xml:space="preserve">Software área de producción y administración </t>
  </si>
  <si>
    <t xml:space="preserve">Software académico </t>
  </si>
  <si>
    <t xml:space="preserve">Por definir </t>
  </si>
  <si>
    <t>16361496</t>
  </si>
  <si>
    <t xml:space="preserve">Arenas Valencia Wilson </t>
  </si>
  <si>
    <t xml:space="preserve">Computadores </t>
  </si>
  <si>
    <t>Computadores Lenovo M83P</t>
  </si>
  <si>
    <t>lenovo</t>
  </si>
  <si>
    <t>Televisores</t>
  </si>
  <si>
    <t>Televisor marca samsung smart tv 55"</t>
  </si>
  <si>
    <t>Samsung</t>
  </si>
  <si>
    <t>7</t>
  </si>
  <si>
    <t>INGENIERIA DE SISTEMAS Y COMPUTACIÓN</t>
  </si>
  <si>
    <t>Software BSC</t>
  </si>
  <si>
    <t>Licencia perpetua del componente BSC gestión de indicadores Licenciamiento académico.</t>
  </si>
  <si>
    <t>Producto de Software</t>
  </si>
  <si>
    <t>93359859</t>
  </si>
  <si>
    <t>Meneses Escobar Carlos Augusto</t>
  </si>
  <si>
    <t xml:space="preserve">CIENCIAS DEL DEPORTE Y LA RECREACIÓN </t>
  </si>
  <si>
    <t>Ventilador</t>
  </si>
  <si>
    <t>Ventilador de torre  BIONAIRE BT9115</t>
  </si>
  <si>
    <t>Bionaire</t>
  </si>
  <si>
    <t>75071820</t>
  </si>
  <si>
    <t>Moreno Bañol Gustavo Adolfo</t>
  </si>
  <si>
    <t xml:space="preserve">Video proyectores </t>
  </si>
  <si>
    <t>Videoproyector EPSON Powerlite W04</t>
  </si>
  <si>
    <t>Modelo  Modelo de próstata completo con seis próstatas a tamaño natural. Patologías: próstata normal, próstata de tamaño normal con nódulo duro por debajo de la superficie del lóbulo; próstata con lób</t>
  </si>
  <si>
    <t>3b Sicientific modelo W33366 [1019544]Modelo de próstata completo con seis próstatas a tamaño natural. Patologías: próstata normal, próstata de tamaño normal con nódulo duro por debajo de la superficie del lóbulo; próstata con lóbulo derecho agrandado; próstata con agrandamiento, superficie simétrica, leve surco mediano; próstata con agrandamiento, nódulo duro en el lado izquierdo de la base; próstata agrandada con superficie dura irregular e implicación de la vesícula seminal.</t>
  </si>
  <si>
    <t xml:space="preserve">3b Scientific </t>
  </si>
  <si>
    <t>UPS regulada Br1300g 1.3 Kva 780 Watts</t>
  </si>
  <si>
    <t>780 Watts / 1300 VA. - Entrada 120V / Salida 120V. - Interface Port USB. - Duración típica de reserva: Media carga 17.7 minutos . - Carga completa 3.4 minutos. Protege tus equipos contra peligrosas sobretensiones transitorias y prolongadas que se propagan a lo largo de servicios públicos y líneas de datos. Las características avanzadas tales como regulación automática de tensión (AVR) y una pantalla LCD de fácil lectura hacen el BR1300G la opción ideal para sistemas de alto rendimiento</t>
  </si>
  <si>
    <t xml:space="preserve">Simulador ginecológico </t>
  </si>
  <si>
    <t>El simulador ginecológico a tamaño real de la parte inferior del cuerpo femenino adulto proporciona a estudiantes y formadores la experiencia gráfica del examen vaginal mediante espéculo, palpación pélvica bimanual, técnicas de inserción de DIU, determinación del tamaño y colocación del diafragma, sondaje uterino y observación de cérvix normal y anormal.</t>
  </si>
  <si>
    <t>3b Scientific</t>
  </si>
  <si>
    <t>Gaussian 16</t>
  </si>
  <si>
    <t>licencia para 20 años, programa computacional en química para sistema Linux.</t>
  </si>
  <si>
    <t>Gaussian</t>
  </si>
  <si>
    <t xml:space="preserve">ESPAÑOL Y COMUNICACIÓN AUDIOVISUAL </t>
  </si>
  <si>
    <t>16219484</t>
  </si>
  <si>
    <t>Atehortua Atehortua Arbey De Jesus</t>
  </si>
  <si>
    <t>9873765</t>
  </si>
  <si>
    <t>Marulanda Durango Jesser James</t>
  </si>
  <si>
    <t>Mathematic</t>
  </si>
  <si>
    <t>Mathematic para Cluster. La licencia no es renovable cada año, dura aproximadamente 5 años.</t>
  </si>
  <si>
    <t>Wolfranm</t>
  </si>
  <si>
    <t>SILLA</t>
  </si>
  <si>
    <t>SILLA OPERAI'IVA ESTELA ALTA CP.IRLANDA 630 SIN BRAZOS</t>
  </si>
  <si>
    <t>Multimarca</t>
  </si>
  <si>
    <t>SILLA OPERATIVA MALLA</t>
  </si>
  <si>
    <t>ESPALDAR CON MARCO Y ESTRUCTURA  EN NYLON. ASIENTO TIPO EJECUTIVO CON ESPUMA Inyectada densidad 60 .soporte lumbar mecanismo sicron epro apoya cabeza con malla. brazos graduables en altura</t>
  </si>
  <si>
    <t xml:space="preserve">A recomendacion de la oficina de compras </t>
  </si>
  <si>
    <t>Silla operativa Malla</t>
  </si>
  <si>
    <t>Cuerpo de espaldar en malla asegurando confort termico. Espuma en alta densidad . Brazos fijos en polímero de alta resistencia . Mecanismo de elevación neumática . Base 5 aspas en Nylonaltura</t>
  </si>
  <si>
    <t>A recomendacion de compras</t>
  </si>
  <si>
    <t>45</t>
  </si>
  <si>
    <t>MATEMÁTICAS Y FISICA</t>
  </si>
  <si>
    <t>9865470</t>
  </si>
  <si>
    <t>Rodríguez Varela Carlos Alberto</t>
  </si>
  <si>
    <t>Reproductor de Sonido</t>
  </si>
  <si>
    <t>Parlante BOSE SoundTouch 30 III - (Altavoz inalámbrico)</t>
  </si>
  <si>
    <t>BOSE</t>
  </si>
  <si>
    <t>Pantallas BlackOut</t>
  </si>
  <si>
    <t xml:space="preserve">Pantallas Black </t>
  </si>
  <si>
    <t>ARmony</t>
  </si>
  <si>
    <t>14877499</t>
  </si>
  <si>
    <t>Gutiérrez Arias Rubén Darío</t>
  </si>
  <si>
    <t xml:space="preserve">IMAC 27&amp;#8243; </t>
  </si>
  <si>
    <t>IMAC 27&amp;#8243; 3.3QC i5 GHz 8Gb 2TB FDM395, PANTALLA RETINA 5K</t>
  </si>
  <si>
    <t xml:space="preserve">IMAC </t>
  </si>
  <si>
    <t>silla ergonomica</t>
  </si>
  <si>
    <t>silla ergonómica</t>
  </si>
  <si>
    <t>42090605</t>
  </si>
  <si>
    <t>Hincapie Gomez Ana Milena</t>
  </si>
  <si>
    <t>ADMINISTRATIVO</t>
  </si>
  <si>
    <t>BIBLIOTECA E INFORMACIÓN CIENTÍFICA</t>
  </si>
  <si>
    <t>PUESTOS DE TRABAJO</t>
  </si>
  <si>
    <t xml:space="preserve">ISLA PORTO CON 8 PUESTOS DE TRABAJO DE 1.80 X 1.80. ALMACENAMIENTOS DE RETORNO METAFILE, CON CAJONES Y ENTREPAÑOS, LARGO 1.20 X 0.50. PANTALLAS FRONTALES EN LAMINADO PLASTICO. REMATE DE ISLA CON ALMACENAMIENTOS ACTIVE DE PUERTAS Y METAFILE CENTRAL. </t>
  </si>
  <si>
    <t>SOLINOFF</t>
  </si>
  <si>
    <t>52622189</t>
  </si>
  <si>
    <t>Fajardo Torres Margarita Maria</t>
  </si>
  <si>
    <t>ALMACENAMIENTO ZONA DE IMPRESIÓN</t>
  </si>
  <si>
    <t>(6) ALMACENAMIENTOS ACTIVE II, CONFIGURACION CON PUERTAS, CUERPO Y PUERTAS ,ETÁLICAS, CON SUPERFICIE ENCIMA EN LAMINADO PLÁSTICO</t>
  </si>
  <si>
    <t>PERSIANA BOMBAY</t>
  </si>
  <si>
    <t xml:space="preserve">TELA: SCREEN NEGRO DE 1.75 X 1.75 </t>
  </si>
  <si>
    <t>ARMONY</t>
  </si>
  <si>
    <t>PUESTO DE TRABAJO DIRECTIVO</t>
  </si>
  <si>
    <t>ESTE ESCRITORIO CORRESPONDE A LA OFICINA DE LA DIRECCION DE LA BIBLIOTECA.  EN LA ACTUALIDAD COMPRENDE UNA SUPERFICIE PEQUEÑA DE TRABAJO Y UN MUEBLE ADICIONAL QUE NO OBEDECE A NORMAS DE ERGONOMIA. SE REQUIERE CAMBIO PORQUE LOS MUEBLES TIENEN MÁS DE 25 AÑOS</t>
  </si>
  <si>
    <t>MESA DE JUNTAS LINEA PORTO CONN SUPERFICIES EN LAMINADO PLASTICO Y BASES PORTO DE LARGO 2.40 X ANCHO 1.20 CON GROMETS</t>
  </si>
  <si>
    <t>SALA DE ESPERA</t>
  </si>
  <si>
    <t>SOFAS LINEA SMART UN SOFA LARGO DE 1.20 CON BRAZO DERECHO Y ESPALDAR. UNA POLTORNA LARGO DE 0.60 CON BRAZO IZQUIERDO Y ESPALDAR. TAPIZADAS EN TEXTIL</t>
  </si>
  <si>
    <t>RENOVACION LICENCIA SOFTWARE HANDLE SYSTEM</t>
  </si>
  <si>
    <t>SOFTWARE HANDLE PARA IDENTIFICACION UNICA DE LOS REGISTROS DEL REPOSITORIO INSTITUCIONAL. SIN ESTA RENOVACIÓN ANUAL EL REPOSITORIO NO PUEDE SEGUIR SIENDO RANKEADO POR WEBOMETRICS Y SU FUNCIONAMIENTO SE DETERIORA. COMPRA CON TARJETA DE CREDITO</t>
  </si>
  <si>
    <t>HANDLE SYSTEM</t>
  </si>
  <si>
    <t>MESA SALA DE ESPERA</t>
  </si>
  <si>
    <t>MESA NORDIC  1 MESA ALTO DE 0.40 SUPERFICIE DIAMETRO 0.60  Y UNA MESA ALTO 0.50 SUPERFICIE DIAMETRO 0.55 EN LAMINADO PLASTICO</t>
  </si>
  <si>
    <t>TECLADO INALAMBRICO</t>
  </si>
  <si>
    <t>TECLADO MICROSOFT INALAMBRICO 800</t>
  </si>
  <si>
    <t>MICROSOFT</t>
  </si>
  <si>
    <t>MESA DE REUNIONES OFICINA DE DIRECCION</t>
  </si>
  <si>
    <t>MESA DE TRABAJO LINEA PORTO CON SUYPERFICIE CUADRADA DE 0.90 X 0.90 CON VERTEBRA Y GROMET</t>
  </si>
  <si>
    <t>CAMARA FOTOGRÁFICA</t>
  </si>
  <si>
    <t>CAMARA NIKON D5300 CON WIFI + LENTE 18-55 MM 24.2 MPX</t>
  </si>
  <si>
    <t>NIKON</t>
  </si>
  <si>
    <t>MOUSE INALÁMBRICO</t>
  </si>
  <si>
    <t>MOUSE MICROSOFT INALÁMBRICO BLUE TRACK SCULPT ERGONOMIC</t>
  </si>
  <si>
    <t xml:space="preserve">VICERRECTORIA INVESTIGACIONES INNOVACION Y EXTENSIÓN </t>
  </si>
  <si>
    <t>Computador Tipo I</t>
  </si>
  <si>
    <t>Establecida por la Universidad</t>
  </si>
  <si>
    <t>42060623</t>
  </si>
  <si>
    <t>Marulanda Angel Martha Leonor</t>
  </si>
  <si>
    <t xml:space="preserve"> 03/Ago/2017. DIV. SISTEMAS: Hace parte del programa de reposición equipo Administración.</t>
  </si>
  <si>
    <t>Acrobat reader</t>
  </si>
  <si>
    <t>Se requiere para convertir archivos en word,  proteger la información de los artículos de los proyectos de investigación</t>
  </si>
  <si>
    <t>ADOBE ACROBAT READER</t>
  </si>
  <si>
    <t>42107365</t>
  </si>
  <si>
    <t>Garcia Henao Sandra Lorena</t>
  </si>
  <si>
    <t>POR DEFINIR</t>
  </si>
  <si>
    <t>SE REQUIERE LICENCIA PARA REALIZAR VIGILANCIA TECNOLOGICA E INTELIGENCIA COMPETITIVA</t>
  </si>
  <si>
    <t>TRIXXX</t>
  </si>
  <si>
    <t xml:space="preserve"> 03/Ago/2017. DIV. SISTEMAS: El CIDT ya tiene uno adquirido..</t>
  </si>
  <si>
    <t>NA</t>
  </si>
  <si>
    <t>Na</t>
  </si>
  <si>
    <t xml:space="preserve"> 03/Ago/2017. DIV. SISTEMAS: Esta dependencia tiene varias impresoras. Si se requiere el cambio de alguna entraría en el programa de reposición..</t>
  </si>
  <si>
    <t>GESTIÓN DE TECNOLOGIAS INFORMÁTICAS Y SISTEMAS DE INFORMACIÓN</t>
  </si>
  <si>
    <t>Ventiladores</t>
  </si>
  <si>
    <t>Ventiladores torre marca Bonaire</t>
  </si>
  <si>
    <t>Bonaire</t>
  </si>
  <si>
    <t>42092310</t>
  </si>
  <si>
    <t>López Salazar Isabel Cristina</t>
  </si>
  <si>
    <t xml:space="preserve">VICERECTORIA ACADÉMICA </t>
  </si>
  <si>
    <t>Software Antiplagios TURNITIN</t>
  </si>
  <si>
    <t>Mantenimiento anual del software para cruce de los trabajos presentados por los docentes. Evitando duplicidad y copia de los textos creados por la comunidad académica. 9.000 USD la anualidad.</t>
  </si>
  <si>
    <t>TURNITIN</t>
  </si>
  <si>
    <t>12994581</t>
  </si>
  <si>
    <t>Guerrero Erazo Jhoniers Gilberto</t>
  </si>
  <si>
    <t>GESTIÓN DE DOCUMENTOS</t>
  </si>
  <si>
    <t>ESTANTERIA METALICA</t>
  </si>
  <si>
    <t>Estantería metálico de 6 bandejas. Dimensiones: Largo 86 x ancho 27 x alto 200 cms Bandejas: 6 Uso: almacenar Caja de archivos</t>
  </si>
  <si>
    <t>N/A</t>
  </si>
  <si>
    <t>20</t>
  </si>
  <si>
    <t>25166442</t>
  </si>
  <si>
    <t>Valencia Giraldo Lina Maria</t>
  </si>
  <si>
    <t>Actualización  Aranda Asset Management y Service Desk</t>
  </si>
  <si>
    <t xml:space="preserve">1505 licencias de Assent Management (Console, CMDB, Query Management, Software Metrix) y 12 licencias para usuarios concurrentes de service desk.. Soporte 1 año </t>
  </si>
  <si>
    <t>Aranda</t>
  </si>
  <si>
    <t>Sillas Operativas</t>
  </si>
  <si>
    <t>Sillas operativas de espaldar alto. Estas son las que hacen falta para el cambio total de sillas.</t>
  </si>
  <si>
    <t>Silla Operativa</t>
  </si>
  <si>
    <t>42006885</t>
  </si>
  <si>
    <t>Jurado Ramírez Diana Patricia</t>
  </si>
  <si>
    <t>Licencias de Windows</t>
  </si>
  <si>
    <t>Licencias de Windows para los escritorios virtuales</t>
  </si>
  <si>
    <t>Windows</t>
  </si>
  <si>
    <t>100</t>
  </si>
  <si>
    <t>10132969</t>
  </si>
  <si>
    <t>Gómez Calderón Miguel Angel</t>
  </si>
  <si>
    <t>Kaspersy Antivirus</t>
  </si>
  <si>
    <t>Endpoint Security Advanced (2 años)</t>
  </si>
  <si>
    <t>Kaspersy</t>
  </si>
  <si>
    <t>2000</t>
  </si>
  <si>
    <t xml:space="preserve">Network Inventory Advisor </t>
  </si>
  <si>
    <t>Software para realizar escaneo e inventario de equipos de computo y perifericos a traves de la red. Nodos ilimitados con actualizaciones de por vida.</t>
  </si>
  <si>
    <t>Network Inventory</t>
  </si>
  <si>
    <t>Impresora Tipo 4</t>
  </si>
  <si>
    <t>HP LaserJet Enterprise M605dn</t>
  </si>
  <si>
    <t xml:space="preserve"> 03/Ago/2017. DIV. SISTEMAS: Esta dependencia tiene varias impresoras. Si se requiere alguna entraría dentro del plan de reposición de equipo..</t>
  </si>
  <si>
    <t>ADMISIONES, REGISTRO Y CONTROL ACADÉMICO</t>
  </si>
  <si>
    <t>Computador de Escritorio  Intel Core i7</t>
  </si>
  <si>
    <t>ThinkCentre M700 Intel Core i7-6700 (3.40 Ghz) Processor, 8GB, 1TB 7200RPM, Small Form Factor, Intel HD Graphics 530, Slim DVD Recordable, Gigabit Ethernet, SFF H110 210W 85%, Energy Star, Win 10 Pro 64 Spanish,  3 años On site</t>
  </si>
  <si>
    <t>Intel Core</t>
  </si>
  <si>
    <t>42123318</t>
  </si>
  <si>
    <t>Villa Montes Yetsika Natalia</t>
  </si>
  <si>
    <t>IMPRESORA MULTIFUNCIONAL HP LASER JET M426DW</t>
  </si>
  <si>
    <t>F6W15A#BGJ PRODUCTO NUEVO PORTAFOLIO HP LaserJet M426FDW MFP Multifuncional  B/N40 ppm  DUPLEX EN TODAS LAS FUNCIONES  , WIRELESS 305 Hojas Red - Impresora - Copiadora - Fax - Escaner - Duplex- 256MB-1200MHz- ADF 50 ppm  -  CICLO MAXIMO DE TRABAJO  HASTA 80.000 PAGINAS- REEMPLAZO DE LA M425DN VOLUMEN RECOMENDADO MENSUAL DE 750 A 4.000 PAGINAS REEMPLAZO DE LA M2727 INCLUYE GARANTIA 1 AÑO PUEDE ADQUIRIR  CAREPACK  DMR 3 AÑOS: U8TQ9E, TONER: CF226Arendimiento 3.100 paginas), CF226X (rendimiento 9.0</t>
  </si>
  <si>
    <t>Hewlett Packard</t>
  </si>
  <si>
    <t xml:space="preserve"> 03/Ago/2017. DIV. SISTEMAS: Por política Institucional no se adquieren impresoras multifuncionales. Ademas esta dependencia tiene varias. Si se requiere un cambio se haría por reposición de equipo. .</t>
  </si>
  <si>
    <t>GRABADORA PERIODISTA</t>
  </si>
  <si>
    <t>Grabadora de Periodista Marca  Sony, USB 4 gigas de  memoria.</t>
  </si>
  <si>
    <t>SONY</t>
  </si>
  <si>
    <t>PC Portatil</t>
  </si>
  <si>
    <t>Computador Portatil</t>
  </si>
  <si>
    <t>RELACIONES INTERNACIONALES</t>
  </si>
  <si>
    <t>35498602</t>
  </si>
  <si>
    <t>Valderrama Alvarado Maria Cristina</t>
  </si>
  <si>
    <t>Pantalla PC</t>
  </si>
  <si>
    <t>Pantalla grande para PC</t>
  </si>
  <si>
    <t xml:space="preserve">SECRETARIA GENERAL            </t>
  </si>
  <si>
    <t>Impresora Laser Jet</t>
  </si>
  <si>
    <t xml:space="preserve">Impresora HP para trabajo pesado de la Secretaria General y la Oficina Juridica </t>
  </si>
  <si>
    <t>Impresora HP Laser Jet</t>
  </si>
  <si>
    <t>42054190</t>
  </si>
  <si>
    <t xml:space="preserve">Ardila Gómez Liliana </t>
  </si>
  <si>
    <t xml:space="preserve"> 03/Ago/2017. DIV. SISTEMAS: Esta oficina ya cuenta con impresora. Si requieren de otra o se necesita hacer cambio esta entrar en el programa de reposición..</t>
  </si>
  <si>
    <t>Disco Duro</t>
  </si>
  <si>
    <t xml:space="preserve">NA  - Se requiere para repositorio institucional migratorio de la documentación de las convocatorias </t>
  </si>
  <si>
    <t>na</t>
  </si>
  <si>
    <t>ESCRITOR DE MICROFILM</t>
  </si>
  <si>
    <t xml:space="preserve">Equipo con conectividad USB-3, Lector OCR, Lente 7X - 54X, Transportador motorizado, Cámara de alta definición. </t>
  </si>
  <si>
    <t>KODAK</t>
  </si>
  <si>
    <t>IMPRESORA TERMICA DE TICKETS PARA REEMPLAZO DE LA IMPRESORA QUE SE DAÑÓ EN CIRCULACIÓN Y PRESTAMO</t>
  </si>
  <si>
    <t>IMPRESORA DE TERMICA DE TICKETS POSLINE IT1250</t>
  </si>
  <si>
    <t>POSLINE IT 1250  VENDE INFOESTRATEGICA</t>
  </si>
  <si>
    <t>MANTENIMIENTO</t>
  </si>
  <si>
    <t>EQUIPO SALUD OCUPACIONAL</t>
  </si>
  <si>
    <t>ANDAMIO MODULAR CERTIFICADO</t>
  </si>
  <si>
    <t>Torre de 10m de altura +1m de baranda que permite pararse máximo a 10.5m de altura. Torre con base de 2.07mx2.07m. Acceso interno por medio de escaleras para 2m. Plataformas antideslizantes y drenantes sin puerta de acceso 2.07mx0.32m. Plataformas con puerta de acceso de 2.07m x 0.60m. Barandas de seguridad a 0.5 y 1m en todos los niveles. Pasadores para unión de verticales. Rodapiés para el área de trabajo. Torre para ser anclada a una estructura fija y estable como mínimo a partir y cada 8.28m</t>
  </si>
  <si>
    <t>SAMM</t>
  </si>
  <si>
    <t>891480035</t>
  </si>
  <si>
    <t>UPS EDIFICIO 1A (ADMINISTRATIVO)</t>
  </si>
  <si>
    <t>UPS online modelo Power Plus, modular de 40KVA escalable a 50KVA, capacidad de salida por módulo 10KVA. Entrada y salida trifásica 3x208VAC. Shelf para conexión en paralelo de cada módulo. Switch estático para manejo de los módulos en paralelo. Rack para soportar módulos de 10KVA cada uno. Rack externo de baterías para autonomía de 10 minutos. Controlador para monitoreo y gestión de todos los módulos.</t>
  </si>
  <si>
    <t>GAMATRONIC</t>
  </si>
  <si>
    <t>TALANQUERA</t>
  </si>
  <si>
    <t>Talanquera para control de acceso vehicular con loop, fotoceldas de trabajo pesado, para intemperie. Modelo BL229 con capacidad de 20.000 maniobras diarias y 0.6s en apertura y cierre. Incluye loop detector y barrera fotoeléctrica.</t>
  </si>
  <si>
    <t>AUTOMATIC SYSTEMS</t>
  </si>
  <si>
    <t>CONTROLADORA DE ACCESO</t>
  </si>
  <si>
    <t>Controladora de acceso de 4 puertas, modelo ACX 4</t>
  </si>
  <si>
    <t>TAC</t>
  </si>
  <si>
    <t>SISTEMA DE DETECCIÓN Y EXTINCIÓN DE INCENDIOS PARA GABINETES</t>
  </si>
  <si>
    <t>Sistema Firetrace con manguera de ruptura a 100°C tipo directo DLP con Novec 1230 de 3M. Para subestaciones Edificio 1B y Edificio 3.</t>
  </si>
  <si>
    <t>Firetrace y 3M</t>
  </si>
  <si>
    <t>16</t>
  </si>
  <si>
    <t>DRONE AEREO</t>
  </si>
  <si>
    <t>Phantom 4 Pro. Incluye dos baterías adicionales.</t>
  </si>
  <si>
    <t>DJI</t>
  </si>
  <si>
    <t>10030771</t>
  </si>
  <si>
    <t>Cortes Garzon Cesar Augusto</t>
  </si>
  <si>
    <t>JURÍDICA</t>
  </si>
  <si>
    <t>42100146</t>
  </si>
  <si>
    <t>Vélez Ángel María Teresa</t>
  </si>
  <si>
    <t>MONITOR HP V241</t>
  </si>
  <si>
    <t>.</t>
  </si>
  <si>
    <t>ELEVADOR DE PLUMA ARTICULADA</t>
  </si>
  <si>
    <t>Elevador de pluma articulada modelo E450AJ para altura máxima de 14 m, capacidad de carga 226 kg, alcance horizontal 7 m, peso 6532 kg, tipo eléctrico.</t>
  </si>
  <si>
    <t>JLG</t>
  </si>
  <si>
    <t>UPS EDIFICIO 3 (SISTEMAS)</t>
  </si>
  <si>
    <t>VIDEO PROYECTOR</t>
  </si>
  <si>
    <t>Video proyector modelo VE303X de 3000 lumens y resolución XGA, con entradas HDMI y VGA. Garantía de 1 año en lámpara y 3 años en equipo.</t>
  </si>
  <si>
    <t>NEC</t>
  </si>
  <si>
    <t>GESTIÓN DE SERVICIOS INSTITUCIONALES</t>
  </si>
  <si>
    <t>EQUIPO TERRESTRE</t>
  </si>
  <si>
    <t>CAMIONETA TIPO PICKUP</t>
  </si>
  <si>
    <t>Camioneta con transmisión mecánica 4x4, doble cabina, entre 2.2 y 3 litros a combustible diesel, dirección hidráulica, elevavidrios eléctrico, frenos de disco ABS, bloqueo central y alarma, con acondicionador de aire, color blanco y con protector en el platón. Debe tomar en parte de pago una camioneta Nissan Frontier modelo 2008 incluyendo matrícula, SOAT y pago de impuesto vehicular.</t>
  </si>
  <si>
    <t>NISSAN, RENAULT, TOYOTA, VOLKSWAGEN, FORD</t>
  </si>
  <si>
    <t>10096186</t>
  </si>
  <si>
    <t xml:space="preserve">Gonzalez Perez Ancizar </t>
  </si>
  <si>
    <t>CÁMARA PTZ</t>
  </si>
  <si>
    <t>CÁMARA TIPO PTZ CON TECNOLOGÍA IP</t>
  </si>
  <si>
    <t>Philips, Vivotek</t>
  </si>
  <si>
    <t>MESA PARA DOCENTE</t>
  </si>
  <si>
    <t>Escritorio de 1.20mx0.60m en fórmica con patas en estructura de cuadro sin cajonera. Anclada al piso.</t>
  </si>
  <si>
    <t>SURTIMUEBLES</t>
  </si>
  <si>
    <t>60</t>
  </si>
  <si>
    <t>GESTIÓN DEL TALENTO HUMANO</t>
  </si>
  <si>
    <t>VENTILADOR DE PISO</t>
  </si>
  <si>
    <t>VENTILADOR DE TORRE BIONAIRE CONTROL REMOTO</t>
  </si>
  <si>
    <t>18610392</t>
  </si>
  <si>
    <t xml:space="preserve">Osorio Cartagena Edwin </t>
  </si>
  <si>
    <t>COMPUTADOR PORTATIL</t>
  </si>
  <si>
    <t>COMPUTADOR PORTATIL 15" CORE I5 1TB 8 RAM</t>
  </si>
  <si>
    <t>LENOVO-ASUS</t>
  </si>
  <si>
    <t>4863853</t>
  </si>
  <si>
    <t>Torres Moreno Jairo Ordilio</t>
  </si>
  <si>
    <t xml:space="preserve"> 03/Ago/2017. DIV. SISTEMAS: No se aprueba debido a que el jefe ya tiene portatil.</t>
  </si>
  <si>
    <t xml:space="preserve">RECURSOS INFORMÁTICOS Y EDUCATIVOS </t>
  </si>
  <si>
    <t>EOS 5D Mark IV</t>
  </si>
  <si>
    <t>CANON</t>
  </si>
  <si>
    <t>18596302</t>
  </si>
  <si>
    <t>Valencia Giraldo Víctor Hugo</t>
  </si>
  <si>
    <t>Disco duro externo: Storage My Passport , 4 TB, USB 3.0</t>
  </si>
  <si>
    <t>Western Digital</t>
  </si>
  <si>
    <t>Licencias VIP Education Creative Cloud for teams -</t>
  </si>
  <si>
    <t>ADOBE</t>
  </si>
  <si>
    <t>IMPRESONARA PIXMA iP8710 CANON</t>
  </si>
  <si>
    <t>IMPRESONARA PIXMA iP8710 CANON. Para prueba de  los artes finales.</t>
  </si>
  <si>
    <t>Licencias Cloud Adobe</t>
  </si>
  <si>
    <t>77027627</t>
  </si>
  <si>
    <t>Rojas Garcia Jorge Luis</t>
  </si>
  <si>
    <t>KODAK I40</t>
  </si>
  <si>
    <t>1087989319</t>
  </si>
  <si>
    <t xml:space="preserve">Gaviria Castaño Catherine </t>
  </si>
  <si>
    <t>CÁMARA FIJA TIPO IP</t>
  </si>
  <si>
    <t>15</t>
  </si>
  <si>
    <t>MONITOR INDUSTRIAL</t>
  </si>
  <si>
    <t>Modelo 55LV77A Monitor LED de 55" con bisel ultra delgado(3.5mm) para Videowall. Operación de 7/24. Conexión en cascada por DP entre monitores</t>
  </si>
  <si>
    <t>LG</t>
  </si>
  <si>
    <t>ELECTRODOMESTICOS</t>
  </si>
  <si>
    <t>CAFETERA INSTITUCIONAL POR GOTEO</t>
  </si>
  <si>
    <t>Modelo CWTF20-APS. Incluye dos termos Airpot SST-2.5lt marca BUNN.</t>
  </si>
  <si>
    <t>BUNN</t>
  </si>
  <si>
    <t>SILLA UNIVERSITARIA</t>
  </si>
  <si>
    <t>Estructura metálica en tubo redondo de 7/8? cal 18, acabado en pintura electrostática en polvo color gris, portalibros en lámina cold rolled calibre 20, tapones antideslizante en las 4 patas, soporte de brazo con doble tubo, asiento punta baja, espaldar curvo, y raqueta en triplex de 12 mm lacado al natural. Sujetos a estructura con tornillería pasante galvanizada de cabeza plana.</t>
  </si>
  <si>
    <t>VARIAS</t>
  </si>
  <si>
    <t>2500</t>
  </si>
  <si>
    <t xml:space="preserve"> 03/Ago/2017. DIV. SISTEMAS: Esta dependencia tiene varias impresoras. Si se requiere el cambio de alguna estaría en el programa de reposición de equipo..</t>
  </si>
  <si>
    <t>VENTILADOR DE PARED</t>
  </si>
  <si>
    <t>VENTILADOR DE PARED TURBO SILENCE</t>
  </si>
  <si>
    <t>1088275438</t>
  </si>
  <si>
    <t>Hernandez Sanchez Anlly Lorena</t>
  </si>
  <si>
    <t>silla espaldar alto</t>
  </si>
  <si>
    <t>30391360</t>
  </si>
  <si>
    <t>Vivas Cuesta Angela María</t>
  </si>
  <si>
    <t>Lente:mEF 24-105mm f/4L IS II USM</t>
  </si>
  <si>
    <t>Lente: EF 24-105mm f/4L IS II USM</t>
  </si>
  <si>
    <t>Apple Mac Pro 3.7GHz Quad-Core 12GB D300 256GB</t>
  </si>
  <si>
    <t>APPLE</t>
  </si>
  <si>
    <t>Licencia de Microsoft Proyect</t>
  </si>
  <si>
    <t>Microsoft</t>
  </si>
  <si>
    <t>Licencia Adobe Captivate</t>
  </si>
  <si>
    <t xml:space="preserve">PLANEACION </t>
  </si>
  <si>
    <t>Grabador de voz digital con USB integrado</t>
  </si>
  <si>
    <t>33966441</t>
  </si>
  <si>
    <t>Carmona Arias Viviana Marcela</t>
  </si>
  <si>
    <t>Discos duros externos toshiba de 2 Therabyte</t>
  </si>
  <si>
    <t>2 Therabyte</t>
  </si>
  <si>
    <t>Toshiba</t>
  </si>
  <si>
    <t>10050545</t>
  </si>
  <si>
    <t xml:space="preserve">Ramírez Del Río Délany </t>
  </si>
  <si>
    <t>Superdrive externo usb de apple- La SuperDrive por USB de Apple</t>
  </si>
  <si>
    <t>Superdrive externo usb de apple- La SuperDrive por USB de Apple, práctica y compacta, se conecta a tu MacBook Pro con pantalla Retina, MacBook Air o Mac mini con un solo cable USB, y te cabe sin problemas en la mochila. Esta unidad permite instalar programas y tanto reproducir como grabar CD y DVD, incluso los de doble capa.</t>
  </si>
  <si>
    <t>Apple</t>
  </si>
  <si>
    <t>10096086</t>
  </si>
  <si>
    <t>Pacheco Homez Jose Emilio</t>
  </si>
  <si>
    <t>Adobe creative suit 6 design y web premiun</t>
  </si>
  <si>
    <t>Adobe</t>
  </si>
  <si>
    <t>1053769695</t>
  </si>
  <si>
    <t>Cardenas Morales Julian Andres</t>
  </si>
  <si>
    <t>Mac Pro quad core</t>
  </si>
  <si>
    <t>Mac</t>
  </si>
  <si>
    <t>1087996404</t>
  </si>
  <si>
    <t xml:space="preserve">Sanchez Velasquez Ximena </t>
  </si>
  <si>
    <t>Licencia de software TABLEAU</t>
  </si>
  <si>
    <t xml:space="preserve">Licencias para análisis de datos </t>
  </si>
  <si>
    <t>Tableu</t>
  </si>
  <si>
    <t>Adobe Creative Suite</t>
  </si>
  <si>
    <t xml:space="preserve">Diseño de imagenes </t>
  </si>
  <si>
    <t>Stella  Archiquect</t>
  </si>
  <si>
    <t>Dinamica de sistemas</t>
  </si>
  <si>
    <t xml:space="preserve">Stella </t>
  </si>
  <si>
    <t>Televisor</t>
  </si>
  <si>
    <t>79314946</t>
  </si>
  <si>
    <t xml:space="preserve">Noreña Jaramillo Fernando </t>
  </si>
  <si>
    <t>Lenovo o Dell</t>
  </si>
  <si>
    <t xml:space="preserve"> 03/Ago/2017. DIV. SISTEMAS: Por política solo se da este tipo de equipos a jefes. Además esta dependencia tiene varios..</t>
  </si>
  <si>
    <t>BONAIRE</t>
  </si>
  <si>
    <t>42111728</t>
  </si>
  <si>
    <t>Orozco Gómez Lina Constanza</t>
  </si>
  <si>
    <t>25172693</t>
  </si>
  <si>
    <t>Polanco Marulanda Mayra Enith</t>
  </si>
  <si>
    <t xml:space="preserve"> 03/Ago/2017. DIV. SISTEMAS: Por política institucional no se adquieren impresoras a color..</t>
  </si>
  <si>
    <t xml:space="preserve">Drone </t>
  </si>
  <si>
    <t xml:space="preserve">DJI Mavic Pro </t>
  </si>
  <si>
    <t>10080915</t>
  </si>
  <si>
    <t xml:space="preserve">Ruiz Acosta Gerney </t>
  </si>
  <si>
    <t>DESHUMIDIFICADOR</t>
  </si>
  <si>
    <t xml:space="preserve">Humedad Absorbida en 24 horas: 30 pintas (14.19 litros), Espacio para deshumidificar: 188 m3 aprox, Capacidad del tanque: 5.6 litros, Refrigerante R410a, Tipo de control: mecánico,  filtro antibacterial, &amp;#9632; Dimensiones: 19.8'' x 11.54'' x 14.57'' </t>
  </si>
  <si>
    <t>PURIFICADOR DE AIRE</t>
  </si>
  <si>
    <t xml:space="preserve">Purificadores de aire, Tipo HEPA, 0.3 micrones, Polvo, polen, humo de tabaco, moho, alargenos, Químicos de pintura, mobiliario, productos de limpieza, Lavable que atrapa las partículas mas grandes. </t>
  </si>
  <si>
    <t>ESCANER DE RED</t>
  </si>
  <si>
    <t>Estación de trabajo de captura de documentos HP Digital Sender Flow 8500 fn 1 (L2719A)</t>
  </si>
  <si>
    <t>18521556</t>
  </si>
  <si>
    <t>Tabares Valencia Juan Pablo</t>
  </si>
  <si>
    <t>MOBILIARIO PARA OFICINA ADMISIONES, REGISTRO Y CONTROL</t>
  </si>
  <si>
    <t>PANTALLA VIDRIO TEMPLADO TRANSPARENTE DE 60X38CM</t>
  </si>
  <si>
    <t>MEPAL - CARVAJAL ESPACIO</t>
  </si>
  <si>
    <t>ALMACEN GENERAL</t>
  </si>
  <si>
    <t>ipad Pro</t>
  </si>
  <si>
    <t>iPad Pro 128 GB Wi-Fi Silver 9,7"</t>
  </si>
  <si>
    <t>10099830</t>
  </si>
  <si>
    <t>Zarate Arias Jaime Augusto</t>
  </si>
  <si>
    <t>RFID BIBLIOSTAFF STATION (ESTACION DE CIRCULACION Y PRESTAMO)</t>
  </si>
  <si>
    <t>Estación de prestamos y devolución para módulos de circulación, incluye las funciones de leer y escribir, activar y desactivar tags RFID (incluye software)</t>
  </si>
  <si>
    <t>INFOESTRATEGICA codigo COLITGQ 70002</t>
  </si>
  <si>
    <t>Latitude 13 serie 7000 marca DELL. Con procesador Intel Core i-7, 8GB de RAM, 1 TB de almacenamiento.</t>
  </si>
  <si>
    <t>DELL</t>
  </si>
  <si>
    <t>MEPAL - CARVAJAL ESPACIOS</t>
  </si>
  <si>
    <t>FOTOCOPIADORA</t>
  </si>
  <si>
    <t>Fotocopiadora con capacidad de 50 páginas por minuto, con scanner, cajón de gran capacidad, con alimentador y bypass con conectividad a red.</t>
  </si>
  <si>
    <t>Kyocera</t>
  </si>
  <si>
    <t>DUPLICADORA</t>
  </si>
  <si>
    <t>Duplicador con capacidad para doble carta, 600x600 dpi, de 120 a 130 páginas por minuto con conectividad a red. Impresión a color.</t>
  </si>
  <si>
    <t>Riso</t>
  </si>
  <si>
    <t>Smart Cover</t>
  </si>
  <si>
    <t>Smart cover para iPad Pro de 9.7" color negro</t>
  </si>
  <si>
    <t>Apple Pencil LAE</t>
  </si>
  <si>
    <t>MEPAL - CAVAJAL ESPACIOS</t>
  </si>
  <si>
    <t>SILLA Q1 ESPALDAR MEDIO MALLA NEGRA MECANISMO SYNCRON 2 BLOQUEOS UNA PALANCA AUTOPESANTE/ BASE NYLON/ RODACHINAS PISO DURO/ SIN BRAZOS</t>
  </si>
  <si>
    <t>MEPAL- CARVAJAL ESPACIOS</t>
  </si>
  <si>
    <t>EPSON  TM-U295</t>
  </si>
  <si>
    <t>CONTROL INTERNO</t>
  </si>
  <si>
    <t>42119014</t>
  </si>
  <si>
    <t>Calvo Cataño Sandra Yamile</t>
  </si>
  <si>
    <t xml:space="preserve"> 03/Ago/2017. DIV. SISTEMAS: Hace parte del programa de renovación equipo Administración.</t>
  </si>
  <si>
    <t>MÁQUINA DESTAPA FREGADEROS</t>
  </si>
  <si>
    <t>MODELO K-45</t>
  </si>
  <si>
    <t>RIDGID</t>
  </si>
  <si>
    <t>CELDA DE MEDIA TENSIÓN</t>
  </si>
  <si>
    <t>CELDA DE MEDIA TENSIÓN DE TRANSFERENCIA SF6</t>
  </si>
  <si>
    <t>SCHNEIDER</t>
  </si>
  <si>
    <t>SISTEMA DE BOMBEO DE AGUA POTABLE</t>
  </si>
  <si>
    <t>SISTEMA DE BOMBEO PARA AGUA POTABLE CON TABLERO DE CONTROL</t>
  </si>
  <si>
    <t>BARNES</t>
  </si>
  <si>
    <t>PLANTA ELÉCTRICA</t>
  </si>
  <si>
    <t>PLANTA ELÉCTRICA DE 180 KVA</t>
  </si>
  <si>
    <t>iPad Pro</t>
  </si>
  <si>
    <t>iPad Pro 128 GB Wi-Fi Silver 9,7" con Smart Cover y Apple Pencil LAE</t>
  </si>
  <si>
    <t>18590841</t>
  </si>
  <si>
    <t xml:space="preserve">Cañas Moreno Orlando </t>
  </si>
  <si>
    <t>KIT CARRO DE ASEO</t>
  </si>
  <si>
    <t>KIT CARRO DE ASEO DE LIMPIEZA. INCLUYE CARRO Y ESCURRIDOR.</t>
  </si>
  <si>
    <t>ESTRA, RUBBERMAID</t>
  </si>
  <si>
    <t xml:space="preserve">VICERRECTORIA RESPONSABILIDAD SOCIAL Y BIENESTAR UNIVERSITARIO </t>
  </si>
  <si>
    <t>Monitor samsung</t>
  </si>
  <si>
    <t>Monitor samsung industrial E- Board LH65 325209</t>
  </si>
  <si>
    <t>30325788</t>
  </si>
  <si>
    <t>Gómez Botero Diana Patricia</t>
  </si>
  <si>
    <t>SOLDADOR INVERSOR</t>
  </si>
  <si>
    <t>INVERSOR MODELO LHN 240I PLUS</t>
  </si>
  <si>
    <t>ESAB</t>
  </si>
  <si>
    <t>TALADRO ATORNILLADOR</t>
  </si>
  <si>
    <t>TALADRO ATORNILLADOR 2 VELOCIDADES MODELO DCD771C2</t>
  </si>
  <si>
    <t>DEWALT</t>
  </si>
  <si>
    <t>MOTOTOOL</t>
  </si>
  <si>
    <t>MOTO-TOOL DE 2&amp;#8243; A 660W MODELO DW888</t>
  </si>
  <si>
    <t>PULIDORA A BATERÍA</t>
  </si>
  <si>
    <t>PULIDORA DE 4-1/2&amp;#8243; A BATERÍA MODELO DCG412P2. INCLUYE DOS BATERÍAS ADICIONALES.</t>
  </si>
  <si>
    <t>EQUIPO AGRICOLA</t>
  </si>
  <si>
    <t>CHIPEADORA DE MADERA</t>
  </si>
  <si>
    <t>MÁQUINA CHIPEADORA DE MADERA CON CAPACIDAD DE ENTRADA DE 5" DE DIÁMETRO, DE 15HP CON MOTOR A COMBUSTIBLE</t>
  </si>
  <si>
    <t xml:space="preserve">Pulgadas: 50 Medida Diagonal: 123 cm Sintonizador Digital DVB-T2: SI Resolución:ULTRA HD 3840 X 2160 Entradas: HMDI (2) USB(1) WIFI: SI (AnchoxAltoxProfundidad cms): 110X70X21 </t>
  </si>
  <si>
    <t>42123407</t>
  </si>
  <si>
    <t>Aristizabal Agudelo Diana Milena</t>
  </si>
  <si>
    <t xml:space="preserve"> 03/Ago/2017. DIV. SISTEMAS: Por politica institucional solo se hace entrega de un portátil al jefe de la Dependencia, además se debe entregar el computador de escritorio..</t>
  </si>
  <si>
    <t>AIRE ACONDICIONADO</t>
  </si>
  <si>
    <t>MARCA TRANE</t>
  </si>
  <si>
    <t>PURIFICADOR DE AIRE CON FILTRO HEPA Es, REQUERIDO PARA EL ARCHIVO DE ADMISIONES REGISTRO Y CONTROL , PARA LA CONSERVACIÓN DE LOS DOCUMENTOS QUE EN ESTE LUGAR SE CUSTODIAN.</t>
  </si>
  <si>
    <t>MARCA HONEYWELL</t>
  </si>
  <si>
    <t xml:space="preserve">CAMARA PROFESIONAL
NIKON D 7200 : SENSOR DE
24 MPX, VIDEO FULL-HD,
INTERFACE
WIFI,PROCESADOR SPEED 4,
SIN FILTRO OLPF, CONEXIÓN
DE MICROFONO, HDMI, KIT
CON LENTE 18-140 MM
</t>
  </si>
  <si>
    <t>Licencia educativa.
Este proceso de pedido es realizado por cleverbridge AG, nuestro distribuidor autorizado en Internet. Tanto el proceso de pago como la ejecución del pedido corren a cargo de cleverbridge AG, Gereonstr. 43-65, 50670 Colonia (Alemania).</t>
  </si>
  <si>
    <t xml:space="preserve">Fotometro para trabajo en el espectro visible. Portaceldas de 3 posiciones. ESPECTROFOTOMETRO. Diseño Óptico: Haz simple
Rango Longitud de onda: 325 - 1100 nm Exactitud de Longitud de onda:  ±2.0 nm Repetibilidad Longitud de onda: ±0.5 nm Ancho de banda espectral :8 nm
Monocromador: Rejilla de difracción. 1200 líneas/mm Rango fotométrico: (-) 0.1 a 2.5 A; 0 a 125%T; 0 a 1999C Exactitud fotométrica ±0.003A desde 0.0-0.3A; ±1.0% desde 0.301 a 2.5A Luz Difusa (parásita) ? 0.1%T at 340 and 400nm Lám
</t>
  </si>
  <si>
    <t>Capacidad de producción de hielo de 30 kg / 24 h Capacidad de almacenamiento de Hielo de 10 kg  Forma de hielo fabricado: 
Pequeñas partículas de forma  irregular. Fuente de alimentación 100/240V, manual de instrucciones.</t>
  </si>
  <si>
    <t>Manta de calentamiento para balones de vidrio de 50 o 100 mL Control de temperatura. Carcasa en polipropileno, controlador electrónico, para balones y decantadores,
con porta varillas, seguro de sobrecalentamiento.
Temperatura de ambiente a 450°C,</t>
  </si>
  <si>
    <t>Doble escala
Escala Brix: 0~95ºBrix
Índice de Refracción: 1.3000~1.7000 nD
Resolución: 0.25% Brix, 0.0002 nD
Termómetro digital: 0~70ºC : 1°C</t>
  </si>
  <si>
    <t>Rango de medición: 0,000 uS/cm1.000 mS/cm
Exactitud: 0,5 en % del valor medido(±1 dígito) a Temperatura ambiente 530°C
Rango de Temperatura: -5,0120,0°C
Exactitud (±1 dígito): 0,1
Constante de la celda: Con solución Standard 0,01 mol/l KC
Compensación de Temperatura.Incluye: Celda de conductividad
CD para configuración USB Soporte multifuncional electrodo. Adaptador de corriente. Cubierta protectora polvo. Solución Standard de conductividad.</t>
  </si>
  <si>
    <t xml:space="preserve">TD 1050 - Steam motor and energy conversion test set, Con software VDAS marca registrada. 
Descripción: Planta térmica a escala de laboratorio, que muestra los principios termodinámicos fundamentales y los principios de la conversión energética en potencia mecánica. </t>
  </si>
  <si>
    <t>Velocidad de impresión y copiado de hasta 42 ppm
Pantalla táctil a color de 3,7" con Web Connect
Interfaces Ethernet y USB 2.0 de alta velocidad
Impresión dúplex (ambas caras) automática
Capacidad estándar de 300 hojas (expandible)
Alimentador automático de documentos con capacidad para 70 hojas
Cristal del escáner de tamaño legal para digitalizar documentos a color
Impresión desde dispositivos móviles mediante: AirPrint, Google Cloud Print 2.0, Mopria®, Brother iPrint&amp;Scan y Cortado Workpl</t>
  </si>
  <si>
    <t>Para uso de labores adminsitrativas VIDEO BEAM EPSON POWER LITE S31+ 3200
LUMENS SVGA, HDMI</t>
  </si>
  <si>
    <t>Hasta 1200 dpi 
Niveles de escala de grises 256
Formato del archivo de digitalización
Para texto e imágenes: PDF, JPEG, PNG, BMP, TIFF, TXT (Texto), RTF (texto enriquecido) y PDF con función de búsqueda.</t>
  </si>
  <si>
    <t>Mega Pixeles: 20.2 MP
Pantalla LCD: 3.0"
Video: (FULL HD) 60p 
Accesorios: Batería y cargador</t>
  </si>
  <si>
    <t>"Modelo: VE303X
Especificaciones:
- Luminosidad: 3000 ANSI Lumens
- Resolución: XGA
- Relación de Contraste 10.000:1
- Duración de las lámparas de hasta 6.000 horas en ECO.
- Entrada para PC digital HDMI x 1.
- Entrada para PC análogo D-Sub 15 Pines x 1.
- Entrada video compuesto (RCA), audio Mini-Jack.
- Puerto RS232.
- Control Remoto
- Cable VGA
- Cable de poder
- Manual de usuario
Que incluya:
Base  para videobeam techo  mediano
Cable hdmi 
Tapa hdmi pared 
Extension de energia 
Cable hdmi</t>
  </si>
  <si>
    <t>Licencias VIP Education Creative Cloud for teams -
Licencia Educativa por usuario, multiplataforma,
por dos años. Incluye servicios en la nube *por dos años</t>
  </si>
  <si>
    <t xml:space="preserve">Apple Mac Pro 3.7GHz Quad-Core 12GB D300 256GB
Procesador: Intel Xeon a 3.7GHz Quad-Core E5 con 10 MB de caché L3 y TurbBoost de hasta 3.9 GHz, Memoria RAM: 12 GB (tres de 4 GB) de memoria ECC DDR3 de 1866 MHz, Almacenamiento: 256Gb en flash basado en PCIe
Procesador Gráfico: Dos procesadores gráficos AMD FirePro D300 con 2 GB de VRAM GDDR5 cada uno 1280 procesadores de flujo Bus de memoria de 256 bits Ancho de banda de memoria de 160 GBps Rendimiento de 2 teraflops
Pantalla: Apple Thunderbolt D
</t>
  </si>
  <si>
    <t>Grabador de voz digital con USB integrado, MARCA SONY
Con hasta 4 GB de memoria interna, expandible con tarjetas MicroSD (compatible con SDHC y SDXC) y carga rápida mediante el USB integrado, siempre estarás preparado para horas de grabación.
·         Graba en MP3/LPCM con un micrófono estéreo de alta sensibilidad
·         Hasta 4 GB de almacenamiento integrado, expandible mediante tarjetas MicroSD (SDHC/SDXC)
·         Modo de enfoque y de micrófono amplio para adaptarse a conferencias o reun</t>
  </si>
  <si>
    <t>Pulgadas: 50
Medida Diagonal: 123 cm
Sintonizador Digital DVB-T2: SI
Resolución:ULTRA HD 3840 X 2160
Entradas: HMDI (2) USB(1)
WIFI: SI
(AnchoxAltoxProfundidad cms): 110X70X21</t>
  </si>
  <si>
    <t>Características
Intel® Core i3  
Procesador: Intel® Core i3
Sistema Operativo: Windows 10
Memoria: 4GB
Disco Duro: 1TB
Pantalla: 14"</t>
  </si>
  <si>
    <t>Dimensiones del producto: 49.95 x 44.97 x 33.91 cm
Peso: 15.01 kg
Funciones: Impresión - copia - escaneado - fax
Ciclo de trabajo (mensual A4): Hasta 30.000 páginas 7
Volumen de páginas mensual recomendado: 250 a 2000
Tecnología de impresión: Inyección térmica de tinta HP
Monitor: Pantalla táctil CGD de 4.3pulgadas
Velocidad del procesador: 600 Mhz
Número de cartuchos de impresión: 4 (1 de cada color: negro - cian - magenta y amarillo)
Wifi: WiFi 802.11b/g/n integrada
Conectividad estándar: 1 U</t>
  </si>
  <si>
    <t xml:space="preserve">Imprimir
Laser
Conectividad: Puertos de dispositivo/host USB 2.0 de alta velocidad; Fast Ethernet 10Base-T/100Base-Tx, Gigabit Ethernet 1000Base-T
Velocidad de Impresión (ISO): Hasta 45 ppm
Hasta 100.000 pag
Cantidad de hojas a impresion: Negro hasta 6000; Color 1500
Compatible con Windows y OS X
</t>
  </si>
  <si>
    <t>DJI Mavic Pro + Fly More Combo
DJI Mavic Pro
3 baterías
5 pares de helices
Hub de carga para batería
Maleta de carga
Resistencia máxima al viento: 35 km/h (22 mph) (10 m/s)
Frecuencia operativa: 2,4 GHz
Dimensiones: (abierto/sin hélices) Largo: 303 mm (12 pulg.) Ancho: 411 mm (16,2 pulg.) Alto: 117 mm (4,6 pulg.)
Dimensiones: (plegado/transporte) Largo: 365,2 mm (14,4 pulg.) Ancho: 224,3 mm (8,8 pulg.) Alto: 89,9 mm (3,5 pu</t>
  </si>
  <si>
    <t>MOVIT GABINETE COMPARTIDO FRENTES FIJOS EN FORMICA TABIQUE EN VIDRIO LAMINADO 36X90X40CM X 14 Unidades
MOVIT GABINETE COMPARTIDO FRENTES FIJOS EN FORMICA TABIQUE EN VIDRIO LAMINADO 36X120X40CM X 2 Unidades
FALDA METALICA LINEAS HORIZONTALES X 150CM X 2 Unidades</t>
  </si>
  <si>
    <t>MOVIT MODULO PISO TECHO 90X300CM  x 7
MOVIT MODULO PISO TECHO 120X300CM x 1</t>
  </si>
  <si>
    <t>BIBLIOTECA METALICA 1 ENTREPANO CON PUERTA FORMICA CON MANIJA 71X60 * 1 UND
BIBLIOTECA METALICA 1 ENTREPANO CON PUERTA FORMICA CON MANIJA 71X90 * 5 UND
CAJONERA MOVIL 1 GAVETA 1 ARCHIVO FRENTE METALICO MANIJA EMBEBIDA 54X40 * 15 UND
PEDESTAL FIJO RIEL EXTENSION PARCIAL 2 GAVETAS 1 ARCHIVO FRENTE METALICO MANIJA EMBEBIDA 71X40 * 2UND
COSTADO UNITARIO PYM CUADRADO 2 PULG * 30UND
TAPA PASACABLE SUPERFICIES VARIAS COLOR GRIS CLARO *16UND
ENGANCHE DE CUATRO VIAS ENGANCHE 4 VIAS  * 36 UND
LAMINA UNION</t>
  </si>
  <si>
    <t>SUPERFICIE PRINCIPAL RECTA UNICOR CON FORMICA 90X60X3CM * 2UND
SUPERFICIE PRINCIPAL RECTA UNICOR CON FORMICA 150X60X3CM* 1UND
SUPERFICIE PRINCIPAL RECTA UNICOR CON FORMICA 150X60X3CM* 1UND
SUPERFICIE PRINCIPAL RECTA UNICOR CON FORMICA 180X60X3CM *1UND
SUPERFICIE PRINCIPAL RECTA UNICOR CON FORMICA 180X60X3CM*1UND</t>
  </si>
  <si>
    <t xml:space="preserve">SPECIAL: SUPERFICIE PRINCIPAL SUPERFICIE PRINCIPAL RECTANGULAR TIPO B FORMICA 98X60X3CM * 7UNID
SPECIAL: SUPERFICIE PRINCIPAL SUPERFICIE PRINCIPAL RECTANGULAR TIPO B FORMICA 128X60X3CM * 1 UNID
SPECIAL: SUPERFICIE PRINCIPAL SUPERFICIE PRINCIPAL RECTANGULAR TIPO B FORMICA 128X60X3CM * 1 UND
SPECIAL: SUPERFICIE PRINCIPAL SUPERFICIE PRINCIPAL RECTANGULAR TIPO B FORMICA 158X60X3CM * 3UND
SPECIAL: SUPERFICIE PRINCIPAL SUPERFICIE PRINCIPAL RECTANGULAR TIPO B FORMICA 158X60X3CM * 6UND
HERRAJES
</t>
  </si>
  <si>
    <t>AIRE ACONDICIONADO R-410 DE 3 TR.
EQUIPO SOLICITADO PARA EL ARCHIVO DE ADMISIONES REGISTRO Y CONTROL , REQUERIDO PARA LA CONSERVACIÓN DE LOS DOCUMENTOS QUE EN ESTE LUGAR SE CUSTIODAN</t>
  </si>
  <si>
    <t>Etiquetas de fila</t>
  </si>
  <si>
    <t>Total general</t>
  </si>
  <si>
    <t>Suma de TOTAL SOLICITADO</t>
  </si>
  <si>
    <t>Suma de TOTAL APROBADO</t>
  </si>
  <si>
    <t>Tecnología</t>
  </si>
  <si>
    <t>Ingeniería</t>
  </si>
  <si>
    <t>Multifuncional</t>
  </si>
  <si>
    <t>Aprobado</t>
  </si>
  <si>
    <t>Priorizado</t>
  </si>
  <si>
    <t>Ingeniería Mecánica</t>
  </si>
  <si>
    <t>Ciencias Ambientales</t>
  </si>
  <si>
    <t>Ciencias Básicas</t>
  </si>
  <si>
    <t>Ingeniería Industrial</t>
  </si>
  <si>
    <t>Ciencias de la Salud</t>
  </si>
  <si>
    <t>Ciencias de la Educación</t>
  </si>
  <si>
    <t>Bellas Artes y Humanidades</t>
  </si>
  <si>
    <t>Ciencias Agrarias y Agroindustria</t>
  </si>
  <si>
    <t>Facultad</t>
  </si>
  <si>
    <t>Solicitado</t>
  </si>
  <si>
    <t>Programa</t>
  </si>
  <si>
    <t>Suma de Solicitado</t>
  </si>
  <si>
    <t>Suma de Priorizado</t>
  </si>
  <si>
    <t>Aprobado -</t>
  </si>
  <si>
    <t>FACULTAD</t>
  </si>
  <si>
    <t>EQUIPO ADMINISTRATIVO</t>
  </si>
  <si>
    <t>RUBRO</t>
  </si>
  <si>
    <t>EQUIPOS Y MAQUINARIA</t>
  </si>
  <si>
    <t>EQUIPO INSTITUCIONAL</t>
  </si>
  <si>
    <t xml:space="preserve">TOTAL </t>
  </si>
  <si>
    <t>CANTIDAD</t>
  </si>
  <si>
    <t>TOTAL</t>
  </si>
  <si>
    <t xml:space="preserve">CANTIDAD </t>
  </si>
  <si>
    <t>Total</t>
  </si>
  <si>
    <t>LED</t>
  </si>
  <si>
    <t>Video proyector LED</t>
  </si>
  <si>
    <t>Mega Pixeles: 24.2 MP; Memoria SD
Pantalla LCD: 3.0"
Video: (FULL HD) 1080p a 60, 50 y 30fps
Accesorios: Batería y cargador</t>
  </si>
  <si>
    <t>Nikon D5300</t>
  </si>
  <si>
    <t>lente MACRO</t>
  </si>
  <si>
    <t>LENTE MACRO  DE 100 MM F 2.8</t>
  </si>
  <si>
    <t>Tokina, sigma, nikkor</t>
  </si>
  <si>
    <t>Equipo computacional</t>
  </si>
  <si>
    <t>MEMORIA SD DE 64 GB STREEM 4K</t>
  </si>
  <si>
    <t>STREEM 4K</t>
  </si>
  <si>
    <t>televisor</t>
  </si>
  <si>
    <t>32", HDMI, puerto SD, VGA</t>
  </si>
  <si>
    <t>samsung. Lg, sony</t>
  </si>
  <si>
    <t>Equipo de Oficina</t>
  </si>
  <si>
    <t>Silla interlocutora</t>
  </si>
  <si>
    <t>Silla interlocutora para oficina y centros de visita. Diseño simple, sencillo y cómodo.</t>
  </si>
  <si>
    <t>Parlantes - altavoces</t>
  </si>
  <si>
    <t>Altavoces estéreo compactos para computadoras portátiles y de escritorio Conecta a través de un puerto USB para obtener alimentación y a través de la toma de auriculares para sonido </t>
  </si>
  <si>
    <t>Oficina</t>
  </si>
  <si>
    <t>Archivador</t>
  </si>
  <si>
    <t>Apuntador laser</t>
  </si>
  <si>
    <t>Apuntador laser inhalabrico para presentaciones</t>
  </si>
  <si>
    <t>logitech, genius</t>
  </si>
  <si>
    <t>Diadema para telefono</t>
  </si>
  <si>
    <t>Diadema inalambrica para telefono de escritorio</t>
  </si>
  <si>
    <t>CS 540 con Lifter; Voyager Legend CS con Lifter</t>
  </si>
  <si>
    <t>disco almacemamiento externo</t>
  </si>
  <si>
    <t>1Tbyte</t>
  </si>
  <si>
    <t>samsung, toshiba, adata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</si>
</sst>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_);[Red]\(&quot;$&quot;\ #,##0\)"/>
    <numFmt numFmtId="44" formatCode="_(&quot;$&quot;\ * #,##0.00_);_(&quot;$&quot;\ * \(#,##0.00\);_(&quot;$&quot;\ * &quot;-&quot;??_);_(@_)"/>
    <numFmt numFmtId="164" formatCode="dddd\,\ mmmm\ d\,\ yyyy\ h:mm\ AM/PM"/>
    <numFmt numFmtId="165" formatCode="\$#,##0;\(\$#,##0\)"/>
    <numFmt numFmtId="166" formatCode="_(* #,##0_);_(* \(#,##0\);_(* &quot;-&quot;??_);_(@_)"/>
    <numFmt numFmtId="167" formatCode="_(&quot;$&quot;\ * #,##0_);_(&quot;$&quot;\ * \(#,##0\);_(&quot;$&quot;\ * &quot;-&quot;??_);_(@_)"/>
  </numFmts>
  <fonts count="12" x14ac:knownFonts="1">
    <font>
      <sz val="11"/>
      <color theme="1"/>
      <name val="Calibri"/>
    </font>
    <font>
      <b/>
      <sz val="13"/>
      <color theme="1"/>
      <name val="Calibri"/>
      <family val="2"/>
    </font>
    <font>
      <b/>
      <sz val="10"/>
      <color theme="1"/>
      <name val="Calibri"/>
      <family val="2"/>
    </font>
    <font>
      <sz val="9"/>
      <color theme="1"/>
      <name val="Calibri"/>
      <family val="2"/>
    </font>
    <font>
      <sz val="10"/>
      <color theme="1"/>
      <name val="Tahoma"/>
      <family val="2"/>
    </font>
    <font>
      <sz val="8"/>
      <color theme="1"/>
      <name val="Tahoma"/>
      <family val="2"/>
    </font>
    <font>
      <sz val="11"/>
      <color theme="1"/>
      <name val="Calibri"/>
      <family val="2"/>
    </font>
    <font>
      <sz val="11"/>
      <color theme="1"/>
      <name val="Calibri"/>
      <family val="2"/>
    </font>
    <font>
      <sz val="11"/>
      <color theme="1"/>
      <name val="Calibri"/>
      <family val="2"/>
    </font>
    <font>
      <sz val="8"/>
      <color theme="1"/>
      <name val="Calibri"/>
      <family val="2"/>
    </font>
    <font>
      <sz val="8"/>
      <color theme="1"/>
      <name val="Helvetica"/>
      <family val="2"/>
    </font>
    <font>
      <sz val="14"/>
      <color theme="1"/>
      <name val="Calibri"/>
      <family val="2"/>
    </font>
  </fonts>
  <fills count="4">
    <fill>
      <patternFill patternType="none"/>
    </fill>
    <fill>
      <patternFill patternType="gray125"/>
    </fill>
    <fill>
      <patternFill patternType="solid">
        <fgColor rgb="FFCFE0F1"/>
      </patternFill>
    </fill>
    <fill>
      <patternFill patternType="solid">
        <fgColor theme="0"/>
        <bgColor indexed="64"/>
      </patternFill>
    </fill>
  </fills>
  <borders count="11">
    <border>
      <left/>
      <right/>
      <top/>
      <bottom/>
      <diagonal/>
    </border>
    <border>
      <left style="thin">
        <color rgb="FF777777"/>
      </left>
      <right style="thin">
        <color rgb="FF777777"/>
      </right>
      <top style="thin">
        <color rgb="FF777777"/>
      </top>
      <bottom style="thin">
        <color rgb="FF777777"/>
      </bottom>
      <diagonal/>
    </border>
    <border>
      <left style="thin">
        <color rgb="FF777777"/>
      </left>
      <right style="thin">
        <color rgb="FF777777"/>
      </right>
      <top style="thin">
        <color rgb="FF777777"/>
      </top>
      <bottom/>
      <diagonal/>
    </border>
    <border>
      <left style="thin">
        <color rgb="FF777777"/>
      </left>
      <right/>
      <top style="thin">
        <color rgb="FF777777"/>
      </top>
      <bottom style="thin">
        <color rgb="FF777777"/>
      </bottom>
      <diagonal/>
    </border>
    <border>
      <left/>
      <right style="thin">
        <color rgb="FF777777"/>
      </right>
      <top style="thin">
        <color rgb="FF777777"/>
      </top>
      <bottom style="thin">
        <color rgb="FF777777"/>
      </bottom>
      <diagonal/>
    </border>
    <border>
      <left style="thin">
        <color rgb="FF777777"/>
      </left>
      <right/>
      <top style="thin">
        <color rgb="FF777777"/>
      </top>
      <bottom/>
      <diagonal/>
    </border>
    <border>
      <left/>
      <right style="thin">
        <color rgb="FF777777"/>
      </right>
      <top style="thin">
        <color rgb="FF777777"/>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9" fontId="8" fillId="0" borderId="0" applyFont="0" applyFill="0" applyBorder="0" applyAlignment="0" applyProtection="0"/>
  </cellStyleXfs>
  <cellXfs count="84">
    <xf numFmtId="0" fontId="0" fillId="0" borderId="0" xfId="0"/>
    <xf numFmtId="0" fontId="5"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165" fontId="5" fillId="0" borderId="1" xfId="0" applyNumberFormat="1" applyFont="1" applyBorder="1" applyAlignment="1">
      <alignment horizontal="right" vertical="top" wrapText="1"/>
    </xf>
    <xf numFmtId="0" fontId="5" fillId="0" borderId="1" xfId="0" applyFont="1" applyBorder="1" applyAlignment="1">
      <alignment horizontal="center" vertical="top" wrapText="1"/>
    </xf>
    <xf numFmtId="0" fontId="5" fillId="0" borderId="2" xfId="0" applyFont="1" applyBorder="1" applyAlignment="1">
      <alignment horizontal="left" vertical="top" wrapText="1"/>
    </xf>
    <xf numFmtId="0" fontId="0" fillId="0" borderId="2" xfId="0" applyBorder="1" applyAlignment="1">
      <alignment horizontal="left" vertical="top" wrapText="1"/>
    </xf>
    <xf numFmtId="0" fontId="5" fillId="2" borderId="3"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center"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0" fillId="0" borderId="2" xfId="0" applyBorder="1" applyAlignment="1">
      <alignment horizontal="left" vertical="top" wrapText="1"/>
    </xf>
    <xf numFmtId="165" fontId="5" fillId="0" borderId="2" xfId="0" applyNumberFormat="1" applyFont="1" applyBorder="1" applyAlignment="1">
      <alignment horizontal="right"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2" borderId="3"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0" xfId="0" applyAlignment="1">
      <alignment vertical="center"/>
    </xf>
    <xf numFmtId="0" fontId="0" fillId="0" borderId="0" xfId="0" applyAlignment="1">
      <alignment wrapText="1"/>
    </xf>
    <xf numFmtId="0" fontId="0" fillId="0" borderId="0" xfId="0" pivotButton="1"/>
    <xf numFmtId="0" fontId="0" fillId="0" borderId="0" xfId="0" applyAlignment="1">
      <alignment horizontal="left"/>
    </xf>
    <xf numFmtId="166" fontId="0" fillId="0" borderId="0" xfId="0" applyNumberFormat="1"/>
    <xf numFmtId="0" fontId="6" fillId="0" borderId="0" xfId="0" applyFont="1"/>
    <xf numFmtId="165" fontId="0" fillId="0" borderId="7" xfId="0" applyNumberFormat="1" applyBorder="1"/>
    <xf numFmtId="167" fontId="0" fillId="0" borderId="0" xfId="1" applyNumberFormat="1" applyFont="1"/>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8" xfId="0" applyFont="1" applyBorder="1" applyAlignment="1">
      <alignment horizontal="left" vertical="top" wrapText="1"/>
    </xf>
    <xf numFmtId="0" fontId="0" fillId="0" borderId="8" xfId="0" applyBorder="1" applyAlignment="1">
      <alignment horizontal="left" vertical="top" wrapText="1"/>
    </xf>
    <xf numFmtId="165" fontId="5" fillId="0" borderId="8" xfId="0" applyNumberFormat="1" applyFont="1" applyBorder="1" applyAlignment="1">
      <alignment horizontal="right" vertical="top" wrapText="1"/>
    </xf>
    <xf numFmtId="0" fontId="5" fillId="0" borderId="8" xfId="0" applyFont="1" applyBorder="1" applyAlignment="1">
      <alignment horizontal="center" vertical="top" wrapText="1"/>
    </xf>
    <xf numFmtId="0" fontId="5" fillId="2" borderId="8" xfId="0" applyFont="1" applyFill="1" applyBorder="1" applyAlignment="1">
      <alignment horizontal="left" vertical="center" wrapText="1"/>
    </xf>
    <xf numFmtId="165" fontId="0" fillId="0" borderId="9" xfId="0" applyNumberFormat="1" applyBorder="1"/>
    <xf numFmtId="0" fontId="5" fillId="0" borderId="8"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0" borderId="5" xfId="0" applyFont="1" applyBorder="1" applyAlignment="1">
      <alignment horizontal="center" vertical="top" wrapText="1"/>
    </xf>
    <xf numFmtId="0" fontId="5" fillId="0" borderId="3" xfId="0" applyFont="1" applyBorder="1" applyAlignment="1">
      <alignment horizontal="center" vertical="top" wrapText="1"/>
    </xf>
    <xf numFmtId="0" fontId="0" fillId="0" borderId="0" xfId="0" applyAlignment="1">
      <alignment horizontal="left" vertical="top" wrapText="1"/>
    </xf>
    <xf numFmtId="0" fontId="3" fillId="0" borderId="0" xfId="0" applyFont="1" applyAlignment="1">
      <alignment horizontal="left" vertical="top" wrapText="1"/>
    </xf>
    <xf numFmtId="0" fontId="5" fillId="2" borderId="3" xfId="0" applyFont="1" applyFill="1" applyBorder="1" applyAlignment="1">
      <alignment horizontal="left" vertical="top" wrapText="1"/>
    </xf>
    <xf numFmtId="167" fontId="0" fillId="0" borderId="0" xfId="0" applyNumberFormat="1"/>
    <xf numFmtId="167" fontId="0" fillId="0" borderId="0" xfId="1" applyNumberFormat="1" applyFont="1" applyAlignment="1"/>
    <xf numFmtId="9" fontId="0" fillId="0" borderId="0" xfId="2" applyFont="1"/>
    <xf numFmtId="0" fontId="5" fillId="0" borderId="10" xfId="0" applyFont="1" applyBorder="1" applyAlignment="1">
      <alignment horizontal="left" vertical="top" wrapText="1"/>
    </xf>
    <xf numFmtId="0" fontId="5" fillId="2" borderId="3" xfId="0" applyFont="1" applyFill="1" applyBorder="1" applyAlignment="1">
      <alignment vertical="center" wrapText="1"/>
    </xf>
    <xf numFmtId="0" fontId="5" fillId="2" borderId="8" xfId="0" applyFont="1" applyFill="1" applyBorder="1" applyAlignment="1">
      <alignment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164" fontId="4" fillId="0" borderId="0" xfId="0" applyNumberFormat="1" applyFont="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0" fillId="0" borderId="8" xfId="0" applyFont="1" applyBorder="1" applyAlignment="1">
      <alignment horizontal="center" vertical="center" wrapText="1"/>
    </xf>
    <xf numFmtId="165" fontId="5"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10" fillId="0" borderId="8" xfId="0" applyFont="1" applyBorder="1" applyAlignment="1">
      <alignment horizontal="center" vertical="center" wrapText="1"/>
    </xf>
    <xf numFmtId="165" fontId="5" fillId="0" borderId="8" xfId="0" applyNumberFormat="1" applyFont="1" applyFill="1" applyBorder="1" applyAlignment="1">
      <alignment horizontal="center" vertical="center" wrapText="1"/>
    </xf>
    <xf numFmtId="165" fontId="9" fillId="0" borderId="8" xfId="0" applyNumberFormat="1" applyFont="1" applyBorder="1" applyAlignment="1">
      <alignment horizontal="center" vertical="center" wrapText="1"/>
    </xf>
    <xf numFmtId="6" fontId="9" fillId="0" borderId="8" xfId="0" applyNumberFormat="1" applyFont="1" applyBorder="1" applyAlignment="1">
      <alignment horizontal="center" vertical="center" wrapText="1"/>
    </xf>
    <xf numFmtId="0" fontId="0" fillId="0" borderId="0" xfId="0" applyFont="1" applyAlignment="1">
      <alignment horizontal="center" vertical="center" wrapText="1"/>
    </xf>
    <xf numFmtId="0" fontId="11" fillId="0" borderId="8" xfId="0" applyFont="1" applyBorder="1" applyAlignment="1">
      <alignment horizontal="center" vertical="center" wrapText="1"/>
    </xf>
    <xf numFmtId="165" fontId="11" fillId="0" borderId="8" xfId="0" applyNumberFormat="1" applyFont="1" applyBorder="1" applyAlignment="1">
      <alignment horizontal="center" vertical="center" wrapText="1"/>
    </xf>
  </cellXfs>
  <cellStyles count="3">
    <cellStyle name="Moneda" xfId="1" builtinId="4"/>
    <cellStyle name="Normal" xfId="0" builtinId="0"/>
    <cellStyle name="Porcentaje" xfId="2" builtinId="5"/>
  </cellStyles>
  <dxfs count="7">
    <dxf>
      <numFmt numFmtId="166" formatCode="_(* #,##0_);_(* \(#,##0\);_(* &quot;-&quot;??_);_(@_)"/>
    </dxf>
    <dxf>
      <numFmt numFmtId="168" formatCode="_(* #,##0.0_);_(* \(#,##0.0\);_(* &quot;-&quot;??_);_(@_)"/>
    </dxf>
    <dxf>
      <numFmt numFmtId="35" formatCode="_(* #,##0.00_);_(* \(#,##0.00\);_(* &quot;-&quot;??_);_(@_)"/>
    </dxf>
    <dxf>
      <numFmt numFmtId="34" formatCode="_(&quot;$&quot;\ * #,##0.00_);_(&quot;$&quot;\ * \(#,##0.00\);_(&quot;$&quot;\ * &quot;-&quot;??_);_(@_)"/>
    </dxf>
    <dxf>
      <numFmt numFmtId="35" formatCode="_(* #,##0.00_);_(* \(#,##0.00\);_(* &quot;-&quot;??_);_(@_)"/>
    </dxf>
    <dxf>
      <numFmt numFmtId="167" formatCode="_(&quot;$&quot;\ * #,##0_);_(&quot;$&quot;\ * \(#,##0\);_(&quot;$&quot;\ * &quot;-&quot;??_);_(@_)"/>
    </dxf>
    <dxf>
      <numFmt numFmtId="169" formatCode="_(&quot;$&quot;\ * #,##0.0_);_(&quot;$&quot;\ * \(#,##0.0\);_(&quot;$&quot;\ *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solicitudes%20de%20compras.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Plan%20de%20compras%20priorizado%20final.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or" refreshedDate="43082.643956250002" createdVersion="6" refreshedVersion="6" minRefreshableVersion="3" recordCount="130">
  <cacheSource type="worksheet">
    <worksheetSource ref="A11:P141" sheet="Sheet1 (2)" r:id="rId2"/>
  </cacheSource>
  <cacheFields count="16">
    <cacheField name="TIPOCC" numFmtId="0">
      <sharedItems/>
    </cacheField>
    <cacheField name="DEPENDENCIA" numFmtId="0">
      <sharedItems count="34">
        <s v="ARTES PLÁSTICAS "/>
        <s v="CIENCIAS BÁSICAS DE MEDICINA"/>
        <s v="CIENCIAS DEL DEPORTE Y LA RECREACIÓN "/>
        <s v="CIENCIAS SOCIALES "/>
        <s v="DEPARTAMENTO DE DIBUJO "/>
        <s v="DEPARTAMENTO DE FÍSICA "/>
        <s v="DEPARTAMENTO DE MATEMÁTICAS "/>
        <s v="ESPAÑOL Y COMUNICACIÓN AUDIOVISUAL "/>
        <s v="FACULTAD DE CIENCIAS AGRARIAS Y AGROINDUSTRIA"/>
        <s v="FACULTAD DE CIENCIAS AMBIENTALES"/>
        <s v="FACULTAD DE CIENCIAS BÁSICAS"/>
        <s v="FACULTAD DE INGENIERIA"/>
        <s v="FACULTAD DE INGENIERÍA INDUSTRIAL"/>
        <s v="FACULTAD DE INGENIERÍA MECÁNICA"/>
        <s v="FILOSOFÍA"/>
        <s v="HUMANIDADES  E IDIOMAS"/>
        <s v="INGENIERIA DE SISTEMAS Y COMPUTACIÓN"/>
        <s v="INGENIERIA ELECTRICA"/>
        <s v="INGENIERIA FÍSICA"/>
        <s v="LABORATORIO DE CIENCIAS TÉRMICAS"/>
        <s v="LABORATORIO DE COMBUSTION INTERNA"/>
        <s v="LABORATORIO DE CORROSION"/>
        <s v="LABORATORIO DE DISEÑO Y MECANISMOS"/>
        <s v="LABORATORIO DE METALOGRAFIA"/>
        <s v="LENGUA INGLESA"/>
        <s v="MATEMÁTICAS Y FISICA"/>
        <s v="MEDICINA"/>
        <s v="MEDICINA COMUNITARIA "/>
        <s v="MÚSICA"/>
        <s v="PSICOPEDAGOGIA"/>
        <s v="TECNOLOGÍA ELÉCTRICA "/>
        <s v="TECNOLOGÍA INDUSTRIAL"/>
        <s v="TECNOLOGÍA MECÁNICA               "/>
        <s v="TECNOLOGÍA QUÍMICA "/>
      </sharedItems>
    </cacheField>
    <cacheField name="LINEA" numFmtId="0">
      <sharedItems/>
    </cacheField>
    <cacheField name="ELEMENTO" numFmtId="0">
      <sharedItems/>
    </cacheField>
    <cacheField name="FICHA" numFmtId="0">
      <sharedItems containsBlank="1"/>
    </cacheField>
    <cacheField name="OBSERVACIONES" numFmtId="0">
      <sharedItems containsBlank="1" longText="1"/>
    </cacheField>
    <cacheField name="MARCA" numFmtId="0">
      <sharedItems/>
    </cacheField>
    <cacheField name="VALOR UNITARIO" numFmtId="165">
      <sharedItems containsSemiMixedTypes="0" containsString="0" containsNumber="1" containsInteger="1" minValue="43000" maxValue="50000000"/>
    </cacheField>
    <cacheField name="CANTIDAD SOLICITADA" numFmtId="0">
      <sharedItems/>
    </cacheField>
    <cacheField name="PLANCOMPRA" numFmtId="0">
      <sharedItems/>
    </cacheField>
    <cacheField name="CANTIDAD APROBADA" numFmtId="0">
      <sharedItems/>
    </cacheField>
    <cacheField name="TOTAL SOLICITADO" numFmtId="165">
      <sharedItems containsSemiMixedTypes="0" containsString="0" containsNumber="1" containsInteger="1" minValue="0" maxValue="50000000"/>
    </cacheField>
    <cacheField name="TOTAL APROBADO" numFmtId="165">
      <sharedItems containsSemiMixedTypes="0" containsString="0" containsNumber="1" containsInteger="1" minValue="0" maxValue="23870000"/>
    </cacheField>
    <cacheField name="DOCUMENTO RESPONSABLE" numFmtId="0">
      <sharedItems/>
    </cacheField>
    <cacheField name="RESPONSABLE" numFmtId="0">
      <sharedItems/>
    </cacheField>
    <cacheField name="NOTAS_REVISIÓN"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or" refreshedDate="43116.36928298611" createdVersion="6" refreshedVersion="6" minRefreshableVersion="3" recordCount="34">
  <cacheSource type="worksheet">
    <worksheetSource ref="A47:D81" sheet="Hoja2" r:id="rId2"/>
  </cacheSource>
  <cacheFields count="4">
    <cacheField name="Programa" numFmtId="0">
      <sharedItems/>
    </cacheField>
    <cacheField name="Solicitado" numFmtId="0">
      <sharedItems containsSemiMixedTypes="0" containsString="0" containsNumber="1" containsInteger="1" minValue="560000" maxValue="119840000"/>
    </cacheField>
    <cacheField name="Priorizado" numFmtId="0">
      <sharedItems containsSemiMixedTypes="0" containsString="0" containsNumber="1" containsInteger="1" minValue="0" maxValue="57715000"/>
    </cacheField>
    <cacheField name="Facultad" numFmtId="0">
      <sharedItems count="10">
        <s v="Bellas Artes y Humanidades"/>
        <s v="Ciencias de la Salud"/>
        <s v="Ciencias de la Educación"/>
        <s v="Ciencias Básicas"/>
        <s v="Ciencias Agrarias y Agroindustria"/>
        <s v="Ciencias Ambientales"/>
        <s v="Ingeniería"/>
        <s v="Ingeniería Industrial"/>
        <s v="Ingeniería Mecánica"/>
        <s v="Tecnologí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ACADÉMICO"/>
    <x v="0"/>
    <s v="EQUIPO AUDIOVISUAL"/>
    <s v="Camara Fotografía "/>
    <s v=""/>
    <s v="CAMARA PROFESIONAL_x000a_NIKON D 7200 : SENSOR DE_x000a_24 MPX, VIDEO FULL-HD,_x000a_INTERFACE_x000a_WIFI,PROCESADOR SPEED 4,_x000a_SIN FILTRO OLPF, CONEXIÓN_x000a_DE MICROFONO, HDMI, KIT_x000a_CON LENTE 18-140 MM_x000a_"/>
    <s v="NIKON D 7200"/>
    <n v="3773109"/>
    <s v="4"/>
    <s v="Si"/>
    <s v="4"/>
    <n v="15092436"/>
    <n v="15092436"/>
    <s v="4351737"/>
    <s v="Grajales Murillo Rodrigo Antonio"/>
    <s v=""/>
  </r>
  <r>
    <s v="ACADÉMICO"/>
    <x v="0"/>
    <s v="SOTFWARE"/>
    <s v="suite Adobe"/>
    <m/>
    <s v="Suite Adobe Creative Cloud"/>
    <s v="Adobe "/>
    <n v="1329600"/>
    <s v="3"/>
    <s v="Si"/>
    <s v="3"/>
    <n v="3988800"/>
    <n v="3988800"/>
    <s v="10260930"/>
    <s v="Buritica Calderon Carlos Augusto"/>
    <m/>
  </r>
  <r>
    <s v="ACADÉMICO"/>
    <x v="0"/>
    <s v="MUEBLES Y ENSERES"/>
    <s v="Pantallas BlackOut"/>
    <m/>
    <s v="Pantallas Black "/>
    <s v="ARmony"/>
    <n v="386153"/>
    <s v="8"/>
    <s v="Si"/>
    <s v="8"/>
    <n v="3089224"/>
    <n v="3089224"/>
    <s v="14877499"/>
    <s v="Gutiérrez Arias Rubén Darío"/>
    <m/>
  </r>
  <r>
    <s v="ACADÉMICO"/>
    <x v="0"/>
    <s v="EQUIPO DE COMPUTACION"/>
    <s v="IMAC 27&amp;#8243; "/>
    <m/>
    <s v="IMAC 27&amp;#8243; 3.3QC i5 GHz 8Gb 2TB FDM395, PANTALLA RETINA 5K"/>
    <s v="IMAC "/>
    <n v="9286798"/>
    <s v="1"/>
    <s v="Si"/>
    <s v="1"/>
    <n v="9286798"/>
    <n v="9286798"/>
    <s v="14877499"/>
    <s v="Gutiérrez Arias Rubén Darío"/>
    <m/>
  </r>
  <r>
    <s v="ACADÉMICO"/>
    <x v="1"/>
    <s v="EQUIPO AUDIOVISUAL"/>
    <s v="VIDEOPROYECTOR"/>
    <s v="Videoproyector Tipo 1 Portátil 2500 Lumens"/>
    <m/>
    <s v="CASIO, EPSON, NEC, PANASONIC, RICOH, SONY, INFOCUS"/>
    <n v="3005151"/>
    <s v="6"/>
    <s v="No"/>
    <s v="0"/>
    <n v="18030906"/>
    <n v="0"/>
    <s v="42081266"/>
    <s v="Murillo Gomez Bibiana "/>
    <m/>
  </r>
  <r>
    <s v="ACADÉMICO"/>
    <x v="1"/>
    <s v="MUEBLES Y ENSERES"/>
    <s v="VENTILADOR"/>
    <s v=" Ventilador Tipo 1"/>
    <m/>
    <s v="BIONAIRE"/>
    <n v="216927"/>
    <s v="12"/>
    <s v="No"/>
    <s v="0"/>
    <n v="2603124"/>
    <n v="0"/>
    <s v="42081266"/>
    <s v="Murillo Gomez Bibiana "/>
    <m/>
  </r>
  <r>
    <s v="ACADÉMICO"/>
    <x v="1"/>
    <s v="MUEBLES Y ENSERES"/>
    <s v="NEVERA 400 litros"/>
    <m/>
    <s v="Nevera no frost "/>
    <s v="samsung LG"/>
    <n v="4000000"/>
    <s v="2"/>
    <s v="No"/>
    <s v="0"/>
    <n v="8000000"/>
    <n v="0"/>
    <s v="52517876"/>
    <s v="Guaca González Yina Marcela"/>
    <m/>
  </r>
  <r>
    <s v="ACADÉMICO"/>
    <x v="2"/>
    <s v="MUEBLES Y ENSERES"/>
    <s v="VENTILADOR"/>
    <m/>
    <s v="Ventilador de torre  BIONAIRE BT9115"/>
    <s v="BIONAIRE"/>
    <n v="304000"/>
    <s v="4"/>
    <s v="No"/>
    <s v="0"/>
    <n v="1216000"/>
    <n v="0"/>
    <s v="75071820"/>
    <s v="Moreno Bañol Gustavo Adolfo"/>
    <m/>
  </r>
  <r>
    <s v="ACADÉMICO"/>
    <x v="2"/>
    <s v="EQUIPO AUDIOVISUAL"/>
    <s v="Video proyectores "/>
    <m/>
    <s v="Video proyectores "/>
    <s v="Videoproyector EPSON Powerlite W04"/>
    <n v="2500000"/>
    <s v="1"/>
    <s v="No"/>
    <s v="0"/>
    <n v="2500000"/>
    <n v="0"/>
    <s v="75071820"/>
    <s v="Moreno Bañol Gustavo Adolfo"/>
    <m/>
  </r>
  <r>
    <s v="ACADÉMICO"/>
    <x v="3"/>
    <s v="EQUIPO DE COMPUTACION"/>
    <s v="IMPRESO Y ESCANER "/>
    <s v=""/>
    <s v="Velocidad de impresión y copiado de hasta 42 ppm_x000a_Pantalla táctil a color de 3,7&quot; con Web Connect_x000a_Interfaces Ethernet y USB 2.0 de alta velocidad_x000a_Impresión dúplex (ambas caras) automática_x000a_Capacidad estándar de 300 hojas (expandible)_x000a_Alimentador automático de documentos con capacidad para 70 hojas_x000a_Cristal del escáner de tamaño legal para digitalizar documentos a color_x000a_Impresión desde dispositivos móviles mediante: AirPrint, Google Cloud Print 2.0, Mopria®, Brother iPrint&amp;Scan y Cortado Workpl"/>
    <s v="HP Canon, Epson, Brother, Lexmark, Dell, Panasonic, Samsung, "/>
    <n v="2898000"/>
    <s v="1"/>
    <s v="No"/>
    <s v="0"/>
    <n v="2898000"/>
    <n v="0"/>
    <s v="25233900"/>
    <s v="Escobar Vekeman Cecilia Luca Gilberte"/>
    <s v=" 03/Ago/2017. DIV. SISTEMAS: Por política institucional no se adquieren impresoras multifuncionales ni a color.."/>
  </r>
  <r>
    <s v="ACADÉMICO"/>
    <x v="3"/>
    <s v="EQUIPO AUDIOVISUAL"/>
    <s v="BAFLES"/>
    <m/>
    <s v="PARLANTE X50 Mobile Wireless Speaker GRAY - LAT"/>
    <s v="HP EPSON, LENOVO, ACER, CORSAIR "/>
    <n v="300000"/>
    <s v="5"/>
    <s v="No"/>
    <s v="0"/>
    <n v="1500000"/>
    <n v="0"/>
    <s v="25233900"/>
    <s v="Escobar Vekeman Cecilia Luca Gilberte"/>
    <m/>
  </r>
  <r>
    <s v="ACADÉMICO"/>
    <x v="3"/>
    <s v="EQUIPO DE COMUNICACIÓN"/>
    <s v="VIDEO BEAM "/>
    <s v=""/>
    <s v="Para uso de labores adminsitrativas VIDEO BEAM EPSON POWER LITE S31+ 3200_x000a_LUMENS SVGA, HDMI"/>
    <s v="LUMENS SVGA, HDMI"/>
    <n v="1178210"/>
    <s v="1"/>
    <s v="No"/>
    <s v="0"/>
    <n v="1178210"/>
    <n v="0"/>
    <s v="25233900"/>
    <s v="Escobar Vekeman Cecilia Luca Gilberte"/>
    <s v=""/>
  </r>
  <r>
    <s v="ACADÉMICO"/>
    <x v="3"/>
    <s v="EQUIPO DE COMUNICACIÓN"/>
    <s v="TELEFONO "/>
    <m/>
    <s v="TELEFONO PANASONIC INHALAMBRICO KXTG 110 "/>
    <s v="PANASONIC"/>
    <n v="115800"/>
    <s v="1"/>
    <s v="No"/>
    <s v="0"/>
    <n v="115800"/>
    <n v="0"/>
    <s v="25233900"/>
    <s v="Escobar Vekeman Cecilia Luca Gilberte"/>
    <m/>
  </r>
  <r>
    <s v="ACADÉMICO"/>
    <x v="4"/>
    <s v="MUEBLES Y ENSERES"/>
    <s v="silla operativa malla"/>
    <m/>
    <s v="sin apoyacabeza"/>
    <s v="en el mercado"/>
    <n v="250000"/>
    <s v="10"/>
    <s v="No"/>
    <s v="0"/>
    <n v="2500000"/>
    <n v="0"/>
    <s v="10081992"/>
    <s v="Sepúlveda Tabares Simón Emilio"/>
    <m/>
  </r>
  <r>
    <s v="ACADÉMICO"/>
    <x v="4"/>
    <s v="MUEBLES Y ENSERES"/>
    <s v="silla operativa malla y apoya cabeza"/>
    <m/>
    <s v="con apoyacabeza"/>
    <s v="en el mercado"/>
    <n v="500000"/>
    <s v="1"/>
    <s v="No"/>
    <s v="0"/>
    <n v="500000"/>
    <n v="0"/>
    <s v="10081992"/>
    <s v="Sepúlveda Tabares Simón Emilio"/>
    <m/>
  </r>
  <r>
    <s v="ACADÉMICO"/>
    <x v="4"/>
    <s v="MUEBLES Y ENSERES"/>
    <s v="VENTILADOR"/>
    <s v=" Ventilador Tipo 4"/>
    <m/>
    <s v="SAMURAI"/>
    <n v="189102"/>
    <s v="4"/>
    <s v="No"/>
    <s v="0"/>
    <n v="756408"/>
    <n v="0"/>
    <s v="10081992"/>
    <s v="Sepúlveda Tabares Simón Emilio"/>
    <m/>
  </r>
  <r>
    <s v="ACADÉMICO"/>
    <x v="5"/>
    <s v="MUEBLES Y ENSERES"/>
    <s v="VENTILADOR"/>
    <s v=" Ventilador Tipo 4"/>
    <m/>
    <s v="SAMURAI"/>
    <n v="189102"/>
    <s v="1"/>
    <s v="No"/>
    <s v="0"/>
    <n v="189102"/>
    <n v="0"/>
    <s v="10084733"/>
    <s v="Orozco Gallego Hoover "/>
    <m/>
  </r>
  <r>
    <s v="ACADÉMICO"/>
    <x v="5"/>
    <s v="EQUIPO DE COMPUTACION"/>
    <s v="COMPUTADOR"/>
    <s v="Computador Personal Tipo 1"/>
    <m/>
    <s v="HP PRODESK 600 G1 DELL OPTIPLEX 7040 SFF  LENOVO M83P"/>
    <n v="2649296"/>
    <s v="3"/>
    <s v="No"/>
    <s v="0"/>
    <n v="7947888"/>
    <n v="0"/>
    <s v="10118182"/>
    <s v="Beron Ospina Alberto Antonio"/>
    <m/>
  </r>
  <r>
    <s v="ACADÉMICO"/>
    <x v="5"/>
    <s v="EQUIPO DE COMPUTACION"/>
    <s v="COMPUTADOR"/>
    <s v="Computador iMac"/>
    <m/>
    <s v="APPLE "/>
    <n v="7447334"/>
    <s v="2"/>
    <s v="No"/>
    <s v="0"/>
    <n v="14894668"/>
    <n v="0"/>
    <s v="10118182"/>
    <s v="Beron Ospina Alberto Antonio"/>
    <m/>
  </r>
  <r>
    <s v="ACADÉMICO"/>
    <x v="5"/>
    <s v="EQUIPO DE COMPUTACION"/>
    <s v="IMPRESORA"/>
    <s v="Impresora Tipo 2"/>
    <m/>
    <s v="HP PRINTER LASERJET P1102W"/>
    <n v="732524"/>
    <s v="2"/>
    <s v="No"/>
    <s v="0"/>
    <n v="1465048"/>
    <n v="0"/>
    <s v="10084733"/>
    <s v="Orozco Gallego Hoover "/>
    <m/>
  </r>
  <r>
    <s v="ACADÉMICO"/>
    <x v="5"/>
    <s v="EQUIPO AUDIOVISUAL"/>
    <s v="VIDEOPROYECTOR"/>
    <s v="Videoproyector Tipo 3 Portátil 2000 Lumens"/>
    <m/>
    <s v="CASIO, EPSON, NEC, PANASONIC, RICOH, SONY, INFOCUS"/>
    <n v="2114736"/>
    <s v="3"/>
    <s v="No"/>
    <s v="0"/>
    <n v="6344208"/>
    <n v="0"/>
    <s v="10084733"/>
    <s v="Orozco Gallego Hoover "/>
    <m/>
  </r>
  <r>
    <s v="ACADÉMICO"/>
    <x v="6"/>
    <s v="EQUIPO AUDIOVISUAL"/>
    <s v="VIDEOPROYECTOR"/>
    <s v="Videoproyector Tipo 2 Ultra Portátil red inalambrica"/>
    <m/>
    <s v="CASIO, EPSON, RICOH, SONY, INFOCUS"/>
    <n v="5231188"/>
    <s v="1"/>
    <s v="No"/>
    <s v="0"/>
    <n v="5231188"/>
    <n v="0"/>
    <s v="10117115"/>
    <s v="Mesa  Fernando "/>
    <m/>
  </r>
  <r>
    <s v="ACADÉMICO"/>
    <x v="6"/>
    <s v="EQUIPO DE COMPUTACION"/>
    <s v="COMPUTADOR"/>
    <s v="Portátil"/>
    <m/>
    <s v="HP ProBook 430 G3 DELL Notebook Latitude 5250 LENOVO ThinkPad E460 "/>
    <n v="2777489"/>
    <s v="1"/>
    <s v="No"/>
    <s v="0"/>
    <n v="2777489"/>
    <n v="0"/>
    <s v="10117115"/>
    <s v="Mesa  Fernando "/>
    <m/>
  </r>
  <r>
    <s v="ACADÉMICO"/>
    <x v="6"/>
    <s v="EQUIPO DE COMPUTACION"/>
    <s v="IMPRESORA"/>
    <s v="Impresora Tipo 3"/>
    <m/>
    <s v="HP LaserJet Pro M402dn"/>
    <n v="985857"/>
    <s v="2"/>
    <s v="No"/>
    <s v="0"/>
    <n v="1971714"/>
    <n v="0"/>
    <s v="10117115"/>
    <s v="Mesa  Fernando "/>
    <m/>
  </r>
  <r>
    <s v="ACADÉMICO"/>
    <x v="6"/>
    <s v="MUEBLES Y ENSERES"/>
    <s v="silla operativa malla"/>
    <m/>
    <s v="ESPALDAR CON MARCO Y ESTRUCTURA  EN NYLON. ASIENTO TIPO EJECUTIVO CON ESPUMA Inyectada densidad 60 .soporte lumbar mecanismo sicron epro apoya cabeza con malla. brazos graduables en altura"/>
    <s v="A recomendacion de la oficina de compras "/>
    <n v="650000"/>
    <s v="3"/>
    <s v="No"/>
    <s v="0"/>
    <n v="1950000"/>
    <n v="0"/>
    <s v="10117115"/>
    <s v="Mesa  Fernando "/>
    <m/>
  </r>
  <r>
    <s v="ACADÉMICO"/>
    <x v="6"/>
    <s v="MUEBLES Y ENSERES"/>
    <s v="silla operativa malla"/>
    <m/>
    <s v="Cuerpo de espaldar en malla asegurando confort termico. Espuma en alta densidad . Brazos fijos en polímero de alta resistencia . Mecanismo de elevación neumática . Base 5 aspas en Nylonaltura"/>
    <s v="A recomendacion de compras"/>
    <n v="320000"/>
    <s v="45"/>
    <s v="No"/>
    <s v="0"/>
    <n v="14400000"/>
    <n v="0"/>
    <s v="10117115"/>
    <s v="Mesa  Fernando "/>
    <m/>
  </r>
  <r>
    <s v="ACADÉMICO"/>
    <x v="7"/>
    <s v="EQUIPO DE COMPUTACION"/>
    <s v="SCANNER"/>
    <s v="Scanner Tipo 3"/>
    <m/>
    <s v="Epson DS-7500 con modulo de red - Canon"/>
    <n v="2377653"/>
    <s v="1"/>
    <s v="No"/>
    <s v="0"/>
    <n v="2377653"/>
    <n v="0"/>
    <s v="16219484"/>
    <s v="Atehortua Atehortua Arbey De Jesus"/>
    <m/>
  </r>
  <r>
    <s v="ACADÉMICO"/>
    <x v="8"/>
    <s v="EQUIPO DE COMPUTACION"/>
    <s v="Computador All in one"/>
    <m/>
    <s v="HP 23.8 pulgadas - 4GB RAM, Intel Core i7 - Disco Duro 1TB - 24-G003"/>
    <s v="HP-Lenovo-Dell-Acer"/>
    <n v="2500000"/>
    <s v="4"/>
    <s v="No"/>
    <s v="0"/>
    <n v="10000000"/>
    <n v="0"/>
    <s v="94327948"/>
    <s v="Quintero Saavedra Jorge Iván"/>
    <s v=" 03/Ago/2017. DIV. SISTEMAS: Hace parte del programa de renovación equipo Academia."/>
  </r>
  <r>
    <s v="ACADÉMICO"/>
    <x v="8"/>
    <s v="EQUIPO AUDIOVISUAL"/>
    <s v="Video Beam"/>
    <m/>
    <s v="Epson Powerlite X36 3600 Lúmenes en blanco y color. Tecnología 3LCD D3-Chip."/>
    <s v="Epson "/>
    <n v="1500000"/>
    <s v="1"/>
    <s v="No"/>
    <s v="0"/>
    <n v="1500000"/>
    <n v="0"/>
    <s v="94327948"/>
    <s v="Quintero Saavedra Jorge Iván"/>
    <m/>
  </r>
  <r>
    <s v="ACADÉMICO"/>
    <x v="8"/>
    <s v="EQUIPO DE COMPUTACION"/>
    <s v="IMPRESORA"/>
    <m/>
    <s v="Impresora HP LaserJet Pro M402dn"/>
    <s v="HP"/>
    <n v="1000000"/>
    <s v="1"/>
    <s v="No"/>
    <s v="0"/>
    <n v="1000000"/>
    <n v="0"/>
    <s v="94327948"/>
    <s v="Quintero Saavedra Jorge Iván"/>
    <s v=" 03/Ago/2017. DIV. SISTEMAS: Ya se le asigno una impresora.."/>
  </r>
  <r>
    <s v="ACADÉMICO"/>
    <x v="8"/>
    <s v="EQUIPO DE COMPUTACION"/>
    <s v="Escaner"/>
    <s v=""/>
    <s v="Hasta 1200 dpi _x000a_Niveles de escala de grises 256_x000a_Formato del archivo de digitalización_x000a_Para texto e imágenes: PDF, JPEG, PNG, BMP, TIFF, TXT (Texto), RTF (texto enriquecido) y PDF con función de búsqueda."/>
    <s v="HP, EPSON"/>
    <n v="1200000"/>
    <s v="1"/>
    <s v="No"/>
    <s v="0"/>
    <n v="1200000"/>
    <n v="0"/>
    <s v="94327948"/>
    <s v="Quintero Saavedra Jorge Iván"/>
    <s v=""/>
  </r>
  <r>
    <s v="ACADÉMICO"/>
    <x v="8"/>
    <s v="EQUIPO AUDIOVISUAL"/>
    <s v="Camara"/>
    <s v=""/>
    <s v="Mega Pixeles: 20.2 MP_x000a_Pantalla LCD: 3.0&quot;_x000a_Video: (FULL HD) 60p _x000a_Accesorios: Batería y cargador"/>
    <s v="Sony-Canon"/>
    <n v="2000000"/>
    <s v="1"/>
    <s v="No"/>
    <s v="0"/>
    <n v="2000000"/>
    <n v="0"/>
    <s v="94327948"/>
    <s v="Quintero Saavedra Jorge Iván"/>
    <s v=""/>
  </r>
  <r>
    <s v="ACADÉMICO"/>
    <x v="9"/>
    <s v="MUEBLES Y ENSERES"/>
    <s v="MESA PARA COMPUTADOR "/>
    <m/>
    <s v="mesa para computador en las salas de proyección "/>
    <s v="carvajal"/>
    <n v="900000"/>
    <s v="1"/>
    <s v="No"/>
    <s v="0"/>
    <n v="900000"/>
    <n v="0"/>
    <s v="4453845"/>
    <s v="Toro Gutiérrez José Arbey"/>
    <m/>
  </r>
  <r>
    <s v="ACADÉMICO"/>
    <x v="9"/>
    <s v="MUEBLES Y ENSERES"/>
    <s v="mesa sala de reuniones"/>
    <m/>
    <s v="mesa redonda para reuniones con cuatro silles "/>
    <s v="mepal"/>
    <n v="250000"/>
    <s v="3"/>
    <s v="No"/>
    <s v="0"/>
    <n v="750000"/>
    <n v="0"/>
    <s v="4453845"/>
    <s v="Toro Gutiérrez José Arbey"/>
    <m/>
  </r>
  <r>
    <s v="ACADÉMICO"/>
    <x v="9"/>
    <s v="MUEBLES Y ENSERES"/>
    <s v="sillas para sala reuniones "/>
    <m/>
    <s v="silla sensilla para las mesas de reuniones de los Departamento "/>
    <s v="mepal"/>
    <n v="90000"/>
    <s v="12"/>
    <s v="No"/>
    <s v="0"/>
    <n v="1080000"/>
    <n v="0"/>
    <s v="4453845"/>
    <s v="Toro Gutiérrez José Arbey"/>
    <m/>
  </r>
  <r>
    <s v="ACADÉMICO"/>
    <x v="9"/>
    <s v="EQUIPO AUDIOVISUAL"/>
    <s v="VIDEOPROYECTOR"/>
    <s v=""/>
    <s v="&quot;Modelo: VE303X_x000a_Especificaciones:_x000a_- Luminosidad: 3000 ANSI Lumens_x000a_- Resolución: XGA_x000a_- Relación de Contraste 10.000:1_x000a_- Duración de las lámparas de hasta 6.000 horas en ECO._x000a_- Entrada para PC digital HDMI x 1._x000a_- Entrada para PC análogo D-Sub 15 Pines x 1._x000a_- Entrada video compuesto (RCA), audio Mini-Jack._x000a_- Puerto RS232._x000a_- Control Remoto_x000a_- Cable VGA_x000a_- Cable de poder_x000a_- Manual de usuario_x000a_Que incluya:_x000a_Base  para videobeam techo  mediano_x000a_Cable hdmi _x000a_Tapa hdmi pared _x000a_Extension de energia _x000a_Cable hdmi"/>
    <s v="&quot;NEC -  VE303X&quot;"/>
    <n v="1831669"/>
    <s v="9"/>
    <s v="No"/>
    <s v="0"/>
    <n v="16485021"/>
    <n v="0"/>
    <s v="4453845"/>
    <s v="Toro Gutiérrez José Arbey"/>
    <s v=""/>
  </r>
  <r>
    <s v="ACADÉMICO"/>
    <x v="9"/>
    <s v="MUEBLES Y ENSERES"/>
    <s v="MESA PARA COMPUTADOR "/>
    <m/>
    <s v="mesa para computador en las salas de proyección "/>
    <s v="carvajal"/>
    <n v="900000"/>
    <s v="1"/>
    <s v="No"/>
    <s v="0"/>
    <n v="900000"/>
    <n v="0"/>
    <s v="4453845"/>
    <s v="Toro Gutiérrez José Arbey"/>
    <m/>
  </r>
  <r>
    <s v="ACADÉMICO"/>
    <x v="9"/>
    <s v="MUEBLES Y ENSERES"/>
    <s v="silla ergonomica"/>
    <m/>
    <s v="silla ergonómica"/>
    <s v="carvajal"/>
    <n v="300000"/>
    <s v="1"/>
    <s v="No"/>
    <s v="0"/>
    <n v="300000"/>
    <n v="0"/>
    <s v="42090605"/>
    <s v="Hincapie Gomez Ana Milena"/>
    <m/>
  </r>
  <r>
    <s v="ACADÉMICO"/>
    <x v="10"/>
    <s v="MUEBLES Y ENSERES"/>
    <s v="SOFA EN CUERO"/>
    <m/>
    <s v="SOFA EN CUERO DE DOS PUESTOS PARA SALA ESPERA."/>
    <s v="ECOCUERO"/>
    <n v="1500000"/>
    <s v="1"/>
    <s v="No"/>
    <s v="0"/>
    <n v="1500000"/>
    <n v="0"/>
    <s v="10084743"/>
    <s v="Gallego Becerra Hugo Armando"/>
    <m/>
  </r>
  <r>
    <s v="ACADÉMICO"/>
    <x v="10"/>
    <s v="MUEBLES Y ENSERES"/>
    <s v="VENTILADOR"/>
    <s v=" Ventilador Tipo 3"/>
    <m/>
    <s v="KALLEY"/>
    <n v="244753"/>
    <s v="1"/>
    <s v="No"/>
    <s v="0"/>
    <n v="244753"/>
    <n v="0"/>
    <s v="10084743"/>
    <s v="Gallego Becerra Hugo Armando"/>
    <m/>
  </r>
  <r>
    <s v="ACADÉMICO"/>
    <x v="11"/>
    <s v="MUEBLES Y ENSERES"/>
    <s v="modulo biblioteca"/>
    <m/>
    <s v="modulo de biblioteca"/>
    <s v="la recomendada por la Universidad"/>
    <n v="600000"/>
    <s v="1"/>
    <s v="Si"/>
    <s v="1"/>
    <n v="600000"/>
    <n v="600000"/>
    <s v="10070066"/>
    <s v="Ocampo Valencia Alberto "/>
    <m/>
  </r>
  <r>
    <s v="ACADÉMICO"/>
    <x v="12"/>
    <s v="SOTFWARE"/>
    <s v="Software área de producción y administración "/>
    <m/>
    <s v="Software académico "/>
    <s v="Por definir "/>
    <n v="18815000"/>
    <s v="1"/>
    <s v="Si"/>
    <s v="1"/>
    <n v="18815000"/>
    <n v="18815000"/>
    <s v="16361496"/>
    <s v="Arenas Valencia Wilson "/>
    <m/>
  </r>
  <r>
    <s v="ACADÉMICO"/>
    <x v="12"/>
    <s v="EQUIPO DE COMPUTACION"/>
    <s v="Computadores "/>
    <m/>
    <s v="Computadores Lenovo M83P"/>
    <s v="lenovo"/>
    <n v="2500000"/>
    <s v="8"/>
    <s v="Si"/>
    <s v="8"/>
    <n v="20000000"/>
    <n v="20000000"/>
    <s v="16361496"/>
    <s v="Arenas Valencia Wilson "/>
    <m/>
  </r>
  <r>
    <s v="ACADÉMICO"/>
    <x v="12"/>
    <s v="EQUIPO AUDIOVISUAL"/>
    <s v="Televisores"/>
    <m/>
    <s v="Televisor marca samsung smart tv 55&quot;"/>
    <s v="Samsung"/>
    <n v="2700000"/>
    <s v="7"/>
    <s v="Si"/>
    <s v="7"/>
    <n v="18900000"/>
    <n v="18900000"/>
    <s v="16361496"/>
    <s v="Arenas Valencia Wilson "/>
    <m/>
  </r>
  <r>
    <s v="ACADÉMICO"/>
    <x v="13"/>
    <s v="EQUIPO DE COMUNICACIÓN"/>
    <s v="Vishay P3 Strain Indicator and Recorder"/>
    <m/>
    <s v="Equipos de galgas extensiométricas"/>
    <s v="Vishay"/>
    <n v="11000000"/>
    <s v="1"/>
    <s v="Si"/>
    <s v="1"/>
    <n v="11000000"/>
    <n v="11000000"/>
    <s v="10119570"/>
    <s v="Calle Trujillo Gabriel "/>
    <m/>
  </r>
  <r>
    <s v="ACADÉMICO"/>
    <x v="13"/>
    <s v="EQUIPO DE COMPUTACION"/>
    <s v="COMPUTADOR"/>
    <s v="Portátil"/>
    <m/>
    <s v="HP ProBook 430 G3 DELL Notebook Latitude 5250 LENOVO ThinkPad E460 "/>
    <n v="2777489"/>
    <s v="1"/>
    <s v="Si"/>
    <s v="1"/>
    <n v="2777489"/>
    <n v="2777489"/>
    <s v="10022816"/>
    <s v="Tibaquira Giraldo Juan Esteban"/>
    <m/>
  </r>
  <r>
    <s v="ACADÉMICO"/>
    <x v="13"/>
    <s v="EQUIPO DE COMPUTACION"/>
    <s v="COMPUTADOR"/>
    <s v="Computador Personal Tipo 2"/>
    <m/>
    <s v="HP PRODESK 600 G1 DELL OPTIPLEX 7040 SFF LENOVO M83P"/>
    <n v="2289140"/>
    <s v="9"/>
    <s v="Si"/>
    <s v="0"/>
    <n v="20602260"/>
    <n v="0"/>
    <s v="10022816"/>
    <s v="Tibaquira Giraldo Juan Esteban"/>
    <s v=" 03/Ago/2017. DIV. SISTEMAS: Hace parte del programa de reposición equipo Academia ."/>
  </r>
  <r>
    <s v="ACADÉMICO"/>
    <x v="13"/>
    <s v="EQUIPO AUDIOVISUAL"/>
    <s v="Workstation"/>
    <m/>
    <s v="K7P40LA#ABM Z640(Reemplazo la F1K72LA#ABM) WS GAMA ALTA  Z640 Intel® Xeon®  E5-2650v3 TenCore 2.3 GHz, 25MB SmartCache, DDR4-2133 memory,  9.6GT/s QPI, HT, Turbo Boost (3GHz), HT, 105W,Intel® C612 Chipset,16GB (2x8GB),DDR4-2133  RegRAM,1TB SATA 6Gb/s 7200rpm,Controlador de Discos: - Integrado 6-Channel  6.0Gb/sec,Controlador de red,- Integrado Intel I218LM PCIe GbE,9.5mm Slim SuperMulti DVDRW,NVIDIA Quadro K2200 4GB Video RAM,(MEDIANO RANGO 3D)&quot;Tool-free 925W 90% Efficient wide-ranging, Active P"/>
    <s v="HP"/>
    <n v="18000000"/>
    <s v="1"/>
    <s v="Si"/>
    <s v="1"/>
    <n v="18000000"/>
    <n v="18000000"/>
    <s v="18609915"/>
    <s v="Mesa Montoya Carlos Andres"/>
    <m/>
  </r>
  <r>
    <s v="ACADÉMICO"/>
    <x v="13"/>
    <s v="EQUIPO DE COMPUTACION"/>
    <s v="Pantalla workstation"/>
    <m/>
    <s v="D7Q13A4#ABA 23 in (58.42 cm)    High Definition MONITORES Modelo Z23i Tamaño de pantalla: 23 in (58.42 cm) Resolución Nativa :1920 x 1080Relacion de aspecto: 16:9 Brillo máximo :250 cd/m2 Contrast Ratio :1,000:1Entradas: VGA, DP 1.2, DVI-D, HDCP support on DisplayPort and DVICables de conexión incluidos :1x DVI-D (1.8mt), 1x DP (2mt)"/>
    <s v="HP"/>
    <n v="1500000"/>
    <s v="1"/>
    <s v="Si"/>
    <s v="1"/>
    <n v="1500000"/>
    <n v="1500000"/>
    <s v="18609915"/>
    <s v="Mesa Montoya Carlos Andres"/>
    <m/>
  </r>
  <r>
    <s v="ACADÉMICO"/>
    <x v="13"/>
    <s v="EQUIPO AUDIOVISUAL"/>
    <s v="VIDEOPROYECTOR"/>
    <s v="Videoproyector Tipo 1 Portátil 2500 Lumens"/>
    <m/>
    <s v="CASIO, EPSON, NEC, PANASONIC, RICOH, SONY, INFOCUS"/>
    <n v="3005151"/>
    <s v="2"/>
    <s v="Si"/>
    <s v="2"/>
    <n v="6010302"/>
    <n v="6010302"/>
    <s v="10022816"/>
    <s v="Tibaquira Giraldo Juan Esteban"/>
    <m/>
  </r>
  <r>
    <s v="ACADÉMICO"/>
    <x v="13"/>
    <s v="EQUIPO DE COMPUTACION"/>
    <s v="IMPRESORA"/>
    <s v="Impresora Tipo 3"/>
    <m/>
    <s v="HP LaserJet Pro M402dn"/>
    <n v="985857"/>
    <s v="1"/>
    <s v="Si"/>
    <s v="1"/>
    <n v="985857"/>
    <n v="985857"/>
    <s v="6198780"/>
    <s v="Restrepo Victoria Alvaro Hernan"/>
    <m/>
  </r>
  <r>
    <s v="ACADÉMICO"/>
    <x v="14"/>
    <s v="SOTFWARE"/>
    <s v="Imac con pantalla LED 21.5 pulgadas"/>
    <m/>
    <s v="licencia office para el imac por vencimiento de la misma"/>
    <s v="Imac, pantalla LED 21.5 pulgadas"/>
    <n v="560000"/>
    <s v="1"/>
    <s v="Si"/>
    <s v="1"/>
    <n v="560000"/>
    <n v="560000"/>
    <s v="71713656"/>
    <s v="Quijano Restrepo Luis Guillermo"/>
    <m/>
  </r>
  <r>
    <s v="ACADÉMICO"/>
    <x v="15"/>
    <s v="EQUIPO DE COMPUTACION"/>
    <s v="COMPUTADOR"/>
    <s v="Computador Personal Tipo 1"/>
    <m/>
    <s v="HP PRODESK 600 G1 DELL OPTIPLEX 7040 SFF  LENOVO M83P"/>
    <n v="2649296"/>
    <s v="1"/>
    <s v="Si"/>
    <s v="0"/>
    <n v="2649296"/>
    <n v="0"/>
    <s v="42087316"/>
    <s v="Londoño Villada Claudia Mónica"/>
    <s v=" 07/Sep/2017. DIV. SISTEMAS: Hace parte de la reposición de equipo de computo."/>
  </r>
  <r>
    <s v="ACADÉMICO"/>
    <x v="15"/>
    <s v="MUEBLES Y ENSERES"/>
    <s v="VENTILADOR"/>
    <s v=" Ventilador Tipo 2"/>
    <m/>
    <s v="BIONAIRE"/>
    <n v="267013"/>
    <s v="3"/>
    <s v="Si"/>
    <s v="3"/>
    <n v="801039"/>
    <n v="801039"/>
    <s v="42087316"/>
    <s v="Londoño Villada Claudia Mónica"/>
    <m/>
  </r>
  <r>
    <s v="ACADÉMICO"/>
    <x v="16"/>
    <s v="LICENCIAS"/>
    <s v="Software BSC"/>
    <m/>
    <s v="Licencia perpetua del componente BSC gestión de indicadores Licenciamiento académico."/>
    <s v="Producto de Software"/>
    <n v="18000000"/>
    <s v="1"/>
    <s v="No"/>
    <s v="0"/>
    <n v="18000000"/>
    <n v="0"/>
    <s v="93359859"/>
    <s v="Meneses Escobar Carlos Augusto"/>
    <m/>
  </r>
  <r>
    <s v="ACADÉMICO"/>
    <x v="16"/>
    <s v="MUEBLES Y ENSERES"/>
    <s v="VENTILADOR"/>
    <s v=" Ventilador Tipo 2"/>
    <m/>
    <s v="BIONAIRE"/>
    <n v="267013"/>
    <s v="2"/>
    <s v="No"/>
    <s v="0"/>
    <n v="534026"/>
    <n v="0"/>
    <s v="93359859"/>
    <s v="Meneses Escobar Carlos Augusto"/>
    <m/>
  </r>
  <r>
    <s v="ACADÉMICO"/>
    <x v="17"/>
    <s v="EQUIPO AUDIOVISUAL"/>
    <s v="VIDEOPROYECTOR"/>
    <s v="Videoproyector Tipo 5 Tiro Ultra Corto Interactivo con red inalambrica y base para instalacion "/>
    <m/>
    <s v="CASIO, EPSON, NEC, PANASONIC, RICOH, SONY, INFOCUS"/>
    <n v="10351074"/>
    <s v="1"/>
    <s v="No"/>
    <s v="0"/>
    <n v="10351074"/>
    <n v="0"/>
    <s v="4401329"/>
    <s v="López Quintero José Germán"/>
    <m/>
  </r>
  <r>
    <s v="ACADÉMICO"/>
    <x v="17"/>
    <s v="EQUIPO AUDIOVISUAL"/>
    <s v="VIDEOPROYECTOR"/>
    <s v="Videoproyector Tipo 1 Portátil 2500 Lumens"/>
    <m/>
    <s v="CASIO, EPSON, NEC, PANASONIC, RICOH, SONY, INFOCUS"/>
    <n v="3005151"/>
    <s v="2"/>
    <s v="No"/>
    <s v="0"/>
    <n v="6010302"/>
    <n v="0"/>
    <s v="4401329"/>
    <s v="López Quintero José Germán"/>
    <m/>
  </r>
  <r>
    <s v="ACADÉMICO"/>
    <x v="17"/>
    <s v="EQUIPO DE COMPUTACION"/>
    <s v="COMPUTADOR"/>
    <s v="Computador iMac"/>
    <m/>
    <s v="APPLE "/>
    <n v="7447334"/>
    <s v="1"/>
    <s v="No"/>
    <s v="0"/>
    <n v="7447334"/>
    <n v="0"/>
    <s v="4401329"/>
    <s v="López Quintero José Germán"/>
    <m/>
  </r>
  <r>
    <s v="ACADÉMICO"/>
    <x v="17"/>
    <s v="EQUIPO DE COMPUTACION"/>
    <s v="COMPUTADOR"/>
    <s v="Computador Personal Tipo 1"/>
    <m/>
    <s v="HP PRODESK 600 G1 DELL OPTIPLEX 7040 SFF  LENOVO M83P"/>
    <n v="2649296"/>
    <s v="1"/>
    <s v="No"/>
    <s v="0"/>
    <n v="2649296"/>
    <n v="0"/>
    <s v="10002675"/>
    <s v="Holguín Londoño Germán Andrés"/>
    <m/>
  </r>
  <r>
    <s v="ACADÉMICO"/>
    <x v="17"/>
    <s v="EQUIPO DE COMPUTACION"/>
    <s v="COMPUTADOR"/>
    <s v="Computador Personal Tipo 1"/>
    <m/>
    <s v="HP PRODESK 600 G1 DELL OPTIPLEX 7040 SFF  LENOVO M83P"/>
    <n v="2649296"/>
    <s v="1"/>
    <s v="No"/>
    <s v="0"/>
    <n v="2649296"/>
    <n v="0"/>
    <s v="9873765"/>
    <s v="Marulanda Durango Jesser James"/>
    <m/>
  </r>
  <r>
    <s v="ACADÉMICO"/>
    <x v="17"/>
    <s v="MUEBLES Y ENSERES"/>
    <s v="SILLA"/>
    <m/>
    <s v="SILLA OPERAI'IVA ESTELA ALTA CP.IRLANDA 630 SIN BRAZOS"/>
    <s v="Multimarca"/>
    <n v="340000"/>
    <s v="1"/>
    <s v="No"/>
    <s v="0"/>
    <n v="340000"/>
    <n v="0"/>
    <s v="9873765"/>
    <s v="Marulanda Durango Jesser James"/>
    <m/>
  </r>
  <r>
    <s v="ACADÉMICO"/>
    <x v="18"/>
    <s v="EQUIPO DE COMPUTACION"/>
    <s v="COMPUTADOR"/>
    <s v="Computador Personal Tipo 1"/>
    <m/>
    <s v="HP PRODESK 600 G1 DELL OPTIPLEX 7040 SFF  LENOVO M83P"/>
    <n v="2649296"/>
    <s v="1"/>
    <s v="No"/>
    <s v="0"/>
    <n v="2649296"/>
    <n v="0"/>
    <s v="10120497"/>
    <s v="Santa Chávez Jhon Jairo"/>
    <m/>
  </r>
  <r>
    <s v="ACADÉMICO"/>
    <x v="18"/>
    <s v="SOTFWARE"/>
    <s v="Proteus"/>
    <s v=""/>
    <s v="Advanced Simulation Features "/>
    <s v="Proteus"/>
    <n v="25000000"/>
    <s v="1"/>
    <s v="No"/>
    <s v="0"/>
    <n v="25000000"/>
    <n v="0"/>
    <s v="10120497"/>
    <s v="Santa Chávez Jhon Jairo"/>
    <s v=""/>
  </r>
  <r>
    <s v="ACADÉMICO"/>
    <x v="18"/>
    <s v="EQUIPO DE COMPUTACION"/>
    <s v="COMPUTADOR"/>
    <s v="Computador iMac"/>
    <m/>
    <s v="APPLE "/>
    <n v="7447334"/>
    <s v="1"/>
    <s v="No"/>
    <s v="0"/>
    <n v="7447334"/>
    <n v="0"/>
    <s v="10120497"/>
    <s v="Santa Chávez Jhon Jairo"/>
    <m/>
  </r>
  <r>
    <s v="ACADÉMICO"/>
    <x v="18"/>
    <s v="MUEBLES Y ENSERES"/>
    <s v="VENTILADOR"/>
    <s v=" Ventilador Tipo 4"/>
    <m/>
    <s v="SAMURAI"/>
    <n v="189102"/>
    <s v="1"/>
    <s v="No"/>
    <s v="0"/>
    <n v="189102"/>
    <n v="0"/>
    <s v="10120497"/>
    <s v="Santa Chávez Jhon Jairo"/>
    <m/>
  </r>
  <r>
    <s v="ACADÉMICO"/>
    <x v="18"/>
    <s v="EQUIPO AUDIOVISUAL"/>
    <s v="CAMARA FOTOGRAFICA"/>
    <s v="Camara Fotográfica Tipo 2 Semiprofesional"/>
    <m/>
    <s v="Canon - Sony -  Panasonic- Minolta - Nikon - Kodak"/>
    <n v="723462"/>
    <s v="1"/>
    <s v="No"/>
    <s v="0"/>
    <n v="723462"/>
    <n v="0"/>
    <s v="10120497"/>
    <s v="Santa Chávez Jhon Jairo"/>
    <m/>
  </r>
  <r>
    <s v="ACADÉMICO"/>
    <x v="18"/>
    <s v="SOTFWARE"/>
    <s v="PASCO Capstone Site License "/>
    <m/>
    <s v="PASCO Capstone Site License, UI-5400"/>
    <s v="PASCO"/>
    <n v="5822670"/>
    <s v="1"/>
    <s v="No"/>
    <s v="0"/>
    <n v="5822670"/>
    <n v="0"/>
    <s v="10120497"/>
    <s v="Santa Chávez Jhon Jairo"/>
    <m/>
  </r>
  <r>
    <s v="ACADÉMICO"/>
    <x v="18"/>
    <s v="EQUIPO DE COMPUTACION"/>
    <s v="COMPUTADOR"/>
    <s v="Portátil"/>
    <m/>
    <s v="HP ProBook 430 G3 DELL Notebook Latitude 5250 LENOVO ThinkPad E460 "/>
    <n v="2777489"/>
    <s v="1"/>
    <s v="No"/>
    <s v="0"/>
    <n v="2777489"/>
    <n v="0"/>
    <s v="10120497"/>
    <s v="Santa Chávez Jhon Jairo"/>
    <m/>
  </r>
  <r>
    <s v="ACADÉMICO"/>
    <x v="18"/>
    <s v="LICENCIAS"/>
    <s v="Mathematic"/>
    <m/>
    <s v="Mathematic para Cluster. La licencia no es renovable cada año, dura aproximadamente 5 años."/>
    <s v="Wolfranm"/>
    <n v="15000000"/>
    <s v="1"/>
    <s v="No"/>
    <s v="0"/>
    <n v="15000000"/>
    <n v="0"/>
    <s v="10120497"/>
    <s v="Santa Chávez Jhon Jairo"/>
    <m/>
  </r>
  <r>
    <s v="ACADÉMICO"/>
    <x v="19"/>
    <s v="EQUIPO DE COMPUTACION"/>
    <s v="Banco de conversión energética de de motor de vapor"/>
    <s v=""/>
    <s v="TD 1050 - Steam motor and energy conversion test set, Con software VDAS marca registrada. _x000a_Descripción: Planta térmica a escala de laboratorio, que muestra los principios termodinámicos fundamentales y los principios de la conversión energética en potencia mecánica. "/>
    <s v="TecQuipment"/>
    <n v="50000000"/>
    <s v="1"/>
    <s v="No"/>
    <s v="0"/>
    <n v="50000000"/>
    <n v="0"/>
    <s v="7563022"/>
    <s v="Estrada Martínez Carlos Augusto"/>
    <s v=""/>
  </r>
  <r>
    <s v="ACADÉMICO"/>
    <x v="19"/>
    <s v="MUEBLES Y ENSERES"/>
    <s v="Silla"/>
    <m/>
    <s v="Silla para puesto de trabajo individual"/>
    <s v="Cualquiera"/>
    <n v="247000"/>
    <s v="2"/>
    <s v="No"/>
    <s v="0"/>
    <n v="494000"/>
    <n v="0"/>
    <s v="7563022"/>
    <s v="Estrada Martínez Carlos Augusto"/>
    <m/>
  </r>
  <r>
    <s v="ACADÉMICO"/>
    <x v="19"/>
    <s v="EQUIPO DE COMPUTACION"/>
    <s v="Pantalla"/>
    <m/>
    <s v="D7Q14A4#ABA HP Z22i 21.5&quot;: Pulgadas LED Backlit IPS Monitor, 1920x1080(Full HD)@60Hz. Input Connectors: DVI-D; VGA; DisplayPort (w/HDCP support on DisplayPort and DVI), Contrast Ratio (typical) 1000:1, Garantía 3 años"/>
    <s v="HP"/>
    <n v="1200000"/>
    <s v="2"/>
    <s v="No"/>
    <s v="0"/>
    <n v="2400000"/>
    <n v="0"/>
    <s v="7563022"/>
    <s v="Estrada Martínez Carlos Augusto"/>
    <m/>
  </r>
  <r>
    <s v="ACADÉMICO"/>
    <x v="19"/>
    <s v="EQUIPO DE COMPUTACION"/>
    <s v="Banco de pruebas de motor de combustion interna"/>
    <m/>
    <s v="TD 200 SMALL ENGINE TEST SET, con software VDAS. Carácteristicas: Hace posible la realización de un amplio rango de investigaciones en motores de combustión interna de cuatro tiempos de encendido probocado y de encendido por comprensión. "/>
    <s v="TecQuipment"/>
    <n v="50000000"/>
    <s v="1"/>
    <s v="No"/>
    <s v="0"/>
    <n v="50000000"/>
    <n v="0"/>
    <s v="7563022"/>
    <s v="Estrada Martínez Carlos Augusto"/>
    <m/>
  </r>
  <r>
    <s v="ACADÉMICO"/>
    <x v="19"/>
    <s v="MUEBLES Y ENSERES"/>
    <s v="Mesa de trabajo"/>
    <m/>
    <s v="Mesa rectangular para ubicar una estación de trabajo"/>
    <s v="Cualquiera"/>
    <n v="473000"/>
    <s v="2"/>
    <s v="No"/>
    <s v="0"/>
    <n v="946000"/>
    <n v="0"/>
    <s v="7563022"/>
    <s v="Estrada Martínez Carlos Augusto"/>
    <m/>
  </r>
  <r>
    <s v="ACADÉMICO"/>
    <x v="19"/>
    <s v="EQUIPO DE COMPUTACION"/>
    <s v="Work Station"/>
    <m/>
    <s v="K7P32LA#ABM Z440: Intel® Xeon® E5-1603v3 QuadCore 2.8GHz, 10MB cache, DDR4-1866 memory, 140W,Intel® C612 Chipset &quot; 16GB (2x8GB), Max. 128GB ,DDR4-2133 RegRAM&quot;, ADICIÓN: J9P82AA 8GB DDR4-2133 ECC Registered RAM, 1TB SATA 6Gb/s 7200rpm, 2 SATA @6Gb/s, supports RAID 0,1 and NCQ. 4 sSATA ,@6Gb/s. Factory integrated RAID is Microsoft Windows only. 9.5mm Slim SuperMulti DVDRW,NVIDIA Quadro K620 2GB Video RAM,'Windows 8.1 Pro 64-bit Downgrade to Windows 7 Pro 64-bit OS '3/3/3. "/>
    <s v="Cualquiera"/>
    <n v="8000000"/>
    <s v="2"/>
    <s v="No"/>
    <s v="0"/>
    <n v="16000000"/>
    <n v="0"/>
    <s v="7563022"/>
    <s v="Estrada Martínez Carlos Augusto"/>
    <m/>
  </r>
  <r>
    <s v="ACADÉMICO"/>
    <x v="20"/>
    <s v="EQUIPO DE COMPUTACION"/>
    <s v="Sistema de adquisición de señales para automóviles"/>
    <m/>
    <s v="Sistema de adquisición VBOX"/>
    <s v="VBOX Racelogic"/>
    <n v="4000000"/>
    <s v="1"/>
    <s v="No"/>
    <s v="0"/>
    <n v="4000000"/>
    <n v="0"/>
    <s v="10106342"/>
    <s v="Romero Piedrahita Carlos Alberto"/>
    <m/>
  </r>
  <r>
    <s v="ACADÉMICO"/>
    <x v="21"/>
    <s v="EQUIPO DE COMPUTACION"/>
    <s v="CONTROLADORES DE TEMPERATURA PID LCD TX4 48x48"/>
    <m/>
    <s v="CONTROL DE TEMPERATURA PID LCD Tx4 48x48 ALIMET 100 - 240 V AC SALIDA RELE"/>
    <s v="SIMENS O EQUIVALENTE"/>
    <n v="350000"/>
    <s v="4"/>
    <s v="Si"/>
    <s v="4"/>
    <n v="1400000"/>
    <n v="1400000"/>
    <s v="91234062"/>
    <s v="Tristancho Reyes Jose Luis"/>
    <m/>
  </r>
  <r>
    <s v="ACADÉMICO"/>
    <x v="22"/>
    <s v="EQUIPO DE COMPUTACION"/>
    <s v="Registrador de mediciones con galgas extensiométricas"/>
    <m/>
    <s v="Registrador Omega, Vishay o equivalente para medición de deformaciones y esfuerzos en elementos"/>
    <s v="Omega, Vishay o equivalente "/>
    <n v="8000000"/>
    <s v="1"/>
    <s v="No"/>
    <s v="0"/>
    <n v="8000000"/>
    <n v="0"/>
    <s v="10106342"/>
    <s v="Romero Piedrahita Carlos Alberto"/>
    <m/>
  </r>
  <r>
    <s v="ACADÉMICO"/>
    <x v="23"/>
    <s v="EQUIPO DE COMPUTACION"/>
    <s v="MICROSCOPIO - SEM"/>
    <m/>
    <s v="MICROSCOPIO ELECTRONICO DE BARRIDO"/>
    <s v="SEM"/>
    <n v="50000000"/>
    <s v="1"/>
    <s v="No"/>
    <s v="0"/>
    <n v="50000000"/>
    <n v="0"/>
    <s v="91234062"/>
    <s v="Tristancho Reyes Jose Luis"/>
    <m/>
  </r>
  <r>
    <s v="ACADÉMICO"/>
    <x v="24"/>
    <s v="MUEBLES Y ENSERES"/>
    <s v="SILLA OPERATIVA"/>
    <m/>
    <s v="S93 SILLA TEXAS OPERATIVA MECANISMO PERMANENTE PALANCA, TAPIZADA, SIN BRAZOS. COTIZACION REALIZADA EN COMPUMUEBLES, NIT 860404791-2."/>
    <s v="S93"/>
    <n v="454580"/>
    <s v="3"/>
    <s v="Si"/>
    <s v="3"/>
    <n v="1363740"/>
    <n v="1363740"/>
    <s v="11443583"/>
    <s v="Arias Castaño Enrique Demesio"/>
    <m/>
  </r>
  <r>
    <s v="ACADÉMICO"/>
    <x v="24"/>
    <s v="MUEBLES Y ENSERES"/>
    <s v=" ARCHIVADOR DE 4 GAVETAS ELABORADO EN LAMINA COLD ROLLED"/>
    <m/>
    <s v="ARCHIVADOR DE CUATRO GAVETAS ELABORADO EN LAMINA COLD ROLLED. MEDIDAS 1.30 X0.45X049 FRENTES EN FORMICA. COTIZACIÓN REALIZADA EN OFIARCHIVO SAS NIT 816003528-0"/>
    <s v="OFIARCHIVO"/>
    <n v="583100"/>
    <s v="1"/>
    <s v="Si"/>
    <s v="1"/>
    <n v="583100"/>
    <n v="583100"/>
    <s v="11443583"/>
    <s v="Arias Castaño Enrique Demesio"/>
    <m/>
  </r>
  <r>
    <s v="ACADÉMICO"/>
    <x v="24"/>
    <s v="MUEBLES Y ENSERES"/>
    <s v="MUEBLE DE ALMACENAMIENTO CON PUERTAS CORREDIZAS"/>
    <m/>
    <s v="MUEBLE DE ALMACENACENAMIENTO CON PUERTAS CORREDIZAS SUPERIORRES Y PUERTAS ABATIBLES EN SU PARTE INFERIOR. CUERDO DEL MUEBLE EN MADECOR R.H. ENTREPAÑOS INTERNOS. DIMENSIONES 0.90 FRENTE X 0.50 PROF X 0.60M ALTURA. COTIZACIÓN REALIZADA CON OFIARCHIVO SAS. NIT 816003528-0."/>
    <s v="OFIARCHIVO"/>
    <n v="654500"/>
    <s v="1"/>
    <s v="Si"/>
    <s v="1"/>
    <n v="654500"/>
    <n v="654500"/>
    <s v="11443583"/>
    <s v="Arias Castaño Enrique Demesio"/>
    <m/>
  </r>
  <r>
    <s v="ACADÉMICO"/>
    <x v="24"/>
    <s v="MUEBLES Y ENSERES"/>
    <s v="MUEBLE DE ALMACENAMIENTO "/>
    <m/>
    <s v="MUEBLE DE ALMACENAMIENTO CON PUERDAS CORREDIZAS. DIMENSIONES 0.90 FRENTE X 0.50M PROF. X 1.80 M ALTURA. COTIZACION REALIZADA CON OFIARCHIVO NIT 816.003.528-0."/>
    <s v="OFIARCHIVO"/>
    <n v="1130500"/>
    <s v="1"/>
    <s v="Si"/>
    <s v="1"/>
    <n v="1130500"/>
    <n v="1130500"/>
    <s v="11443583"/>
    <s v="Arias Castaño Enrique Demesio"/>
    <m/>
  </r>
  <r>
    <s v="ACADÉMICO"/>
    <x v="24"/>
    <s v="MUEBLES Y ENSERES"/>
    <s v="BIBLIOTECA"/>
    <m/>
    <s v="BIBLIOTECA FABRICADA EN AGLOMERADO DE 15MM ENCHAPADO EN LAMINADO DECORATIVO, DISTRIBUCIÓN DE GAVETAS, PUERTAS CON MARCO EN ALUMINIO  Y ENTREPAÑOS SEGUN DISEÑO. DIMENSIONES 1.67 FRENTE, 0.50 PROF X 2.00 M ALTURA. COTIZACIÓN REALIZADA CON OFIARCHIVO NIT. 816.003.528-0"/>
    <s v="OFIARCHIVO"/>
    <n v="3474800"/>
    <s v="1"/>
    <s v="Si"/>
    <s v="1"/>
    <n v="3474800"/>
    <n v="3474800"/>
    <s v="11443583"/>
    <s v="Arias Castaño Enrique Demesio"/>
    <m/>
  </r>
  <r>
    <s v="ACADÉMICO"/>
    <x v="24"/>
    <s v="MUEBLES Y ENSERES"/>
    <s v="MUEBLE DE ALMACENAMIENTO"/>
    <m/>
    <s v="MUEBLE DE ALMACENAMIENTO CON PUERTAS ABATIBLES EN SU PARTE INFERIOR. CUERPO DEL MUEBLE EN MADERCOR RH. ENTREPAÑOS INTERNOS. DIMENSIONES 0.60 FRENTE X 0.50 PROF. X 2.00 M ALTURA. COTIZACIÓN REALIZADA CON OFIARCHIVO NIT 816.003.528-0."/>
    <s v="OFIARCHIVO"/>
    <n v="892500"/>
    <s v="2"/>
    <s v="Si"/>
    <s v="2"/>
    <n v="1785000"/>
    <n v="1785000"/>
    <s v="11443583"/>
    <s v="Arias Castaño Enrique Demesio"/>
    <m/>
  </r>
  <r>
    <s v="ACADÉMICO"/>
    <x v="24"/>
    <s v="EQUIPO AUDIOVISUAL"/>
    <s v="PARLANTE BLUETOOTH"/>
    <m/>
    <s v="PARLANTE BLUETOOTH 4.0 MODELO SP-925BT. POTENCIA DE SALIDA RMS: 10W, MICROFONO INCORPORADO, COMPATIBLE CON SMARTPHONE,TABLETS Y LAPTOPS. COTIZACIÓN REALIZADA CON OFIPRINTING SOLUTIONS S.A.S."/>
    <s v="GENIUS"/>
    <n v="119000"/>
    <s v="6"/>
    <s v="Si"/>
    <s v="6"/>
    <n v="714000"/>
    <n v="714000"/>
    <s v="11443583"/>
    <s v="Arias Castaño Enrique Demesio"/>
    <m/>
  </r>
  <r>
    <s v="ACADÉMICO"/>
    <x v="25"/>
    <s v="EQUIPO DE COMPUTACION"/>
    <s v="IMPRESORA"/>
    <s v="Impresora Tipo 3"/>
    <m/>
    <s v="HP LaserJet Pro M402dn"/>
    <n v="985857"/>
    <s v="1"/>
    <s v="No"/>
    <s v="0"/>
    <n v="985857"/>
    <n v="0"/>
    <s v="9865470"/>
    <s v="Rodríguez Varela Carlos Alberto"/>
    <m/>
  </r>
  <r>
    <s v="ACADÉMICO"/>
    <x v="26"/>
    <s v="MUEBLES Y ENSERES"/>
    <s v="VENTILADOR"/>
    <s v=" Ventilador Tipo 2"/>
    <m/>
    <s v="BIONAIRE"/>
    <n v="267013"/>
    <s v="2"/>
    <s v="No"/>
    <s v="0"/>
    <n v="534026"/>
    <n v="0"/>
    <s v="10276122"/>
    <s v="Trujillo Henao Samuel Eduardo"/>
    <m/>
  </r>
  <r>
    <s v="ACADÉMICO"/>
    <x v="26"/>
    <s v="EQUIPO MEDICO Y QUIMICO"/>
    <s v="Modelo  Modelo de próstata completo con seis próstatas a tamaño natural. Patologías: próstata normal, próstata de tamaño normal con nódulo duro por debajo de la superficie del lóbulo; próstata con lób"/>
    <s v=""/>
    <s v="3b Sicientific modelo W33366 [1019544]Modelo de próstata completo con seis próstatas a tamaño natural. Patologías: próstata normal, próstata de tamaño normal con nódulo duro por debajo de la superficie del lóbulo; próstata con lóbulo derecho agrandado; próstata con agrandamiento, superficie simétrica, leve surco mediano; próstata con agrandamiento, nódulo duro en el lado izquierdo de la base; próstata agrandada con superficie dura irregular e implicación de la vesícula seminal."/>
    <s v="3b Scientific "/>
    <n v="600000"/>
    <s v="2"/>
    <s v="No"/>
    <s v="0"/>
    <n v="1200000"/>
    <n v="0"/>
    <s v="10276122"/>
    <s v="Trujillo Henao Samuel Eduardo"/>
    <s v=""/>
  </r>
  <r>
    <s v="ACADÉMICO"/>
    <x v="26"/>
    <s v="EQUIPO DE COMPUTACION"/>
    <s v="UPS regulada Br1300g 1.3 Kva 780 Watts"/>
    <m/>
    <s v="780 Watts / 1300 VA. - Entrada 120V / Salida 120V. - Interface Port USB. - Duración típica de reserva: Media carga 17.7 minutos . - Carga completa 3.4 minutos. Protege tus equipos contra peligrosas sobretensiones transitorias y prolongadas que se propagan a lo largo de servicios públicos y líneas de datos. Las características avanzadas tales como regulación automática de tensión (AVR) y una pantalla LCD de fácil lectura hacen el BR1300G la opción ideal para sistemas de alto rendimiento"/>
    <s v="APC"/>
    <n v="800000"/>
    <s v="2"/>
    <s v="No"/>
    <s v="0"/>
    <n v="1600000"/>
    <n v="0"/>
    <s v="10276122"/>
    <s v="Trujillo Henao Samuel Eduardo"/>
    <m/>
  </r>
  <r>
    <s v="ACADÉMICO"/>
    <x v="26"/>
    <s v="EQUIPO MEDICO Y QUIMICO"/>
    <s v="Simulador ginecológico "/>
    <s v=""/>
    <s v="El simulador ginecológico a tamaño real de la parte inferior del cuerpo femenino adulto proporciona a estudiantes y formadores la experiencia gráfica del examen vaginal mediante espéculo, palpación pélvica bimanual, técnicas de inserción de DIU, determinación del tamaño y colocación del diafragma, sondaje uterino y observación de cérvix normal y anormal."/>
    <s v="3b Scientific"/>
    <n v="2000000"/>
    <s v="1"/>
    <s v="No"/>
    <s v="0"/>
    <n v="2000000"/>
    <n v="0"/>
    <s v="10276122"/>
    <s v="Trujillo Henao Samuel Eduardo"/>
    <s v=""/>
  </r>
  <r>
    <s v="ACADÉMICO"/>
    <x v="27"/>
    <s v="SOTFWARE"/>
    <s v="ATLAS.TI 8 para Windows en español"/>
    <s v=""/>
    <s v="Licencia educativa._x000a_Este proceso de pedido es realizado por cleverbridge AG, nuestro distribuidor autorizado en Internet. Tanto el proceso de pago como la ejecución del pedido corren a cargo de cleverbridge AG, Gereonstr. 43-65, 50670 Colonia (Alemania)."/>
    <s v="ATLAS.TI"/>
    <n v="2500000"/>
    <s v="1"/>
    <s v="No"/>
    <s v="0"/>
    <n v="2500000"/>
    <n v="0"/>
    <s v="18460208"/>
    <s v="Lagos Grisales Guillermo Javier"/>
    <s v=""/>
  </r>
  <r>
    <s v="ACADÉMICO"/>
    <x v="27"/>
    <s v="SOTFWARE"/>
    <s v="TreeAge Pro Healthcare"/>
    <s v=""/>
    <s v="Este software está especialmente diseñado para análisis de economía de la salud, modelos de Markov, Costos, Cost-Efectividad; métodos en los cuales no solo estamos trabajando sino que hemos recibido premios, como el caso del estudio de carga y costos de Zika, pero haciendo manualmente los análisis. Por ende, plenamente justificado. De ser adquirido será empleado en 3 estudios a desarrollar inmediatamente sobre giardiasis, carga y costos en Colombia, carga y costos en Cuba y costo-efectividad"/>
    <s v=""/>
    <n v="3500000"/>
    <s v="1"/>
    <s v="No"/>
    <s v="0"/>
    <n v="3500000"/>
    <n v="0"/>
    <s v="18460208"/>
    <s v="Lagos Grisales Guillermo Javier"/>
    <s v=""/>
  </r>
  <r>
    <s v="ACADÉMICO"/>
    <x v="27"/>
    <s v="EQUIPO DE COMPUTACION"/>
    <s v="Ups Apc Regulada Br1300g 1.3 Kva 780 Watts"/>
    <s v=""/>
    <s v="Este proceso de pedido es realizado por cleverbridge AG, nuestro distribuidor autorizado en Internet. Tanto el proceso de pago como la ejecución del pedido corren a cargo de cleverbridge AG, Gereonstr. 43-65, 50670 Colonia (Alemania)."/>
    <s v="APC"/>
    <n v="800000"/>
    <s v="2"/>
    <s v="No"/>
    <s v="0"/>
    <n v="1600000"/>
    <n v="0"/>
    <s v="18460208"/>
    <s v="Lagos Grisales Guillermo Javier"/>
    <s v=""/>
  </r>
  <r>
    <s v="ACADÉMICO"/>
    <x v="28"/>
    <s v="EQUIPO AUDIOVISUAL"/>
    <s v="VIDEOPROYECTOR"/>
    <s v="Videoproyector Tipo 1 Portátil 2500 Lumens"/>
    <m/>
    <s v="CASIO, EPSON, NEC, PANASONIC, RICOH, SONY, INFOCUS"/>
    <n v="3005151"/>
    <s v="2"/>
    <s v="Si"/>
    <s v="2"/>
    <n v="6010302"/>
    <n v="6010302"/>
    <s v="30327631"/>
    <s v="Bonilla Rojas Kathya Ximena"/>
    <m/>
  </r>
  <r>
    <s v="ACADÉMICO"/>
    <x v="28"/>
    <s v="MUEBLES Y ENSERES"/>
    <s v="MESA DE JUNTAS"/>
    <m/>
    <s v="Mesa de juntas con capacidad para 12 personas"/>
    <s v="genérico"/>
    <n v="2800000"/>
    <s v="1"/>
    <s v="Si"/>
    <s v="1"/>
    <n v="2800000"/>
    <n v="2800000"/>
    <s v="30327631"/>
    <s v="Bonilla Rojas Kathya Ximena"/>
    <m/>
  </r>
  <r>
    <s v="ACADÉMICO"/>
    <x v="28"/>
    <s v="EQUIPO AUDIOVISUAL"/>
    <s v="Reproductor de Sonido"/>
    <m/>
    <s v="Parlante BOSE SoundTouch 30 III - (Altavoz inalámbrico)"/>
    <s v="BOSE"/>
    <n v="2000000"/>
    <s v="2"/>
    <s v="No"/>
    <s v="0"/>
    <n v="4000000"/>
    <n v="0"/>
    <s v="30327631"/>
    <s v="Bonilla Rojas Kathya Ximena"/>
    <m/>
  </r>
  <r>
    <s v="ACADÉMICO"/>
    <x v="29"/>
    <s v="EQUIPO DE COMUNICACIÓN"/>
    <s v="Parlantes"/>
    <m/>
    <s v="Parlantes activos portátiles marca Takstar con usb  microfno diadema"/>
    <s v="Takstar"/>
    <n v="1606500"/>
    <s v="10"/>
    <s v="No"/>
    <s v="0"/>
    <n v="16065000"/>
    <n v="0"/>
    <s v="42074405"/>
    <s v="Agudelo Gil Maria Gladis"/>
    <m/>
  </r>
  <r>
    <s v="ACADÉMICO"/>
    <x v="29"/>
    <s v="EQUIPO DE COMUNICACIÓN"/>
    <s v="Escaner"/>
    <m/>
    <s v="DS-6500 Escáner de documentos A4 - B11B205221"/>
    <s v="DS "/>
    <n v="2817194"/>
    <s v="1"/>
    <s v="No"/>
    <s v="0"/>
    <n v="2817194"/>
    <n v="0"/>
    <s v="42074405"/>
    <s v="Agudelo Gil Maria Gladis"/>
    <m/>
  </r>
  <r>
    <s v="ACADÉMICO"/>
    <x v="29"/>
    <s v="EQUIPO DE COMUNICACIÓN"/>
    <s v="Teléfono"/>
    <m/>
    <s v="Teléfono Alcatel - 8018 Entry-level DeskPhone with high audio quality. GE PC conection, USB connector, POE or power supply capability ethernet calbe is not delivered in the box.  WW (F1/F2) &amp; US paper label Plastic cover (hold/transfer) provided."/>
    <s v="Alcatel"/>
    <n v="1929379"/>
    <s v="1"/>
    <s v="No"/>
    <s v="0"/>
    <n v="1929379"/>
    <n v="0"/>
    <s v="42074405"/>
    <s v="Agudelo Gil Maria Gladis"/>
    <m/>
  </r>
  <r>
    <s v="ACADÉMICO"/>
    <x v="29"/>
    <s v="EQUIPO DE COMUNICACIÓN"/>
    <s v="Video proyector"/>
    <m/>
    <s v="V11H719021 EPS PROYECTOR POWERLITE S31+"/>
    <s v="Powerlite "/>
    <n v="5727500"/>
    <s v="5"/>
    <s v="No"/>
    <s v="0"/>
    <n v="28637500"/>
    <n v="0"/>
    <s v="42074405"/>
    <s v="Agudelo Gil Maria Gladis"/>
    <m/>
  </r>
  <r>
    <s v="ACADÉMICO"/>
    <x v="30"/>
    <s v="EQUIPO DE COMPUTACION"/>
    <s v="SCANNER"/>
    <s v="Scanner Tipo 3"/>
    <m/>
    <s v="Epson DS-7500 con modulo de red - Canon"/>
    <n v="2377653"/>
    <s v="1"/>
    <s v="Si"/>
    <s v="1"/>
    <n v="2377653"/>
    <n v="2377653"/>
    <s v="18614151"/>
    <s v="Gómez Estrada Santiago "/>
    <m/>
  </r>
  <r>
    <s v="ACADÉMICO"/>
    <x v="30"/>
    <s v="EQUIPO DE COMPUTACION"/>
    <s v="COMPUTADOR"/>
    <m/>
    <m/>
    <s v="HP ProBook 430 G3 DELL Notebook Latitude 5250 LENOVO ThinkPad E460 "/>
    <n v="2495456"/>
    <s v="1"/>
    <s v="Si"/>
    <s v="1"/>
    <n v="2495456"/>
    <n v="2495456"/>
    <s v="18614151"/>
    <s v="Gómez Estrada Santiago "/>
    <m/>
  </r>
  <r>
    <s v="ACADÉMICO"/>
    <x v="30"/>
    <s v="EQUIPO AUDIOVISUAL"/>
    <s v="VIDEOPROYECTOR"/>
    <m/>
    <m/>
    <s v="CASIO, EPSON, NEC, PANASONIC, RICOH, SONY, INFOCUS"/>
    <n v="2700000"/>
    <s v="1"/>
    <s v="Si"/>
    <s v="1"/>
    <n v="2700000"/>
    <n v="2700000"/>
    <s v="18614151"/>
    <s v="Gómez Estrada Santiago "/>
    <m/>
  </r>
  <r>
    <s v="ACADÉMICO"/>
    <x v="31"/>
    <s v="SOTFWARE"/>
    <s v="Promodel"/>
    <m/>
    <s v="El valor nominal del SW para 30 uauarios es de USD$8750 dólares, tendría un 12% de descuento"/>
    <s v="PROMODEL"/>
    <n v="23870000"/>
    <s v="1"/>
    <s v="Si"/>
    <s v="1"/>
    <n v="23870000"/>
    <n v="23870000"/>
    <s v="7538368"/>
    <s v="Sanchez Castro John Jairo"/>
    <m/>
  </r>
  <r>
    <s v="ACADÉMICO"/>
    <x v="32"/>
    <s v="EQUIPO AUDIOVISUAL"/>
    <s v="Video beam"/>
    <m/>
    <s v="Alta luminosidad, conectividad diversa, alta resolución, instalación sencilla, entre otras características avanzadas. Estos pueden ser utilizados desde una sala de conferencias grande hasta un escenario para conciertos."/>
    <s v="EPSON"/>
    <n v="1955172"/>
    <s v="1"/>
    <s v="Si"/>
    <s v="2"/>
    <n v="1955172"/>
    <n v="3910344"/>
    <s v="71690210"/>
    <s v="Mesa Grajales Dairo Hernán"/>
    <m/>
  </r>
  <r>
    <s v="ACADÉMICO"/>
    <x v="32"/>
    <s v="EQUIPO DE COMPUTACION"/>
    <s v="ESCANER"/>
    <m/>
    <s v="El rápido y económico WorkForce DS-6500 brinda escaneo de alta velocidad a doble faz para agilizar las necesidades de escaneo en la empresa. Cuenta con una resolución de escaneo de 1200 dpi, velocidad de 50 ipm (25 ppm) y escaneo de documentos de hasta 21,5 x 101,6 cm. Este versátil escáner es compatible con PC y MAC, y fue diseñado para facilitar las tareas de digitalizacion en grandes formatos A4."/>
    <s v="EPSON"/>
    <n v="3000000"/>
    <s v="1"/>
    <s v="Si"/>
    <s v="1"/>
    <n v="3000000"/>
    <n v="3000000"/>
    <s v="71690210"/>
    <s v="Mesa Grajales Dairo Hernán"/>
    <m/>
  </r>
  <r>
    <s v="ACADÉMICO"/>
    <x v="32"/>
    <s v="EQUIPO DE COMPUTACION"/>
    <s v="Estación de trabajo de calibración Beamex MCS200"/>
    <m/>
    <s v="Proporcionar una mejor forma de realizar la calibración y el mantenimiento en taller. Gracias a su flexible modularidad, es extremadamente versátil y puede configurarse para adaptarse a varias aplicaciones."/>
    <s v="BEAMEX"/>
    <n v="8400000"/>
    <s v="1"/>
    <s v="No"/>
    <s v="0"/>
    <n v="8400000"/>
    <n v="0"/>
    <s v="71690210"/>
    <s v="Mesa Grajales Dairo Hernán"/>
    <m/>
  </r>
  <r>
    <s v="ACADÉMICO"/>
    <x v="32"/>
    <s v="MUEBLES Y ENSERES"/>
    <s v="MESA DE JUNTAS CON SILLAS"/>
    <m/>
    <s v="Mesa redonda con 12 sillas"/>
    <s v="MUMA"/>
    <n v="8000000"/>
    <s v="1"/>
    <s v="Si"/>
    <s v="1"/>
    <n v="8000000"/>
    <n v="8000000"/>
    <s v="71690210"/>
    <s v="Mesa Grajales Dairo Hernán"/>
    <m/>
  </r>
  <r>
    <s v="ACADÉMICO"/>
    <x v="32"/>
    <s v="EQUIPO DE COMPUTACION"/>
    <s v="INDICADOR Y REGISTRADOR DE MEDIDAS DE GALGAS EXTENSIOMETRICAS"/>
    <m/>
    <s v="Las galgas extensiométricas son una de las herramientas más importantes en la técnica aplicada de medición eléctrica de magnitudes mecánicas. Como su nombre indica, se utiliza para la medición de tensiones. &quot;Tensión&quot; como término técnico consiste en la deformación por tracción y compresión, que se distingue por un signo positivo o negativo. Por lo tanto, las galgas extensiométricas se puede utilizar para medir la expansión y la contracción."/>
    <s v="GALGAS EXTENSIOMETRICAS"/>
    <n v="6300000"/>
    <s v="1"/>
    <s v="No"/>
    <s v="0"/>
    <n v="6300000"/>
    <n v="0"/>
    <s v="71690210"/>
    <s v="Mesa Grajales Dairo Hernán"/>
    <m/>
  </r>
  <r>
    <s v="ACADÉMICO"/>
    <x v="32"/>
    <s v="MUEBLES Y ENSERES"/>
    <s v="VENTILADOR"/>
    <s v=""/>
    <s v="Westinghouse Ventilador 2 en 1 70 W 16 Pulgadas Negro"/>
    <s v="Westinghouse"/>
    <n v="200000"/>
    <s v="2"/>
    <s v="Si"/>
    <s v="2"/>
    <n v="400000"/>
    <n v="400000"/>
    <s v="71690210"/>
    <s v="Mesa Grajales Dairo Hernán"/>
    <s v=""/>
  </r>
  <r>
    <s v="ACADÉMICO"/>
    <x v="32"/>
    <s v="MUEBLES Y ENSERES"/>
    <s v="TELEVISORES"/>
    <s v=""/>
    <s v="Samsung. Televisor LED 55 pulgadas FullHD SmartTV Curved..."/>
    <s v="SAMSUNG"/>
    <n v="2500000"/>
    <s v="1"/>
    <s v="Si"/>
    <s v="3"/>
    <n v="2500000"/>
    <n v="7500000"/>
    <s v="71690210"/>
    <s v="Mesa Grajales Dairo Hernán"/>
    <s v=""/>
  </r>
  <r>
    <s v="ACADÉMICO"/>
    <x v="32"/>
    <s v="SOTFWARE"/>
    <s v="LMS"/>
    <m/>
    <s v="LMS Imagine.Lab Amesim es un software de simulación comercial para el modelado y análisis de sistemas multi-dominio. Es parte del dominio de ingeniería de sistemas y cae en el campo de ingeniería mecatrónica."/>
    <s v="LMS AMESIN"/>
    <n v="6300000"/>
    <s v="1"/>
    <s v="No"/>
    <s v="0"/>
    <n v="6300000"/>
    <n v="0"/>
    <s v="71690210"/>
    <s v="Mesa Grajales Dairo Hernán"/>
    <m/>
  </r>
  <r>
    <s v="ACADÉMICO"/>
    <x v="32"/>
    <s v="MUEBLES Y ENSERES"/>
    <s v="Escritorio "/>
    <m/>
    <s v="Escritorio en L de 2 m de longitud, con gavetas y 60 cm de ancho"/>
    <s v="Muma"/>
    <n v="1000000"/>
    <s v="1"/>
    <s v="Si"/>
    <s v="1"/>
    <n v="1000000"/>
    <n v="1000000"/>
    <s v="71690210"/>
    <s v="Mesa Grajales Dairo Hernán"/>
    <m/>
  </r>
  <r>
    <s v="ACADÉMICO"/>
    <x v="32"/>
    <s v="LICENCIAS"/>
    <s v="Licencia: software AspenHYSYS"/>
    <s v=""/>
    <s v="License fee per terms and conditions of our Agreement for the following products, aspenONE® Engineering for Universities."/>
    <s v="AspenHYSYS"/>
    <n v="7380000"/>
    <s v="1"/>
    <s v="No"/>
    <s v="0"/>
    <n v="7380000"/>
    <n v="0"/>
    <s v="71690210"/>
    <s v="Mesa Grajales Dairo Hernán"/>
    <s v=""/>
  </r>
  <r>
    <s v="ACADÉMICO"/>
    <x v="32"/>
    <s v="MUEBLES Y ENSERES"/>
    <s v="TELEVISORES"/>
    <s v=""/>
    <s v="Samsung. Televisor LED 55 pulgadas FullHD SmartTV Curved..."/>
    <s v="SAMSUNG"/>
    <n v="2500000"/>
    <s v="2"/>
    <s v="No"/>
    <s v="0"/>
    <n v="5000000"/>
    <n v="0"/>
    <s v="71690210"/>
    <s v="Mesa Grajales Dairo Hernán"/>
    <s v=""/>
  </r>
  <r>
    <s v="ACADÉMICO"/>
    <x v="32"/>
    <s v="LICENCIAS"/>
    <s v="Licencia: software AspenHYSYS"/>
    <s v=""/>
    <s v="License fee per terms and conditions of our Agreement for the following products, aspenONE® Engineering for Universities."/>
    <s v="AspenHYSYS"/>
    <n v="7380000"/>
    <s v="0"/>
    <s v="No"/>
    <s v="0"/>
    <n v="0"/>
    <n v="0"/>
    <s v="71690210"/>
    <s v="Mesa Grajales Dairo Hernán"/>
    <s v=""/>
  </r>
  <r>
    <s v="ACADÉMICO"/>
    <x v="32"/>
    <s v="EQUIPO AUDIOVISUAL"/>
    <s v="Video beam"/>
    <m/>
    <s v="Alta luminosidad, conectividad diversa, alta resolución, instalación sencilla, entre otras características avanzadas. Estos pueden ser utilizados desde una sala de conferencias grande hasta un escenario para conciertos."/>
    <s v="EPSON"/>
    <n v="1955172"/>
    <s v="1"/>
    <s v="No"/>
    <s v="0"/>
    <n v="1955172"/>
    <n v="0"/>
    <s v="71690210"/>
    <s v="Mesa Grajales Dairo Hernán"/>
    <m/>
  </r>
  <r>
    <s v="ACADÉMICO"/>
    <x v="33"/>
    <s v="EQUIPO MEDICO Y QUIMICO"/>
    <s v="Fotometro"/>
    <s v=""/>
    <s v="Fotometro para trabajo en el espectro visible. Portaceldas de 3 posiciones. ESPECTROFOTOMETRO. Diseño Óptico: Haz simple_x000a_Rango Longitud de onda: 325 - 1100 nm Exactitud de Longitud de onda:  ±2.0 nm Repetibilidad Longitud de onda: ±0.5 nm Ancho de banda espectral :8 nm_x000a_Monocromador: Rejilla de difracción. 1200 líneas/mm Rango fotométrico: (-) 0.1 a 2.5 A; 0 a 125%T; 0 a 1999C Exactitud fotométrica ±0.003A desde 0.0-0.3A; ±1.0% desde 0.301 a 2.5A Luz Difusa (parásita) ? 0.1%T at 340 and 400nm Lám_x000a_"/>
    <s v="QLS; THERMO"/>
    <n v="7200000"/>
    <s v="1"/>
    <s v="Si"/>
    <s v="1"/>
    <n v="7200000"/>
    <n v="7200000"/>
    <s v="16366050"/>
    <s v="Montoya Navarrete Carlos Humberto"/>
    <s v=""/>
  </r>
  <r>
    <s v="ACADÉMICO"/>
    <x v="33"/>
    <s v="EQUIPO MEDICO Y QUIMICO"/>
    <s v="FABRICADOR AUTOMATICO DE HIELO"/>
    <s v=""/>
    <s v="Capacidad de producción de hielo de 30 kg / 24 h Capacidad de almacenamiento de Hielo de 10 kg  Forma de hielo fabricado: _x000a_Pequeñas partículas de forma  irregular. Fuente de alimentación 100/240V, manual de instrucciones."/>
    <s v="MARCA BIOBASE MODELO FIM 30"/>
    <n v="7300000"/>
    <s v="1"/>
    <s v="No"/>
    <s v="0"/>
    <n v="7300000"/>
    <n v="0"/>
    <s v="16366050"/>
    <s v="Montoya Navarrete Carlos Humberto"/>
    <s v=""/>
  </r>
  <r>
    <s v="ACADÉMICO"/>
    <x v="33"/>
    <s v="EQUIPO MEDICO Y QUIMICO"/>
    <s v="Manta de calentamiento"/>
    <s v=""/>
    <s v="Manta de calentamiento para balones de vidrio de 50 o 100 mL Control de temperatura. Carcasa en polipropileno, controlador electrónico, para balones y decantadores,_x000a_con porta varillas, seguro de sobrecalentamiento._x000a_Temperatura de ambiente a 450°C,"/>
    <s v="E &amp; Q; ELECTROTHERMAL"/>
    <n v="950000"/>
    <s v="5"/>
    <s v="Si"/>
    <s v="8"/>
    <n v="4750000"/>
    <n v="7600000"/>
    <s v="16366050"/>
    <s v="Montoya Navarrete Carlos Humberto"/>
    <s v=""/>
  </r>
  <r>
    <s v="ACADÉMICO"/>
    <x v="33"/>
    <s v="EQUIPO MEDICO Y QUIMICO"/>
    <s v="REFRACTOMETRO DE MESA"/>
    <s v=""/>
    <s v="Doble escala_x000a_Escala Brix: 0~95ºBrix_x000a_Índice de Refracción: 1.3000~1.7000 nD_x000a_Resolución: 0.25% Brix, 0.0002 nD_x000a_Termómetro digital: 0~70ºC : 1°C"/>
    <s v="BRIXCO; FISHER"/>
    <n v="12000000"/>
    <s v="1"/>
    <s v="Si"/>
    <s v="1"/>
    <n v="12000000"/>
    <n v="12000000"/>
    <s v="16366050"/>
    <s v="Montoya Navarrete Carlos Humberto"/>
    <s v=""/>
  </r>
  <r>
    <s v="ACADÉMICO"/>
    <x v="33"/>
    <s v="EQUIPO MEDICO Y QUIMICO"/>
    <s v="Bomba sumergible"/>
    <m/>
    <s v="Bomba sumergible. Cabezal de poder de 550 l/hora"/>
    <s v="HOME CENTER"/>
    <n v="43000"/>
    <s v="12"/>
    <s v="No"/>
    <s v="0"/>
    <n v="516000"/>
    <n v="0"/>
    <s v="16366050"/>
    <s v="Montoya Navarrete Carlos Humberto"/>
    <m/>
  </r>
  <r>
    <s v="ACADÉMICO"/>
    <x v="33"/>
    <s v="EQUIPO MEDICO Y QUIMICO"/>
    <s v="MEDIDOR DE CONDUCTIVIDAD. CONDUCTIVIMETRO"/>
    <s v=""/>
    <s v="Rango de medición: 0,000 uS/cm1.000 mS/cm_x000a_Exactitud: 0,5 en % del valor medido(±1 dígito) a Temperatura ambiente 530°C_x000a_Rango de Temperatura: -5,0120,0°C_x000a_Exactitud (±1 dígito): 0,1_x000a_Constante de la celda: Con solución Standard 0,01 mol/l KC_x000a_Compensación de Temperatura.Incluye: Celda de conductividad_x000a_CD para configuración USB Soporte multifuncional electrodo. Adaptador de corriente. Cubierta protectora polvo. Solución Standard de conductividad."/>
    <s v="SCHOTT SI ANALYTICS"/>
    <n v="3000000"/>
    <s v="2"/>
    <s v="No"/>
    <s v="0"/>
    <n v="6000000"/>
    <n v="0"/>
    <s v="16366050"/>
    <s v="Montoya Navarrete Carlos Humberto"/>
    <s v=""/>
  </r>
  <r>
    <s v="ACADÉMICO"/>
    <x v="33"/>
    <s v="EQUIPO MEDICO Y QUIMICO"/>
    <s v="Equipo para soplado de vidrio"/>
    <m/>
    <s v="Mechero Bunsen, soplete, Stopes, Carbonos, Pinzas, Rodillos, Acetileno, Oxígeno, Etc."/>
    <s v="Varios"/>
    <n v="20000000"/>
    <s v="1"/>
    <s v="No"/>
    <s v="0"/>
    <n v="20000000"/>
    <n v="0"/>
    <s v="89000889"/>
    <s v="Valencia Sanchez Hoover Albeiro"/>
    <m/>
  </r>
  <r>
    <s v="ACADÉMICO"/>
    <x v="33"/>
    <s v="SOTFWARE"/>
    <s v="Spartan16"/>
    <m/>
    <s v="Sotfware para química computacional y enseñanza de la química orgánica."/>
    <s v="Wavefunction"/>
    <n v="4000000"/>
    <s v="1"/>
    <s v="No"/>
    <s v="0"/>
    <n v="4000000"/>
    <n v="0"/>
    <s v="89000889"/>
    <s v="Valencia Sanchez Hoover Albeiro"/>
    <m/>
  </r>
  <r>
    <s v="ACADÉMICO"/>
    <x v="33"/>
    <s v="SOTFWARE"/>
    <s v="AspenOne"/>
    <m/>
    <s v="Programa de simulación en procesos químicos"/>
    <s v="AspenTech"/>
    <n v="6500000"/>
    <s v="1"/>
    <s v="Si"/>
    <s v="1"/>
    <n v="6500000"/>
    <n v="6500000"/>
    <s v="91255952"/>
    <s v="Duran Rincon Melvin Aroldo"/>
    <m/>
  </r>
  <r>
    <s v="ACADÉMICO"/>
    <x v="33"/>
    <s v="EQUIPO MEDICO Y QUIMICO"/>
    <s v="Manta de calentamiento"/>
    <s v=""/>
    <s v="Manta de calentamiento para balones de vidrio de 50 o 100 mL Control de temperatura. Carcasa en polipropileno, controlador electrónico, para balones y decantadores,_x000a_con porta varillas, seguro de sobrecalentamiento._x000a_Temperatura de ambiente a 450°C,"/>
    <s v="E &amp; Q; ELECTROTHERMAL"/>
    <n v="950000"/>
    <s v="3"/>
    <s v="No"/>
    <s v="0"/>
    <n v="2850000"/>
    <n v="0"/>
    <s v="16366050"/>
    <s v="Montoya Navarrete Carlos Humberto"/>
    <s v=""/>
  </r>
  <r>
    <s v="ACADÉMICO"/>
    <x v="33"/>
    <s v="SOTFWARE"/>
    <s v="Gaussian 16"/>
    <m/>
    <s v="licencia para 20 años, programa computacional en química para sistema Linux."/>
    <s v="Gaussian"/>
    <n v="9000000"/>
    <s v="1"/>
    <s v="No"/>
    <s v="0"/>
    <n v="9000000"/>
    <n v="0"/>
    <s v="89000889"/>
    <s v="Valencia Sanchez Hoover Albeiro"/>
    <m/>
  </r>
</pivotCacheRecords>
</file>

<file path=xl/pivotCache/pivotCacheRecords2.xml><?xml version="1.0" encoding="utf-8"?>
<pivotCacheRecords xmlns="http://schemas.openxmlformats.org/spreadsheetml/2006/main" xmlns:r="http://schemas.openxmlformats.org/officeDocument/2006/relationships" count="34">
  <r>
    <s v="ARTES PLÁSTICAS "/>
    <n v="31457258"/>
    <n v="31457258"/>
    <x v="0"/>
  </r>
  <r>
    <s v="CIENCIAS BÁSICAS DE MEDICINA"/>
    <n v="28634030"/>
    <n v="0"/>
    <x v="1"/>
  </r>
  <r>
    <s v="CIENCIAS DEL DEPORTE Y LA RECREACIÓN "/>
    <n v="3716000"/>
    <n v="0"/>
    <x v="1"/>
  </r>
  <r>
    <s v="CIENCIAS SOCIALES "/>
    <n v="5692010"/>
    <n v="0"/>
    <x v="2"/>
  </r>
  <r>
    <s v="DEPARTAMENTO DE DIBUJO "/>
    <n v="3756408"/>
    <n v="0"/>
    <x v="3"/>
  </r>
  <r>
    <s v="DEPARTAMENTO DE FÍSICA "/>
    <n v="30840914"/>
    <n v="0"/>
    <x v="3"/>
  </r>
  <r>
    <s v="DEPARTAMENTO DE MATEMÁTICAS "/>
    <n v="26330391"/>
    <n v="0"/>
    <x v="3"/>
  </r>
  <r>
    <s v="ESPAÑOL Y COMUNICACIÓN AUDIOVISUAL "/>
    <n v="2377653"/>
    <n v="0"/>
    <x v="2"/>
  </r>
  <r>
    <s v="FACULTAD DE CIENCIAS AGRARIAS Y AGROINDUSTRIA"/>
    <n v="15700000"/>
    <n v="0"/>
    <x v="4"/>
  </r>
  <r>
    <s v="FACULTAD DE CIENCIAS AMBIENTALES"/>
    <n v="20415021"/>
    <n v="0"/>
    <x v="5"/>
  </r>
  <r>
    <s v="FACULTAD DE CIENCIAS BÁSICAS"/>
    <n v="1744753"/>
    <n v="0"/>
    <x v="3"/>
  </r>
  <r>
    <s v="FACULTAD DE INGENIERIA"/>
    <n v="600000"/>
    <n v="600000"/>
    <x v="6"/>
  </r>
  <r>
    <s v="FACULTAD DE INGENIERÍA INDUSTRIAL"/>
    <n v="57715000"/>
    <n v="57715000"/>
    <x v="7"/>
  </r>
  <r>
    <s v="FACULTAD DE INGENIERÍA MECÁNICA"/>
    <n v="60875908"/>
    <n v="40273648"/>
    <x v="8"/>
  </r>
  <r>
    <s v="FILOSOFÍA"/>
    <n v="560000"/>
    <n v="560000"/>
    <x v="0"/>
  </r>
  <r>
    <s v="HUMANIDADES  E IDIOMAS"/>
    <n v="3450335"/>
    <n v="801039"/>
    <x v="0"/>
  </r>
  <r>
    <s v="INGENIERIA DE SISTEMAS Y COMPUTACIÓN"/>
    <n v="18534026"/>
    <n v="0"/>
    <x v="6"/>
  </r>
  <r>
    <s v="INGENIERIA ELECTRICA"/>
    <n v="29447302"/>
    <n v="0"/>
    <x v="6"/>
  </r>
  <r>
    <s v="INGENIERIA FÍSICA"/>
    <n v="59609353"/>
    <n v="0"/>
    <x v="6"/>
  </r>
  <r>
    <s v="LABORATORIO DE CIENCIAS TÉRMICAS"/>
    <n v="119840000"/>
    <n v="0"/>
    <x v="9"/>
  </r>
  <r>
    <s v="LABORATORIO DE COMBUSTION INTERNA"/>
    <n v="4000000"/>
    <n v="0"/>
    <x v="9"/>
  </r>
  <r>
    <s v="LABORATORIO DE CORROSION"/>
    <n v="1400000"/>
    <n v="1400000"/>
    <x v="9"/>
  </r>
  <r>
    <s v="LABORATORIO DE DISEÑO Y MECANISMOS"/>
    <n v="8000000"/>
    <n v="0"/>
    <x v="9"/>
  </r>
  <r>
    <s v="LABORATORIO DE METALOGRAFIA"/>
    <n v="50000000"/>
    <n v="0"/>
    <x v="9"/>
  </r>
  <r>
    <s v="LENGUA INGLESA"/>
    <n v="9705640"/>
    <n v="9705640"/>
    <x v="0"/>
  </r>
  <r>
    <s v="MATEMÁTICAS Y FISICA"/>
    <n v="985857"/>
    <n v="0"/>
    <x v="3"/>
  </r>
  <r>
    <s v="MEDICINA"/>
    <n v="5334026"/>
    <n v="0"/>
    <x v="1"/>
  </r>
  <r>
    <s v="MEDICINA COMUNITARIA "/>
    <n v="7600000"/>
    <n v="0"/>
    <x v="1"/>
  </r>
  <r>
    <s v="MÚSICA"/>
    <n v="12810302"/>
    <n v="8810302"/>
    <x v="0"/>
  </r>
  <r>
    <s v="PSICOPEDAGOGIA"/>
    <n v="49449073"/>
    <n v="0"/>
    <x v="2"/>
  </r>
  <r>
    <s v="TECNOLOGÍA ELÉCTRICA "/>
    <n v="7573109"/>
    <n v="7573109"/>
    <x v="9"/>
  </r>
  <r>
    <s v="TECNOLOGÍA INDUSTRIAL"/>
    <n v="23870000"/>
    <n v="23870000"/>
    <x v="9"/>
  </r>
  <r>
    <s v="TECNOLOGÍA MECÁNICA               "/>
    <n v="52190344"/>
    <n v="23810344"/>
    <x v="9"/>
  </r>
  <r>
    <s v="TECNOLOGÍA QUÍMICA "/>
    <n v="80116000"/>
    <n v="3330000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14" firstHeaderRow="0" firstDataRow="1" firstDataCol="1"/>
  <pivotFields count="4">
    <pivotField showAll="0"/>
    <pivotField dataField="1" showAll="0"/>
    <pivotField dataField="1" showAll="0"/>
    <pivotField axis="axisRow" showAll="0">
      <items count="11">
        <item x="0"/>
        <item x="4"/>
        <item x="5"/>
        <item x="3"/>
        <item x="2"/>
        <item x="1"/>
        <item x="6"/>
        <item x="7"/>
        <item x="8"/>
        <item x="9"/>
        <item t="default"/>
      </items>
    </pivotField>
  </pivotFields>
  <rowFields count="1">
    <field x="3"/>
  </rowFields>
  <rowItems count="11">
    <i>
      <x/>
    </i>
    <i>
      <x v="1"/>
    </i>
    <i>
      <x v="2"/>
    </i>
    <i>
      <x v="3"/>
    </i>
    <i>
      <x v="4"/>
    </i>
    <i>
      <x v="5"/>
    </i>
    <i>
      <x v="6"/>
    </i>
    <i>
      <x v="7"/>
    </i>
    <i>
      <x v="8"/>
    </i>
    <i>
      <x v="9"/>
    </i>
    <i t="grand">
      <x/>
    </i>
  </rowItems>
  <colFields count="1">
    <field x="-2"/>
  </colFields>
  <colItems count="2">
    <i>
      <x/>
    </i>
    <i i="1">
      <x v="1"/>
    </i>
  </colItems>
  <dataFields count="2">
    <dataField name="Suma de Solicitado" fld="1" baseField="0" baseItem="0"/>
    <dataField name="Suma de Priorizado" fld="2" baseField="0" baseItem="0"/>
  </dataFields>
  <formats count="2">
    <format dxfId="6">
      <pivotArea outline="0" collapsedLevelsAreSubtotals="1" fieldPosition="0"/>
    </format>
    <format dxfId="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9"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38" firstHeaderRow="0" firstDataRow="1" firstDataCol="1"/>
  <pivotFields count="16">
    <pivotField showAll="0"/>
    <pivotField axis="axisRow" showAll="0">
      <items count="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showAll="0"/>
    <pivotField showAll="0"/>
    <pivotField showAll="0"/>
    <pivotField showAll="0"/>
    <pivotField showAll="0"/>
    <pivotField numFmtId="165" showAll="0"/>
    <pivotField showAll="0"/>
    <pivotField showAll="0"/>
    <pivotField showAll="0"/>
    <pivotField dataField="1" numFmtId="165" showAll="0"/>
    <pivotField dataField="1" numFmtId="165" showAll="0"/>
    <pivotField showAll="0"/>
    <pivotField showAll="0"/>
    <pivotField showAll="0"/>
  </pivotFields>
  <rowFields count="1">
    <field x="1"/>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2">
    <i>
      <x/>
    </i>
    <i i="1">
      <x v="1"/>
    </i>
  </colItems>
  <dataFields count="2">
    <dataField name="Suma de TOTAL SOLICITADO" fld="11" baseField="0" baseItem="0" numFmtId="166"/>
    <dataField name="Suma de TOTAL APROBADO" fld="12" baseField="0" baseItem="0"/>
  </dataFields>
  <formats count="5">
    <format dxfId="4">
      <pivotArea outline="0" collapsedLevelsAreSubtotals="1" fieldPosition="0"/>
    </format>
    <format dxfId="3">
      <pivotArea outline="0" collapsedLevelsAreSubtotals="1" fieldPosition="0"/>
    </format>
    <format dxfId="2">
      <pivotArea outline="0" collapsedLevelsAreSubtotals="1" fieldPosition="0"/>
    </format>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6"/>
  <sheetViews>
    <sheetView showGridLines="0" topLeftCell="A11" workbookViewId="0">
      <selection activeCell="A47" sqref="A47:D81"/>
    </sheetView>
  </sheetViews>
  <sheetFormatPr baseColWidth="10" defaultColWidth="9.140625" defaultRowHeight="15" x14ac:dyDescent="0.25"/>
  <cols>
    <col min="1" max="1" width="19" style="21" customWidth="1"/>
    <col min="2" max="2" width="41" customWidth="1"/>
    <col min="3" max="3" width="26.7109375" customWidth="1"/>
    <col min="4" max="4" width="19.85546875" customWidth="1"/>
    <col min="5" max="5" width="35.85546875" customWidth="1"/>
    <col min="6" max="6" width="45.28515625" customWidth="1"/>
    <col min="7" max="7" width="22.140625" customWidth="1"/>
    <col min="8" max="8" width="15.28515625" customWidth="1"/>
    <col min="9" max="9" width="12.140625" customWidth="1"/>
    <col min="10" max="10" width="11.42578125" customWidth="1"/>
    <col min="11" max="11" width="6.140625" customWidth="1"/>
    <col min="12" max="12" width="3.85546875" customWidth="1"/>
    <col min="13" max="15" width="16" customWidth="1"/>
    <col min="16" max="16" width="25.85546875" customWidth="1"/>
    <col min="17" max="17" width="109.7109375" customWidth="1"/>
    <col min="18" max="18" width="0.7109375" customWidth="1"/>
  </cols>
  <sheetData>
    <row r="1" spans="1:17" ht="17.25" x14ac:dyDescent="0.25">
      <c r="A1" s="55" t="s">
        <v>0</v>
      </c>
      <c r="B1" s="56"/>
      <c r="C1" s="56"/>
      <c r="D1" s="56"/>
      <c r="E1" s="56"/>
      <c r="F1" s="56"/>
      <c r="G1" s="56"/>
      <c r="H1" s="56"/>
      <c r="I1" s="56"/>
      <c r="J1" s="56"/>
      <c r="K1" s="56"/>
    </row>
    <row r="2" spans="1:17" ht="17.25" x14ac:dyDescent="0.25">
      <c r="A2" s="57" t="s">
        <v>1</v>
      </c>
      <c r="B2" s="58"/>
      <c r="C2" s="58"/>
      <c r="D2" s="58"/>
      <c r="E2" s="58"/>
      <c r="F2" s="58"/>
      <c r="G2" s="58"/>
      <c r="H2" s="58"/>
      <c r="I2" s="58"/>
      <c r="J2" s="58"/>
      <c r="K2" s="58"/>
    </row>
    <row r="3" spans="1:17" x14ac:dyDescent="0.25">
      <c r="A3" s="59" t="s">
        <v>2</v>
      </c>
      <c r="B3" s="60"/>
      <c r="C3" s="60"/>
      <c r="D3" s="60"/>
      <c r="E3" s="60"/>
      <c r="F3" s="60"/>
      <c r="G3" s="60"/>
      <c r="H3" s="60"/>
      <c r="I3" s="60"/>
      <c r="J3" s="60"/>
      <c r="K3" s="60"/>
    </row>
    <row r="4" spans="1:17" x14ac:dyDescent="0.25">
      <c r="A4" s="61" t="s">
        <v>1</v>
      </c>
      <c r="B4" s="62"/>
      <c r="C4" s="62"/>
      <c r="D4" s="62"/>
      <c r="E4" s="62"/>
      <c r="F4" s="62"/>
      <c r="G4" s="62"/>
      <c r="H4" s="62"/>
      <c r="I4" s="62"/>
      <c r="J4" s="62"/>
      <c r="K4" s="62"/>
    </row>
    <row r="5" spans="1:17" x14ac:dyDescent="0.25">
      <c r="A5" s="63" t="s">
        <v>1</v>
      </c>
      <c r="B5" s="64"/>
      <c r="C5" s="64"/>
      <c r="D5" s="64"/>
      <c r="E5" s="64"/>
      <c r="F5" s="64"/>
      <c r="G5" s="64"/>
      <c r="H5" s="64"/>
      <c r="I5" s="64"/>
      <c r="J5" s="64"/>
      <c r="K5" s="64"/>
    </row>
    <row r="6" spans="1:17" x14ac:dyDescent="0.25">
      <c r="A6" s="63"/>
      <c r="B6" s="64"/>
      <c r="C6" s="64"/>
      <c r="D6" s="64"/>
      <c r="E6" s="64"/>
      <c r="F6" s="64"/>
      <c r="G6" s="64"/>
      <c r="H6" s="64"/>
      <c r="I6" s="64"/>
      <c r="J6" s="64"/>
      <c r="K6" s="64"/>
    </row>
    <row r="7" spans="1:17" x14ac:dyDescent="0.25">
      <c r="A7" s="65" t="s">
        <v>3</v>
      </c>
      <c r="B7" s="66"/>
      <c r="C7" s="67"/>
      <c r="D7" s="67"/>
      <c r="E7" s="67"/>
      <c r="F7" s="67"/>
      <c r="G7" s="67"/>
      <c r="H7" s="67"/>
      <c r="I7" s="67"/>
      <c r="J7" s="67"/>
      <c r="K7" s="67"/>
    </row>
    <row r="8" spans="1:17" x14ac:dyDescent="0.25">
      <c r="A8" s="65"/>
      <c r="B8" s="66"/>
      <c r="C8" s="67"/>
      <c r="D8" s="67"/>
      <c r="E8" s="67"/>
      <c r="F8" s="67"/>
      <c r="G8" s="67"/>
      <c r="H8" s="67"/>
      <c r="I8" s="67"/>
      <c r="J8" s="67"/>
      <c r="K8" s="67"/>
    </row>
    <row r="9" spans="1:17" x14ac:dyDescent="0.25">
      <c r="A9" s="65" t="s">
        <v>4</v>
      </c>
      <c r="B9" s="66"/>
      <c r="C9" s="68"/>
      <c r="D9" s="68"/>
      <c r="E9" s="68"/>
      <c r="F9" s="68"/>
      <c r="G9" s="68"/>
      <c r="H9" s="68"/>
      <c r="I9" s="68"/>
      <c r="J9" s="68"/>
      <c r="K9" s="68"/>
    </row>
    <row r="10" spans="1:17" x14ac:dyDescent="0.25">
      <c r="A10" s="63" t="s">
        <v>1</v>
      </c>
      <c r="B10" s="64"/>
      <c r="C10" s="64"/>
      <c r="D10" s="64"/>
      <c r="E10" s="64"/>
      <c r="F10" s="64"/>
      <c r="G10" s="64"/>
      <c r="H10" s="64"/>
      <c r="I10" s="64"/>
      <c r="J10" s="64"/>
      <c r="K10" s="64"/>
    </row>
    <row r="11" spans="1:17" ht="21" x14ac:dyDescent="0.25">
      <c r="A11" s="18" t="s">
        <v>5</v>
      </c>
      <c r="B11" s="8" t="s">
        <v>6</v>
      </c>
      <c r="C11" s="1" t="s">
        <v>7</v>
      </c>
      <c r="D11" s="1" t="s">
        <v>8</v>
      </c>
      <c r="E11" s="1" t="s">
        <v>9</v>
      </c>
      <c r="F11" s="1" t="s">
        <v>10</v>
      </c>
      <c r="G11" s="1" t="s">
        <v>11</v>
      </c>
      <c r="H11" s="1" t="s">
        <v>12</v>
      </c>
      <c r="I11" s="1" t="s">
        <v>13</v>
      </c>
      <c r="J11" s="1" t="s">
        <v>14</v>
      </c>
      <c r="K11" s="69" t="s">
        <v>15</v>
      </c>
      <c r="L11" s="70"/>
      <c r="M11" s="1" t="s">
        <v>16</v>
      </c>
      <c r="N11" s="1" t="s">
        <v>17</v>
      </c>
      <c r="O11" s="1" t="s">
        <v>18</v>
      </c>
      <c r="P11" s="1" t="s">
        <v>19</v>
      </c>
      <c r="Q11" s="1" t="s">
        <v>20</v>
      </c>
    </row>
    <row r="12" spans="1:17" ht="31.5" customHeight="1" x14ac:dyDescent="0.25">
      <c r="A12" s="19" t="s">
        <v>21</v>
      </c>
      <c r="B12" s="9" t="s">
        <v>22</v>
      </c>
      <c r="C12" s="2" t="s">
        <v>23</v>
      </c>
      <c r="D12" s="2" t="s">
        <v>24</v>
      </c>
      <c r="E12" s="3"/>
      <c r="F12" s="2" t="s">
        <v>25</v>
      </c>
      <c r="G12" s="2" t="s">
        <v>26</v>
      </c>
      <c r="H12" s="4">
        <v>350000</v>
      </c>
      <c r="I12" s="5" t="s">
        <v>27</v>
      </c>
      <c r="J12" s="5" t="s">
        <v>28</v>
      </c>
      <c r="K12" s="53" t="s">
        <v>27</v>
      </c>
      <c r="L12" s="54"/>
      <c r="M12" s="4">
        <v>1400000</v>
      </c>
      <c r="N12" s="4">
        <v>1400000</v>
      </c>
      <c r="O12" s="2" t="s">
        <v>29</v>
      </c>
      <c r="P12" s="2" t="s">
        <v>30</v>
      </c>
      <c r="Q12" s="3"/>
    </row>
    <row r="13" spans="1:17" ht="21" customHeight="1" x14ac:dyDescent="0.25">
      <c r="A13" s="19" t="s">
        <v>21</v>
      </c>
      <c r="B13" s="9" t="s">
        <v>31</v>
      </c>
      <c r="C13" s="2" t="s">
        <v>23</v>
      </c>
      <c r="D13" s="2" t="s">
        <v>32</v>
      </c>
      <c r="E13" s="3"/>
      <c r="F13" s="2" t="s">
        <v>33</v>
      </c>
      <c r="G13" s="2" t="s">
        <v>34</v>
      </c>
      <c r="H13" s="4">
        <v>50000000</v>
      </c>
      <c r="I13" s="5" t="s">
        <v>35</v>
      </c>
      <c r="J13" s="5" t="s">
        <v>36</v>
      </c>
      <c r="K13" s="53" t="s">
        <v>37</v>
      </c>
      <c r="L13" s="54"/>
      <c r="M13" s="4">
        <v>50000000</v>
      </c>
      <c r="N13" s="4">
        <v>0</v>
      </c>
      <c r="O13" s="2" t="s">
        <v>29</v>
      </c>
      <c r="P13" s="2" t="s">
        <v>30</v>
      </c>
      <c r="Q13" s="3"/>
    </row>
    <row r="14" spans="1:17" ht="94.5" x14ac:dyDescent="0.25">
      <c r="A14" s="20" t="s">
        <v>21</v>
      </c>
      <c r="B14" s="12" t="s">
        <v>38</v>
      </c>
      <c r="C14" s="11" t="s">
        <v>39</v>
      </c>
      <c r="D14" s="11" t="s">
        <v>40</v>
      </c>
      <c r="E14" s="13" t="s">
        <v>1</v>
      </c>
      <c r="F14" s="6" t="s">
        <v>803</v>
      </c>
      <c r="G14" s="11" t="s">
        <v>41</v>
      </c>
      <c r="H14" s="14">
        <v>3773109</v>
      </c>
      <c r="I14" s="15" t="s">
        <v>27</v>
      </c>
      <c r="J14" s="15" t="s">
        <v>28</v>
      </c>
      <c r="K14" s="51" t="s">
        <v>27</v>
      </c>
      <c r="L14" s="52"/>
      <c r="M14" s="14">
        <v>15092436</v>
      </c>
      <c r="N14" s="14">
        <v>15092436</v>
      </c>
      <c r="O14" s="11" t="s">
        <v>42</v>
      </c>
      <c r="P14" s="11" t="s">
        <v>43</v>
      </c>
      <c r="Q14" s="13" t="s">
        <v>1</v>
      </c>
    </row>
    <row r="15" spans="1:17" ht="21" customHeight="1" x14ac:dyDescent="0.25">
      <c r="A15" s="19" t="s">
        <v>21</v>
      </c>
      <c r="B15" s="9" t="s">
        <v>44</v>
      </c>
      <c r="C15" s="2" t="s">
        <v>45</v>
      </c>
      <c r="D15" s="2" t="s">
        <v>46</v>
      </c>
      <c r="E15" s="3"/>
      <c r="F15" s="2" t="s">
        <v>47</v>
      </c>
      <c r="G15" s="2" t="s">
        <v>48</v>
      </c>
      <c r="H15" s="4">
        <v>1500000</v>
      </c>
      <c r="I15" s="5" t="s">
        <v>35</v>
      </c>
      <c r="J15" s="5" t="s">
        <v>36</v>
      </c>
      <c r="K15" s="53" t="s">
        <v>37</v>
      </c>
      <c r="L15" s="54"/>
      <c r="M15" s="4">
        <v>1500000</v>
      </c>
      <c r="N15" s="4">
        <v>0</v>
      </c>
      <c r="O15" s="2" t="s">
        <v>49</v>
      </c>
      <c r="P15" s="2" t="s">
        <v>50</v>
      </c>
      <c r="Q15" s="3"/>
    </row>
    <row r="16" spans="1:17" ht="42" x14ac:dyDescent="0.25">
      <c r="A16" s="19" t="s">
        <v>21</v>
      </c>
      <c r="B16" s="9" t="s">
        <v>51</v>
      </c>
      <c r="C16" s="2" t="s">
        <v>39</v>
      </c>
      <c r="D16" s="2" t="s">
        <v>52</v>
      </c>
      <c r="E16" s="3"/>
      <c r="F16" s="2" t="s">
        <v>53</v>
      </c>
      <c r="G16" s="2" t="s">
        <v>54</v>
      </c>
      <c r="H16" s="4">
        <v>1955172</v>
      </c>
      <c r="I16" s="5" t="s">
        <v>35</v>
      </c>
      <c r="J16" s="5" t="s">
        <v>28</v>
      </c>
      <c r="K16" s="53" t="s">
        <v>55</v>
      </c>
      <c r="L16" s="54"/>
      <c r="M16" s="4">
        <v>1955172</v>
      </c>
      <c r="N16" s="4">
        <v>3910344</v>
      </c>
      <c r="O16" s="2" t="s">
        <v>56</v>
      </c>
      <c r="P16" s="2" t="s">
        <v>57</v>
      </c>
      <c r="Q16" s="3"/>
    </row>
    <row r="17" spans="1:17" ht="73.5" x14ac:dyDescent="0.25">
      <c r="A17" s="19" t="s">
        <v>21</v>
      </c>
      <c r="B17" s="9" t="s">
        <v>51</v>
      </c>
      <c r="C17" s="2" t="s">
        <v>23</v>
      </c>
      <c r="D17" s="2" t="s">
        <v>58</v>
      </c>
      <c r="E17" s="3"/>
      <c r="F17" s="2" t="s">
        <v>59</v>
      </c>
      <c r="G17" s="2" t="s">
        <v>54</v>
      </c>
      <c r="H17" s="4">
        <v>3000000</v>
      </c>
      <c r="I17" s="5" t="s">
        <v>35</v>
      </c>
      <c r="J17" s="5" t="s">
        <v>28</v>
      </c>
      <c r="K17" s="53" t="s">
        <v>35</v>
      </c>
      <c r="L17" s="54"/>
      <c r="M17" s="4">
        <v>3000000</v>
      </c>
      <c r="N17" s="4">
        <v>3000000</v>
      </c>
      <c r="O17" s="2" t="s">
        <v>56</v>
      </c>
      <c r="P17" s="2" t="s">
        <v>57</v>
      </c>
      <c r="Q17" s="3"/>
    </row>
    <row r="18" spans="1:17" ht="42" x14ac:dyDescent="0.25">
      <c r="A18" s="19" t="s">
        <v>21</v>
      </c>
      <c r="B18" s="9" t="s">
        <v>51</v>
      </c>
      <c r="C18" s="2" t="s">
        <v>23</v>
      </c>
      <c r="D18" s="2" t="s">
        <v>60</v>
      </c>
      <c r="E18" s="3"/>
      <c r="F18" s="2" t="s">
        <v>61</v>
      </c>
      <c r="G18" s="2" t="s">
        <v>62</v>
      </c>
      <c r="H18" s="4">
        <v>8400000</v>
      </c>
      <c r="I18" s="5" t="s">
        <v>35</v>
      </c>
      <c r="J18" s="5" t="s">
        <v>36</v>
      </c>
      <c r="K18" s="53" t="s">
        <v>37</v>
      </c>
      <c r="L18" s="54"/>
      <c r="M18" s="4">
        <v>8400000</v>
      </c>
      <c r="N18" s="4">
        <v>0</v>
      </c>
      <c r="O18" s="2" t="s">
        <v>56</v>
      </c>
      <c r="P18" s="2" t="s">
        <v>57</v>
      </c>
      <c r="Q18" s="3"/>
    </row>
    <row r="19" spans="1:17" ht="21" customHeight="1" x14ac:dyDescent="0.25">
      <c r="A19" s="19" t="s">
        <v>21</v>
      </c>
      <c r="B19" s="9" t="s">
        <v>51</v>
      </c>
      <c r="C19" s="2" t="s">
        <v>45</v>
      </c>
      <c r="D19" s="2" t="s">
        <v>63</v>
      </c>
      <c r="E19" s="3"/>
      <c r="F19" s="2" t="s">
        <v>64</v>
      </c>
      <c r="G19" s="2" t="s">
        <v>65</v>
      </c>
      <c r="H19" s="4">
        <v>8000000</v>
      </c>
      <c r="I19" s="5" t="s">
        <v>35</v>
      </c>
      <c r="J19" s="5" t="s">
        <v>28</v>
      </c>
      <c r="K19" s="53" t="s">
        <v>35</v>
      </c>
      <c r="L19" s="54"/>
      <c r="M19" s="4">
        <v>8000000</v>
      </c>
      <c r="N19" s="4">
        <v>8000000</v>
      </c>
      <c r="O19" s="2" t="s">
        <v>56</v>
      </c>
      <c r="P19" s="2" t="s">
        <v>57</v>
      </c>
      <c r="Q19" s="3"/>
    </row>
    <row r="20" spans="1:17" ht="15" customHeight="1" x14ac:dyDescent="0.25">
      <c r="A20" s="19" t="s">
        <v>21</v>
      </c>
      <c r="B20" s="9" t="s">
        <v>66</v>
      </c>
      <c r="C20" s="2" t="s">
        <v>45</v>
      </c>
      <c r="D20" s="2" t="s">
        <v>67</v>
      </c>
      <c r="E20" s="3"/>
      <c r="F20" s="2" t="s">
        <v>68</v>
      </c>
      <c r="G20" s="2" t="s">
        <v>69</v>
      </c>
      <c r="H20" s="4">
        <v>250000</v>
      </c>
      <c r="I20" s="5" t="s">
        <v>70</v>
      </c>
      <c r="J20" s="5" t="s">
        <v>36</v>
      </c>
      <c r="K20" s="53" t="s">
        <v>37</v>
      </c>
      <c r="L20" s="54"/>
      <c r="M20" s="4">
        <v>2500000</v>
      </c>
      <c r="N20" s="4">
        <v>0</v>
      </c>
      <c r="O20" s="2" t="s">
        <v>71</v>
      </c>
      <c r="P20" s="2" t="s">
        <v>72</v>
      </c>
      <c r="Q20" s="3"/>
    </row>
    <row r="21" spans="1:17" ht="15" customHeight="1" x14ac:dyDescent="0.25">
      <c r="A21" s="19" t="s">
        <v>21</v>
      </c>
      <c r="B21" s="9" t="s">
        <v>44</v>
      </c>
      <c r="C21" s="2" t="s">
        <v>45</v>
      </c>
      <c r="D21" s="2" t="s">
        <v>73</v>
      </c>
      <c r="E21" s="2" t="s">
        <v>74</v>
      </c>
      <c r="F21" s="3"/>
      <c r="G21" s="2" t="s">
        <v>75</v>
      </c>
      <c r="H21" s="4">
        <v>244753</v>
      </c>
      <c r="I21" s="5" t="s">
        <v>35</v>
      </c>
      <c r="J21" s="5" t="s">
        <v>36</v>
      </c>
      <c r="K21" s="53" t="s">
        <v>37</v>
      </c>
      <c r="L21" s="54"/>
      <c r="M21" s="4">
        <v>244753</v>
      </c>
      <c r="N21" s="4">
        <v>0</v>
      </c>
      <c r="O21" s="2" t="s">
        <v>49</v>
      </c>
      <c r="P21" s="2" t="s">
        <v>50</v>
      </c>
      <c r="Q21" s="3"/>
    </row>
    <row r="22" spans="1:17" ht="84" x14ac:dyDescent="0.25">
      <c r="A22" s="19" t="s">
        <v>21</v>
      </c>
      <c r="B22" s="9" t="s">
        <v>51</v>
      </c>
      <c r="C22" s="2" t="s">
        <v>23</v>
      </c>
      <c r="D22" s="2" t="s">
        <v>76</v>
      </c>
      <c r="E22" s="3"/>
      <c r="F22" s="2" t="s">
        <v>77</v>
      </c>
      <c r="G22" s="2" t="s">
        <v>78</v>
      </c>
      <c r="H22" s="4">
        <v>6300000</v>
      </c>
      <c r="I22" s="5" t="s">
        <v>35</v>
      </c>
      <c r="J22" s="5" t="s">
        <v>36</v>
      </c>
      <c r="K22" s="53" t="s">
        <v>37</v>
      </c>
      <c r="L22" s="54"/>
      <c r="M22" s="4">
        <v>6300000</v>
      </c>
      <c r="N22" s="4">
        <v>0</v>
      </c>
      <c r="O22" s="2" t="s">
        <v>56</v>
      </c>
      <c r="P22" s="2" t="s">
        <v>57</v>
      </c>
      <c r="Q22" s="3"/>
    </row>
    <row r="23" spans="1:17" ht="52.5" x14ac:dyDescent="0.25">
      <c r="A23" s="20" t="s">
        <v>21</v>
      </c>
      <c r="B23" s="12" t="s">
        <v>79</v>
      </c>
      <c r="C23" s="11" t="s">
        <v>80</v>
      </c>
      <c r="D23" s="11" t="s">
        <v>81</v>
      </c>
      <c r="E23" s="13" t="s">
        <v>1</v>
      </c>
      <c r="F23" s="6" t="s">
        <v>804</v>
      </c>
      <c r="G23" s="6" t="s">
        <v>83</v>
      </c>
      <c r="H23" s="14">
        <v>2500000</v>
      </c>
      <c r="I23" s="15" t="s">
        <v>35</v>
      </c>
      <c r="J23" s="15" t="s">
        <v>36</v>
      </c>
      <c r="K23" s="51" t="s">
        <v>37</v>
      </c>
      <c r="L23" s="52"/>
      <c r="M23" s="14">
        <v>2500000</v>
      </c>
      <c r="N23" s="14">
        <v>0</v>
      </c>
      <c r="O23" s="11" t="s">
        <v>84</v>
      </c>
      <c r="P23" s="11" t="s">
        <v>85</v>
      </c>
      <c r="Q23" s="13" t="s">
        <v>1</v>
      </c>
    </row>
    <row r="24" spans="1:17" ht="31.5" customHeight="1" x14ac:dyDescent="0.25">
      <c r="A24" s="19" t="s">
        <v>21</v>
      </c>
      <c r="B24" s="9" t="s">
        <v>86</v>
      </c>
      <c r="C24" s="2" t="s">
        <v>39</v>
      </c>
      <c r="D24" s="2" t="s">
        <v>87</v>
      </c>
      <c r="E24" s="2" t="s">
        <v>88</v>
      </c>
      <c r="F24" s="3"/>
      <c r="G24" s="2" t="s">
        <v>89</v>
      </c>
      <c r="H24" s="4">
        <v>3005151</v>
      </c>
      <c r="I24" s="5" t="s">
        <v>90</v>
      </c>
      <c r="J24" s="5" t="s">
        <v>36</v>
      </c>
      <c r="K24" s="53" t="s">
        <v>37</v>
      </c>
      <c r="L24" s="54"/>
      <c r="M24" s="4">
        <v>18030906</v>
      </c>
      <c r="N24" s="4">
        <v>0</v>
      </c>
      <c r="O24" s="2" t="s">
        <v>91</v>
      </c>
      <c r="P24" s="2" t="s">
        <v>92</v>
      </c>
      <c r="Q24" s="3"/>
    </row>
    <row r="25" spans="1:17" x14ac:dyDescent="0.25">
      <c r="A25" s="20" t="s">
        <v>21</v>
      </c>
      <c r="B25" s="12" t="s">
        <v>51</v>
      </c>
      <c r="C25" s="11" t="s">
        <v>45</v>
      </c>
      <c r="D25" s="11" t="s">
        <v>73</v>
      </c>
      <c r="E25" s="13" t="s">
        <v>1</v>
      </c>
      <c r="F25" s="6" t="s">
        <v>93</v>
      </c>
      <c r="G25" s="11" t="s">
        <v>94</v>
      </c>
      <c r="H25" s="14">
        <v>200000</v>
      </c>
      <c r="I25" s="15" t="s">
        <v>55</v>
      </c>
      <c r="J25" s="15" t="s">
        <v>28</v>
      </c>
      <c r="K25" s="51" t="s">
        <v>55</v>
      </c>
      <c r="L25" s="52"/>
      <c r="M25" s="14">
        <v>400000</v>
      </c>
      <c r="N25" s="14">
        <v>400000</v>
      </c>
      <c r="O25" s="11" t="s">
        <v>56</v>
      </c>
      <c r="P25" s="11" t="s">
        <v>57</v>
      </c>
      <c r="Q25" s="13" t="s">
        <v>1</v>
      </c>
    </row>
    <row r="26" spans="1:17" ht="21" customHeight="1" x14ac:dyDescent="0.25">
      <c r="A26" s="19" t="s">
        <v>21</v>
      </c>
      <c r="B26" s="9" t="s">
        <v>66</v>
      </c>
      <c r="C26" s="2" t="s">
        <v>45</v>
      </c>
      <c r="D26" s="2" t="s">
        <v>95</v>
      </c>
      <c r="E26" s="3"/>
      <c r="F26" s="2" t="s">
        <v>96</v>
      </c>
      <c r="G26" s="2" t="s">
        <v>69</v>
      </c>
      <c r="H26" s="4">
        <v>500000</v>
      </c>
      <c r="I26" s="5" t="s">
        <v>35</v>
      </c>
      <c r="J26" s="5" t="s">
        <v>36</v>
      </c>
      <c r="K26" s="53" t="s">
        <v>37</v>
      </c>
      <c r="L26" s="54"/>
      <c r="M26" s="4">
        <v>500000</v>
      </c>
      <c r="N26" s="4">
        <v>0</v>
      </c>
      <c r="O26" s="2" t="s">
        <v>71</v>
      </c>
      <c r="P26" s="2" t="s">
        <v>72</v>
      </c>
      <c r="Q26" s="3"/>
    </row>
    <row r="27" spans="1:17" x14ac:dyDescent="0.25">
      <c r="A27" s="20" t="s">
        <v>21</v>
      </c>
      <c r="B27" s="12" t="s">
        <v>51</v>
      </c>
      <c r="C27" s="11" t="s">
        <v>45</v>
      </c>
      <c r="D27" s="11" t="s">
        <v>97</v>
      </c>
      <c r="E27" s="13" t="s">
        <v>1</v>
      </c>
      <c r="F27" s="6" t="s">
        <v>98</v>
      </c>
      <c r="G27" s="11" t="s">
        <v>99</v>
      </c>
      <c r="H27" s="14">
        <v>2500000</v>
      </c>
      <c r="I27" s="15" t="s">
        <v>35</v>
      </c>
      <c r="J27" s="15" t="s">
        <v>28</v>
      </c>
      <c r="K27" s="51" t="s">
        <v>100</v>
      </c>
      <c r="L27" s="52"/>
      <c r="M27" s="14">
        <v>2500000</v>
      </c>
      <c r="N27" s="14">
        <v>7500000</v>
      </c>
      <c r="O27" s="11" t="s">
        <v>56</v>
      </c>
      <c r="P27" s="11" t="s">
        <v>57</v>
      </c>
      <c r="Q27" s="13" t="s">
        <v>1</v>
      </c>
    </row>
    <row r="28" spans="1:17" ht="42" x14ac:dyDescent="0.25">
      <c r="A28" s="19" t="s">
        <v>21</v>
      </c>
      <c r="B28" s="9" t="s">
        <v>51</v>
      </c>
      <c r="C28" s="2" t="s">
        <v>80</v>
      </c>
      <c r="D28" s="2" t="s">
        <v>101</v>
      </c>
      <c r="E28" s="3"/>
      <c r="F28" s="2" t="s">
        <v>102</v>
      </c>
      <c r="G28" s="2" t="s">
        <v>103</v>
      </c>
      <c r="H28" s="4">
        <v>6300000</v>
      </c>
      <c r="I28" s="5" t="s">
        <v>35</v>
      </c>
      <c r="J28" s="5" t="s">
        <v>36</v>
      </c>
      <c r="K28" s="53" t="s">
        <v>37</v>
      </c>
      <c r="L28" s="54"/>
      <c r="M28" s="4">
        <v>6300000</v>
      </c>
      <c r="N28" s="4">
        <v>0</v>
      </c>
      <c r="O28" s="2" t="s">
        <v>56</v>
      </c>
      <c r="P28" s="2" t="s">
        <v>57</v>
      </c>
      <c r="Q28" s="3"/>
    </row>
    <row r="29" spans="1:17" ht="15" customHeight="1" x14ac:dyDescent="0.25">
      <c r="A29" s="19" t="s">
        <v>21</v>
      </c>
      <c r="B29" s="9" t="s">
        <v>66</v>
      </c>
      <c r="C29" s="2" t="s">
        <v>45</v>
      </c>
      <c r="D29" s="2" t="s">
        <v>73</v>
      </c>
      <c r="E29" s="2" t="s">
        <v>104</v>
      </c>
      <c r="F29" s="3"/>
      <c r="G29" s="2" t="s">
        <v>105</v>
      </c>
      <c r="H29" s="4">
        <v>189102</v>
      </c>
      <c r="I29" s="5" t="s">
        <v>27</v>
      </c>
      <c r="J29" s="5" t="s">
        <v>36</v>
      </c>
      <c r="K29" s="53" t="s">
        <v>37</v>
      </c>
      <c r="L29" s="54"/>
      <c r="M29" s="4">
        <v>756408</v>
      </c>
      <c r="N29" s="4">
        <v>0</v>
      </c>
      <c r="O29" s="2" t="s">
        <v>71</v>
      </c>
      <c r="P29" s="2" t="s">
        <v>72</v>
      </c>
      <c r="Q29" s="3"/>
    </row>
    <row r="30" spans="1:17" ht="87" customHeight="1" x14ac:dyDescent="0.25">
      <c r="A30" s="20" t="s">
        <v>21</v>
      </c>
      <c r="B30" s="12" t="s">
        <v>79</v>
      </c>
      <c r="C30" s="11" t="s">
        <v>80</v>
      </c>
      <c r="D30" s="11" t="s">
        <v>106</v>
      </c>
      <c r="E30" s="13" t="s">
        <v>1</v>
      </c>
      <c r="F30" s="11" t="s">
        <v>107</v>
      </c>
      <c r="G30" s="7" t="s">
        <v>1</v>
      </c>
      <c r="H30" s="14">
        <v>3500000</v>
      </c>
      <c r="I30" s="15" t="s">
        <v>35</v>
      </c>
      <c r="J30" s="15" t="s">
        <v>36</v>
      </c>
      <c r="K30" s="51" t="s">
        <v>37</v>
      </c>
      <c r="L30" s="52"/>
      <c r="M30" s="14">
        <v>3500000</v>
      </c>
      <c r="N30" s="14">
        <v>0</v>
      </c>
      <c r="O30" s="11" t="s">
        <v>84</v>
      </c>
      <c r="P30" s="11" t="s">
        <v>85</v>
      </c>
      <c r="Q30" s="13" t="s">
        <v>1</v>
      </c>
    </row>
    <row r="31" spans="1:17" ht="42" x14ac:dyDescent="0.25">
      <c r="A31" s="20" t="s">
        <v>21</v>
      </c>
      <c r="B31" s="12" t="s">
        <v>79</v>
      </c>
      <c r="C31" s="11" t="s">
        <v>23</v>
      </c>
      <c r="D31" s="11" t="s">
        <v>108</v>
      </c>
      <c r="E31" s="13" t="s">
        <v>1</v>
      </c>
      <c r="F31" s="6" t="s">
        <v>82</v>
      </c>
      <c r="G31" s="11" t="s">
        <v>109</v>
      </c>
      <c r="H31" s="14">
        <v>800000</v>
      </c>
      <c r="I31" s="15" t="s">
        <v>55</v>
      </c>
      <c r="J31" s="15" t="s">
        <v>36</v>
      </c>
      <c r="K31" s="51" t="s">
        <v>37</v>
      </c>
      <c r="L31" s="52"/>
      <c r="M31" s="14">
        <v>1600000</v>
      </c>
      <c r="N31" s="14">
        <v>0</v>
      </c>
      <c r="O31" s="11" t="s">
        <v>84</v>
      </c>
      <c r="P31" s="11" t="s">
        <v>85</v>
      </c>
      <c r="Q31" s="13" t="s">
        <v>1</v>
      </c>
    </row>
    <row r="32" spans="1:17" ht="15" customHeight="1" x14ac:dyDescent="0.25">
      <c r="A32" s="19" t="s">
        <v>21</v>
      </c>
      <c r="B32" s="9" t="s">
        <v>86</v>
      </c>
      <c r="C32" s="2" t="s">
        <v>45</v>
      </c>
      <c r="D32" s="2" t="s">
        <v>73</v>
      </c>
      <c r="E32" s="2" t="s">
        <v>110</v>
      </c>
      <c r="F32" s="3"/>
      <c r="G32" s="2" t="s">
        <v>111</v>
      </c>
      <c r="H32" s="4">
        <v>216927</v>
      </c>
      <c r="I32" s="5" t="s">
        <v>112</v>
      </c>
      <c r="J32" s="5" t="s">
        <v>36</v>
      </c>
      <c r="K32" s="53" t="s">
        <v>37</v>
      </c>
      <c r="L32" s="54"/>
      <c r="M32" s="4">
        <v>2603124</v>
      </c>
      <c r="N32" s="4">
        <v>0</v>
      </c>
      <c r="O32" s="2" t="s">
        <v>91</v>
      </c>
      <c r="P32" s="2" t="s">
        <v>92</v>
      </c>
      <c r="Q32" s="3"/>
    </row>
    <row r="33" spans="1:17" x14ac:dyDescent="0.25">
      <c r="A33" s="19" t="s">
        <v>21</v>
      </c>
      <c r="B33" s="9" t="s">
        <v>113</v>
      </c>
      <c r="C33" s="2" t="s">
        <v>45</v>
      </c>
      <c r="D33" s="2" t="s">
        <v>73</v>
      </c>
      <c r="E33" s="2" t="s">
        <v>114</v>
      </c>
      <c r="F33" s="3"/>
      <c r="G33" s="2" t="s">
        <v>111</v>
      </c>
      <c r="H33" s="4">
        <v>267013</v>
      </c>
      <c r="I33" s="5" t="s">
        <v>55</v>
      </c>
      <c r="J33" s="5" t="s">
        <v>36</v>
      </c>
      <c r="K33" s="53" t="s">
        <v>37</v>
      </c>
      <c r="L33" s="54"/>
      <c r="M33" s="4">
        <v>534026</v>
      </c>
      <c r="N33" s="4">
        <v>0</v>
      </c>
      <c r="O33" s="2" t="s">
        <v>115</v>
      </c>
      <c r="P33" s="2" t="s">
        <v>116</v>
      </c>
      <c r="Q33" s="3"/>
    </row>
    <row r="34" spans="1:17" ht="21" customHeight="1" x14ac:dyDescent="0.25">
      <c r="A34" s="19" t="s">
        <v>21</v>
      </c>
      <c r="B34" s="9" t="s">
        <v>117</v>
      </c>
      <c r="C34" s="2" t="s">
        <v>45</v>
      </c>
      <c r="D34" s="2" t="s">
        <v>118</v>
      </c>
      <c r="E34" s="3"/>
      <c r="F34" s="2" t="s">
        <v>119</v>
      </c>
      <c r="G34" s="2" t="s">
        <v>120</v>
      </c>
      <c r="H34" s="4">
        <v>600000</v>
      </c>
      <c r="I34" s="5" t="s">
        <v>35</v>
      </c>
      <c r="J34" s="5" t="s">
        <v>28</v>
      </c>
      <c r="K34" s="53" t="s">
        <v>35</v>
      </c>
      <c r="L34" s="54"/>
      <c r="M34" s="4">
        <v>600000</v>
      </c>
      <c r="N34" s="4">
        <v>600000</v>
      </c>
      <c r="O34" s="2" t="s">
        <v>121</v>
      </c>
      <c r="P34" s="2" t="s">
        <v>122</v>
      </c>
      <c r="Q34" s="3"/>
    </row>
    <row r="35" spans="1:17" ht="15" customHeight="1" x14ac:dyDescent="0.25">
      <c r="A35" s="19" t="s">
        <v>21</v>
      </c>
      <c r="B35" s="9" t="s">
        <v>123</v>
      </c>
      <c r="C35" s="2" t="s">
        <v>45</v>
      </c>
      <c r="D35" s="2" t="s">
        <v>73</v>
      </c>
      <c r="E35" s="2" t="s">
        <v>104</v>
      </c>
      <c r="F35" s="3"/>
      <c r="G35" s="2" t="s">
        <v>105</v>
      </c>
      <c r="H35" s="4">
        <v>189102</v>
      </c>
      <c r="I35" s="5" t="s">
        <v>35</v>
      </c>
      <c r="J35" s="5" t="s">
        <v>36</v>
      </c>
      <c r="K35" s="53" t="s">
        <v>37</v>
      </c>
      <c r="L35" s="54"/>
      <c r="M35" s="4">
        <v>189102</v>
      </c>
      <c r="N35" s="4">
        <v>0</v>
      </c>
      <c r="O35" s="2" t="s">
        <v>124</v>
      </c>
      <c r="P35" s="2" t="s">
        <v>125</v>
      </c>
      <c r="Q35" s="3"/>
    </row>
    <row r="36" spans="1:17" ht="15" customHeight="1" x14ac:dyDescent="0.25">
      <c r="A36" s="19" t="s">
        <v>21</v>
      </c>
      <c r="B36" s="9" t="s">
        <v>86</v>
      </c>
      <c r="C36" s="2" t="s">
        <v>45</v>
      </c>
      <c r="D36" s="2" t="s">
        <v>126</v>
      </c>
      <c r="E36" s="3"/>
      <c r="F36" s="2" t="s">
        <v>127</v>
      </c>
      <c r="G36" s="2" t="s">
        <v>128</v>
      </c>
      <c r="H36" s="4">
        <v>4000000</v>
      </c>
      <c r="I36" s="5" t="s">
        <v>55</v>
      </c>
      <c r="J36" s="5" t="s">
        <v>36</v>
      </c>
      <c r="K36" s="53" t="s">
        <v>37</v>
      </c>
      <c r="L36" s="54"/>
      <c r="M36" s="4">
        <v>8000000</v>
      </c>
      <c r="N36" s="4">
        <v>0</v>
      </c>
      <c r="O36" s="2" t="s">
        <v>129</v>
      </c>
      <c r="P36" s="2" t="s">
        <v>130</v>
      </c>
      <c r="Q36" s="3"/>
    </row>
    <row r="37" spans="1:17" ht="21" customHeight="1" x14ac:dyDescent="0.25">
      <c r="A37" s="19" t="s">
        <v>21</v>
      </c>
      <c r="B37" s="9" t="s">
        <v>131</v>
      </c>
      <c r="C37" s="2" t="s">
        <v>23</v>
      </c>
      <c r="D37" s="2" t="s">
        <v>132</v>
      </c>
      <c r="E37" s="2" t="s">
        <v>133</v>
      </c>
      <c r="F37" s="3"/>
      <c r="G37" s="2" t="s">
        <v>134</v>
      </c>
      <c r="H37" s="4">
        <v>2377653</v>
      </c>
      <c r="I37" s="5" t="s">
        <v>35</v>
      </c>
      <c r="J37" s="5" t="s">
        <v>28</v>
      </c>
      <c r="K37" s="53" t="s">
        <v>35</v>
      </c>
      <c r="L37" s="54"/>
      <c r="M37" s="4">
        <v>2377653</v>
      </c>
      <c r="N37" s="4">
        <v>2377653</v>
      </c>
      <c r="O37" s="2" t="s">
        <v>135</v>
      </c>
      <c r="P37" s="2" t="s">
        <v>136</v>
      </c>
      <c r="Q37" s="3"/>
    </row>
    <row r="38" spans="1:17" ht="21" x14ac:dyDescent="0.25">
      <c r="A38" s="19" t="s">
        <v>21</v>
      </c>
      <c r="B38" s="9" t="s">
        <v>137</v>
      </c>
      <c r="C38" s="2" t="s">
        <v>80</v>
      </c>
      <c r="D38" s="2" t="s">
        <v>138</v>
      </c>
      <c r="E38" s="3"/>
      <c r="F38" s="2" t="s">
        <v>139</v>
      </c>
      <c r="G38" s="2" t="s">
        <v>140</v>
      </c>
      <c r="H38" s="4">
        <v>560000</v>
      </c>
      <c r="I38" s="5" t="s">
        <v>35</v>
      </c>
      <c r="J38" s="5" t="s">
        <v>28</v>
      </c>
      <c r="K38" s="53" t="s">
        <v>35</v>
      </c>
      <c r="L38" s="54"/>
      <c r="M38" s="4">
        <v>560000</v>
      </c>
      <c r="N38" s="4">
        <v>560000</v>
      </c>
      <c r="O38" s="2" t="s">
        <v>141</v>
      </c>
      <c r="P38" s="2" t="s">
        <v>142</v>
      </c>
      <c r="Q38" s="3"/>
    </row>
    <row r="39" spans="1:17" ht="31.5" x14ac:dyDescent="0.25">
      <c r="A39" s="19" t="s">
        <v>21</v>
      </c>
      <c r="B39" s="9" t="s">
        <v>131</v>
      </c>
      <c r="C39" s="2" t="s">
        <v>23</v>
      </c>
      <c r="D39" s="2" t="s">
        <v>143</v>
      </c>
      <c r="E39" s="3"/>
      <c r="F39" s="3"/>
      <c r="G39" s="2" t="s">
        <v>144</v>
      </c>
      <c r="H39" s="4">
        <v>2495456</v>
      </c>
      <c r="I39" s="5" t="s">
        <v>35</v>
      </c>
      <c r="J39" s="5" t="s">
        <v>28</v>
      </c>
      <c r="K39" s="53" t="s">
        <v>35</v>
      </c>
      <c r="L39" s="54"/>
      <c r="M39" s="4">
        <v>2495456</v>
      </c>
      <c r="N39" s="4">
        <v>2495456</v>
      </c>
      <c r="O39" s="2" t="s">
        <v>135</v>
      </c>
      <c r="P39" s="2" t="s">
        <v>136</v>
      </c>
      <c r="Q39" s="3"/>
    </row>
    <row r="40" spans="1:17" ht="31.5" x14ac:dyDescent="0.25">
      <c r="A40" s="19" t="s">
        <v>21</v>
      </c>
      <c r="B40" s="9" t="s">
        <v>131</v>
      </c>
      <c r="C40" s="2" t="s">
        <v>39</v>
      </c>
      <c r="D40" s="2" t="s">
        <v>87</v>
      </c>
      <c r="E40" s="3"/>
      <c r="F40" s="3"/>
      <c r="G40" s="2" t="s">
        <v>89</v>
      </c>
      <c r="H40" s="4">
        <v>2700000</v>
      </c>
      <c r="I40" s="5" t="s">
        <v>35</v>
      </c>
      <c r="J40" s="5" t="s">
        <v>28</v>
      </c>
      <c r="K40" s="53" t="s">
        <v>35</v>
      </c>
      <c r="L40" s="54"/>
      <c r="M40" s="4">
        <v>2700000</v>
      </c>
      <c r="N40" s="4">
        <v>2700000</v>
      </c>
      <c r="O40" s="2" t="s">
        <v>135</v>
      </c>
      <c r="P40" s="2" t="s">
        <v>136</v>
      </c>
      <c r="Q40" s="3"/>
    </row>
    <row r="41" spans="1:17" ht="31.5" x14ac:dyDescent="0.25">
      <c r="A41" s="19" t="s">
        <v>21</v>
      </c>
      <c r="B41" s="9" t="s">
        <v>145</v>
      </c>
      <c r="C41" s="2" t="s">
        <v>23</v>
      </c>
      <c r="D41" s="2" t="s">
        <v>143</v>
      </c>
      <c r="E41" s="2" t="s">
        <v>146</v>
      </c>
      <c r="F41" s="3"/>
      <c r="G41" s="2" t="s">
        <v>147</v>
      </c>
      <c r="H41" s="4">
        <v>2649296</v>
      </c>
      <c r="I41" s="5" t="s">
        <v>35</v>
      </c>
      <c r="J41" s="5" t="s">
        <v>28</v>
      </c>
      <c r="K41" s="53" t="s">
        <v>37</v>
      </c>
      <c r="L41" s="54"/>
      <c r="M41" s="4">
        <v>2649296</v>
      </c>
      <c r="N41" s="4">
        <v>0</v>
      </c>
      <c r="O41" s="2" t="s">
        <v>148</v>
      </c>
      <c r="P41" s="2" t="s">
        <v>149</v>
      </c>
      <c r="Q41" s="2" t="s">
        <v>150</v>
      </c>
    </row>
    <row r="42" spans="1:17" ht="15" customHeight="1" x14ac:dyDescent="0.25">
      <c r="A42" s="19" t="s">
        <v>21</v>
      </c>
      <c r="B42" s="9" t="s">
        <v>145</v>
      </c>
      <c r="C42" s="2" t="s">
        <v>45</v>
      </c>
      <c r="D42" s="2" t="s">
        <v>73</v>
      </c>
      <c r="E42" s="2" t="s">
        <v>114</v>
      </c>
      <c r="F42" s="3"/>
      <c r="G42" s="2" t="s">
        <v>111</v>
      </c>
      <c r="H42" s="4">
        <v>267013</v>
      </c>
      <c r="I42" s="5" t="s">
        <v>100</v>
      </c>
      <c r="J42" s="5" t="s">
        <v>28</v>
      </c>
      <c r="K42" s="53" t="s">
        <v>100</v>
      </c>
      <c r="L42" s="54"/>
      <c r="M42" s="4">
        <v>801039</v>
      </c>
      <c r="N42" s="4">
        <v>801039</v>
      </c>
      <c r="O42" s="2" t="s">
        <v>148</v>
      </c>
      <c r="P42" s="2" t="s">
        <v>149</v>
      </c>
      <c r="Q42" s="3"/>
    </row>
    <row r="43" spans="1:17" ht="21" customHeight="1" x14ac:dyDescent="0.25">
      <c r="A43" s="19" t="s">
        <v>21</v>
      </c>
      <c r="B43" s="9" t="s">
        <v>151</v>
      </c>
      <c r="C43" s="2" t="s">
        <v>23</v>
      </c>
      <c r="D43" s="2" t="s">
        <v>152</v>
      </c>
      <c r="E43" s="3"/>
      <c r="F43" s="2" t="s">
        <v>153</v>
      </c>
      <c r="G43" s="2" t="s">
        <v>154</v>
      </c>
      <c r="H43" s="4">
        <v>4000000</v>
      </c>
      <c r="I43" s="5" t="s">
        <v>35</v>
      </c>
      <c r="J43" s="5" t="s">
        <v>36</v>
      </c>
      <c r="K43" s="53" t="s">
        <v>37</v>
      </c>
      <c r="L43" s="54"/>
      <c r="M43" s="4">
        <v>4000000</v>
      </c>
      <c r="N43" s="4">
        <v>0</v>
      </c>
      <c r="O43" s="2" t="s">
        <v>155</v>
      </c>
      <c r="P43" s="2" t="s">
        <v>156</v>
      </c>
      <c r="Q43" s="3"/>
    </row>
    <row r="44" spans="1:17" ht="105" x14ac:dyDescent="0.25">
      <c r="A44" s="20" t="s">
        <v>21</v>
      </c>
      <c r="B44" s="12" t="s">
        <v>157</v>
      </c>
      <c r="C44" s="11" t="s">
        <v>158</v>
      </c>
      <c r="D44" s="11" t="s">
        <v>159</v>
      </c>
      <c r="E44" s="13" t="s">
        <v>1</v>
      </c>
      <c r="F44" s="6" t="s">
        <v>805</v>
      </c>
      <c r="G44" s="11" t="s">
        <v>160</v>
      </c>
      <c r="H44" s="14">
        <v>7200000</v>
      </c>
      <c r="I44" s="15" t="s">
        <v>35</v>
      </c>
      <c r="J44" s="15" t="s">
        <v>28</v>
      </c>
      <c r="K44" s="51" t="s">
        <v>35</v>
      </c>
      <c r="L44" s="52"/>
      <c r="M44" s="14">
        <v>7200000</v>
      </c>
      <c r="N44" s="14">
        <v>7200000</v>
      </c>
      <c r="O44" s="11" t="s">
        <v>161</v>
      </c>
      <c r="P44" s="11" t="s">
        <v>162</v>
      </c>
      <c r="Q44" s="13" t="s">
        <v>1</v>
      </c>
    </row>
    <row r="45" spans="1:17" ht="31.5" x14ac:dyDescent="0.25">
      <c r="A45" s="19" t="s">
        <v>21</v>
      </c>
      <c r="B45" s="9" t="s">
        <v>163</v>
      </c>
      <c r="C45" s="2" t="s">
        <v>39</v>
      </c>
      <c r="D45" s="2" t="s">
        <v>87</v>
      </c>
      <c r="E45" s="2" t="s">
        <v>88</v>
      </c>
      <c r="F45" s="3"/>
      <c r="G45" s="2" t="s">
        <v>89</v>
      </c>
      <c r="H45" s="4">
        <v>3005151</v>
      </c>
      <c r="I45" s="5" t="s">
        <v>55</v>
      </c>
      <c r="J45" s="5" t="s">
        <v>28</v>
      </c>
      <c r="K45" s="53" t="s">
        <v>55</v>
      </c>
      <c r="L45" s="54"/>
      <c r="M45" s="4">
        <v>6010302</v>
      </c>
      <c r="N45" s="4">
        <v>6010302</v>
      </c>
      <c r="O45" s="2" t="s">
        <v>164</v>
      </c>
      <c r="P45" s="2" t="s">
        <v>165</v>
      </c>
      <c r="Q45" s="3"/>
    </row>
    <row r="46" spans="1:17" x14ac:dyDescent="0.25">
      <c r="A46" s="19" t="s">
        <v>21</v>
      </c>
      <c r="B46" s="9" t="s">
        <v>163</v>
      </c>
      <c r="C46" s="2" t="s">
        <v>45</v>
      </c>
      <c r="D46" s="2" t="s">
        <v>166</v>
      </c>
      <c r="E46" s="3"/>
      <c r="F46" s="2" t="s">
        <v>167</v>
      </c>
      <c r="G46" s="2" t="s">
        <v>168</v>
      </c>
      <c r="H46" s="4">
        <v>2800000</v>
      </c>
      <c r="I46" s="5" t="s">
        <v>35</v>
      </c>
      <c r="J46" s="5" t="s">
        <v>28</v>
      </c>
      <c r="K46" s="53" t="s">
        <v>35</v>
      </c>
      <c r="L46" s="54"/>
      <c r="M46" s="4">
        <v>2800000</v>
      </c>
      <c r="N46" s="4">
        <v>2800000</v>
      </c>
      <c r="O46" s="2" t="s">
        <v>164</v>
      </c>
      <c r="P46" s="2" t="s">
        <v>165</v>
      </c>
      <c r="Q46" s="3"/>
    </row>
    <row r="47" spans="1:17" ht="42" customHeight="1" x14ac:dyDescent="0.25">
      <c r="A47" s="19" t="s">
        <v>21</v>
      </c>
      <c r="B47" s="9" t="s">
        <v>169</v>
      </c>
      <c r="C47" s="2" t="s">
        <v>23</v>
      </c>
      <c r="D47" s="2" t="s">
        <v>170</v>
      </c>
      <c r="E47" s="3"/>
      <c r="F47" s="2" t="s">
        <v>171</v>
      </c>
      <c r="G47" s="2" t="s">
        <v>172</v>
      </c>
      <c r="H47" s="4">
        <v>8000000</v>
      </c>
      <c r="I47" s="5" t="s">
        <v>35</v>
      </c>
      <c r="J47" s="5" t="s">
        <v>36</v>
      </c>
      <c r="K47" s="53" t="s">
        <v>37</v>
      </c>
      <c r="L47" s="54"/>
      <c r="M47" s="4">
        <v>8000000</v>
      </c>
      <c r="N47" s="4">
        <v>0</v>
      </c>
      <c r="O47" s="2" t="s">
        <v>155</v>
      </c>
      <c r="P47" s="2" t="s">
        <v>156</v>
      </c>
      <c r="Q47" s="3"/>
    </row>
    <row r="48" spans="1:17" ht="42" x14ac:dyDescent="0.25">
      <c r="A48" s="20" t="s">
        <v>21</v>
      </c>
      <c r="B48" s="12" t="s">
        <v>157</v>
      </c>
      <c r="C48" s="11" t="s">
        <v>158</v>
      </c>
      <c r="D48" s="11" t="s">
        <v>173</v>
      </c>
      <c r="E48" s="13" t="s">
        <v>1</v>
      </c>
      <c r="F48" s="6" t="s">
        <v>806</v>
      </c>
      <c r="G48" s="11" t="s">
        <v>174</v>
      </c>
      <c r="H48" s="14">
        <v>7300000</v>
      </c>
      <c r="I48" s="15" t="s">
        <v>35</v>
      </c>
      <c r="J48" s="15" t="s">
        <v>36</v>
      </c>
      <c r="K48" s="51" t="s">
        <v>37</v>
      </c>
      <c r="L48" s="52"/>
      <c r="M48" s="14">
        <v>7300000</v>
      </c>
      <c r="N48" s="14">
        <v>0</v>
      </c>
      <c r="O48" s="11" t="s">
        <v>161</v>
      </c>
      <c r="P48" s="11" t="s">
        <v>162</v>
      </c>
      <c r="Q48" s="13" t="s">
        <v>1</v>
      </c>
    </row>
    <row r="49" spans="1:17" ht="52.5" x14ac:dyDescent="0.25">
      <c r="A49" s="20" t="s">
        <v>21</v>
      </c>
      <c r="B49" s="12" t="s">
        <v>157</v>
      </c>
      <c r="C49" s="11" t="s">
        <v>158</v>
      </c>
      <c r="D49" s="11" t="s">
        <v>175</v>
      </c>
      <c r="E49" s="13" t="s">
        <v>1</v>
      </c>
      <c r="F49" s="6" t="s">
        <v>807</v>
      </c>
      <c r="G49" s="11" t="s">
        <v>176</v>
      </c>
      <c r="H49" s="14">
        <v>950000</v>
      </c>
      <c r="I49" s="15" t="s">
        <v>177</v>
      </c>
      <c r="J49" s="15" t="s">
        <v>28</v>
      </c>
      <c r="K49" s="51" t="s">
        <v>178</v>
      </c>
      <c r="L49" s="52"/>
      <c r="M49" s="14">
        <v>4750000</v>
      </c>
      <c r="N49" s="14">
        <v>7600000</v>
      </c>
      <c r="O49" s="11" t="s">
        <v>161</v>
      </c>
      <c r="P49" s="11" t="s">
        <v>162</v>
      </c>
      <c r="Q49" s="13" t="s">
        <v>1</v>
      </c>
    </row>
    <row r="50" spans="1:17" ht="52.5" x14ac:dyDescent="0.25">
      <c r="A50" s="20" t="s">
        <v>21</v>
      </c>
      <c r="B50" s="12" t="s">
        <v>157</v>
      </c>
      <c r="C50" s="11" t="s">
        <v>158</v>
      </c>
      <c r="D50" s="11" t="s">
        <v>179</v>
      </c>
      <c r="E50" s="13" t="s">
        <v>1</v>
      </c>
      <c r="F50" s="6" t="s">
        <v>808</v>
      </c>
      <c r="G50" s="11" t="s">
        <v>180</v>
      </c>
      <c r="H50" s="14">
        <v>12000000</v>
      </c>
      <c r="I50" s="15" t="s">
        <v>35</v>
      </c>
      <c r="J50" s="15" t="s">
        <v>28</v>
      </c>
      <c r="K50" s="51" t="s">
        <v>35</v>
      </c>
      <c r="L50" s="52"/>
      <c r="M50" s="14">
        <v>12000000</v>
      </c>
      <c r="N50" s="14">
        <v>12000000</v>
      </c>
      <c r="O50" s="11" t="s">
        <v>161</v>
      </c>
      <c r="P50" s="11" t="s">
        <v>162</v>
      </c>
      <c r="Q50" s="13" t="s">
        <v>1</v>
      </c>
    </row>
    <row r="51" spans="1:17" ht="31.5" x14ac:dyDescent="0.25">
      <c r="A51" s="19" t="s">
        <v>21</v>
      </c>
      <c r="B51" s="9" t="s">
        <v>181</v>
      </c>
      <c r="C51" s="2" t="s">
        <v>39</v>
      </c>
      <c r="D51" s="2" t="s">
        <v>87</v>
      </c>
      <c r="E51" s="2" t="s">
        <v>182</v>
      </c>
      <c r="F51" s="3"/>
      <c r="G51" s="2" t="s">
        <v>89</v>
      </c>
      <c r="H51" s="4">
        <v>10351074</v>
      </c>
      <c r="I51" s="5" t="s">
        <v>35</v>
      </c>
      <c r="J51" s="5" t="s">
        <v>36</v>
      </c>
      <c r="K51" s="53" t="s">
        <v>37</v>
      </c>
      <c r="L51" s="54"/>
      <c r="M51" s="4">
        <v>10351074</v>
      </c>
      <c r="N51" s="4">
        <v>0</v>
      </c>
      <c r="O51" s="2" t="s">
        <v>183</v>
      </c>
      <c r="P51" s="2" t="s">
        <v>184</v>
      </c>
      <c r="Q51" s="3"/>
    </row>
    <row r="52" spans="1:17" ht="21" customHeight="1" x14ac:dyDescent="0.25">
      <c r="A52" s="19" t="s">
        <v>21</v>
      </c>
      <c r="B52" s="9" t="s">
        <v>157</v>
      </c>
      <c r="C52" s="2" t="s">
        <v>158</v>
      </c>
      <c r="D52" s="2" t="s">
        <v>185</v>
      </c>
      <c r="E52" s="3"/>
      <c r="F52" s="2" t="s">
        <v>186</v>
      </c>
      <c r="G52" s="2" t="s">
        <v>187</v>
      </c>
      <c r="H52" s="4">
        <v>43000</v>
      </c>
      <c r="I52" s="5" t="s">
        <v>112</v>
      </c>
      <c r="J52" s="5" t="s">
        <v>36</v>
      </c>
      <c r="K52" s="53" t="s">
        <v>37</v>
      </c>
      <c r="L52" s="54"/>
      <c r="M52" s="4">
        <v>516000</v>
      </c>
      <c r="N52" s="4">
        <v>0</v>
      </c>
      <c r="O52" s="2" t="s">
        <v>161</v>
      </c>
      <c r="P52" s="2" t="s">
        <v>162</v>
      </c>
      <c r="Q52" s="3"/>
    </row>
    <row r="53" spans="1:17" ht="115.5" x14ac:dyDescent="0.25">
      <c r="A53" s="20" t="s">
        <v>21</v>
      </c>
      <c r="B53" s="12" t="s">
        <v>157</v>
      </c>
      <c r="C53" s="11" t="s">
        <v>158</v>
      </c>
      <c r="D53" s="11" t="s">
        <v>188</v>
      </c>
      <c r="E53" s="13" t="s">
        <v>1</v>
      </c>
      <c r="F53" s="6" t="s">
        <v>809</v>
      </c>
      <c r="G53" s="11" t="s">
        <v>189</v>
      </c>
      <c r="H53" s="14">
        <v>3000000</v>
      </c>
      <c r="I53" s="15" t="s">
        <v>55</v>
      </c>
      <c r="J53" s="15" t="s">
        <v>36</v>
      </c>
      <c r="K53" s="51" t="s">
        <v>37</v>
      </c>
      <c r="L53" s="52"/>
      <c r="M53" s="14">
        <v>6000000</v>
      </c>
      <c r="N53" s="14">
        <v>0</v>
      </c>
      <c r="O53" s="11" t="s">
        <v>161</v>
      </c>
      <c r="P53" s="11" t="s">
        <v>162</v>
      </c>
      <c r="Q53" s="13" t="s">
        <v>1</v>
      </c>
    </row>
    <row r="54" spans="1:17" ht="31.5" x14ac:dyDescent="0.25">
      <c r="A54" s="19" t="s">
        <v>21</v>
      </c>
      <c r="B54" s="9" t="s">
        <v>181</v>
      </c>
      <c r="C54" s="2" t="s">
        <v>39</v>
      </c>
      <c r="D54" s="2" t="s">
        <v>87</v>
      </c>
      <c r="E54" s="2" t="s">
        <v>88</v>
      </c>
      <c r="F54" s="3"/>
      <c r="G54" s="2" t="s">
        <v>89</v>
      </c>
      <c r="H54" s="4">
        <v>3005151</v>
      </c>
      <c r="I54" s="5" t="s">
        <v>55</v>
      </c>
      <c r="J54" s="5" t="s">
        <v>36</v>
      </c>
      <c r="K54" s="53" t="s">
        <v>37</v>
      </c>
      <c r="L54" s="54"/>
      <c r="M54" s="4">
        <v>6010302</v>
      </c>
      <c r="N54" s="4">
        <v>0</v>
      </c>
      <c r="O54" s="2" t="s">
        <v>183</v>
      </c>
      <c r="P54" s="2" t="s">
        <v>184</v>
      </c>
      <c r="Q54" s="3"/>
    </row>
    <row r="55" spans="1:17" ht="21" customHeight="1" x14ac:dyDescent="0.25">
      <c r="A55" s="19" t="s">
        <v>21</v>
      </c>
      <c r="B55" s="9" t="s">
        <v>190</v>
      </c>
      <c r="C55" s="2" t="s">
        <v>191</v>
      </c>
      <c r="D55" s="2" t="s">
        <v>192</v>
      </c>
      <c r="E55" s="3"/>
      <c r="F55" s="2" t="s">
        <v>193</v>
      </c>
      <c r="G55" s="2" t="s">
        <v>194</v>
      </c>
      <c r="H55" s="4">
        <v>11000000</v>
      </c>
      <c r="I55" s="5" t="s">
        <v>35</v>
      </c>
      <c r="J55" s="5" t="s">
        <v>28</v>
      </c>
      <c r="K55" s="53" t="s">
        <v>35</v>
      </c>
      <c r="L55" s="54"/>
      <c r="M55" s="4">
        <v>11000000</v>
      </c>
      <c r="N55" s="4">
        <v>11000000</v>
      </c>
      <c r="O55" s="2" t="s">
        <v>195</v>
      </c>
      <c r="P55" s="2" t="s">
        <v>196</v>
      </c>
      <c r="Q55" s="3"/>
    </row>
    <row r="56" spans="1:17" ht="15" customHeight="1" x14ac:dyDescent="0.25">
      <c r="A56" s="19" t="s">
        <v>21</v>
      </c>
      <c r="B56" s="9" t="s">
        <v>181</v>
      </c>
      <c r="C56" s="2" t="s">
        <v>23</v>
      </c>
      <c r="D56" s="2" t="s">
        <v>143</v>
      </c>
      <c r="E56" s="2" t="s">
        <v>197</v>
      </c>
      <c r="F56" s="3"/>
      <c r="G56" s="2" t="s">
        <v>198</v>
      </c>
      <c r="H56" s="4">
        <v>7447334</v>
      </c>
      <c r="I56" s="5" t="s">
        <v>35</v>
      </c>
      <c r="J56" s="5" t="s">
        <v>36</v>
      </c>
      <c r="K56" s="53" t="s">
        <v>37</v>
      </c>
      <c r="L56" s="54"/>
      <c r="M56" s="4">
        <v>7447334</v>
      </c>
      <c r="N56" s="4">
        <v>0</v>
      </c>
      <c r="O56" s="2" t="s">
        <v>183</v>
      </c>
      <c r="P56" s="2" t="s">
        <v>184</v>
      </c>
      <c r="Q56" s="3"/>
    </row>
    <row r="57" spans="1:17" ht="31.5" x14ac:dyDescent="0.25">
      <c r="A57" s="19" t="s">
        <v>21</v>
      </c>
      <c r="B57" s="9" t="s">
        <v>181</v>
      </c>
      <c r="C57" s="2" t="s">
        <v>23</v>
      </c>
      <c r="D57" s="2" t="s">
        <v>143</v>
      </c>
      <c r="E57" s="2" t="s">
        <v>146</v>
      </c>
      <c r="F57" s="3"/>
      <c r="G57" s="2" t="s">
        <v>147</v>
      </c>
      <c r="H57" s="4">
        <v>2649296</v>
      </c>
      <c r="I57" s="5" t="s">
        <v>35</v>
      </c>
      <c r="J57" s="5" t="s">
        <v>36</v>
      </c>
      <c r="K57" s="53" t="s">
        <v>37</v>
      </c>
      <c r="L57" s="54"/>
      <c r="M57" s="4">
        <v>2649296</v>
      </c>
      <c r="N57" s="4">
        <v>0</v>
      </c>
      <c r="O57" s="2" t="s">
        <v>199</v>
      </c>
      <c r="P57" s="2" t="s">
        <v>200</v>
      </c>
      <c r="Q57" s="3"/>
    </row>
    <row r="58" spans="1:17" ht="31.5" customHeight="1" x14ac:dyDescent="0.25">
      <c r="A58" s="19" t="s">
        <v>21</v>
      </c>
      <c r="B58" s="9" t="s">
        <v>190</v>
      </c>
      <c r="C58" s="2" t="s">
        <v>23</v>
      </c>
      <c r="D58" s="2" t="s">
        <v>143</v>
      </c>
      <c r="E58" s="2" t="s">
        <v>201</v>
      </c>
      <c r="F58" s="3"/>
      <c r="G58" s="2" t="s">
        <v>144</v>
      </c>
      <c r="H58" s="4">
        <v>2777489</v>
      </c>
      <c r="I58" s="5" t="s">
        <v>35</v>
      </c>
      <c r="J58" s="5" t="s">
        <v>28</v>
      </c>
      <c r="K58" s="53" t="s">
        <v>35</v>
      </c>
      <c r="L58" s="54"/>
      <c r="M58" s="4">
        <v>2777489</v>
      </c>
      <c r="N58" s="4">
        <v>2777489</v>
      </c>
      <c r="O58" s="2" t="s">
        <v>202</v>
      </c>
      <c r="P58" s="2" t="s">
        <v>203</v>
      </c>
      <c r="Q58" s="3"/>
    </row>
    <row r="59" spans="1:17" ht="31.5" customHeight="1" x14ac:dyDescent="0.25">
      <c r="A59" s="19" t="s">
        <v>21</v>
      </c>
      <c r="B59" s="9" t="s">
        <v>190</v>
      </c>
      <c r="C59" s="2" t="s">
        <v>23</v>
      </c>
      <c r="D59" s="2" t="s">
        <v>143</v>
      </c>
      <c r="E59" s="2" t="s">
        <v>204</v>
      </c>
      <c r="F59" s="3"/>
      <c r="G59" s="2" t="s">
        <v>205</v>
      </c>
      <c r="H59" s="4">
        <v>2289140</v>
      </c>
      <c r="I59" s="5" t="s">
        <v>206</v>
      </c>
      <c r="J59" s="5" t="s">
        <v>28</v>
      </c>
      <c r="K59" s="53" t="s">
        <v>37</v>
      </c>
      <c r="L59" s="54"/>
      <c r="M59" s="4">
        <v>20602260</v>
      </c>
      <c r="N59" s="4">
        <v>0</v>
      </c>
      <c r="O59" s="2" t="s">
        <v>202</v>
      </c>
      <c r="P59" s="2" t="s">
        <v>203</v>
      </c>
      <c r="Q59" s="2" t="s">
        <v>207</v>
      </c>
    </row>
    <row r="60" spans="1:17" ht="105" x14ac:dyDescent="0.25">
      <c r="A60" s="19" t="s">
        <v>21</v>
      </c>
      <c r="B60" s="9" t="s">
        <v>190</v>
      </c>
      <c r="C60" s="2" t="s">
        <v>39</v>
      </c>
      <c r="D60" s="2" t="s">
        <v>208</v>
      </c>
      <c r="E60" s="3"/>
      <c r="F60" s="2" t="s">
        <v>209</v>
      </c>
      <c r="G60" s="2" t="s">
        <v>210</v>
      </c>
      <c r="H60" s="4">
        <v>18000000</v>
      </c>
      <c r="I60" s="5" t="s">
        <v>35</v>
      </c>
      <c r="J60" s="5" t="s">
        <v>28</v>
      </c>
      <c r="K60" s="53" t="s">
        <v>35</v>
      </c>
      <c r="L60" s="54"/>
      <c r="M60" s="4">
        <v>18000000</v>
      </c>
      <c r="N60" s="4">
        <v>18000000</v>
      </c>
      <c r="O60" s="2" t="s">
        <v>211</v>
      </c>
      <c r="P60" s="2" t="s">
        <v>212</v>
      </c>
      <c r="Q60" s="3"/>
    </row>
    <row r="61" spans="1:17" ht="63" x14ac:dyDescent="0.25">
      <c r="A61" s="19" t="s">
        <v>21</v>
      </c>
      <c r="B61" s="9" t="s">
        <v>190</v>
      </c>
      <c r="C61" s="2" t="s">
        <v>23</v>
      </c>
      <c r="D61" s="2" t="s">
        <v>213</v>
      </c>
      <c r="E61" s="3"/>
      <c r="F61" s="2" t="s">
        <v>214</v>
      </c>
      <c r="G61" s="2" t="s">
        <v>210</v>
      </c>
      <c r="H61" s="4">
        <v>1500000</v>
      </c>
      <c r="I61" s="5" t="s">
        <v>35</v>
      </c>
      <c r="J61" s="5" t="s">
        <v>28</v>
      </c>
      <c r="K61" s="53" t="s">
        <v>35</v>
      </c>
      <c r="L61" s="54"/>
      <c r="M61" s="4">
        <v>1500000</v>
      </c>
      <c r="N61" s="4">
        <v>1500000</v>
      </c>
      <c r="O61" s="2" t="s">
        <v>211</v>
      </c>
      <c r="P61" s="2" t="s">
        <v>212</v>
      </c>
      <c r="Q61" s="3"/>
    </row>
    <row r="62" spans="1:17" ht="31.5" customHeight="1" x14ac:dyDescent="0.25">
      <c r="A62" s="19" t="s">
        <v>21</v>
      </c>
      <c r="B62" s="9" t="s">
        <v>190</v>
      </c>
      <c r="C62" s="2" t="s">
        <v>39</v>
      </c>
      <c r="D62" s="2" t="s">
        <v>87</v>
      </c>
      <c r="E62" s="2" t="s">
        <v>88</v>
      </c>
      <c r="F62" s="3"/>
      <c r="G62" s="2" t="s">
        <v>89</v>
      </c>
      <c r="H62" s="4">
        <v>3005151</v>
      </c>
      <c r="I62" s="5" t="s">
        <v>55</v>
      </c>
      <c r="J62" s="5" t="s">
        <v>28</v>
      </c>
      <c r="K62" s="53" t="s">
        <v>55</v>
      </c>
      <c r="L62" s="54"/>
      <c r="M62" s="4">
        <v>6010302</v>
      </c>
      <c r="N62" s="4">
        <v>6010302</v>
      </c>
      <c r="O62" s="2" t="s">
        <v>202</v>
      </c>
      <c r="P62" s="2" t="s">
        <v>203</v>
      </c>
      <c r="Q62" s="3"/>
    </row>
    <row r="63" spans="1:17" ht="15" customHeight="1" x14ac:dyDescent="0.25">
      <c r="A63" s="19" t="s">
        <v>21</v>
      </c>
      <c r="B63" s="9" t="s">
        <v>190</v>
      </c>
      <c r="C63" s="2" t="s">
        <v>23</v>
      </c>
      <c r="D63" s="2" t="s">
        <v>215</v>
      </c>
      <c r="E63" s="2" t="s">
        <v>216</v>
      </c>
      <c r="F63" s="3"/>
      <c r="G63" s="2" t="s">
        <v>217</v>
      </c>
      <c r="H63" s="4">
        <v>985857</v>
      </c>
      <c r="I63" s="5" t="s">
        <v>35</v>
      </c>
      <c r="J63" s="5" t="s">
        <v>28</v>
      </c>
      <c r="K63" s="53" t="s">
        <v>35</v>
      </c>
      <c r="L63" s="54"/>
      <c r="M63" s="4">
        <v>985857</v>
      </c>
      <c r="N63" s="4">
        <v>985857</v>
      </c>
      <c r="O63" s="2" t="s">
        <v>218</v>
      </c>
      <c r="P63" s="2" t="s">
        <v>219</v>
      </c>
      <c r="Q63" s="3"/>
    </row>
    <row r="64" spans="1:17" ht="21" customHeight="1" x14ac:dyDescent="0.25">
      <c r="A64" s="19" t="s">
        <v>21</v>
      </c>
      <c r="B64" s="9" t="s">
        <v>51</v>
      </c>
      <c r="C64" s="2" t="s">
        <v>45</v>
      </c>
      <c r="D64" s="2" t="s">
        <v>220</v>
      </c>
      <c r="E64" s="3"/>
      <c r="F64" s="2" t="s">
        <v>221</v>
      </c>
      <c r="G64" s="2" t="s">
        <v>222</v>
      </c>
      <c r="H64" s="4">
        <v>1000000</v>
      </c>
      <c r="I64" s="5" t="s">
        <v>35</v>
      </c>
      <c r="J64" s="5" t="s">
        <v>28</v>
      </c>
      <c r="K64" s="53" t="s">
        <v>35</v>
      </c>
      <c r="L64" s="54"/>
      <c r="M64" s="4">
        <v>1000000</v>
      </c>
      <c r="N64" s="4">
        <v>1000000</v>
      </c>
      <c r="O64" s="2" t="s">
        <v>56</v>
      </c>
      <c r="P64" s="2" t="s">
        <v>57</v>
      </c>
      <c r="Q64" s="3"/>
    </row>
    <row r="65" spans="1:17" ht="21" x14ac:dyDescent="0.25">
      <c r="A65" s="19" t="s">
        <v>21</v>
      </c>
      <c r="B65" s="9" t="s">
        <v>157</v>
      </c>
      <c r="C65" s="2" t="s">
        <v>158</v>
      </c>
      <c r="D65" s="2" t="s">
        <v>223</v>
      </c>
      <c r="E65" s="3"/>
      <c r="F65" s="2" t="s">
        <v>224</v>
      </c>
      <c r="G65" s="2" t="s">
        <v>225</v>
      </c>
      <c r="H65" s="4">
        <v>20000000</v>
      </c>
      <c r="I65" s="5" t="s">
        <v>35</v>
      </c>
      <c r="J65" s="5" t="s">
        <v>36</v>
      </c>
      <c r="K65" s="53" t="s">
        <v>37</v>
      </c>
      <c r="L65" s="54"/>
      <c r="M65" s="4">
        <v>20000000</v>
      </c>
      <c r="N65" s="4">
        <v>0</v>
      </c>
      <c r="O65" s="2" t="s">
        <v>226</v>
      </c>
      <c r="P65" s="2" t="s">
        <v>227</v>
      </c>
      <c r="Q65" s="3"/>
    </row>
    <row r="66" spans="1:17" ht="31.5" x14ac:dyDescent="0.25">
      <c r="A66" s="19" t="s">
        <v>21</v>
      </c>
      <c r="B66" s="9" t="s">
        <v>228</v>
      </c>
      <c r="C66" s="2" t="s">
        <v>23</v>
      </c>
      <c r="D66" s="2" t="s">
        <v>143</v>
      </c>
      <c r="E66" s="2" t="s">
        <v>146</v>
      </c>
      <c r="F66" s="3"/>
      <c r="G66" s="2" t="s">
        <v>147</v>
      </c>
      <c r="H66" s="4">
        <v>2649296</v>
      </c>
      <c r="I66" s="5" t="s">
        <v>35</v>
      </c>
      <c r="J66" s="5" t="s">
        <v>36</v>
      </c>
      <c r="K66" s="53" t="s">
        <v>37</v>
      </c>
      <c r="L66" s="54"/>
      <c r="M66" s="4">
        <v>2649296</v>
      </c>
      <c r="N66" s="4">
        <v>0</v>
      </c>
      <c r="O66" s="2" t="s">
        <v>229</v>
      </c>
      <c r="P66" s="2" t="s">
        <v>230</v>
      </c>
      <c r="Q66" s="3"/>
    </row>
    <row r="67" spans="1:17" ht="21" customHeight="1" x14ac:dyDescent="0.25">
      <c r="A67" s="19" t="s">
        <v>21</v>
      </c>
      <c r="B67" s="9" t="s">
        <v>157</v>
      </c>
      <c r="C67" s="2" t="s">
        <v>80</v>
      </c>
      <c r="D67" s="2" t="s">
        <v>231</v>
      </c>
      <c r="E67" s="3"/>
      <c r="F67" s="2" t="s">
        <v>232</v>
      </c>
      <c r="G67" s="2" t="s">
        <v>233</v>
      </c>
      <c r="H67" s="4">
        <v>4000000</v>
      </c>
      <c r="I67" s="5" t="s">
        <v>35</v>
      </c>
      <c r="J67" s="5" t="s">
        <v>36</v>
      </c>
      <c r="K67" s="53" t="s">
        <v>37</v>
      </c>
      <c r="L67" s="54"/>
      <c r="M67" s="4">
        <v>4000000</v>
      </c>
      <c r="N67" s="4">
        <v>0</v>
      </c>
      <c r="O67" s="2" t="s">
        <v>226</v>
      </c>
      <c r="P67" s="2" t="s">
        <v>227</v>
      </c>
      <c r="Q67" s="3"/>
    </row>
    <row r="68" spans="1:17" x14ac:dyDescent="0.25">
      <c r="A68" s="20" t="s">
        <v>21</v>
      </c>
      <c r="B68" s="12" t="s">
        <v>228</v>
      </c>
      <c r="C68" s="11" t="s">
        <v>80</v>
      </c>
      <c r="D68" s="11" t="s">
        <v>234</v>
      </c>
      <c r="E68" s="13" t="s">
        <v>1</v>
      </c>
      <c r="F68" s="6" t="s">
        <v>235</v>
      </c>
      <c r="G68" s="11" t="s">
        <v>234</v>
      </c>
      <c r="H68" s="14">
        <v>25000000</v>
      </c>
      <c r="I68" s="15" t="s">
        <v>35</v>
      </c>
      <c r="J68" s="15" t="s">
        <v>36</v>
      </c>
      <c r="K68" s="51" t="s">
        <v>37</v>
      </c>
      <c r="L68" s="52"/>
      <c r="M68" s="14">
        <v>25000000</v>
      </c>
      <c r="N68" s="14">
        <v>0</v>
      </c>
      <c r="O68" s="11" t="s">
        <v>229</v>
      </c>
      <c r="P68" s="11" t="s">
        <v>230</v>
      </c>
      <c r="Q68" s="13" t="s">
        <v>1</v>
      </c>
    </row>
    <row r="69" spans="1:17" ht="15" customHeight="1" x14ac:dyDescent="0.25">
      <c r="A69" s="19" t="s">
        <v>21</v>
      </c>
      <c r="B69" s="9" t="s">
        <v>228</v>
      </c>
      <c r="C69" s="2" t="s">
        <v>23</v>
      </c>
      <c r="D69" s="2" t="s">
        <v>143</v>
      </c>
      <c r="E69" s="2" t="s">
        <v>197</v>
      </c>
      <c r="F69" s="3"/>
      <c r="G69" s="2" t="s">
        <v>198</v>
      </c>
      <c r="H69" s="4">
        <v>7447334</v>
      </c>
      <c r="I69" s="5" t="s">
        <v>35</v>
      </c>
      <c r="J69" s="5" t="s">
        <v>36</v>
      </c>
      <c r="K69" s="53" t="s">
        <v>37</v>
      </c>
      <c r="L69" s="54"/>
      <c r="M69" s="4">
        <v>7447334</v>
      </c>
      <c r="N69" s="4">
        <v>0</v>
      </c>
      <c r="O69" s="2" t="s">
        <v>229</v>
      </c>
      <c r="P69" s="2" t="s">
        <v>230</v>
      </c>
      <c r="Q69" s="3"/>
    </row>
    <row r="70" spans="1:17" ht="15" customHeight="1" x14ac:dyDescent="0.25">
      <c r="A70" s="19" t="s">
        <v>21</v>
      </c>
      <c r="B70" s="9" t="s">
        <v>228</v>
      </c>
      <c r="C70" s="2" t="s">
        <v>45</v>
      </c>
      <c r="D70" s="2" t="s">
        <v>73</v>
      </c>
      <c r="E70" s="2" t="s">
        <v>104</v>
      </c>
      <c r="F70" s="3"/>
      <c r="G70" s="2" t="s">
        <v>105</v>
      </c>
      <c r="H70" s="4">
        <v>189102</v>
      </c>
      <c r="I70" s="5" t="s">
        <v>35</v>
      </c>
      <c r="J70" s="5" t="s">
        <v>36</v>
      </c>
      <c r="K70" s="53" t="s">
        <v>37</v>
      </c>
      <c r="L70" s="54"/>
      <c r="M70" s="4">
        <v>189102</v>
      </c>
      <c r="N70" s="4">
        <v>0</v>
      </c>
      <c r="O70" s="2" t="s">
        <v>229</v>
      </c>
      <c r="P70" s="2" t="s">
        <v>230</v>
      </c>
      <c r="Q70" s="3"/>
    </row>
    <row r="71" spans="1:17" ht="21" customHeight="1" x14ac:dyDescent="0.25">
      <c r="A71" s="19" t="s">
        <v>21</v>
      </c>
      <c r="B71" s="9" t="s">
        <v>157</v>
      </c>
      <c r="C71" s="2" t="s">
        <v>80</v>
      </c>
      <c r="D71" s="2" t="s">
        <v>236</v>
      </c>
      <c r="E71" s="3"/>
      <c r="F71" s="2" t="s">
        <v>237</v>
      </c>
      <c r="G71" s="2" t="s">
        <v>238</v>
      </c>
      <c r="H71" s="4">
        <v>6500000</v>
      </c>
      <c r="I71" s="5" t="s">
        <v>35</v>
      </c>
      <c r="J71" s="5" t="s">
        <v>28</v>
      </c>
      <c r="K71" s="53" t="s">
        <v>35</v>
      </c>
      <c r="L71" s="54"/>
      <c r="M71" s="4">
        <v>6500000</v>
      </c>
      <c r="N71" s="4">
        <v>6500000</v>
      </c>
      <c r="O71" s="2" t="s">
        <v>239</v>
      </c>
      <c r="P71" s="2" t="s">
        <v>240</v>
      </c>
      <c r="Q71" s="3"/>
    </row>
    <row r="72" spans="1:17" ht="31.5" x14ac:dyDescent="0.25">
      <c r="A72" s="19" t="s">
        <v>21</v>
      </c>
      <c r="B72" s="9" t="s">
        <v>123</v>
      </c>
      <c r="C72" s="2" t="s">
        <v>23</v>
      </c>
      <c r="D72" s="2" t="s">
        <v>143</v>
      </c>
      <c r="E72" s="2" t="s">
        <v>146</v>
      </c>
      <c r="F72" s="3"/>
      <c r="G72" s="2" t="s">
        <v>147</v>
      </c>
      <c r="H72" s="4">
        <v>2649296</v>
      </c>
      <c r="I72" s="5" t="s">
        <v>100</v>
      </c>
      <c r="J72" s="5" t="s">
        <v>36</v>
      </c>
      <c r="K72" s="53" t="s">
        <v>37</v>
      </c>
      <c r="L72" s="54"/>
      <c r="M72" s="4">
        <v>7947888</v>
      </c>
      <c r="N72" s="4">
        <v>0</v>
      </c>
      <c r="O72" s="2" t="s">
        <v>241</v>
      </c>
      <c r="P72" s="2" t="s">
        <v>242</v>
      </c>
      <c r="Q72" s="3"/>
    </row>
    <row r="73" spans="1:17" ht="21" x14ac:dyDescent="0.25">
      <c r="A73" s="19" t="s">
        <v>21</v>
      </c>
      <c r="B73" s="9" t="s">
        <v>228</v>
      </c>
      <c r="C73" s="2" t="s">
        <v>39</v>
      </c>
      <c r="D73" s="2" t="s">
        <v>243</v>
      </c>
      <c r="E73" s="2" t="s">
        <v>244</v>
      </c>
      <c r="F73" s="3"/>
      <c r="G73" s="2" t="s">
        <v>245</v>
      </c>
      <c r="H73" s="4">
        <v>723462</v>
      </c>
      <c r="I73" s="5" t="s">
        <v>35</v>
      </c>
      <c r="J73" s="5" t="s">
        <v>36</v>
      </c>
      <c r="K73" s="53" t="s">
        <v>37</v>
      </c>
      <c r="L73" s="54"/>
      <c r="M73" s="4">
        <v>723462</v>
      </c>
      <c r="N73" s="4">
        <v>0</v>
      </c>
      <c r="O73" s="2" t="s">
        <v>229</v>
      </c>
      <c r="P73" s="2" t="s">
        <v>230</v>
      </c>
      <c r="Q73" s="3"/>
    </row>
    <row r="74" spans="1:17" ht="15" customHeight="1" x14ac:dyDescent="0.25">
      <c r="A74" s="19" t="s">
        <v>21</v>
      </c>
      <c r="B74" s="9" t="s">
        <v>123</v>
      </c>
      <c r="C74" s="2" t="s">
        <v>23</v>
      </c>
      <c r="D74" s="2" t="s">
        <v>143</v>
      </c>
      <c r="E74" s="2" t="s">
        <v>197</v>
      </c>
      <c r="F74" s="3"/>
      <c r="G74" s="2" t="s">
        <v>198</v>
      </c>
      <c r="H74" s="4">
        <v>7447334</v>
      </c>
      <c r="I74" s="5" t="s">
        <v>55</v>
      </c>
      <c r="J74" s="5" t="s">
        <v>36</v>
      </c>
      <c r="K74" s="53" t="s">
        <v>37</v>
      </c>
      <c r="L74" s="54"/>
      <c r="M74" s="4">
        <v>14894668</v>
      </c>
      <c r="N74" s="4">
        <v>0</v>
      </c>
      <c r="O74" s="2" t="s">
        <v>241</v>
      </c>
      <c r="P74" s="2" t="s">
        <v>242</v>
      </c>
      <c r="Q74" s="3"/>
    </row>
    <row r="75" spans="1:17" ht="21" customHeight="1" x14ac:dyDescent="0.25">
      <c r="A75" s="19" t="s">
        <v>21</v>
      </c>
      <c r="B75" s="9" t="s">
        <v>123</v>
      </c>
      <c r="C75" s="2" t="s">
        <v>23</v>
      </c>
      <c r="D75" s="2" t="s">
        <v>215</v>
      </c>
      <c r="E75" s="2" t="s">
        <v>246</v>
      </c>
      <c r="F75" s="3"/>
      <c r="G75" s="2" t="s">
        <v>247</v>
      </c>
      <c r="H75" s="4">
        <v>732524</v>
      </c>
      <c r="I75" s="5" t="s">
        <v>55</v>
      </c>
      <c r="J75" s="5" t="s">
        <v>36</v>
      </c>
      <c r="K75" s="53" t="s">
        <v>37</v>
      </c>
      <c r="L75" s="54"/>
      <c r="M75" s="4">
        <v>1465048</v>
      </c>
      <c r="N75" s="4">
        <v>0</v>
      </c>
      <c r="O75" s="2" t="s">
        <v>124</v>
      </c>
      <c r="P75" s="2" t="s">
        <v>125</v>
      </c>
      <c r="Q75" s="3"/>
    </row>
    <row r="76" spans="1:17" ht="31.5" x14ac:dyDescent="0.25">
      <c r="A76" s="19" t="s">
        <v>21</v>
      </c>
      <c r="B76" s="9" t="s">
        <v>123</v>
      </c>
      <c r="C76" s="2" t="s">
        <v>39</v>
      </c>
      <c r="D76" s="2" t="s">
        <v>87</v>
      </c>
      <c r="E76" s="2" t="s">
        <v>248</v>
      </c>
      <c r="F76" s="3"/>
      <c r="G76" s="2" t="s">
        <v>89</v>
      </c>
      <c r="H76" s="4">
        <v>2114736</v>
      </c>
      <c r="I76" s="5" t="s">
        <v>100</v>
      </c>
      <c r="J76" s="5" t="s">
        <v>36</v>
      </c>
      <c r="K76" s="53" t="s">
        <v>37</v>
      </c>
      <c r="L76" s="54"/>
      <c r="M76" s="4">
        <v>6344208</v>
      </c>
      <c r="N76" s="4">
        <v>0</v>
      </c>
      <c r="O76" s="2" t="s">
        <v>124</v>
      </c>
      <c r="P76" s="2" t="s">
        <v>125</v>
      </c>
      <c r="Q76" s="3"/>
    </row>
    <row r="77" spans="1:17" ht="31.5" x14ac:dyDescent="0.25">
      <c r="A77" s="19" t="s">
        <v>21</v>
      </c>
      <c r="B77" s="9" t="s">
        <v>249</v>
      </c>
      <c r="C77" s="2" t="s">
        <v>45</v>
      </c>
      <c r="D77" s="2" t="s">
        <v>250</v>
      </c>
      <c r="E77" s="3"/>
      <c r="F77" s="2" t="s">
        <v>251</v>
      </c>
      <c r="G77" s="2" t="s">
        <v>252</v>
      </c>
      <c r="H77" s="4">
        <v>454580</v>
      </c>
      <c r="I77" s="5" t="s">
        <v>100</v>
      </c>
      <c r="J77" s="5" t="s">
        <v>28</v>
      </c>
      <c r="K77" s="53" t="s">
        <v>100</v>
      </c>
      <c r="L77" s="54"/>
      <c r="M77" s="4">
        <v>1363740</v>
      </c>
      <c r="N77" s="4">
        <v>1363740</v>
      </c>
      <c r="O77" s="2" t="s">
        <v>253</v>
      </c>
      <c r="P77" s="2" t="s">
        <v>254</v>
      </c>
      <c r="Q77" s="3"/>
    </row>
    <row r="78" spans="1:17" ht="42" x14ac:dyDescent="0.25">
      <c r="A78" s="19" t="s">
        <v>21</v>
      </c>
      <c r="B78" s="9" t="s">
        <v>249</v>
      </c>
      <c r="C78" s="2" t="s">
        <v>45</v>
      </c>
      <c r="D78" s="2" t="s">
        <v>255</v>
      </c>
      <c r="E78" s="3"/>
      <c r="F78" s="2" t="s">
        <v>256</v>
      </c>
      <c r="G78" s="2" t="s">
        <v>257</v>
      </c>
      <c r="H78" s="4">
        <v>583100</v>
      </c>
      <c r="I78" s="5" t="s">
        <v>35</v>
      </c>
      <c r="J78" s="5" t="s">
        <v>28</v>
      </c>
      <c r="K78" s="53" t="s">
        <v>35</v>
      </c>
      <c r="L78" s="54"/>
      <c r="M78" s="4">
        <v>583100</v>
      </c>
      <c r="N78" s="4">
        <v>583100</v>
      </c>
      <c r="O78" s="2" t="s">
        <v>253</v>
      </c>
      <c r="P78" s="2" t="s">
        <v>254</v>
      </c>
      <c r="Q78" s="3"/>
    </row>
    <row r="79" spans="1:17" ht="15" customHeight="1" x14ac:dyDescent="0.25">
      <c r="A79" s="20" t="s">
        <v>21</v>
      </c>
      <c r="B79" s="12" t="s">
        <v>51</v>
      </c>
      <c r="C79" s="11" t="s">
        <v>258</v>
      </c>
      <c r="D79" s="11" t="s">
        <v>259</v>
      </c>
      <c r="E79" s="13" t="s">
        <v>1</v>
      </c>
      <c r="F79" s="11" t="s">
        <v>260</v>
      </c>
      <c r="G79" s="11" t="s">
        <v>261</v>
      </c>
      <c r="H79" s="14">
        <v>7380000</v>
      </c>
      <c r="I79" s="15" t="s">
        <v>35</v>
      </c>
      <c r="J79" s="15" t="s">
        <v>36</v>
      </c>
      <c r="K79" s="51" t="s">
        <v>37</v>
      </c>
      <c r="L79" s="52"/>
      <c r="M79" s="14">
        <v>7380000</v>
      </c>
      <c r="N79" s="14">
        <v>0</v>
      </c>
      <c r="O79" s="11" t="s">
        <v>56</v>
      </c>
      <c r="P79" s="11" t="s">
        <v>57</v>
      </c>
      <c r="Q79" s="13" t="s">
        <v>1</v>
      </c>
    </row>
    <row r="80" spans="1:17" ht="63" x14ac:dyDescent="0.25">
      <c r="A80" s="19" t="s">
        <v>21</v>
      </c>
      <c r="B80" s="9" t="s">
        <v>249</v>
      </c>
      <c r="C80" s="2" t="s">
        <v>45</v>
      </c>
      <c r="D80" s="2" t="s">
        <v>262</v>
      </c>
      <c r="E80" s="3"/>
      <c r="F80" s="2" t="s">
        <v>263</v>
      </c>
      <c r="G80" s="2" t="s">
        <v>257</v>
      </c>
      <c r="H80" s="4">
        <v>654500</v>
      </c>
      <c r="I80" s="5" t="s">
        <v>35</v>
      </c>
      <c r="J80" s="5" t="s">
        <v>28</v>
      </c>
      <c r="K80" s="53" t="s">
        <v>35</v>
      </c>
      <c r="L80" s="54"/>
      <c r="M80" s="4">
        <v>654500</v>
      </c>
      <c r="N80" s="4">
        <v>654500</v>
      </c>
      <c r="O80" s="2" t="s">
        <v>253</v>
      </c>
      <c r="P80" s="2" t="s">
        <v>254</v>
      </c>
      <c r="Q80" s="3"/>
    </row>
    <row r="81" spans="1:17" ht="21" x14ac:dyDescent="0.25">
      <c r="A81" s="19" t="s">
        <v>21</v>
      </c>
      <c r="B81" s="9" t="s">
        <v>228</v>
      </c>
      <c r="C81" s="2" t="s">
        <v>80</v>
      </c>
      <c r="D81" s="2" t="s">
        <v>264</v>
      </c>
      <c r="E81" s="3"/>
      <c r="F81" s="2" t="s">
        <v>265</v>
      </c>
      <c r="G81" s="2" t="s">
        <v>266</v>
      </c>
      <c r="H81" s="4">
        <v>5822670</v>
      </c>
      <c r="I81" s="5" t="s">
        <v>35</v>
      </c>
      <c r="J81" s="5" t="s">
        <v>36</v>
      </c>
      <c r="K81" s="53" t="s">
        <v>37</v>
      </c>
      <c r="L81" s="54"/>
      <c r="M81" s="4">
        <v>5822670</v>
      </c>
      <c r="N81" s="4">
        <v>0</v>
      </c>
      <c r="O81" s="2" t="s">
        <v>229</v>
      </c>
      <c r="P81" s="2" t="s">
        <v>230</v>
      </c>
      <c r="Q81" s="3"/>
    </row>
    <row r="82" spans="1:17" ht="42" x14ac:dyDescent="0.25">
      <c r="A82" s="19" t="s">
        <v>21</v>
      </c>
      <c r="B82" s="9" t="s">
        <v>249</v>
      </c>
      <c r="C82" s="2" t="s">
        <v>45</v>
      </c>
      <c r="D82" s="2" t="s">
        <v>267</v>
      </c>
      <c r="E82" s="3"/>
      <c r="F82" s="2" t="s">
        <v>268</v>
      </c>
      <c r="G82" s="2" t="s">
        <v>257</v>
      </c>
      <c r="H82" s="4">
        <v>1130500</v>
      </c>
      <c r="I82" s="5" t="s">
        <v>35</v>
      </c>
      <c r="J82" s="5" t="s">
        <v>28</v>
      </c>
      <c r="K82" s="53" t="s">
        <v>35</v>
      </c>
      <c r="L82" s="54"/>
      <c r="M82" s="4">
        <v>1130500</v>
      </c>
      <c r="N82" s="4">
        <v>1130500</v>
      </c>
      <c r="O82" s="2" t="s">
        <v>253</v>
      </c>
      <c r="P82" s="2" t="s">
        <v>254</v>
      </c>
      <c r="Q82" s="3"/>
    </row>
    <row r="83" spans="1:17" ht="63" x14ac:dyDescent="0.25">
      <c r="A83" s="19" t="s">
        <v>21</v>
      </c>
      <c r="B83" s="9" t="s">
        <v>249</v>
      </c>
      <c r="C83" s="2" t="s">
        <v>45</v>
      </c>
      <c r="D83" s="2" t="s">
        <v>269</v>
      </c>
      <c r="E83" s="3"/>
      <c r="F83" s="2" t="s">
        <v>270</v>
      </c>
      <c r="G83" s="2" t="s">
        <v>257</v>
      </c>
      <c r="H83" s="4">
        <v>3474800</v>
      </c>
      <c r="I83" s="5" t="s">
        <v>35</v>
      </c>
      <c r="J83" s="5" t="s">
        <v>28</v>
      </c>
      <c r="K83" s="53" t="s">
        <v>35</v>
      </c>
      <c r="L83" s="54"/>
      <c r="M83" s="4">
        <v>3474800</v>
      </c>
      <c r="N83" s="4">
        <v>3474800</v>
      </c>
      <c r="O83" s="2" t="s">
        <v>253</v>
      </c>
      <c r="P83" s="2" t="s">
        <v>254</v>
      </c>
      <c r="Q83" s="3"/>
    </row>
    <row r="84" spans="1:17" ht="15" customHeight="1" x14ac:dyDescent="0.25">
      <c r="A84" s="19" t="s">
        <v>21</v>
      </c>
      <c r="B84" s="9" t="s">
        <v>38</v>
      </c>
      <c r="C84" s="2" t="s">
        <v>80</v>
      </c>
      <c r="D84" s="2" t="s">
        <v>271</v>
      </c>
      <c r="E84" s="3"/>
      <c r="F84" s="2" t="s">
        <v>272</v>
      </c>
      <c r="G84" s="2" t="s">
        <v>273</v>
      </c>
      <c r="H84" s="4">
        <v>1329600</v>
      </c>
      <c r="I84" s="5" t="s">
        <v>100</v>
      </c>
      <c r="J84" s="5" t="s">
        <v>28</v>
      </c>
      <c r="K84" s="53" t="s">
        <v>100</v>
      </c>
      <c r="L84" s="54"/>
      <c r="M84" s="4">
        <v>3988800</v>
      </c>
      <c r="N84" s="4">
        <v>3988800</v>
      </c>
      <c r="O84" s="2" t="s">
        <v>274</v>
      </c>
      <c r="P84" s="2" t="s">
        <v>275</v>
      </c>
      <c r="Q84" s="3"/>
    </row>
    <row r="85" spans="1:17" ht="52.5" x14ac:dyDescent="0.25">
      <c r="A85" s="19" t="s">
        <v>21</v>
      </c>
      <c r="B85" s="9" t="s">
        <v>249</v>
      </c>
      <c r="C85" s="2" t="s">
        <v>45</v>
      </c>
      <c r="D85" s="2" t="s">
        <v>276</v>
      </c>
      <c r="E85" s="3"/>
      <c r="F85" s="2" t="s">
        <v>277</v>
      </c>
      <c r="G85" s="2" t="s">
        <v>257</v>
      </c>
      <c r="H85" s="4">
        <v>892500</v>
      </c>
      <c r="I85" s="5" t="s">
        <v>55</v>
      </c>
      <c r="J85" s="5" t="s">
        <v>28</v>
      </c>
      <c r="K85" s="53" t="s">
        <v>55</v>
      </c>
      <c r="L85" s="54"/>
      <c r="M85" s="4">
        <v>1785000</v>
      </c>
      <c r="N85" s="4">
        <v>1785000</v>
      </c>
      <c r="O85" s="2" t="s">
        <v>253</v>
      </c>
      <c r="P85" s="2" t="s">
        <v>254</v>
      </c>
      <c r="Q85" s="3"/>
    </row>
    <row r="86" spans="1:17" ht="52.5" x14ac:dyDescent="0.25">
      <c r="A86" s="19" t="s">
        <v>21</v>
      </c>
      <c r="B86" s="9" t="s">
        <v>249</v>
      </c>
      <c r="C86" s="2" t="s">
        <v>39</v>
      </c>
      <c r="D86" s="2" t="s">
        <v>278</v>
      </c>
      <c r="E86" s="3"/>
      <c r="F86" s="2" t="s">
        <v>279</v>
      </c>
      <c r="G86" s="2" t="s">
        <v>280</v>
      </c>
      <c r="H86" s="4">
        <v>119000</v>
      </c>
      <c r="I86" s="5" t="s">
        <v>90</v>
      </c>
      <c r="J86" s="5" t="s">
        <v>28</v>
      </c>
      <c r="K86" s="53" t="s">
        <v>90</v>
      </c>
      <c r="L86" s="54"/>
      <c r="M86" s="4">
        <v>714000</v>
      </c>
      <c r="N86" s="4">
        <v>714000</v>
      </c>
      <c r="O86" s="2" t="s">
        <v>253</v>
      </c>
      <c r="P86" s="2" t="s">
        <v>254</v>
      </c>
      <c r="Q86" s="3"/>
    </row>
    <row r="87" spans="1:17" ht="52.5" x14ac:dyDescent="0.25">
      <c r="A87" s="20" t="s">
        <v>21</v>
      </c>
      <c r="B87" s="12" t="s">
        <v>281</v>
      </c>
      <c r="C87" s="11" t="s">
        <v>23</v>
      </c>
      <c r="D87" s="11" t="s">
        <v>282</v>
      </c>
      <c r="E87" s="13" t="s">
        <v>1</v>
      </c>
      <c r="F87" s="6" t="s">
        <v>810</v>
      </c>
      <c r="G87" s="11" t="s">
        <v>283</v>
      </c>
      <c r="H87" s="14">
        <v>50000000</v>
      </c>
      <c r="I87" s="15" t="s">
        <v>35</v>
      </c>
      <c r="J87" s="15" t="s">
        <v>36</v>
      </c>
      <c r="K87" s="51" t="s">
        <v>37</v>
      </c>
      <c r="L87" s="52"/>
      <c r="M87" s="14">
        <v>50000000</v>
      </c>
      <c r="N87" s="14">
        <v>0</v>
      </c>
      <c r="O87" s="11" t="s">
        <v>284</v>
      </c>
      <c r="P87" s="11" t="s">
        <v>285</v>
      </c>
      <c r="Q87" s="13" t="s">
        <v>1</v>
      </c>
    </row>
    <row r="88" spans="1:17" ht="15" customHeight="1" x14ac:dyDescent="0.25">
      <c r="A88" s="19" t="s">
        <v>21</v>
      </c>
      <c r="B88" s="9" t="s">
        <v>281</v>
      </c>
      <c r="C88" s="2" t="s">
        <v>45</v>
      </c>
      <c r="D88" s="2" t="s">
        <v>286</v>
      </c>
      <c r="E88" s="3"/>
      <c r="F88" s="2" t="s">
        <v>287</v>
      </c>
      <c r="G88" s="2" t="s">
        <v>288</v>
      </c>
      <c r="H88" s="4">
        <v>247000</v>
      </c>
      <c r="I88" s="5" t="s">
        <v>55</v>
      </c>
      <c r="J88" s="5" t="s">
        <v>36</v>
      </c>
      <c r="K88" s="53" t="s">
        <v>37</v>
      </c>
      <c r="L88" s="54"/>
      <c r="M88" s="4">
        <v>494000</v>
      </c>
      <c r="N88" s="4">
        <v>0</v>
      </c>
      <c r="O88" s="2" t="s">
        <v>284</v>
      </c>
      <c r="P88" s="2" t="s">
        <v>285</v>
      </c>
      <c r="Q88" s="3"/>
    </row>
    <row r="89" spans="1:17" ht="42" x14ac:dyDescent="0.25">
      <c r="A89" s="19" t="s">
        <v>21</v>
      </c>
      <c r="B89" s="9" t="s">
        <v>281</v>
      </c>
      <c r="C89" s="2" t="s">
        <v>23</v>
      </c>
      <c r="D89" s="2" t="s">
        <v>289</v>
      </c>
      <c r="E89" s="3"/>
      <c r="F89" s="2" t="s">
        <v>290</v>
      </c>
      <c r="G89" s="2" t="s">
        <v>210</v>
      </c>
      <c r="H89" s="4">
        <v>1200000</v>
      </c>
      <c r="I89" s="5" t="s">
        <v>55</v>
      </c>
      <c r="J89" s="5" t="s">
        <v>36</v>
      </c>
      <c r="K89" s="53" t="s">
        <v>37</v>
      </c>
      <c r="L89" s="54"/>
      <c r="M89" s="4">
        <v>2400000</v>
      </c>
      <c r="N89" s="4">
        <v>0</v>
      </c>
      <c r="O89" s="2" t="s">
        <v>284</v>
      </c>
      <c r="P89" s="2" t="s">
        <v>285</v>
      </c>
      <c r="Q89" s="3"/>
    </row>
    <row r="90" spans="1:17" ht="52.5" x14ac:dyDescent="0.25">
      <c r="A90" s="19" t="s">
        <v>21</v>
      </c>
      <c r="B90" s="9" t="s">
        <v>281</v>
      </c>
      <c r="C90" s="2" t="s">
        <v>23</v>
      </c>
      <c r="D90" s="2" t="s">
        <v>291</v>
      </c>
      <c r="E90" s="3"/>
      <c r="F90" s="2" t="s">
        <v>292</v>
      </c>
      <c r="G90" s="2" t="s">
        <v>283</v>
      </c>
      <c r="H90" s="4">
        <v>50000000</v>
      </c>
      <c r="I90" s="5" t="s">
        <v>35</v>
      </c>
      <c r="J90" s="5" t="s">
        <v>36</v>
      </c>
      <c r="K90" s="53" t="s">
        <v>37</v>
      </c>
      <c r="L90" s="54"/>
      <c r="M90" s="4">
        <v>50000000</v>
      </c>
      <c r="N90" s="4">
        <v>0</v>
      </c>
      <c r="O90" s="2" t="s">
        <v>284</v>
      </c>
      <c r="P90" s="2" t="s">
        <v>285</v>
      </c>
      <c r="Q90" s="3"/>
    </row>
    <row r="91" spans="1:17" ht="21" customHeight="1" x14ac:dyDescent="0.25">
      <c r="A91" s="19" t="s">
        <v>21</v>
      </c>
      <c r="B91" s="9" t="s">
        <v>281</v>
      </c>
      <c r="C91" s="2" t="s">
        <v>45</v>
      </c>
      <c r="D91" s="2" t="s">
        <v>293</v>
      </c>
      <c r="E91" s="3"/>
      <c r="F91" s="2" t="s">
        <v>294</v>
      </c>
      <c r="G91" s="2" t="s">
        <v>288</v>
      </c>
      <c r="H91" s="4">
        <v>473000</v>
      </c>
      <c r="I91" s="5" t="s">
        <v>55</v>
      </c>
      <c r="J91" s="5" t="s">
        <v>36</v>
      </c>
      <c r="K91" s="53" t="s">
        <v>37</v>
      </c>
      <c r="L91" s="54"/>
      <c r="M91" s="4">
        <v>946000</v>
      </c>
      <c r="N91" s="4">
        <v>0</v>
      </c>
      <c r="O91" s="2" t="s">
        <v>284</v>
      </c>
      <c r="P91" s="2" t="s">
        <v>285</v>
      </c>
      <c r="Q91" s="3"/>
    </row>
    <row r="92" spans="1:17" ht="94.5" x14ac:dyDescent="0.25">
      <c r="A92" s="19" t="s">
        <v>21</v>
      </c>
      <c r="B92" s="9" t="s">
        <v>281</v>
      </c>
      <c r="C92" s="2" t="s">
        <v>23</v>
      </c>
      <c r="D92" s="2" t="s">
        <v>295</v>
      </c>
      <c r="E92" s="3"/>
      <c r="F92" s="2" t="s">
        <v>296</v>
      </c>
      <c r="G92" s="2" t="s">
        <v>288</v>
      </c>
      <c r="H92" s="4">
        <v>8000000</v>
      </c>
      <c r="I92" s="5" t="s">
        <v>55</v>
      </c>
      <c r="J92" s="5" t="s">
        <v>36</v>
      </c>
      <c r="K92" s="53" t="s">
        <v>37</v>
      </c>
      <c r="L92" s="54"/>
      <c r="M92" s="4">
        <v>16000000</v>
      </c>
      <c r="N92" s="4">
        <v>0</v>
      </c>
      <c r="O92" s="2" t="s">
        <v>284</v>
      </c>
      <c r="P92" s="2" t="s">
        <v>285</v>
      </c>
      <c r="Q92" s="3"/>
    </row>
    <row r="93" spans="1:17" ht="31.5" customHeight="1" x14ac:dyDescent="0.25">
      <c r="A93" s="19" t="s">
        <v>21</v>
      </c>
      <c r="B93" s="9" t="s">
        <v>297</v>
      </c>
      <c r="C93" s="2" t="s">
        <v>80</v>
      </c>
      <c r="D93" s="2" t="s">
        <v>298</v>
      </c>
      <c r="E93" s="3"/>
      <c r="F93" s="2" t="s">
        <v>299</v>
      </c>
      <c r="G93" s="2" t="s">
        <v>300</v>
      </c>
      <c r="H93" s="4">
        <v>23870000</v>
      </c>
      <c r="I93" s="5" t="s">
        <v>35</v>
      </c>
      <c r="J93" s="5" t="s">
        <v>28</v>
      </c>
      <c r="K93" s="53" t="s">
        <v>35</v>
      </c>
      <c r="L93" s="54"/>
      <c r="M93" s="4">
        <v>23870000</v>
      </c>
      <c r="N93" s="4">
        <v>23870000</v>
      </c>
      <c r="O93" s="2" t="s">
        <v>301</v>
      </c>
      <c r="P93" s="2" t="s">
        <v>302</v>
      </c>
      <c r="Q93" s="3"/>
    </row>
    <row r="94" spans="1:17" ht="21" customHeight="1" x14ac:dyDescent="0.25">
      <c r="A94" s="19" t="s">
        <v>21</v>
      </c>
      <c r="B94" s="9" t="s">
        <v>303</v>
      </c>
      <c r="C94" s="2" t="s">
        <v>23</v>
      </c>
      <c r="D94" s="2" t="s">
        <v>304</v>
      </c>
      <c r="E94" s="3"/>
      <c r="F94" s="2" t="s">
        <v>305</v>
      </c>
      <c r="G94" s="2" t="s">
        <v>306</v>
      </c>
      <c r="H94" s="4">
        <v>2500000</v>
      </c>
      <c r="I94" s="5" t="s">
        <v>27</v>
      </c>
      <c r="J94" s="5" t="s">
        <v>36</v>
      </c>
      <c r="K94" s="53" t="s">
        <v>37</v>
      </c>
      <c r="L94" s="54"/>
      <c r="M94" s="4">
        <v>10000000</v>
      </c>
      <c r="N94" s="4">
        <v>0</v>
      </c>
      <c r="O94" s="2" t="s">
        <v>307</v>
      </c>
      <c r="P94" s="2" t="s">
        <v>308</v>
      </c>
      <c r="Q94" s="2" t="s">
        <v>309</v>
      </c>
    </row>
    <row r="95" spans="1:17" ht="31.5" customHeight="1" x14ac:dyDescent="0.25">
      <c r="A95" s="19" t="s">
        <v>21</v>
      </c>
      <c r="B95" s="9" t="s">
        <v>303</v>
      </c>
      <c r="C95" s="2" t="s">
        <v>39</v>
      </c>
      <c r="D95" s="2" t="s">
        <v>310</v>
      </c>
      <c r="E95" s="3"/>
      <c r="F95" s="2" t="s">
        <v>311</v>
      </c>
      <c r="G95" s="2" t="s">
        <v>312</v>
      </c>
      <c r="H95" s="4">
        <v>1500000</v>
      </c>
      <c r="I95" s="5" t="s">
        <v>35</v>
      </c>
      <c r="J95" s="5" t="s">
        <v>36</v>
      </c>
      <c r="K95" s="53" t="s">
        <v>37</v>
      </c>
      <c r="L95" s="54"/>
      <c r="M95" s="4">
        <v>1500000</v>
      </c>
      <c r="N95" s="4">
        <v>0</v>
      </c>
      <c r="O95" s="2" t="s">
        <v>307</v>
      </c>
      <c r="P95" s="2" t="s">
        <v>308</v>
      </c>
      <c r="Q95" s="3"/>
    </row>
    <row r="96" spans="1:17" ht="15" customHeight="1" x14ac:dyDescent="0.25">
      <c r="A96" s="19" t="s">
        <v>21</v>
      </c>
      <c r="B96" s="9" t="s">
        <v>303</v>
      </c>
      <c r="C96" s="2" t="s">
        <v>23</v>
      </c>
      <c r="D96" s="2" t="s">
        <v>313</v>
      </c>
      <c r="E96" s="3"/>
      <c r="F96" s="2" t="s">
        <v>314</v>
      </c>
      <c r="G96" s="2" t="s">
        <v>210</v>
      </c>
      <c r="H96" s="4">
        <v>1000000</v>
      </c>
      <c r="I96" s="5" t="s">
        <v>35</v>
      </c>
      <c r="J96" s="5" t="s">
        <v>36</v>
      </c>
      <c r="K96" s="53" t="s">
        <v>37</v>
      </c>
      <c r="L96" s="54"/>
      <c r="M96" s="4">
        <v>1000000</v>
      </c>
      <c r="N96" s="4">
        <v>0</v>
      </c>
      <c r="O96" s="2" t="s">
        <v>307</v>
      </c>
      <c r="P96" s="2" t="s">
        <v>308</v>
      </c>
      <c r="Q96" s="2" t="s">
        <v>315</v>
      </c>
    </row>
    <row r="97" spans="1:17" ht="21" x14ac:dyDescent="0.25">
      <c r="A97" s="19" t="s">
        <v>21</v>
      </c>
      <c r="B97" s="9" t="s">
        <v>316</v>
      </c>
      <c r="C97" s="2" t="s">
        <v>191</v>
      </c>
      <c r="D97" s="2" t="s">
        <v>317</v>
      </c>
      <c r="E97" s="3"/>
      <c r="F97" s="2" t="s">
        <v>318</v>
      </c>
      <c r="G97" s="2" t="s">
        <v>319</v>
      </c>
      <c r="H97" s="4">
        <v>1606500</v>
      </c>
      <c r="I97" s="5" t="s">
        <v>70</v>
      </c>
      <c r="J97" s="5" t="s">
        <v>36</v>
      </c>
      <c r="K97" s="53" t="s">
        <v>37</v>
      </c>
      <c r="L97" s="54"/>
      <c r="M97" s="4">
        <v>16065000</v>
      </c>
      <c r="N97" s="4">
        <v>0</v>
      </c>
      <c r="O97" s="2" t="s">
        <v>320</v>
      </c>
      <c r="P97" s="2" t="s">
        <v>321</v>
      </c>
      <c r="Q97" s="3"/>
    </row>
    <row r="98" spans="1:17" x14ac:dyDescent="0.25">
      <c r="A98" s="19" t="s">
        <v>21</v>
      </c>
      <c r="B98" s="9" t="s">
        <v>316</v>
      </c>
      <c r="C98" s="2" t="s">
        <v>191</v>
      </c>
      <c r="D98" s="2" t="s">
        <v>322</v>
      </c>
      <c r="E98" s="3"/>
      <c r="F98" s="2" t="s">
        <v>323</v>
      </c>
      <c r="G98" s="2" t="s">
        <v>324</v>
      </c>
      <c r="H98" s="4">
        <v>2817194</v>
      </c>
      <c r="I98" s="5" t="s">
        <v>35</v>
      </c>
      <c r="J98" s="5" t="s">
        <v>36</v>
      </c>
      <c r="K98" s="53" t="s">
        <v>37</v>
      </c>
      <c r="L98" s="54"/>
      <c r="M98" s="4">
        <v>2817194</v>
      </c>
      <c r="N98" s="4">
        <v>0</v>
      </c>
      <c r="O98" s="2" t="s">
        <v>320</v>
      </c>
      <c r="P98" s="2" t="s">
        <v>321</v>
      </c>
      <c r="Q98" s="3"/>
    </row>
    <row r="99" spans="1:17" ht="126" x14ac:dyDescent="0.25">
      <c r="A99" s="20" t="s">
        <v>21</v>
      </c>
      <c r="B99" s="12" t="s">
        <v>325</v>
      </c>
      <c r="C99" s="11" t="s">
        <v>23</v>
      </c>
      <c r="D99" s="11" t="s">
        <v>326</v>
      </c>
      <c r="E99" s="13" t="s">
        <v>1</v>
      </c>
      <c r="F99" s="6" t="s">
        <v>811</v>
      </c>
      <c r="G99" s="11" t="s">
        <v>327</v>
      </c>
      <c r="H99" s="14">
        <v>2898000</v>
      </c>
      <c r="I99" s="15" t="s">
        <v>35</v>
      </c>
      <c r="J99" s="15" t="s">
        <v>36</v>
      </c>
      <c r="K99" s="51" t="s">
        <v>37</v>
      </c>
      <c r="L99" s="52"/>
      <c r="M99" s="14">
        <v>2898000</v>
      </c>
      <c r="N99" s="14">
        <v>0</v>
      </c>
      <c r="O99" s="11" t="s">
        <v>328</v>
      </c>
      <c r="P99" s="11" t="s">
        <v>329</v>
      </c>
      <c r="Q99" s="11" t="s">
        <v>330</v>
      </c>
    </row>
    <row r="100" spans="1:17" ht="21" x14ac:dyDescent="0.25">
      <c r="A100" s="19" t="s">
        <v>21</v>
      </c>
      <c r="B100" s="9" t="s">
        <v>325</v>
      </c>
      <c r="C100" s="2" t="s">
        <v>39</v>
      </c>
      <c r="D100" s="2" t="s">
        <v>331</v>
      </c>
      <c r="E100" s="3"/>
      <c r="F100" s="2" t="s">
        <v>332</v>
      </c>
      <c r="G100" s="2" t="s">
        <v>333</v>
      </c>
      <c r="H100" s="4">
        <v>300000</v>
      </c>
      <c r="I100" s="5" t="s">
        <v>177</v>
      </c>
      <c r="J100" s="5" t="s">
        <v>36</v>
      </c>
      <c r="K100" s="53" t="s">
        <v>37</v>
      </c>
      <c r="L100" s="54"/>
      <c r="M100" s="4">
        <v>1500000</v>
      </c>
      <c r="N100" s="4">
        <v>0</v>
      </c>
      <c r="O100" s="2" t="s">
        <v>328</v>
      </c>
      <c r="P100" s="2" t="s">
        <v>329</v>
      </c>
      <c r="Q100" s="3"/>
    </row>
    <row r="101" spans="1:17" ht="31.5" x14ac:dyDescent="0.25">
      <c r="A101" s="20" t="s">
        <v>21</v>
      </c>
      <c r="B101" s="12" t="s">
        <v>325</v>
      </c>
      <c r="C101" s="11" t="s">
        <v>191</v>
      </c>
      <c r="D101" s="11" t="s">
        <v>334</v>
      </c>
      <c r="E101" s="13" t="s">
        <v>1</v>
      </c>
      <c r="F101" s="6" t="s">
        <v>812</v>
      </c>
      <c r="G101" s="11" t="s">
        <v>335</v>
      </c>
      <c r="H101" s="14">
        <v>1178210</v>
      </c>
      <c r="I101" s="15" t="s">
        <v>35</v>
      </c>
      <c r="J101" s="15" t="s">
        <v>36</v>
      </c>
      <c r="K101" s="51" t="s">
        <v>37</v>
      </c>
      <c r="L101" s="52"/>
      <c r="M101" s="14">
        <v>1178210</v>
      </c>
      <c r="N101" s="14">
        <v>0</v>
      </c>
      <c r="O101" s="11" t="s">
        <v>328</v>
      </c>
      <c r="P101" s="11" t="s">
        <v>329</v>
      </c>
      <c r="Q101" s="13" t="s">
        <v>1</v>
      </c>
    </row>
    <row r="102" spans="1:17" ht="63" x14ac:dyDescent="0.25">
      <c r="A102" s="20" t="s">
        <v>21</v>
      </c>
      <c r="B102" s="12" t="s">
        <v>303</v>
      </c>
      <c r="C102" s="11" t="s">
        <v>23</v>
      </c>
      <c r="D102" s="11" t="s">
        <v>322</v>
      </c>
      <c r="E102" s="13" t="s">
        <v>1</v>
      </c>
      <c r="F102" s="6" t="s">
        <v>813</v>
      </c>
      <c r="G102" s="11" t="s">
        <v>336</v>
      </c>
      <c r="H102" s="14">
        <v>1200000</v>
      </c>
      <c r="I102" s="15" t="s">
        <v>35</v>
      </c>
      <c r="J102" s="15" t="s">
        <v>36</v>
      </c>
      <c r="K102" s="51" t="s">
        <v>37</v>
      </c>
      <c r="L102" s="52"/>
      <c r="M102" s="14">
        <v>1200000</v>
      </c>
      <c r="N102" s="14">
        <v>0</v>
      </c>
      <c r="O102" s="11" t="s">
        <v>307</v>
      </c>
      <c r="P102" s="11" t="s">
        <v>308</v>
      </c>
      <c r="Q102" s="13" t="s">
        <v>1</v>
      </c>
    </row>
    <row r="103" spans="1:17" ht="42" x14ac:dyDescent="0.25">
      <c r="A103" s="20" t="s">
        <v>21</v>
      </c>
      <c r="B103" s="12" t="s">
        <v>303</v>
      </c>
      <c r="C103" s="11" t="s">
        <v>39</v>
      </c>
      <c r="D103" s="11" t="s">
        <v>337</v>
      </c>
      <c r="E103" s="13" t="s">
        <v>1</v>
      </c>
      <c r="F103" s="6" t="s">
        <v>814</v>
      </c>
      <c r="G103" s="11" t="s">
        <v>338</v>
      </c>
      <c r="H103" s="14">
        <v>2000000</v>
      </c>
      <c r="I103" s="15" t="s">
        <v>35</v>
      </c>
      <c r="J103" s="15" t="s">
        <v>36</v>
      </c>
      <c r="K103" s="51" t="s">
        <v>37</v>
      </c>
      <c r="L103" s="52"/>
      <c r="M103" s="14">
        <v>2000000</v>
      </c>
      <c r="N103" s="14">
        <v>0</v>
      </c>
      <c r="O103" s="11" t="s">
        <v>307</v>
      </c>
      <c r="P103" s="11" t="s">
        <v>308</v>
      </c>
      <c r="Q103" s="13" t="s">
        <v>1</v>
      </c>
    </row>
    <row r="104" spans="1:17" ht="42" x14ac:dyDescent="0.25">
      <c r="A104" s="19" t="s">
        <v>21</v>
      </c>
      <c r="B104" s="9" t="s">
        <v>316</v>
      </c>
      <c r="C104" s="2" t="s">
        <v>191</v>
      </c>
      <c r="D104" s="2" t="s">
        <v>339</v>
      </c>
      <c r="E104" s="3"/>
      <c r="F104" s="2" t="s">
        <v>340</v>
      </c>
      <c r="G104" s="2" t="s">
        <v>341</v>
      </c>
      <c r="H104" s="4">
        <v>1929379</v>
      </c>
      <c r="I104" s="5" t="s">
        <v>35</v>
      </c>
      <c r="J104" s="5" t="s">
        <v>36</v>
      </c>
      <c r="K104" s="53" t="s">
        <v>37</v>
      </c>
      <c r="L104" s="54"/>
      <c r="M104" s="4">
        <v>1929379</v>
      </c>
      <c r="N104" s="4">
        <v>0</v>
      </c>
      <c r="O104" s="2" t="s">
        <v>320</v>
      </c>
      <c r="P104" s="2" t="s">
        <v>321</v>
      </c>
      <c r="Q104" s="3"/>
    </row>
    <row r="105" spans="1:17" x14ac:dyDescent="0.25">
      <c r="A105" s="19" t="s">
        <v>21</v>
      </c>
      <c r="B105" s="9" t="s">
        <v>316</v>
      </c>
      <c r="C105" s="2" t="s">
        <v>191</v>
      </c>
      <c r="D105" s="2" t="s">
        <v>342</v>
      </c>
      <c r="E105" s="3"/>
      <c r="F105" s="2" t="s">
        <v>343</v>
      </c>
      <c r="G105" s="2" t="s">
        <v>344</v>
      </c>
      <c r="H105" s="4">
        <v>5727500</v>
      </c>
      <c r="I105" s="5" t="s">
        <v>177</v>
      </c>
      <c r="J105" s="5" t="s">
        <v>36</v>
      </c>
      <c r="K105" s="53" t="s">
        <v>37</v>
      </c>
      <c r="L105" s="54"/>
      <c r="M105" s="4">
        <v>28637500</v>
      </c>
      <c r="N105" s="4">
        <v>0</v>
      </c>
      <c r="O105" s="2" t="s">
        <v>320</v>
      </c>
      <c r="P105" s="2" t="s">
        <v>321</v>
      </c>
      <c r="Q105" s="3"/>
    </row>
    <row r="106" spans="1:17" ht="21" x14ac:dyDescent="0.25">
      <c r="A106" s="19" t="s">
        <v>21</v>
      </c>
      <c r="B106" s="9" t="s">
        <v>325</v>
      </c>
      <c r="C106" s="2" t="s">
        <v>191</v>
      </c>
      <c r="D106" s="2" t="s">
        <v>345</v>
      </c>
      <c r="E106" s="3"/>
      <c r="F106" s="2" t="s">
        <v>346</v>
      </c>
      <c r="G106" s="2" t="s">
        <v>347</v>
      </c>
      <c r="H106" s="4">
        <v>115800</v>
      </c>
      <c r="I106" s="5" t="s">
        <v>35</v>
      </c>
      <c r="J106" s="5" t="s">
        <v>36</v>
      </c>
      <c r="K106" s="53" t="s">
        <v>37</v>
      </c>
      <c r="L106" s="54"/>
      <c r="M106" s="4">
        <v>115800</v>
      </c>
      <c r="N106" s="4">
        <v>0</v>
      </c>
      <c r="O106" s="2" t="s">
        <v>328</v>
      </c>
      <c r="P106" s="2" t="s">
        <v>329</v>
      </c>
      <c r="Q106" s="3"/>
    </row>
    <row r="107" spans="1:17" ht="21" customHeight="1" x14ac:dyDescent="0.25">
      <c r="A107" s="19" t="s">
        <v>21</v>
      </c>
      <c r="B107" s="9" t="s">
        <v>348</v>
      </c>
      <c r="C107" s="2" t="s">
        <v>39</v>
      </c>
      <c r="D107" s="2" t="s">
        <v>87</v>
      </c>
      <c r="E107" s="2" t="s">
        <v>349</v>
      </c>
      <c r="F107" s="3"/>
      <c r="G107" s="2" t="s">
        <v>350</v>
      </c>
      <c r="H107" s="4">
        <v>5231188</v>
      </c>
      <c r="I107" s="5" t="s">
        <v>35</v>
      </c>
      <c r="J107" s="5" t="s">
        <v>36</v>
      </c>
      <c r="K107" s="53" t="s">
        <v>37</v>
      </c>
      <c r="L107" s="54"/>
      <c r="M107" s="4">
        <v>5231188</v>
      </c>
      <c r="N107" s="4">
        <v>0</v>
      </c>
      <c r="O107" s="2" t="s">
        <v>351</v>
      </c>
      <c r="P107" s="2" t="s">
        <v>352</v>
      </c>
      <c r="Q107" s="3"/>
    </row>
    <row r="108" spans="1:17" ht="31.5" customHeight="1" x14ac:dyDescent="0.25">
      <c r="A108" s="19" t="s">
        <v>21</v>
      </c>
      <c r="B108" s="9" t="s">
        <v>348</v>
      </c>
      <c r="C108" s="2" t="s">
        <v>23</v>
      </c>
      <c r="D108" s="2" t="s">
        <v>143</v>
      </c>
      <c r="E108" s="2" t="s">
        <v>201</v>
      </c>
      <c r="F108" s="3"/>
      <c r="G108" s="2" t="s">
        <v>144</v>
      </c>
      <c r="H108" s="4">
        <v>2777489</v>
      </c>
      <c r="I108" s="5" t="s">
        <v>35</v>
      </c>
      <c r="J108" s="5" t="s">
        <v>36</v>
      </c>
      <c r="K108" s="53" t="s">
        <v>37</v>
      </c>
      <c r="L108" s="54"/>
      <c r="M108" s="4">
        <v>2777489</v>
      </c>
      <c r="N108" s="4">
        <v>0</v>
      </c>
      <c r="O108" s="2" t="s">
        <v>351</v>
      </c>
      <c r="P108" s="2" t="s">
        <v>352</v>
      </c>
      <c r="Q108" s="3"/>
    </row>
    <row r="109" spans="1:17" ht="15" customHeight="1" x14ac:dyDescent="0.25">
      <c r="A109" s="19" t="s">
        <v>21</v>
      </c>
      <c r="B109" s="9" t="s">
        <v>348</v>
      </c>
      <c r="C109" s="2" t="s">
        <v>23</v>
      </c>
      <c r="D109" s="2" t="s">
        <v>215</v>
      </c>
      <c r="E109" s="2" t="s">
        <v>216</v>
      </c>
      <c r="F109" s="3"/>
      <c r="G109" s="2" t="s">
        <v>217</v>
      </c>
      <c r="H109" s="4">
        <v>985857</v>
      </c>
      <c r="I109" s="5" t="s">
        <v>55</v>
      </c>
      <c r="J109" s="5" t="s">
        <v>36</v>
      </c>
      <c r="K109" s="53" t="s">
        <v>37</v>
      </c>
      <c r="L109" s="54"/>
      <c r="M109" s="4">
        <v>1971714</v>
      </c>
      <c r="N109" s="4">
        <v>0</v>
      </c>
      <c r="O109" s="2" t="s">
        <v>351</v>
      </c>
      <c r="P109" s="2" t="s">
        <v>352</v>
      </c>
      <c r="Q109" s="3"/>
    </row>
    <row r="110" spans="1:17" ht="21" customHeight="1" x14ac:dyDescent="0.25">
      <c r="A110" s="19" t="s">
        <v>21</v>
      </c>
      <c r="B110" s="9" t="s">
        <v>353</v>
      </c>
      <c r="C110" s="2" t="s">
        <v>45</v>
      </c>
      <c r="D110" s="2" t="s">
        <v>354</v>
      </c>
      <c r="E110" s="3"/>
      <c r="F110" s="2" t="s">
        <v>355</v>
      </c>
      <c r="G110" s="2" t="s">
        <v>356</v>
      </c>
      <c r="H110" s="4">
        <v>900000</v>
      </c>
      <c r="I110" s="5" t="s">
        <v>35</v>
      </c>
      <c r="J110" s="5" t="s">
        <v>36</v>
      </c>
      <c r="K110" s="53" t="s">
        <v>37</v>
      </c>
      <c r="L110" s="54"/>
      <c r="M110" s="4">
        <v>900000</v>
      </c>
      <c r="N110" s="4">
        <v>0</v>
      </c>
      <c r="O110" s="2" t="s">
        <v>357</v>
      </c>
      <c r="P110" s="2" t="s">
        <v>358</v>
      </c>
      <c r="Q110" s="3"/>
    </row>
    <row r="111" spans="1:17" ht="21" customHeight="1" x14ac:dyDescent="0.25">
      <c r="A111" s="19" t="s">
        <v>21</v>
      </c>
      <c r="B111" s="9" t="s">
        <v>353</v>
      </c>
      <c r="C111" s="2" t="s">
        <v>45</v>
      </c>
      <c r="D111" s="2" t="s">
        <v>359</v>
      </c>
      <c r="E111" s="3"/>
      <c r="F111" s="2" t="s">
        <v>360</v>
      </c>
      <c r="G111" s="2" t="s">
        <v>361</v>
      </c>
      <c r="H111" s="4">
        <v>250000</v>
      </c>
      <c r="I111" s="5" t="s">
        <v>100</v>
      </c>
      <c r="J111" s="5" t="s">
        <v>36</v>
      </c>
      <c r="K111" s="53" t="s">
        <v>37</v>
      </c>
      <c r="L111" s="54"/>
      <c r="M111" s="4">
        <v>750000</v>
      </c>
      <c r="N111" s="4">
        <v>0</v>
      </c>
      <c r="O111" s="2" t="s">
        <v>357</v>
      </c>
      <c r="P111" s="2" t="s">
        <v>358</v>
      </c>
      <c r="Q111" s="3"/>
    </row>
    <row r="112" spans="1:17" ht="21" customHeight="1" x14ac:dyDescent="0.25">
      <c r="A112" s="19" t="s">
        <v>21</v>
      </c>
      <c r="B112" s="9" t="s">
        <v>353</v>
      </c>
      <c r="C112" s="2" t="s">
        <v>45</v>
      </c>
      <c r="D112" s="2" t="s">
        <v>362</v>
      </c>
      <c r="E112" s="3"/>
      <c r="F112" s="2" t="s">
        <v>363</v>
      </c>
      <c r="G112" s="2" t="s">
        <v>361</v>
      </c>
      <c r="H112" s="4">
        <v>90000</v>
      </c>
      <c r="I112" s="5" t="s">
        <v>112</v>
      </c>
      <c r="J112" s="5" t="s">
        <v>36</v>
      </c>
      <c r="K112" s="53" t="s">
        <v>37</v>
      </c>
      <c r="L112" s="54"/>
      <c r="M112" s="4">
        <v>1080000</v>
      </c>
      <c r="N112" s="4">
        <v>0</v>
      </c>
      <c r="O112" s="2" t="s">
        <v>357</v>
      </c>
      <c r="P112" s="2" t="s">
        <v>358</v>
      </c>
      <c r="Q112" s="3"/>
    </row>
    <row r="113" spans="1:17" ht="210" x14ac:dyDescent="0.25">
      <c r="A113" s="20" t="s">
        <v>21</v>
      </c>
      <c r="B113" s="12" t="s">
        <v>353</v>
      </c>
      <c r="C113" s="11" t="s">
        <v>39</v>
      </c>
      <c r="D113" s="11" t="s">
        <v>364</v>
      </c>
      <c r="E113" s="13" t="s">
        <v>1</v>
      </c>
      <c r="F113" s="6" t="s">
        <v>815</v>
      </c>
      <c r="G113" s="11" t="s">
        <v>365</v>
      </c>
      <c r="H113" s="14">
        <v>1831669</v>
      </c>
      <c r="I113" s="15" t="s">
        <v>206</v>
      </c>
      <c r="J113" s="15" t="s">
        <v>36</v>
      </c>
      <c r="K113" s="51" t="s">
        <v>37</v>
      </c>
      <c r="L113" s="52"/>
      <c r="M113" s="14">
        <v>16485021</v>
      </c>
      <c r="N113" s="14">
        <v>0</v>
      </c>
      <c r="O113" s="11" t="s">
        <v>357</v>
      </c>
      <c r="P113" s="11" t="s">
        <v>358</v>
      </c>
      <c r="Q113" s="13" t="s">
        <v>1</v>
      </c>
    </row>
    <row r="114" spans="1:17" ht="31.5" customHeight="1" x14ac:dyDescent="0.25">
      <c r="A114" s="19" t="s">
        <v>21</v>
      </c>
      <c r="B114" s="9" t="s">
        <v>366</v>
      </c>
      <c r="C114" s="2" t="s">
        <v>80</v>
      </c>
      <c r="D114" s="2" t="s">
        <v>367</v>
      </c>
      <c r="E114" s="3"/>
      <c r="F114" s="2" t="s">
        <v>368</v>
      </c>
      <c r="G114" s="2" t="s">
        <v>369</v>
      </c>
      <c r="H114" s="4">
        <v>18815000</v>
      </c>
      <c r="I114" s="5" t="s">
        <v>35</v>
      </c>
      <c r="J114" s="5" t="s">
        <v>28</v>
      </c>
      <c r="K114" s="53" t="s">
        <v>35</v>
      </c>
      <c r="L114" s="54"/>
      <c r="M114" s="4">
        <v>18815000</v>
      </c>
      <c r="N114" s="4">
        <v>18815000</v>
      </c>
      <c r="O114" s="2" t="s">
        <v>370</v>
      </c>
      <c r="P114" s="2" t="s">
        <v>371</v>
      </c>
      <c r="Q114" s="3"/>
    </row>
    <row r="115" spans="1:17" ht="15" customHeight="1" x14ac:dyDescent="0.25">
      <c r="A115" s="19" t="s">
        <v>21</v>
      </c>
      <c r="B115" s="9" t="s">
        <v>366</v>
      </c>
      <c r="C115" s="2" t="s">
        <v>23</v>
      </c>
      <c r="D115" s="2" t="s">
        <v>372</v>
      </c>
      <c r="E115" s="3"/>
      <c r="F115" s="2" t="s">
        <v>373</v>
      </c>
      <c r="G115" s="2" t="s">
        <v>374</v>
      </c>
      <c r="H115" s="4">
        <v>2500000</v>
      </c>
      <c r="I115" s="5" t="s">
        <v>178</v>
      </c>
      <c r="J115" s="5" t="s">
        <v>28</v>
      </c>
      <c r="K115" s="53" t="s">
        <v>178</v>
      </c>
      <c r="L115" s="54"/>
      <c r="M115" s="4">
        <v>20000000</v>
      </c>
      <c r="N115" s="4">
        <v>20000000</v>
      </c>
      <c r="O115" s="2" t="s">
        <v>370</v>
      </c>
      <c r="P115" s="2" t="s">
        <v>371</v>
      </c>
      <c r="Q115" s="3"/>
    </row>
    <row r="116" spans="1:17" ht="15" customHeight="1" x14ac:dyDescent="0.25">
      <c r="A116" s="19" t="s">
        <v>21</v>
      </c>
      <c r="B116" s="9" t="s">
        <v>366</v>
      </c>
      <c r="C116" s="2" t="s">
        <v>39</v>
      </c>
      <c r="D116" s="2" t="s">
        <v>375</v>
      </c>
      <c r="E116" s="3"/>
      <c r="F116" s="2" t="s">
        <v>376</v>
      </c>
      <c r="G116" s="2" t="s">
        <v>377</v>
      </c>
      <c r="H116" s="4">
        <v>2700000</v>
      </c>
      <c r="I116" s="5" t="s">
        <v>378</v>
      </c>
      <c r="J116" s="5" t="s">
        <v>28</v>
      </c>
      <c r="K116" s="53" t="s">
        <v>378</v>
      </c>
      <c r="L116" s="54"/>
      <c r="M116" s="4">
        <v>18900000</v>
      </c>
      <c r="N116" s="4">
        <v>18900000</v>
      </c>
      <c r="O116" s="2" t="s">
        <v>370</v>
      </c>
      <c r="P116" s="2" t="s">
        <v>371</v>
      </c>
      <c r="Q116" s="3"/>
    </row>
    <row r="117" spans="1:17" ht="31.5" customHeight="1" x14ac:dyDescent="0.25">
      <c r="A117" s="19" t="s">
        <v>21</v>
      </c>
      <c r="B117" s="9" t="s">
        <v>379</v>
      </c>
      <c r="C117" s="2" t="s">
        <v>258</v>
      </c>
      <c r="D117" s="2" t="s">
        <v>380</v>
      </c>
      <c r="E117" s="3"/>
      <c r="F117" s="2" t="s">
        <v>381</v>
      </c>
      <c r="G117" s="2" t="s">
        <v>382</v>
      </c>
      <c r="H117" s="4">
        <v>18000000</v>
      </c>
      <c r="I117" s="5" t="s">
        <v>35</v>
      </c>
      <c r="J117" s="5" t="s">
        <v>36</v>
      </c>
      <c r="K117" s="53" t="s">
        <v>37</v>
      </c>
      <c r="L117" s="54"/>
      <c r="M117" s="4">
        <v>18000000</v>
      </c>
      <c r="N117" s="4">
        <v>0</v>
      </c>
      <c r="O117" s="2" t="s">
        <v>383</v>
      </c>
      <c r="P117" s="2" t="s">
        <v>384</v>
      </c>
      <c r="Q117" s="3"/>
    </row>
    <row r="118" spans="1:17" ht="15" customHeight="1" x14ac:dyDescent="0.25">
      <c r="A118" s="19" t="s">
        <v>21</v>
      </c>
      <c r="B118" s="9" t="s">
        <v>379</v>
      </c>
      <c r="C118" s="2" t="s">
        <v>45</v>
      </c>
      <c r="D118" s="2" t="s">
        <v>73</v>
      </c>
      <c r="E118" s="2" t="s">
        <v>114</v>
      </c>
      <c r="F118" s="3"/>
      <c r="G118" s="2" t="s">
        <v>111</v>
      </c>
      <c r="H118" s="4">
        <v>267013</v>
      </c>
      <c r="I118" s="5" t="s">
        <v>55</v>
      </c>
      <c r="J118" s="5" t="s">
        <v>36</v>
      </c>
      <c r="K118" s="53" t="s">
        <v>37</v>
      </c>
      <c r="L118" s="54"/>
      <c r="M118" s="4">
        <v>534026</v>
      </c>
      <c r="N118" s="4">
        <v>0</v>
      </c>
      <c r="O118" s="2" t="s">
        <v>383</v>
      </c>
      <c r="P118" s="2" t="s">
        <v>384</v>
      </c>
      <c r="Q118" s="3"/>
    </row>
    <row r="119" spans="1:17" ht="52.5" x14ac:dyDescent="0.25">
      <c r="A119" s="20" t="s">
        <v>21</v>
      </c>
      <c r="B119" s="12" t="s">
        <v>157</v>
      </c>
      <c r="C119" s="11" t="s">
        <v>158</v>
      </c>
      <c r="D119" s="11" t="s">
        <v>175</v>
      </c>
      <c r="E119" s="13" t="s">
        <v>1</v>
      </c>
      <c r="F119" s="6" t="s">
        <v>807</v>
      </c>
      <c r="G119" s="11" t="s">
        <v>176</v>
      </c>
      <c r="H119" s="14">
        <v>950000</v>
      </c>
      <c r="I119" s="15" t="s">
        <v>100</v>
      </c>
      <c r="J119" s="15" t="s">
        <v>36</v>
      </c>
      <c r="K119" s="51" t="s">
        <v>37</v>
      </c>
      <c r="L119" s="52"/>
      <c r="M119" s="14">
        <v>2850000</v>
      </c>
      <c r="N119" s="14">
        <v>0</v>
      </c>
      <c r="O119" s="11" t="s">
        <v>161</v>
      </c>
      <c r="P119" s="11" t="s">
        <v>162</v>
      </c>
      <c r="Q119" s="13" t="s">
        <v>1</v>
      </c>
    </row>
    <row r="120" spans="1:17" x14ac:dyDescent="0.25">
      <c r="A120" s="20" t="s">
        <v>21</v>
      </c>
      <c r="B120" s="12" t="s">
        <v>51</v>
      </c>
      <c r="C120" s="11" t="s">
        <v>45</v>
      </c>
      <c r="D120" s="11" t="s">
        <v>97</v>
      </c>
      <c r="E120" s="13" t="s">
        <v>1</v>
      </c>
      <c r="F120" s="6" t="s">
        <v>98</v>
      </c>
      <c r="G120" s="11" t="s">
        <v>99</v>
      </c>
      <c r="H120" s="14">
        <v>2500000</v>
      </c>
      <c r="I120" s="15" t="s">
        <v>55</v>
      </c>
      <c r="J120" s="15" t="s">
        <v>36</v>
      </c>
      <c r="K120" s="51" t="s">
        <v>37</v>
      </c>
      <c r="L120" s="52"/>
      <c r="M120" s="14">
        <v>5000000</v>
      </c>
      <c r="N120" s="14">
        <v>0</v>
      </c>
      <c r="O120" s="11" t="s">
        <v>56</v>
      </c>
      <c r="P120" s="11" t="s">
        <v>57</v>
      </c>
      <c r="Q120" s="13" t="s">
        <v>1</v>
      </c>
    </row>
    <row r="121" spans="1:17" ht="15" customHeight="1" x14ac:dyDescent="0.25">
      <c r="A121" s="20" t="s">
        <v>21</v>
      </c>
      <c r="B121" s="12" t="s">
        <v>51</v>
      </c>
      <c r="C121" s="11" t="s">
        <v>258</v>
      </c>
      <c r="D121" s="11" t="s">
        <v>259</v>
      </c>
      <c r="E121" s="13" t="s">
        <v>1</v>
      </c>
      <c r="F121" s="11" t="s">
        <v>260</v>
      </c>
      <c r="G121" s="11" t="s">
        <v>261</v>
      </c>
      <c r="H121" s="14">
        <v>7380000</v>
      </c>
      <c r="I121" s="15" t="s">
        <v>37</v>
      </c>
      <c r="J121" s="15" t="s">
        <v>36</v>
      </c>
      <c r="K121" s="51" t="s">
        <v>37</v>
      </c>
      <c r="L121" s="52"/>
      <c r="M121" s="14">
        <v>0</v>
      </c>
      <c r="N121" s="14">
        <v>0</v>
      </c>
      <c r="O121" s="11" t="s">
        <v>56</v>
      </c>
      <c r="P121" s="11" t="s">
        <v>57</v>
      </c>
      <c r="Q121" s="13" t="s">
        <v>1</v>
      </c>
    </row>
    <row r="122" spans="1:17" ht="42" x14ac:dyDescent="0.25">
      <c r="A122" s="19" t="s">
        <v>21</v>
      </c>
      <c r="B122" s="9" t="s">
        <v>51</v>
      </c>
      <c r="C122" s="2" t="s">
        <v>39</v>
      </c>
      <c r="D122" s="2" t="s">
        <v>52</v>
      </c>
      <c r="E122" s="3"/>
      <c r="F122" s="2" t="s">
        <v>53</v>
      </c>
      <c r="G122" s="2" t="s">
        <v>54</v>
      </c>
      <c r="H122" s="4">
        <v>1955172</v>
      </c>
      <c r="I122" s="5" t="s">
        <v>35</v>
      </c>
      <c r="J122" s="5" t="s">
        <v>36</v>
      </c>
      <c r="K122" s="53" t="s">
        <v>37</v>
      </c>
      <c r="L122" s="54"/>
      <c r="M122" s="4">
        <v>1955172</v>
      </c>
      <c r="N122" s="4">
        <v>0</v>
      </c>
      <c r="O122" s="2" t="s">
        <v>56</v>
      </c>
      <c r="P122" s="2" t="s">
        <v>57</v>
      </c>
      <c r="Q122" s="3"/>
    </row>
    <row r="123" spans="1:17" ht="15" customHeight="1" x14ac:dyDescent="0.25">
      <c r="A123" s="19" t="s">
        <v>21</v>
      </c>
      <c r="B123" s="9" t="s">
        <v>385</v>
      </c>
      <c r="C123" s="2" t="s">
        <v>45</v>
      </c>
      <c r="D123" s="2" t="s">
        <v>386</v>
      </c>
      <c r="E123" s="3"/>
      <c r="F123" s="2" t="s">
        <v>387</v>
      </c>
      <c r="G123" s="2" t="s">
        <v>388</v>
      </c>
      <c r="H123" s="4">
        <v>304000</v>
      </c>
      <c r="I123" s="5" t="s">
        <v>27</v>
      </c>
      <c r="J123" s="5" t="s">
        <v>36</v>
      </c>
      <c r="K123" s="53" t="s">
        <v>37</v>
      </c>
      <c r="L123" s="54"/>
      <c r="M123" s="4">
        <v>1216000</v>
      </c>
      <c r="N123" s="4">
        <v>0</v>
      </c>
      <c r="O123" s="2" t="s">
        <v>389</v>
      </c>
      <c r="P123" s="2" t="s">
        <v>390</v>
      </c>
      <c r="Q123" s="3"/>
    </row>
    <row r="124" spans="1:17" ht="21" customHeight="1" x14ac:dyDescent="0.25">
      <c r="A124" s="19" t="s">
        <v>21</v>
      </c>
      <c r="B124" s="9" t="s">
        <v>385</v>
      </c>
      <c r="C124" s="2" t="s">
        <v>39</v>
      </c>
      <c r="D124" s="2" t="s">
        <v>391</v>
      </c>
      <c r="E124" s="3"/>
      <c r="F124" s="2" t="s">
        <v>391</v>
      </c>
      <c r="G124" s="2" t="s">
        <v>392</v>
      </c>
      <c r="H124" s="4">
        <v>2500000</v>
      </c>
      <c r="I124" s="5" t="s">
        <v>35</v>
      </c>
      <c r="J124" s="5" t="s">
        <v>36</v>
      </c>
      <c r="K124" s="53" t="s">
        <v>37</v>
      </c>
      <c r="L124" s="54"/>
      <c r="M124" s="4">
        <v>2500000</v>
      </c>
      <c r="N124" s="4">
        <v>0</v>
      </c>
      <c r="O124" s="2" t="s">
        <v>389</v>
      </c>
      <c r="P124" s="2" t="s">
        <v>390</v>
      </c>
      <c r="Q124" s="3"/>
    </row>
    <row r="125" spans="1:17" ht="94.5" x14ac:dyDescent="0.25">
      <c r="A125" s="20" t="s">
        <v>21</v>
      </c>
      <c r="B125" s="12" t="s">
        <v>113</v>
      </c>
      <c r="C125" s="11" t="s">
        <v>158</v>
      </c>
      <c r="D125" s="11" t="s">
        <v>393</v>
      </c>
      <c r="E125" s="13" t="s">
        <v>1</v>
      </c>
      <c r="F125" s="6" t="s">
        <v>394</v>
      </c>
      <c r="G125" s="11" t="s">
        <v>395</v>
      </c>
      <c r="H125" s="14">
        <v>600000</v>
      </c>
      <c r="I125" s="15" t="s">
        <v>55</v>
      </c>
      <c r="J125" s="15" t="s">
        <v>36</v>
      </c>
      <c r="K125" s="51" t="s">
        <v>37</v>
      </c>
      <c r="L125" s="52"/>
      <c r="M125" s="14">
        <v>1200000</v>
      </c>
      <c r="N125" s="14">
        <v>0</v>
      </c>
      <c r="O125" s="11" t="s">
        <v>115</v>
      </c>
      <c r="P125" s="11" t="s">
        <v>116</v>
      </c>
      <c r="Q125" s="13" t="s">
        <v>1</v>
      </c>
    </row>
    <row r="126" spans="1:17" ht="94.5" x14ac:dyDescent="0.25">
      <c r="A126" s="19" t="s">
        <v>21</v>
      </c>
      <c r="B126" s="9" t="s">
        <v>113</v>
      </c>
      <c r="C126" s="2" t="s">
        <v>23</v>
      </c>
      <c r="D126" s="2" t="s">
        <v>396</v>
      </c>
      <c r="E126" s="3"/>
      <c r="F126" s="2" t="s">
        <v>397</v>
      </c>
      <c r="G126" s="2" t="s">
        <v>109</v>
      </c>
      <c r="H126" s="4">
        <v>800000</v>
      </c>
      <c r="I126" s="5" t="s">
        <v>55</v>
      </c>
      <c r="J126" s="5" t="s">
        <v>36</v>
      </c>
      <c r="K126" s="53" t="s">
        <v>37</v>
      </c>
      <c r="L126" s="54"/>
      <c r="M126" s="4">
        <v>1600000</v>
      </c>
      <c r="N126" s="4">
        <v>0</v>
      </c>
      <c r="O126" s="2" t="s">
        <v>115</v>
      </c>
      <c r="P126" s="2" t="s">
        <v>116</v>
      </c>
      <c r="Q126" s="3"/>
    </row>
    <row r="127" spans="1:17" ht="63" x14ac:dyDescent="0.25">
      <c r="A127" s="20" t="s">
        <v>21</v>
      </c>
      <c r="B127" s="12" t="s">
        <v>113</v>
      </c>
      <c r="C127" s="11" t="s">
        <v>158</v>
      </c>
      <c r="D127" s="11" t="s">
        <v>398</v>
      </c>
      <c r="E127" s="13" t="s">
        <v>1</v>
      </c>
      <c r="F127" s="6" t="s">
        <v>399</v>
      </c>
      <c r="G127" s="11" t="s">
        <v>400</v>
      </c>
      <c r="H127" s="14">
        <v>2000000</v>
      </c>
      <c r="I127" s="15" t="s">
        <v>35</v>
      </c>
      <c r="J127" s="15" t="s">
        <v>36</v>
      </c>
      <c r="K127" s="51" t="s">
        <v>37</v>
      </c>
      <c r="L127" s="52"/>
      <c r="M127" s="14">
        <v>2000000</v>
      </c>
      <c r="N127" s="14">
        <v>0</v>
      </c>
      <c r="O127" s="11" t="s">
        <v>115</v>
      </c>
      <c r="P127" s="11" t="s">
        <v>116</v>
      </c>
      <c r="Q127" s="13" t="s">
        <v>1</v>
      </c>
    </row>
    <row r="128" spans="1:17" ht="21" x14ac:dyDescent="0.25">
      <c r="A128" s="19" t="s">
        <v>21</v>
      </c>
      <c r="B128" s="9" t="s">
        <v>157</v>
      </c>
      <c r="C128" s="2" t="s">
        <v>80</v>
      </c>
      <c r="D128" s="2" t="s">
        <v>401</v>
      </c>
      <c r="E128" s="3"/>
      <c r="F128" s="2" t="s">
        <v>402</v>
      </c>
      <c r="G128" s="2" t="s">
        <v>403</v>
      </c>
      <c r="H128" s="4">
        <v>9000000</v>
      </c>
      <c r="I128" s="5" t="s">
        <v>35</v>
      </c>
      <c r="J128" s="5" t="s">
        <v>36</v>
      </c>
      <c r="K128" s="53" t="s">
        <v>37</v>
      </c>
      <c r="L128" s="54"/>
      <c r="M128" s="4">
        <v>9000000</v>
      </c>
      <c r="N128" s="4">
        <v>0</v>
      </c>
      <c r="O128" s="2" t="s">
        <v>226</v>
      </c>
      <c r="P128" s="2" t="s">
        <v>227</v>
      </c>
      <c r="Q128" s="3"/>
    </row>
    <row r="129" spans="1:17" ht="21" customHeight="1" x14ac:dyDescent="0.25">
      <c r="A129" s="19" t="s">
        <v>21</v>
      </c>
      <c r="B129" s="9" t="s">
        <v>404</v>
      </c>
      <c r="C129" s="2" t="s">
        <v>23</v>
      </c>
      <c r="D129" s="2" t="s">
        <v>132</v>
      </c>
      <c r="E129" s="2" t="s">
        <v>133</v>
      </c>
      <c r="F129" s="3"/>
      <c r="G129" s="2" t="s">
        <v>134</v>
      </c>
      <c r="H129" s="4">
        <v>2377653</v>
      </c>
      <c r="I129" s="5" t="s">
        <v>35</v>
      </c>
      <c r="J129" s="5" t="s">
        <v>36</v>
      </c>
      <c r="K129" s="53" t="s">
        <v>37</v>
      </c>
      <c r="L129" s="54"/>
      <c r="M129" s="4">
        <v>2377653</v>
      </c>
      <c r="N129" s="4">
        <v>0</v>
      </c>
      <c r="O129" s="2" t="s">
        <v>405</v>
      </c>
      <c r="P129" s="2" t="s">
        <v>406</v>
      </c>
      <c r="Q129" s="3"/>
    </row>
    <row r="130" spans="1:17" ht="31.5" x14ac:dyDescent="0.25">
      <c r="A130" s="19" t="s">
        <v>21</v>
      </c>
      <c r="B130" s="9" t="s">
        <v>228</v>
      </c>
      <c r="C130" s="2" t="s">
        <v>23</v>
      </c>
      <c r="D130" s="2" t="s">
        <v>143</v>
      </c>
      <c r="E130" s="2" t="s">
        <v>201</v>
      </c>
      <c r="F130" s="3"/>
      <c r="G130" s="2" t="s">
        <v>144</v>
      </c>
      <c r="H130" s="4">
        <v>2777489</v>
      </c>
      <c r="I130" s="5" t="s">
        <v>35</v>
      </c>
      <c r="J130" s="5" t="s">
        <v>36</v>
      </c>
      <c r="K130" s="53" t="s">
        <v>37</v>
      </c>
      <c r="L130" s="54"/>
      <c r="M130" s="4">
        <v>2777489</v>
      </c>
      <c r="N130" s="4">
        <v>0</v>
      </c>
      <c r="O130" s="2" t="s">
        <v>229</v>
      </c>
      <c r="P130" s="2" t="s">
        <v>230</v>
      </c>
      <c r="Q130" s="3"/>
    </row>
    <row r="131" spans="1:17" ht="31.5" x14ac:dyDescent="0.25">
      <c r="A131" s="19" t="s">
        <v>21</v>
      </c>
      <c r="B131" s="9" t="s">
        <v>181</v>
      </c>
      <c r="C131" s="2" t="s">
        <v>23</v>
      </c>
      <c r="D131" s="2" t="s">
        <v>143</v>
      </c>
      <c r="E131" s="2" t="s">
        <v>146</v>
      </c>
      <c r="F131" s="3"/>
      <c r="G131" s="2" t="s">
        <v>147</v>
      </c>
      <c r="H131" s="4">
        <v>2649296</v>
      </c>
      <c r="I131" s="5" t="s">
        <v>35</v>
      </c>
      <c r="J131" s="5" t="s">
        <v>36</v>
      </c>
      <c r="K131" s="53" t="s">
        <v>37</v>
      </c>
      <c r="L131" s="54"/>
      <c r="M131" s="4">
        <v>2649296</v>
      </c>
      <c r="N131" s="4">
        <v>0</v>
      </c>
      <c r="O131" s="2" t="s">
        <v>407</v>
      </c>
      <c r="P131" s="2" t="s">
        <v>408</v>
      </c>
      <c r="Q131" s="3"/>
    </row>
    <row r="132" spans="1:17" ht="21" x14ac:dyDescent="0.25">
      <c r="A132" s="19" t="s">
        <v>21</v>
      </c>
      <c r="B132" s="9" t="s">
        <v>228</v>
      </c>
      <c r="C132" s="2" t="s">
        <v>258</v>
      </c>
      <c r="D132" s="2" t="s">
        <v>409</v>
      </c>
      <c r="E132" s="3"/>
      <c r="F132" s="2" t="s">
        <v>410</v>
      </c>
      <c r="G132" s="2" t="s">
        <v>411</v>
      </c>
      <c r="H132" s="4">
        <v>15000000</v>
      </c>
      <c r="I132" s="5" t="s">
        <v>35</v>
      </c>
      <c r="J132" s="5" t="s">
        <v>36</v>
      </c>
      <c r="K132" s="53" t="s">
        <v>37</v>
      </c>
      <c r="L132" s="54"/>
      <c r="M132" s="4">
        <v>15000000</v>
      </c>
      <c r="N132" s="4">
        <v>0</v>
      </c>
      <c r="O132" s="2" t="s">
        <v>229</v>
      </c>
      <c r="P132" s="2" t="s">
        <v>230</v>
      </c>
      <c r="Q132" s="3"/>
    </row>
    <row r="133" spans="1:17" ht="21" customHeight="1" x14ac:dyDescent="0.25">
      <c r="A133" s="19" t="s">
        <v>21</v>
      </c>
      <c r="B133" s="9" t="s">
        <v>181</v>
      </c>
      <c r="C133" s="2" t="s">
        <v>45</v>
      </c>
      <c r="D133" s="2" t="s">
        <v>412</v>
      </c>
      <c r="E133" s="3"/>
      <c r="F133" s="2" t="s">
        <v>413</v>
      </c>
      <c r="G133" s="2" t="s">
        <v>414</v>
      </c>
      <c r="H133" s="4">
        <v>340000</v>
      </c>
      <c r="I133" s="5" t="s">
        <v>35</v>
      </c>
      <c r="J133" s="5" t="s">
        <v>36</v>
      </c>
      <c r="K133" s="53" t="s">
        <v>37</v>
      </c>
      <c r="L133" s="54"/>
      <c r="M133" s="4">
        <v>340000</v>
      </c>
      <c r="N133" s="4">
        <v>0</v>
      </c>
      <c r="O133" s="2" t="s">
        <v>407</v>
      </c>
      <c r="P133" s="2" t="s">
        <v>408</v>
      </c>
      <c r="Q133" s="3"/>
    </row>
    <row r="134" spans="1:17" ht="42" x14ac:dyDescent="0.25">
      <c r="A134" s="19" t="s">
        <v>21</v>
      </c>
      <c r="B134" s="9" t="s">
        <v>348</v>
      </c>
      <c r="C134" s="2" t="s">
        <v>45</v>
      </c>
      <c r="D134" s="2" t="s">
        <v>415</v>
      </c>
      <c r="E134" s="3"/>
      <c r="F134" s="2" t="s">
        <v>416</v>
      </c>
      <c r="G134" s="2" t="s">
        <v>417</v>
      </c>
      <c r="H134" s="4">
        <v>650000</v>
      </c>
      <c r="I134" s="5" t="s">
        <v>100</v>
      </c>
      <c r="J134" s="5" t="s">
        <v>36</v>
      </c>
      <c r="K134" s="53" t="s">
        <v>37</v>
      </c>
      <c r="L134" s="54"/>
      <c r="M134" s="4">
        <v>1950000</v>
      </c>
      <c r="N134" s="4">
        <v>0</v>
      </c>
      <c r="O134" s="2" t="s">
        <v>351</v>
      </c>
      <c r="P134" s="2" t="s">
        <v>352</v>
      </c>
      <c r="Q134" s="3"/>
    </row>
    <row r="135" spans="1:17" ht="42" x14ac:dyDescent="0.25">
      <c r="A135" s="19" t="s">
        <v>21</v>
      </c>
      <c r="B135" s="9" t="s">
        <v>348</v>
      </c>
      <c r="C135" s="2" t="s">
        <v>45</v>
      </c>
      <c r="D135" s="2" t="s">
        <v>418</v>
      </c>
      <c r="E135" s="3"/>
      <c r="F135" s="2" t="s">
        <v>419</v>
      </c>
      <c r="G135" s="2" t="s">
        <v>420</v>
      </c>
      <c r="H135" s="4">
        <v>320000</v>
      </c>
      <c r="I135" s="5" t="s">
        <v>421</v>
      </c>
      <c r="J135" s="5" t="s">
        <v>36</v>
      </c>
      <c r="K135" s="53" t="s">
        <v>37</v>
      </c>
      <c r="L135" s="54"/>
      <c r="M135" s="4">
        <v>14400000</v>
      </c>
      <c r="N135" s="4">
        <v>0</v>
      </c>
      <c r="O135" s="2" t="s">
        <v>351</v>
      </c>
      <c r="P135" s="2" t="s">
        <v>352</v>
      </c>
      <c r="Q135" s="3"/>
    </row>
    <row r="136" spans="1:17" ht="15" customHeight="1" x14ac:dyDescent="0.25">
      <c r="A136" s="19" t="s">
        <v>21</v>
      </c>
      <c r="B136" s="9" t="s">
        <v>422</v>
      </c>
      <c r="C136" s="2" t="s">
        <v>23</v>
      </c>
      <c r="D136" s="2" t="s">
        <v>215</v>
      </c>
      <c r="E136" s="2" t="s">
        <v>216</v>
      </c>
      <c r="F136" s="3"/>
      <c r="G136" s="2" t="s">
        <v>217</v>
      </c>
      <c r="H136" s="4">
        <v>985857</v>
      </c>
      <c r="I136" s="5" t="s">
        <v>35</v>
      </c>
      <c r="J136" s="5" t="s">
        <v>36</v>
      </c>
      <c r="K136" s="53" t="s">
        <v>37</v>
      </c>
      <c r="L136" s="54"/>
      <c r="M136" s="4">
        <v>985857</v>
      </c>
      <c r="N136" s="4">
        <v>0</v>
      </c>
      <c r="O136" s="2" t="s">
        <v>423</v>
      </c>
      <c r="P136" s="2" t="s">
        <v>424</v>
      </c>
      <c r="Q136" s="3"/>
    </row>
    <row r="137" spans="1:17" x14ac:dyDescent="0.25">
      <c r="A137" s="19" t="s">
        <v>21</v>
      </c>
      <c r="B137" s="9" t="s">
        <v>163</v>
      </c>
      <c r="C137" s="2" t="s">
        <v>39</v>
      </c>
      <c r="D137" s="2" t="s">
        <v>425</v>
      </c>
      <c r="E137" s="3"/>
      <c r="F137" s="2" t="s">
        <v>426</v>
      </c>
      <c r="G137" s="2" t="s">
        <v>427</v>
      </c>
      <c r="H137" s="4">
        <v>2000000</v>
      </c>
      <c r="I137" s="5" t="s">
        <v>55</v>
      </c>
      <c r="J137" s="5" t="s">
        <v>36</v>
      </c>
      <c r="K137" s="53" t="s">
        <v>37</v>
      </c>
      <c r="L137" s="54"/>
      <c r="M137" s="4">
        <v>4000000</v>
      </c>
      <c r="N137" s="4">
        <v>0</v>
      </c>
      <c r="O137" s="2" t="s">
        <v>164</v>
      </c>
      <c r="P137" s="2" t="s">
        <v>165</v>
      </c>
      <c r="Q137" s="3"/>
    </row>
    <row r="138" spans="1:17" ht="15" customHeight="1" x14ac:dyDescent="0.25">
      <c r="A138" s="19" t="s">
        <v>21</v>
      </c>
      <c r="B138" s="9" t="s">
        <v>38</v>
      </c>
      <c r="C138" s="2" t="s">
        <v>45</v>
      </c>
      <c r="D138" s="2" t="s">
        <v>428</v>
      </c>
      <c r="E138" s="3"/>
      <c r="F138" s="2" t="s">
        <v>429</v>
      </c>
      <c r="G138" s="2" t="s">
        <v>430</v>
      </c>
      <c r="H138" s="4">
        <v>386153</v>
      </c>
      <c r="I138" s="5" t="s">
        <v>178</v>
      </c>
      <c r="J138" s="5" t="s">
        <v>28</v>
      </c>
      <c r="K138" s="53" t="s">
        <v>178</v>
      </c>
      <c r="L138" s="54"/>
      <c r="M138" s="4">
        <v>3089224</v>
      </c>
      <c r="N138" s="4">
        <v>3089224</v>
      </c>
      <c r="O138" s="2" t="s">
        <v>431</v>
      </c>
      <c r="P138" s="2" t="s">
        <v>432</v>
      </c>
      <c r="Q138" s="3"/>
    </row>
    <row r="139" spans="1:17" ht="21" x14ac:dyDescent="0.25">
      <c r="A139" s="19" t="s">
        <v>21</v>
      </c>
      <c r="B139" s="9" t="s">
        <v>38</v>
      </c>
      <c r="C139" s="2" t="s">
        <v>23</v>
      </c>
      <c r="D139" s="2" t="s">
        <v>433</v>
      </c>
      <c r="E139" s="3"/>
      <c r="F139" s="2" t="s">
        <v>434</v>
      </c>
      <c r="G139" s="2" t="s">
        <v>435</v>
      </c>
      <c r="H139" s="4">
        <v>9286798</v>
      </c>
      <c r="I139" s="5" t="s">
        <v>35</v>
      </c>
      <c r="J139" s="5" t="s">
        <v>28</v>
      </c>
      <c r="K139" s="53" t="s">
        <v>35</v>
      </c>
      <c r="L139" s="54"/>
      <c r="M139" s="4">
        <v>9286798</v>
      </c>
      <c r="N139" s="4">
        <v>9286798</v>
      </c>
      <c r="O139" s="2" t="s">
        <v>431</v>
      </c>
      <c r="P139" s="2" t="s">
        <v>432</v>
      </c>
      <c r="Q139" s="3"/>
    </row>
    <row r="140" spans="1:17" ht="21" customHeight="1" x14ac:dyDescent="0.25">
      <c r="A140" s="19" t="s">
        <v>21</v>
      </c>
      <c r="B140" s="9" t="s">
        <v>353</v>
      </c>
      <c r="C140" s="2" t="s">
        <v>45</v>
      </c>
      <c r="D140" s="2" t="s">
        <v>354</v>
      </c>
      <c r="E140" s="3"/>
      <c r="F140" s="2" t="s">
        <v>355</v>
      </c>
      <c r="G140" s="2" t="s">
        <v>356</v>
      </c>
      <c r="H140" s="4">
        <v>900000</v>
      </c>
      <c r="I140" s="5" t="s">
        <v>35</v>
      </c>
      <c r="J140" s="5" t="s">
        <v>36</v>
      </c>
      <c r="K140" s="53" t="s">
        <v>37</v>
      </c>
      <c r="L140" s="54"/>
      <c r="M140" s="4">
        <v>900000</v>
      </c>
      <c r="N140" s="4">
        <v>0</v>
      </c>
      <c r="O140" s="2" t="s">
        <v>357</v>
      </c>
      <c r="P140" s="2" t="s">
        <v>358</v>
      </c>
      <c r="Q140" s="3"/>
    </row>
    <row r="141" spans="1:17" ht="15" customHeight="1" x14ac:dyDescent="0.25">
      <c r="A141" s="19" t="s">
        <v>21</v>
      </c>
      <c r="B141" s="9" t="s">
        <v>353</v>
      </c>
      <c r="C141" s="2" t="s">
        <v>45</v>
      </c>
      <c r="D141" s="2" t="s">
        <v>436</v>
      </c>
      <c r="E141" s="3"/>
      <c r="F141" s="2" t="s">
        <v>437</v>
      </c>
      <c r="G141" s="2" t="s">
        <v>356</v>
      </c>
      <c r="H141" s="4">
        <v>300000</v>
      </c>
      <c r="I141" s="5" t="s">
        <v>35</v>
      </c>
      <c r="J141" s="5" t="s">
        <v>36</v>
      </c>
      <c r="K141" s="53" t="s">
        <v>37</v>
      </c>
      <c r="L141" s="54"/>
      <c r="M141" s="4">
        <v>300000</v>
      </c>
      <c r="N141" s="4">
        <v>0</v>
      </c>
      <c r="O141" s="2" t="s">
        <v>438</v>
      </c>
      <c r="P141" s="2" t="s">
        <v>439</v>
      </c>
      <c r="Q141" s="3"/>
    </row>
    <row r="142" spans="1:17" ht="63" x14ac:dyDescent="0.25">
      <c r="A142" s="2" t="s">
        <v>440</v>
      </c>
      <c r="B142" s="9" t="s">
        <v>441</v>
      </c>
      <c r="C142" s="2" t="s">
        <v>45</v>
      </c>
      <c r="D142" s="2" t="s">
        <v>442</v>
      </c>
      <c r="E142" s="3"/>
      <c r="F142" s="2" t="s">
        <v>443</v>
      </c>
      <c r="G142" s="2" t="s">
        <v>444</v>
      </c>
      <c r="H142" s="4">
        <v>3400000</v>
      </c>
      <c r="I142" s="5" t="s">
        <v>178</v>
      </c>
      <c r="J142" s="5" t="s">
        <v>36</v>
      </c>
      <c r="K142" s="53" t="s">
        <v>37</v>
      </c>
      <c r="L142" s="54"/>
      <c r="M142" s="4">
        <v>27200000</v>
      </c>
      <c r="N142" s="4">
        <v>0</v>
      </c>
      <c r="O142" s="2" t="s">
        <v>445</v>
      </c>
      <c r="P142" s="2" t="s">
        <v>446</v>
      </c>
      <c r="Q142" s="3"/>
    </row>
    <row r="143" spans="1:17" ht="52.5" customHeight="1" x14ac:dyDescent="0.25">
      <c r="A143" s="2" t="s">
        <v>440</v>
      </c>
      <c r="B143" s="9" t="s">
        <v>441</v>
      </c>
      <c r="C143" s="2" t="s">
        <v>45</v>
      </c>
      <c r="D143" s="2" t="s">
        <v>447</v>
      </c>
      <c r="E143" s="3"/>
      <c r="F143" s="2" t="s">
        <v>448</v>
      </c>
      <c r="G143" s="2" t="s">
        <v>444</v>
      </c>
      <c r="H143" s="4">
        <v>6790000</v>
      </c>
      <c r="I143" s="5" t="s">
        <v>35</v>
      </c>
      <c r="J143" s="5" t="s">
        <v>36</v>
      </c>
      <c r="K143" s="53" t="s">
        <v>37</v>
      </c>
      <c r="L143" s="54"/>
      <c r="M143" s="4">
        <v>6790000</v>
      </c>
      <c r="N143" s="4">
        <v>0</v>
      </c>
      <c r="O143" s="2" t="s">
        <v>445</v>
      </c>
      <c r="P143" s="2" t="s">
        <v>446</v>
      </c>
      <c r="Q143" s="3"/>
    </row>
    <row r="144" spans="1:17" ht="15" customHeight="1" x14ac:dyDescent="0.25">
      <c r="A144" s="2" t="s">
        <v>440</v>
      </c>
      <c r="B144" s="9" t="s">
        <v>441</v>
      </c>
      <c r="C144" s="2" t="s">
        <v>45</v>
      </c>
      <c r="D144" s="2" t="s">
        <v>449</v>
      </c>
      <c r="E144" s="3"/>
      <c r="F144" s="2" t="s">
        <v>450</v>
      </c>
      <c r="G144" s="2" t="s">
        <v>451</v>
      </c>
      <c r="H144" s="4">
        <v>550000</v>
      </c>
      <c r="I144" s="5" t="s">
        <v>206</v>
      </c>
      <c r="J144" s="5" t="s">
        <v>36</v>
      </c>
      <c r="K144" s="53" t="s">
        <v>37</v>
      </c>
      <c r="L144" s="54"/>
      <c r="M144" s="4">
        <v>4950000</v>
      </c>
      <c r="N144" s="4">
        <v>0</v>
      </c>
      <c r="O144" s="2" t="s">
        <v>445</v>
      </c>
      <c r="P144" s="2" t="s">
        <v>446</v>
      </c>
      <c r="Q144" s="3"/>
    </row>
    <row r="145" spans="1:17" ht="63" x14ac:dyDescent="0.25">
      <c r="A145" s="2" t="s">
        <v>440</v>
      </c>
      <c r="B145" s="9" t="s">
        <v>441</v>
      </c>
      <c r="C145" s="2" t="s">
        <v>45</v>
      </c>
      <c r="D145" s="2" t="s">
        <v>452</v>
      </c>
      <c r="E145" s="3"/>
      <c r="F145" s="2" t="s">
        <v>453</v>
      </c>
      <c r="G145" s="2" t="s">
        <v>444</v>
      </c>
      <c r="H145" s="4">
        <v>6000000</v>
      </c>
      <c r="I145" s="5" t="s">
        <v>35</v>
      </c>
      <c r="J145" s="5" t="s">
        <v>36</v>
      </c>
      <c r="K145" s="53" t="s">
        <v>37</v>
      </c>
      <c r="L145" s="54"/>
      <c r="M145" s="4">
        <v>6000000</v>
      </c>
      <c r="N145" s="4">
        <v>0</v>
      </c>
      <c r="O145" s="2" t="s">
        <v>445</v>
      </c>
      <c r="P145" s="2" t="s">
        <v>446</v>
      </c>
      <c r="Q145" s="3"/>
    </row>
    <row r="146" spans="1:17" ht="42" customHeight="1" x14ac:dyDescent="0.25">
      <c r="A146" s="2" t="s">
        <v>440</v>
      </c>
      <c r="B146" s="9" t="s">
        <v>441</v>
      </c>
      <c r="C146" s="2" t="s">
        <v>45</v>
      </c>
      <c r="D146" s="2" t="s">
        <v>166</v>
      </c>
      <c r="E146" s="3"/>
      <c r="F146" s="2" t="s">
        <v>454</v>
      </c>
      <c r="G146" s="2" t="s">
        <v>444</v>
      </c>
      <c r="H146" s="4">
        <v>3000000</v>
      </c>
      <c r="I146" s="5" t="s">
        <v>35</v>
      </c>
      <c r="J146" s="5" t="s">
        <v>36</v>
      </c>
      <c r="K146" s="53" t="s">
        <v>37</v>
      </c>
      <c r="L146" s="54"/>
      <c r="M146" s="4">
        <v>3000000</v>
      </c>
      <c r="N146" s="4">
        <v>0</v>
      </c>
      <c r="O146" s="2" t="s">
        <v>445</v>
      </c>
      <c r="P146" s="2" t="s">
        <v>446</v>
      </c>
      <c r="Q146" s="3"/>
    </row>
    <row r="147" spans="1:17" ht="52.5" customHeight="1" x14ac:dyDescent="0.25">
      <c r="A147" s="2" t="s">
        <v>440</v>
      </c>
      <c r="B147" s="9" t="s">
        <v>441</v>
      </c>
      <c r="C147" s="2" t="s">
        <v>45</v>
      </c>
      <c r="D147" s="2" t="s">
        <v>455</v>
      </c>
      <c r="E147" s="3"/>
      <c r="F147" s="2" t="s">
        <v>456</v>
      </c>
      <c r="G147" s="2" t="s">
        <v>444</v>
      </c>
      <c r="H147" s="4">
        <v>3700000</v>
      </c>
      <c r="I147" s="5" t="s">
        <v>35</v>
      </c>
      <c r="J147" s="5" t="s">
        <v>36</v>
      </c>
      <c r="K147" s="53" t="s">
        <v>37</v>
      </c>
      <c r="L147" s="54"/>
      <c r="M147" s="4">
        <v>3700000</v>
      </c>
      <c r="N147" s="4">
        <v>0</v>
      </c>
      <c r="O147" s="2" t="s">
        <v>445</v>
      </c>
      <c r="P147" s="2" t="s">
        <v>446</v>
      </c>
      <c r="Q147" s="3"/>
    </row>
    <row r="148" spans="1:17" ht="63" x14ac:dyDescent="0.25">
      <c r="A148" s="2" t="s">
        <v>440</v>
      </c>
      <c r="B148" s="9" t="s">
        <v>441</v>
      </c>
      <c r="C148" s="2" t="s">
        <v>80</v>
      </c>
      <c r="D148" s="2" t="s">
        <v>457</v>
      </c>
      <c r="E148" s="3"/>
      <c r="F148" s="2" t="s">
        <v>458</v>
      </c>
      <c r="G148" s="2" t="s">
        <v>459</v>
      </c>
      <c r="H148" s="4">
        <v>300000</v>
      </c>
      <c r="I148" s="5" t="s">
        <v>35</v>
      </c>
      <c r="J148" s="5" t="s">
        <v>36</v>
      </c>
      <c r="K148" s="53" t="s">
        <v>37</v>
      </c>
      <c r="L148" s="54"/>
      <c r="M148" s="4">
        <v>300000</v>
      </c>
      <c r="N148" s="4">
        <v>0</v>
      </c>
      <c r="O148" s="2" t="s">
        <v>445</v>
      </c>
      <c r="P148" s="2" t="s">
        <v>446</v>
      </c>
      <c r="Q148" s="3"/>
    </row>
    <row r="149" spans="1:17" ht="52.5" customHeight="1" x14ac:dyDescent="0.25">
      <c r="A149" s="2" t="s">
        <v>440</v>
      </c>
      <c r="B149" s="9" t="s">
        <v>441</v>
      </c>
      <c r="C149" s="2" t="s">
        <v>45</v>
      </c>
      <c r="D149" s="2" t="s">
        <v>460</v>
      </c>
      <c r="E149" s="3"/>
      <c r="F149" s="2" t="s">
        <v>461</v>
      </c>
      <c r="G149" s="2" t="s">
        <v>444</v>
      </c>
      <c r="H149" s="4">
        <v>1000000</v>
      </c>
      <c r="I149" s="5" t="s">
        <v>35</v>
      </c>
      <c r="J149" s="5" t="s">
        <v>36</v>
      </c>
      <c r="K149" s="53" t="s">
        <v>37</v>
      </c>
      <c r="L149" s="54"/>
      <c r="M149" s="4">
        <v>1000000</v>
      </c>
      <c r="N149" s="4">
        <v>0</v>
      </c>
      <c r="O149" s="2" t="s">
        <v>445</v>
      </c>
      <c r="P149" s="2" t="s">
        <v>446</v>
      </c>
      <c r="Q149" s="3"/>
    </row>
    <row r="150" spans="1:17" ht="21" customHeight="1" x14ac:dyDescent="0.25">
      <c r="A150" s="2" t="s">
        <v>440</v>
      </c>
      <c r="B150" s="9" t="s">
        <v>441</v>
      </c>
      <c r="C150" s="2" t="s">
        <v>23</v>
      </c>
      <c r="D150" s="2" t="s">
        <v>462</v>
      </c>
      <c r="E150" s="3"/>
      <c r="F150" s="2" t="s">
        <v>463</v>
      </c>
      <c r="G150" s="2" t="s">
        <v>464</v>
      </c>
      <c r="H150" s="4">
        <v>75000</v>
      </c>
      <c r="I150" s="5" t="s">
        <v>55</v>
      </c>
      <c r="J150" s="5" t="s">
        <v>36</v>
      </c>
      <c r="K150" s="53" t="s">
        <v>37</v>
      </c>
      <c r="L150" s="54"/>
      <c r="M150" s="4">
        <v>150000</v>
      </c>
      <c r="N150" s="4">
        <v>0</v>
      </c>
      <c r="O150" s="2" t="s">
        <v>445</v>
      </c>
      <c r="P150" s="2" t="s">
        <v>446</v>
      </c>
      <c r="Q150" s="3"/>
    </row>
    <row r="151" spans="1:17" ht="31.5" customHeight="1" x14ac:dyDescent="0.25">
      <c r="A151" s="2" t="s">
        <v>440</v>
      </c>
      <c r="B151" s="9" t="s">
        <v>441</v>
      </c>
      <c r="C151" s="2" t="s">
        <v>45</v>
      </c>
      <c r="D151" s="2" t="s">
        <v>465</v>
      </c>
      <c r="E151" s="3"/>
      <c r="F151" s="2" t="s">
        <v>466</v>
      </c>
      <c r="G151" s="2" t="s">
        <v>444</v>
      </c>
      <c r="H151" s="4">
        <v>1000000</v>
      </c>
      <c r="I151" s="5" t="s">
        <v>35</v>
      </c>
      <c r="J151" s="5" t="s">
        <v>36</v>
      </c>
      <c r="K151" s="53" t="s">
        <v>37</v>
      </c>
      <c r="L151" s="54"/>
      <c r="M151" s="4">
        <v>1000000</v>
      </c>
      <c r="N151" s="4">
        <v>0</v>
      </c>
      <c r="O151" s="2" t="s">
        <v>445</v>
      </c>
      <c r="P151" s="2" t="s">
        <v>446</v>
      </c>
      <c r="Q151" s="3"/>
    </row>
    <row r="152" spans="1:17" ht="21" customHeight="1" x14ac:dyDescent="0.25">
      <c r="A152" s="2" t="s">
        <v>440</v>
      </c>
      <c r="B152" s="9" t="s">
        <v>441</v>
      </c>
      <c r="C152" s="2" t="s">
        <v>39</v>
      </c>
      <c r="D152" s="2" t="s">
        <v>467</v>
      </c>
      <c r="E152" s="3"/>
      <c r="F152" s="2" t="s">
        <v>468</v>
      </c>
      <c r="G152" s="2" t="s">
        <v>469</v>
      </c>
      <c r="H152" s="4">
        <v>2100000</v>
      </c>
      <c r="I152" s="5" t="s">
        <v>35</v>
      </c>
      <c r="J152" s="5" t="s">
        <v>36</v>
      </c>
      <c r="K152" s="53" t="s">
        <v>37</v>
      </c>
      <c r="L152" s="54"/>
      <c r="M152" s="4">
        <v>2100000</v>
      </c>
      <c r="N152" s="4">
        <v>0</v>
      </c>
      <c r="O152" s="2" t="s">
        <v>445</v>
      </c>
      <c r="P152" s="2" t="s">
        <v>446</v>
      </c>
      <c r="Q152" s="3"/>
    </row>
    <row r="153" spans="1:17" ht="21" customHeight="1" x14ac:dyDescent="0.25">
      <c r="A153" s="2" t="s">
        <v>440</v>
      </c>
      <c r="B153" s="9" t="s">
        <v>441</v>
      </c>
      <c r="C153" s="2" t="s">
        <v>23</v>
      </c>
      <c r="D153" s="2" t="s">
        <v>470</v>
      </c>
      <c r="E153" s="3"/>
      <c r="F153" s="2" t="s">
        <v>471</v>
      </c>
      <c r="G153" s="2" t="s">
        <v>464</v>
      </c>
      <c r="H153" s="4">
        <v>150000</v>
      </c>
      <c r="I153" s="5" t="s">
        <v>55</v>
      </c>
      <c r="J153" s="5" t="s">
        <v>36</v>
      </c>
      <c r="K153" s="53" t="s">
        <v>37</v>
      </c>
      <c r="L153" s="54"/>
      <c r="M153" s="4">
        <v>300000</v>
      </c>
      <c r="N153" s="4">
        <v>0</v>
      </c>
      <c r="O153" s="2" t="s">
        <v>445</v>
      </c>
      <c r="P153" s="2" t="s">
        <v>446</v>
      </c>
      <c r="Q153" s="3"/>
    </row>
    <row r="154" spans="1:17" ht="15" customHeight="1" x14ac:dyDescent="0.25">
      <c r="A154" s="2" t="s">
        <v>440</v>
      </c>
      <c r="B154" s="9" t="s">
        <v>472</v>
      </c>
      <c r="C154" s="2" t="s">
        <v>23</v>
      </c>
      <c r="D154" s="2" t="s">
        <v>143</v>
      </c>
      <c r="E154" s="3"/>
      <c r="F154" s="2" t="s">
        <v>473</v>
      </c>
      <c r="G154" s="2" t="s">
        <v>474</v>
      </c>
      <c r="H154" s="4">
        <v>2000000</v>
      </c>
      <c r="I154" s="5" t="s">
        <v>55</v>
      </c>
      <c r="J154" s="5" t="s">
        <v>36</v>
      </c>
      <c r="K154" s="53" t="s">
        <v>37</v>
      </c>
      <c r="L154" s="54"/>
      <c r="M154" s="4">
        <v>4000000</v>
      </c>
      <c r="N154" s="4">
        <v>0</v>
      </c>
      <c r="O154" s="2" t="s">
        <v>475</v>
      </c>
      <c r="P154" s="2" t="s">
        <v>476</v>
      </c>
      <c r="Q154" s="2" t="s">
        <v>477</v>
      </c>
    </row>
    <row r="155" spans="1:17" ht="42" customHeight="1" x14ac:dyDescent="0.25">
      <c r="A155" s="2" t="s">
        <v>440</v>
      </c>
      <c r="B155" s="9" t="s">
        <v>472</v>
      </c>
      <c r="C155" s="2" t="s">
        <v>80</v>
      </c>
      <c r="D155" s="2" t="s">
        <v>478</v>
      </c>
      <c r="E155" s="3"/>
      <c r="F155" s="2" t="s">
        <v>479</v>
      </c>
      <c r="G155" s="2" t="s">
        <v>480</v>
      </c>
      <c r="H155" s="4">
        <v>2000000</v>
      </c>
      <c r="I155" s="5" t="s">
        <v>35</v>
      </c>
      <c r="J155" s="5" t="s">
        <v>36</v>
      </c>
      <c r="K155" s="53" t="s">
        <v>37</v>
      </c>
      <c r="L155" s="54"/>
      <c r="M155" s="4">
        <v>2000000</v>
      </c>
      <c r="N155" s="4">
        <v>0</v>
      </c>
      <c r="O155" s="2" t="s">
        <v>481</v>
      </c>
      <c r="P155" s="2" t="s">
        <v>482</v>
      </c>
      <c r="Q155" s="3"/>
    </row>
    <row r="156" spans="1:17" ht="31.5" customHeight="1" x14ac:dyDescent="0.25">
      <c r="A156" s="2" t="s">
        <v>440</v>
      </c>
      <c r="B156" s="9" t="s">
        <v>472</v>
      </c>
      <c r="C156" s="2" t="s">
        <v>80</v>
      </c>
      <c r="D156" s="2" t="s">
        <v>483</v>
      </c>
      <c r="E156" s="3"/>
      <c r="F156" s="2" t="s">
        <v>484</v>
      </c>
      <c r="G156" s="2" t="s">
        <v>485</v>
      </c>
      <c r="H156" s="4">
        <v>8000000</v>
      </c>
      <c r="I156" s="5" t="s">
        <v>35</v>
      </c>
      <c r="J156" s="5" t="s">
        <v>36</v>
      </c>
      <c r="K156" s="53" t="s">
        <v>37</v>
      </c>
      <c r="L156" s="54"/>
      <c r="M156" s="4">
        <v>8000000</v>
      </c>
      <c r="N156" s="4">
        <v>0</v>
      </c>
      <c r="O156" s="2" t="s">
        <v>475</v>
      </c>
      <c r="P156" s="2" t="s">
        <v>476</v>
      </c>
      <c r="Q156" s="2" t="s">
        <v>486</v>
      </c>
    </row>
    <row r="157" spans="1:17" ht="15" customHeight="1" x14ac:dyDescent="0.25">
      <c r="A157" s="2" t="s">
        <v>440</v>
      </c>
      <c r="B157" s="9" t="s">
        <v>472</v>
      </c>
      <c r="C157" s="2" t="s">
        <v>23</v>
      </c>
      <c r="D157" s="2" t="s">
        <v>313</v>
      </c>
      <c r="E157" s="3"/>
      <c r="F157" s="2" t="s">
        <v>487</v>
      </c>
      <c r="G157" s="2" t="s">
        <v>488</v>
      </c>
      <c r="H157" s="4">
        <v>1200000</v>
      </c>
      <c r="I157" s="5" t="s">
        <v>35</v>
      </c>
      <c r="J157" s="5" t="s">
        <v>36</v>
      </c>
      <c r="K157" s="53" t="s">
        <v>37</v>
      </c>
      <c r="L157" s="54"/>
      <c r="M157" s="4">
        <v>1200000</v>
      </c>
      <c r="N157" s="4">
        <v>0</v>
      </c>
      <c r="O157" s="2" t="s">
        <v>475</v>
      </c>
      <c r="P157" s="2" t="s">
        <v>476</v>
      </c>
      <c r="Q157" s="2" t="s">
        <v>489</v>
      </c>
    </row>
    <row r="158" spans="1:17" ht="15" customHeight="1" x14ac:dyDescent="0.25">
      <c r="A158" s="2" t="s">
        <v>440</v>
      </c>
      <c r="B158" s="9" t="s">
        <v>472</v>
      </c>
      <c r="C158" s="2" t="s">
        <v>39</v>
      </c>
      <c r="D158" s="2" t="s">
        <v>132</v>
      </c>
      <c r="E158" s="3"/>
      <c r="F158" s="2" t="s">
        <v>488</v>
      </c>
      <c r="G158" s="2" t="s">
        <v>488</v>
      </c>
      <c r="H158" s="4">
        <v>3000000</v>
      </c>
      <c r="I158" s="5" t="s">
        <v>35</v>
      </c>
      <c r="J158" s="5" t="s">
        <v>36</v>
      </c>
      <c r="K158" s="53" t="s">
        <v>37</v>
      </c>
      <c r="L158" s="54"/>
      <c r="M158" s="4">
        <v>3000000</v>
      </c>
      <c r="N158" s="4">
        <v>0</v>
      </c>
      <c r="O158" s="2" t="s">
        <v>475</v>
      </c>
      <c r="P158" s="2" t="s">
        <v>476</v>
      </c>
      <c r="Q158" s="3"/>
    </row>
    <row r="159" spans="1:17" ht="15" customHeight="1" x14ac:dyDescent="0.25">
      <c r="A159" s="2" t="s">
        <v>440</v>
      </c>
      <c r="B159" s="9" t="s">
        <v>490</v>
      </c>
      <c r="C159" s="2" t="s">
        <v>45</v>
      </c>
      <c r="D159" s="2" t="s">
        <v>491</v>
      </c>
      <c r="E159" s="3"/>
      <c r="F159" s="2" t="s">
        <v>492</v>
      </c>
      <c r="G159" s="2" t="s">
        <v>493</v>
      </c>
      <c r="H159" s="4">
        <v>250000</v>
      </c>
      <c r="I159" s="5" t="s">
        <v>55</v>
      </c>
      <c r="J159" s="5" t="s">
        <v>36</v>
      </c>
      <c r="K159" s="53" t="s">
        <v>37</v>
      </c>
      <c r="L159" s="54"/>
      <c r="M159" s="4">
        <v>500000</v>
      </c>
      <c r="N159" s="4">
        <v>0</v>
      </c>
      <c r="O159" s="2" t="s">
        <v>494</v>
      </c>
      <c r="P159" s="2" t="s">
        <v>495</v>
      </c>
      <c r="Q159" s="3"/>
    </row>
    <row r="160" spans="1:17" ht="42" x14ac:dyDescent="0.25">
      <c r="A160" s="2" t="s">
        <v>440</v>
      </c>
      <c r="B160" s="9" t="s">
        <v>496</v>
      </c>
      <c r="C160" s="2" t="s">
        <v>80</v>
      </c>
      <c r="D160" s="2" t="s">
        <v>497</v>
      </c>
      <c r="E160" s="3"/>
      <c r="F160" s="2" t="s">
        <v>498</v>
      </c>
      <c r="G160" s="2" t="s">
        <v>499</v>
      </c>
      <c r="H160" s="4">
        <v>27000000</v>
      </c>
      <c r="I160" s="5" t="s">
        <v>35</v>
      </c>
      <c r="J160" s="5" t="s">
        <v>36</v>
      </c>
      <c r="K160" s="53" t="s">
        <v>37</v>
      </c>
      <c r="L160" s="54"/>
      <c r="M160" s="4">
        <v>27000000</v>
      </c>
      <c r="N160" s="4">
        <v>0</v>
      </c>
      <c r="O160" s="2" t="s">
        <v>500</v>
      </c>
      <c r="P160" s="2" t="s">
        <v>501</v>
      </c>
      <c r="Q160" s="3"/>
    </row>
    <row r="161" spans="1:17" ht="31.5" x14ac:dyDescent="0.25">
      <c r="A161" s="2" t="s">
        <v>440</v>
      </c>
      <c r="B161" s="9" t="s">
        <v>502</v>
      </c>
      <c r="C161" s="2" t="s">
        <v>45</v>
      </c>
      <c r="D161" s="2" t="s">
        <v>503</v>
      </c>
      <c r="E161" s="3"/>
      <c r="F161" s="2" t="s">
        <v>504</v>
      </c>
      <c r="G161" s="2" t="s">
        <v>505</v>
      </c>
      <c r="H161" s="4">
        <v>270000</v>
      </c>
      <c r="I161" s="5" t="s">
        <v>506</v>
      </c>
      <c r="J161" s="5" t="s">
        <v>36</v>
      </c>
      <c r="K161" s="53" t="s">
        <v>37</v>
      </c>
      <c r="L161" s="54"/>
      <c r="M161" s="4">
        <v>5400000</v>
      </c>
      <c r="N161" s="4">
        <v>0</v>
      </c>
      <c r="O161" s="2" t="s">
        <v>507</v>
      </c>
      <c r="P161" s="2" t="s">
        <v>508</v>
      </c>
      <c r="Q161" s="3"/>
    </row>
    <row r="162" spans="1:17" ht="52.5" customHeight="1" x14ac:dyDescent="0.25">
      <c r="A162" s="2" t="s">
        <v>440</v>
      </c>
      <c r="B162" s="9" t="s">
        <v>490</v>
      </c>
      <c r="C162" s="2" t="s">
        <v>258</v>
      </c>
      <c r="D162" s="2" t="s">
        <v>509</v>
      </c>
      <c r="E162" s="3"/>
      <c r="F162" s="2" t="s">
        <v>510</v>
      </c>
      <c r="G162" s="2" t="s">
        <v>511</v>
      </c>
      <c r="H162" s="4">
        <v>101557500</v>
      </c>
      <c r="I162" s="5" t="s">
        <v>35</v>
      </c>
      <c r="J162" s="5" t="s">
        <v>36</v>
      </c>
      <c r="K162" s="53" t="s">
        <v>37</v>
      </c>
      <c r="L162" s="54"/>
      <c r="M162" s="4">
        <v>101557500</v>
      </c>
      <c r="N162" s="4">
        <v>0</v>
      </c>
      <c r="O162" s="2" t="s">
        <v>494</v>
      </c>
      <c r="P162" s="2" t="s">
        <v>495</v>
      </c>
      <c r="Q162" s="3"/>
    </row>
    <row r="163" spans="1:17" ht="31.5" customHeight="1" x14ac:dyDescent="0.25">
      <c r="A163" s="2" t="s">
        <v>440</v>
      </c>
      <c r="B163" s="9" t="s">
        <v>490</v>
      </c>
      <c r="C163" s="2" t="s">
        <v>45</v>
      </c>
      <c r="D163" s="2" t="s">
        <v>512</v>
      </c>
      <c r="E163" s="3"/>
      <c r="F163" s="2" t="s">
        <v>513</v>
      </c>
      <c r="G163" s="2" t="s">
        <v>514</v>
      </c>
      <c r="H163" s="4">
        <v>391400</v>
      </c>
      <c r="I163" s="5" t="s">
        <v>70</v>
      </c>
      <c r="J163" s="5" t="s">
        <v>36</v>
      </c>
      <c r="K163" s="53" t="s">
        <v>37</v>
      </c>
      <c r="L163" s="54"/>
      <c r="M163" s="4">
        <v>3914000</v>
      </c>
      <c r="N163" s="4">
        <v>0</v>
      </c>
      <c r="O163" s="2" t="s">
        <v>515</v>
      </c>
      <c r="P163" s="2" t="s">
        <v>516</v>
      </c>
      <c r="Q163" s="3"/>
    </row>
    <row r="164" spans="1:17" ht="21" customHeight="1" x14ac:dyDescent="0.25">
      <c r="A164" s="2" t="s">
        <v>440</v>
      </c>
      <c r="B164" s="9" t="s">
        <v>490</v>
      </c>
      <c r="C164" s="2" t="s">
        <v>258</v>
      </c>
      <c r="D164" s="2" t="s">
        <v>517</v>
      </c>
      <c r="E164" s="3"/>
      <c r="F164" s="2" t="s">
        <v>518</v>
      </c>
      <c r="G164" s="2" t="s">
        <v>519</v>
      </c>
      <c r="H164" s="4">
        <v>132000</v>
      </c>
      <c r="I164" s="5" t="s">
        <v>520</v>
      </c>
      <c r="J164" s="5" t="s">
        <v>36</v>
      </c>
      <c r="K164" s="53" t="s">
        <v>37</v>
      </c>
      <c r="L164" s="54"/>
      <c r="M164" s="4">
        <v>13200000</v>
      </c>
      <c r="N164" s="4">
        <v>0</v>
      </c>
      <c r="O164" s="2" t="s">
        <v>521</v>
      </c>
      <c r="P164" s="2" t="s">
        <v>522</v>
      </c>
      <c r="Q164" s="3"/>
    </row>
    <row r="165" spans="1:17" ht="15" customHeight="1" x14ac:dyDescent="0.25">
      <c r="A165" s="2" t="s">
        <v>440</v>
      </c>
      <c r="B165" s="9" t="s">
        <v>490</v>
      </c>
      <c r="C165" s="2" t="s">
        <v>258</v>
      </c>
      <c r="D165" s="2" t="s">
        <v>523</v>
      </c>
      <c r="E165" s="3"/>
      <c r="F165" s="2" t="s">
        <v>524</v>
      </c>
      <c r="G165" s="2" t="s">
        <v>525</v>
      </c>
      <c r="H165" s="4">
        <v>50000</v>
      </c>
      <c r="I165" s="5" t="s">
        <v>526</v>
      </c>
      <c r="J165" s="5" t="s">
        <v>36</v>
      </c>
      <c r="K165" s="53" t="s">
        <v>37</v>
      </c>
      <c r="L165" s="54"/>
      <c r="M165" s="4">
        <v>100000000</v>
      </c>
      <c r="N165" s="4">
        <v>0</v>
      </c>
      <c r="O165" s="2" t="s">
        <v>494</v>
      </c>
      <c r="P165" s="2" t="s">
        <v>495</v>
      </c>
      <c r="Q165" s="3"/>
    </row>
    <row r="166" spans="1:17" ht="52.5" customHeight="1" x14ac:dyDescent="0.25">
      <c r="A166" s="2" t="s">
        <v>440</v>
      </c>
      <c r="B166" s="9" t="s">
        <v>490</v>
      </c>
      <c r="C166" s="2" t="s">
        <v>80</v>
      </c>
      <c r="D166" s="2" t="s">
        <v>527</v>
      </c>
      <c r="E166" s="3"/>
      <c r="F166" s="2" t="s">
        <v>528</v>
      </c>
      <c r="G166" s="2" t="s">
        <v>529</v>
      </c>
      <c r="H166" s="4">
        <v>4000000</v>
      </c>
      <c r="I166" s="5" t="s">
        <v>35</v>
      </c>
      <c r="J166" s="5" t="s">
        <v>36</v>
      </c>
      <c r="K166" s="53" t="s">
        <v>37</v>
      </c>
      <c r="L166" s="54"/>
      <c r="M166" s="4">
        <v>4000000</v>
      </c>
      <c r="N166" s="4">
        <v>0</v>
      </c>
      <c r="O166" s="2" t="s">
        <v>494</v>
      </c>
      <c r="P166" s="2" t="s">
        <v>495</v>
      </c>
      <c r="Q166" s="3"/>
    </row>
    <row r="167" spans="1:17" ht="21" customHeight="1" x14ac:dyDescent="0.25">
      <c r="A167" s="2" t="s">
        <v>440</v>
      </c>
      <c r="B167" s="9" t="s">
        <v>496</v>
      </c>
      <c r="C167" s="2" t="s">
        <v>23</v>
      </c>
      <c r="D167" s="2" t="s">
        <v>215</v>
      </c>
      <c r="E167" s="2" t="s">
        <v>530</v>
      </c>
      <c r="F167" s="3"/>
      <c r="G167" s="2" t="s">
        <v>531</v>
      </c>
      <c r="H167" s="4">
        <v>4215069</v>
      </c>
      <c r="I167" s="5" t="s">
        <v>35</v>
      </c>
      <c r="J167" s="5" t="s">
        <v>36</v>
      </c>
      <c r="K167" s="53" t="s">
        <v>37</v>
      </c>
      <c r="L167" s="54"/>
      <c r="M167" s="4">
        <v>4215069</v>
      </c>
      <c r="N167" s="4">
        <v>0</v>
      </c>
      <c r="O167" s="2" t="s">
        <v>500</v>
      </c>
      <c r="P167" s="2" t="s">
        <v>501</v>
      </c>
      <c r="Q167" s="2" t="s">
        <v>532</v>
      </c>
    </row>
    <row r="168" spans="1:17" ht="15" customHeight="1" x14ac:dyDescent="0.25">
      <c r="A168" s="2" t="s">
        <v>440</v>
      </c>
      <c r="B168" s="9" t="s">
        <v>496</v>
      </c>
      <c r="C168" s="2" t="s">
        <v>45</v>
      </c>
      <c r="D168" s="2" t="s">
        <v>73</v>
      </c>
      <c r="E168" s="2" t="s">
        <v>114</v>
      </c>
      <c r="F168" s="3"/>
      <c r="G168" s="2" t="s">
        <v>111</v>
      </c>
      <c r="H168" s="4">
        <v>267013</v>
      </c>
      <c r="I168" s="5" t="s">
        <v>35</v>
      </c>
      <c r="J168" s="5" t="s">
        <v>36</v>
      </c>
      <c r="K168" s="53" t="s">
        <v>37</v>
      </c>
      <c r="L168" s="54"/>
      <c r="M168" s="4">
        <v>267013</v>
      </c>
      <c r="N168" s="4">
        <v>0</v>
      </c>
      <c r="O168" s="2" t="s">
        <v>500</v>
      </c>
      <c r="P168" s="2" t="s">
        <v>501</v>
      </c>
      <c r="Q168" s="3"/>
    </row>
    <row r="169" spans="1:17" ht="31.5" customHeight="1" x14ac:dyDescent="0.25">
      <c r="A169" s="2" t="s">
        <v>440</v>
      </c>
      <c r="B169" s="9" t="s">
        <v>496</v>
      </c>
      <c r="C169" s="2" t="s">
        <v>23</v>
      </c>
      <c r="D169" s="2" t="s">
        <v>143</v>
      </c>
      <c r="E169" s="2" t="s">
        <v>146</v>
      </c>
      <c r="F169" s="3"/>
      <c r="G169" s="2" t="s">
        <v>147</v>
      </c>
      <c r="H169" s="4">
        <v>2649296</v>
      </c>
      <c r="I169" s="5" t="s">
        <v>35</v>
      </c>
      <c r="J169" s="5" t="s">
        <v>36</v>
      </c>
      <c r="K169" s="53" t="s">
        <v>37</v>
      </c>
      <c r="L169" s="54"/>
      <c r="M169" s="4">
        <v>2649296</v>
      </c>
      <c r="N169" s="4">
        <v>0</v>
      </c>
      <c r="O169" s="2" t="s">
        <v>500</v>
      </c>
      <c r="P169" s="2" t="s">
        <v>501</v>
      </c>
      <c r="Q169" s="2" t="s">
        <v>477</v>
      </c>
    </row>
    <row r="170" spans="1:17" ht="42" x14ac:dyDescent="0.25">
      <c r="A170" s="2" t="s">
        <v>440</v>
      </c>
      <c r="B170" s="9" t="s">
        <v>533</v>
      </c>
      <c r="C170" s="2" t="s">
        <v>23</v>
      </c>
      <c r="D170" s="2" t="s">
        <v>534</v>
      </c>
      <c r="E170" s="3"/>
      <c r="F170" s="2" t="s">
        <v>535</v>
      </c>
      <c r="G170" s="2" t="s">
        <v>536</v>
      </c>
      <c r="H170" s="4">
        <v>3397450</v>
      </c>
      <c r="I170" s="5" t="s">
        <v>100</v>
      </c>
      <c r="J170" s="5" t="s">
        <v>36</v>
      </c>
      <c r="K170" s="53" t="s">
        <v>37</v>
      </c>
      <c r="L170" s="54"/>
      <c r="M170" s="4">
        <v>10192350</v>
      </c>
      <c r="N170" s="4">
        <v>0</v>
      </c>
      <c r="O170" s="2" t="s">
        <v>537</v>
      </c>
      <c r="P170" s="2" t="s">
        <v>538</v>
      </c>
      <c r="Q170" s="2" t="s">
        <v>477</v>
      </c>
    </row>
    <row r="171" spans="1:17" ht="105" x14ac:dyDescent="0.25">
      <c r="A171" s="2" t="s">
        <v>440</v>
      </c>
      <c r="B171" s="9" t="s">
        <v>533</v>
      </c>
      <c r="C171" s="2" t="s">
        <v>23</v>
      </c>
      <c r="D171" s="2" t="s">
        <v>539</v>
      </c>
      <c r="E171" s="3"/>
      <c r="F171" s="2" t="s">
        <v>540</v>
      </c>
      <c r="G171" s="2" t="s">
        <v>541</v>
      </c>
      <c r="H171" s="4">
        <v>1368500</v>
      </c>
      <c r="I171" s="5" t="s">
        <v>35</v>
      </c>
      <c r="J171" s="5" t="s">
        <v>36</v>
      </c>
      <c r="K171" s="53" t="s">
        <v>37</v>
      </c>
      <c r="L171" s="54"/>
      <c r="M171" s="4">
        <v>1368500</v>
      </c>
      <c r="N171" s="4">
        <v>0</v>
      </c>
      <c r="O171" s="2" t="s">
        <v>537</v>
      </c>
      <c r="P171" s="2" t="s">
        <v>538</v>
      </c>
      <c r="Q171" s="2" t="s">
        <v>542</v>
      </c>
    </row>
    <row r="172" spans="1:17" ht="21" customHeight="1" x14ac:dyDescent="0.25">
      <c r="A172" s="2" t="s">
        <v>440</v>
      </c>
      <c r="B172" s="9" t="s">
        <v>533</v>
      </c>
      <c r="C172" s="2" t="s">
        <v>191</v>
      </c>
      <c r="D172" s="2" t="s">
        <v>543</v>
      </c>
      <c r="E172" s="3"/>
      <c r="F172" s="2" t="s">
        <v>544</v>
      </c>
      <c r="G172" s="2" t="s">
        <v>545</v>
      </c>
      <c r="H172" s="4">
        <v>190000</v>
      </c>
      <c r="I172" s="5" t="s">
        <v>35</v>
      </c>
      <c r="J172" s="5" t="s">
        <v>36</v>
      </c>
      <c r="K172" s="53" t="s">
        <v>37</v>
      </c>
      <c r="L172" s="54"/>
      <c r="M172" s="4">
        <v>190000</v>
      </c>
      <c r="N172" s="4">
        <v>0</v>
      </c>
      <c r="O172" s="2" t="s">
        <v>537</v>
      </c>
      <c r="P172" s="2" t="s">
        <v>538</v>
      </c>
      <c r="Q172" s="3"/>
    </row>
    <row r="173" spans="1:17" ht="15" customHeight="1" x14ac:dyDescent="0.25">
      <c r="A173" s="2" t="s">
        <v>440</v>
      </c>
      <c r="B173" s="9" t="s">
        <v>472</v>
      </c>
      <c r="C173" s="2" t="s">
        <v>23</v>
      </c>
      <c r="D173" s="2" t="s">
        <v>546</v>
      </c>
      <c r="E173" s="3"/>
      <c r="F173" s="2" t="s">
        <v>547</v>
      </c>
      <c r="G173" s="2" t="s">
        <v>487</v>
      </c>
      <c r="H173" s="4">
        <v>3000000</v>
      </c>
      <c r="I173" s="5" t="s">
        <v>35</v>
      </c>
      <c r="J173" s="5" t="s">
        <v>36</v>
      </c>
      <c r="K173" s="53" t="s">
        <v>37</v>
      </c>
      <c r="L173" s="54"/>
      <c r="M173" s="4">
        <v>3000000</v>
      </c>
      <c r="N173" s="4">
        <v>0</v>
      </c>
      <c r="O173" s="2" t="s">
        <v>475</v>
      </c>
      <c r="P173" s="2" t="s">
        <v>476</v>
      </c>
      <c r="Q173" s="3"/>
    </row>
    <row r="174" spans="1:17" ht="31.5" customHeight="1" x14ac:dyDescent="0.25">
      <c r="A174" s="2" t="s">
        <v>440</v>
      </c>
      <c r="B174" s="9" t="s">
        <v>548</v>
      </c>
      <c r="C174" s="2" t="s">
        <v>23</v>
      </c>
      <c r="D174" s="2" t="s">
        <v>143</v>
      </c>
      <c r="E174" s="2" t="s">
        <v>201</v>
      </c>
      <c r="F174" s="3"/>
      <c r="G174" s="2" t="s">
        <v>144</v>
      </c>
      <c r="H174" s="4">
        <v>2777489</v>
      </c>
      <c r="I174" s="5" t="s">
        <v>35</v>
      </c>
      <c r="J174" s="5" t="s">
        <v>36</v>
      </c>
      <c r="K174" s="53" t="s">
        <v>37</v>
      </c>
      <c r="L174" s="54"/>
      <c r="M174" s="4">
        <v>2777489</v>
      </c>
      <c r="N174" s="4">
        <v>0</v>
      </c>
      <c r="O174" s="2" t="s">
        <v>549</v>
      </c>
      <c r="P174" s="2" t="s">
        <v>550</v>
      </c>
      <c r="Q174" s="3"/>
    </row>
    <row r="175" spans="1:17" ht="15" customHeight="1" x14ac:dyDescent="0.25">
      <c r="A175" s="2" t="s">
        <v>440</v>
      </c>
      <c r="B175" s="9" t="s">
        <v>472</v>
      </c>
      <c r="C175" s="2" t="s">
        <v>23</v>
      </c>
      <c r="D175" s="2" t="s">
        <v>551</v>
      </c>
      <c r="E175" s="3"/>
      <c r="F175" s="2" t="s">
        <v>552</v>
      </c>
      <c r="G175" s="2" t="s">
        <v>487</v>
      </c>
      <c r="H175" s="4">
        <v>500000</v>
      </c>
      <c r="I175" s="5" t="s">
        <v>35</v>
      </c>
      <c r="J175" s="5" t="s">
        <v>36</v>
      </c>
      <c r="K175" s="53" t="s">
        <v>37</v>
      </c>
      <c r="L175" s="54"/>
      <c r="M175" s="4">
        <v>500000</v>
      </c>
      <c r="N175" s="4">
        <v>0</v>
      </c>
      <c r="O175" s="2" t="s">
        <v>475</v>
      </c>
      <c r="P175" s="2" t="s">
        <v>476</v>
      </c>
      <c r="Q175" s="3"/>
    </row>
    <row r="176" spans="1:17" ht="15" customHeight="1" x14ac:dyDescent="0.25">
      <c r="A176" s="2" t="s">
        <v>440</v>
      </c>
      <c r="B176" s="9" t="s">
        <v>548</v>
      </c>
      <c r="C176" s="2" t="s">
        <v>23</v>
      </c>
      <c r="D176" s="2" t="s">
        <v>143</v>
      </c>
      <c r="E176" s="2" t="s">
        <v>197</v>
      </c>
      <c r="F176" s="3"/>
      <c r="G176" s="2" t="s">
        <v>198</v>
      </c>
      <c r="H176" s="4">
        <v>7447334</v>
      </c>
      <c r="I176" s="5" t="s">
        <v>35</v>
      </c>
      <c r="J176" s="5" t="s">
        <v>36</v>
      </c>
      <c r="K176" s="53" t="s">
        <v>37</v>
      </c>
      <c r="L176" s="54"/>
      <c r="M176" s="4">
        <v>7447334</v>
      </c>
      <c r="N176" s="4">
        <v>0</v>
      </c>
      <c r="O176" s="2" t="s">
        <v>549</v>
      </c>
      <c r="P176" s="2" t="s">
        <v>550</v>
      </c>
      <c r="Q176" s="3"/>
    </row>
    <row r="177" spans="1:17" ht="21" x14ac:dyDescent="0.25">
      <c r="A177" s="2" t="s">
        <v>440</v>
      </c>
      <c r="B177" s="9" t="s">
        <v>553</v>
      </c>
      <c r="C177" s="2" t="s">
        <v>23</v>
      </c>
      <c r="D177" s="2" t="s">
        <v>554</v>
      </c>
      <c r="E177" s="3"/>
      <c r="F177" s="2" t="s">
        <v>555</v>
      </c>
      <c r="G177" s="2" t="s">
        <v>556</v>
      </c>
      <c r="H177" s="4">
        <v>1200000</v>
      </c>
      <c r="I177" s="5" t="s">
        <v>35</v>
      </c>
      <c r="J177" s="5" t="s">
        <v>36</v>
      </c>
      <c r="K177" s="53" t="s">
        <v>37</v>
      </c>
      <c r="L177" s="54"/>
      <c r="M177" s="4">
        <v>1200000</v>
      </c>
      <c r="N177" s="4">
        <v>0</v>
      </c>
      <c r="O177" s="2" t="s">
        <v>557</v>
      </c>
      <c r="P177" s="2" t="s">
        <v>558</v>
      </c>
      <c r="Q177" s="2" t="s">
        <v>559</v>
      </c>
    </row>
    <row r="178" spans="1:17" ht="31.5" customHeight="1" x14ac:dyDescent="0.25">
      <c r="A178" s="2" t="s">
        <v>440</v>
      </c>
      <c r="B178" s="9" t="s">
        <v>472</v>
      </c>
      <c r="C178" s="2" t="s">
        <v>23</v>
      </c>
      <c r="D178" s="2" t="s">
        <v>560</v>
      </c>
      <c r="E178" s="3"/>
      <c r="F178" s="2" t="s">
        <v>561</v>
      </c>
      <c r="G178" s="2" t="s">
        <v>562</v>
      </c>
      <c r="H178" s="4">
        <v>1000000</v>
      </c>
      <c r="I178" s="5" t="s">
        <v>35</v>
      </c>
      <c r="J178" s="5" t="s">
        <v>36</v>
      </c>
      <c r="K178" s="53" t="s">
        <v>37</v>
      </c>
      <c r="L178" s="54"/>
      <c r="M178" s="4">
        <v>1000000</v>
      </c>
      <c r="N178" s="4">
        <v>0</v>
      </c>
      <c r="O178" s="2" t="s">
        <v>481</v>
      </c>
      <c r="P178" s="2" t="s">
        <v>482</v>
      </c>
      <c r="Q178" s="3"/>
    </row>
    <row r="179" spans="1:17" ht="31.5" customHeight="1" x14ac:dyDescent="0.25">
      <c r="A179" s="2" t="s">
        <v>440</v>
      </c>
      <c r="B179" s="9" t="s">
        <v>502</v>
      </c>
      <c r="C179" s="2" t="s">
        <v>23</v>
      </c>
      <c r="D179" s="2" t="s">
        <v>563</v>
      </c>
      <c r="E179" s="3"/>
      <c r="F179" s="2" t="s">
        <v>564</v>
      </c>
      <c r="G179" s="2" t="s">
        <v>565</v>
      </c>
      <c r="H179" s="4">
        <v>56000000</v>
      </c>
      <c r="I179" s="5" t="s">
        <v>35</v>
      </c>
      <c r="J179" s="5" t="s">
        <v>36</v>
      </c>
      <c r="K179" s="53" t="s">
        <v>37</v>
      </c>
      <c r="L179" s="54"/>
      <c r="M179" s="4">
        <v>56000000</v>
      </c>
      <c r="N179" s="4">
        <v>0</v>
      </c>
      <c r="O179" s="2" t="s">
        <v>507</v>
      </c>
      <c r="P179" s="2" t="s">
        <v>508</v>
      </c>
      <c r="Q179" s="3"/>
    </row>
    <row r="180" spans="1:17" ht="63" x14ac:dyDescent="0.25">
      <c r="A180" s="2" t="s">
        <v>440</v>
      </c>
      <c r="B180" s="9" t="s">
        <v>441</v>
      </c>
      <c r="C180" s="2" t="s">
        <v>23</v>
      </c>
      <c r="D180" s="2" t="s">
        <v>566</v>
      </c>
      <c r="E180" s="3"/>
      <c r="F180" s="2" t="s">
        <v>567</v>
      </c>
      <c r="G180" s="2" t="s">
        <v>568</v>
      </c>
      <c r="H180" s="4">
        <v>650000</v>
      </c>
      <c r="I180" s="5" t="s">
        <v>35</v>
      </c>
      <c r="J180" s="5" t="s">
        <v>36</v>
      </c>
      <c r="K180" s="53" t="s">
        <v>37</v>
      </c>
      <c r="L180" s="54"/>
      <c r="M180" s="4">
        <v>650000</v>
      </c>
      <c r="N180" s="4">
        <v>0</v>
      </c>
      <c r="O180" s="2" t="s">
        <v>445</v>
      </c>
      <c r="P180" s="2" t="s">
        <v>446</v>
      </c>
      <c r="Q180" s="3"/>
    </row>
    <row r="181" spans="1:17" ht="94.5" x14ac:dyDescent="0.25">
      <c r="A181" s="2" t="s">
        <v>440</v>
      </c>
      <c r="B181" s="9" t="s">
        <v>569</v>
      </c>
      <c r="C181" s="2" t="s">
        <v>570</v>
      </c>
      <c r="D181" s="2" t="s">
        <v>571</v>
      </c>
      <c r="E181" s="3"/>
      <c r="F181" s="2" t="s">
        <v>572</v>
      </c>
      <c r="G181" s="2" t="s">
        <v>573</v>
      </c>
      <c r="H181" s="4">
        <v>18000000</v>
      </c>
      <c r="I181" s="5" t="s">
        <v>35</v>
      </c>
      <c r="J181" s="5" t="s">
        <v>36</v>
      </c>
      <c r="K181" s="53" t="s">
        <v>37</v>
      </c>
      <c r="L181" s="54"/>
      <c r="M181" s="4">
        <v>18000000</v>
      </c>
      <c r="N181" s="4">
        <v>0</v>
      </c>
      <c r="O181" s="2" t="s">
        <v>574</v>
      </c>
      <c r="P181" s="3"/>
      <c r="Q181" s="3"/>
    </row>
    <row r="182" spans="1:17" ht="73.5" x14ac:dyDescent="0.25">
      <c r="A182" s="2" t="s">
        <v>440</v>
      </c>
      <c r="B182" s="9" t="s">
        <v>569</v>
      </c>
      <c r="C182" s="2" t="s">
        <v>23</v>
      </c>
      <c r="D182" s="2" t="s">
        <v>575</v>
      </c>
      <c r="E182" s="3"/>
      <c r="F182" s="2" t="s">
        <v>576</v>
      </c>
      <c r="G182" s="2" t="s">
        <v>577</v>
      </c>
      <c r="H182" s="4">
        <v>170000000</v>
      </c>
      <c r="I182" s="5" t="s">
        <v>35</v>
      </c>
      <c r="J182" s="5" t="s">
        <v>36</v>
      </c>
      <c r="K182" s="53" t="s">
        <v>37</v>
      </c>
      <c r="L182" s="54"/>
      <c r="M182" s="4">
        <v>170000000</v>
      </c>
      <c r="N182" s="4">
        <v>0</v>
      </c>
      <c r="O182" s="2" t="s">
        <v>574</v>
      </c>
      <c r="P182" s="3"/>
      <c r="Q182" s="3"/>
    </row>
    <row r="183" spans="1:17" ht="42" x14ac:dyDescent="0.25">
      <c r="A183" s="2" t="s">
        <v>440</v>
      </c>
      <c r="B183" s="9" t="s">
        <v>569</v>
      </c>
      <c r="C183" s="2" t="s">
        <v>45</v>
      </c>
      <c r="D183" s="2" t="s">
        <v>578</v>
      </c>
      <c r="E183" s="3"/>
      <c r="F183" s="2" t="s">
        <v>579</v>
      </c>
      <c r="G183" s="2" t="s">
        <v>580</v>
      </c>
      <c r="H183" s="4">
        <v>13100000</v>
      </c>
      <c r="I183" s="5" t="s">
        <v>27</v>
      </c>
      <c r="J183" s="5" t="s">
        <v>36</v>
      </c>
      <c r="K183" s="53" t="s">
        <v>37</v>
      </c>
      <c r="L183" s="54"/>
      <c r="M183" s="4">
        <v>52400000</v>
      </c>
      <c r="N183" s="4">
        <v>0</v>
      </c>
      <c r="O183" s="2" t="s">
        <v>574</v>
      </c>
      <c r="P183" s="3"/>
      <c r="Q183" s="3"/>
    </row>
    <row r="184" spans="1:17" ht="21" x14ac:dyDescent="0.25">
      <c r="A184" s="2" t="s">
        <v>440</v>
      </c>
      <c r="B184" s="9" t="s">
        <v>569</v>
      </c>
      <c r="C184" s="2" t="s">
        <v>23</v>
      </c>
      <c r="D184" s="2" t="s">
        <v>581</v>
      </c>
      <c r="E184" s="3"/>
      <c r="F184" s="2" t="s">
        <v>582</v>
      </c>
      <c r="G184" s="2" t="s">
        <v>583</v>
      </c>
      <c r="H184" s="4">
        <v>11000000</v>
      </c>
      <c r="I184" s="5" t="s">
        <v>55</v>
      </c>
      <c r="J184" s="5" t="s">
        <v>36</v>
      </c>
      <c r="K184" s="53" t="s">
        <v>37</v>
      </c>
      <c r="L184" s="54"/>
      <c r="M184" s="4">
        <v>22000000</v>
      </c>
      <c r="N184" s="4">
        <v>0</v>
      </c>
      <c r="O184" s="2" t="s">
        <v>574</v>
      </c>
      <c r="P184" s="3"/>
      <c r="Q184" s="3"/>
    </row>
    <row r="185" spans="1:17" ht="31.5" x14ac:dyDescent="0.25">
      <c r="A185" s="2" t="s">
        <v>440</v>
      </c>
      <c r="B185" s="9" t="s">
        <v>569</v>
      </c>
      <c r="C185" s="2" t="s">
        <v>570</v>
      </c>
      <c r="D185" s="2" t="s">
        <v>584</v>
      </c>
      <c r="E185" s="3"/>
      <c r="F185" s="2" t="s">
        <v>585</v>
      </c>
      <c r="G185" s="2" t="s">
        <v>586</v>
      </c>
      <c r="H185" s="4">
        <v>13000000</v>
      </c>
      <c r="I185" s="5" t="s">
        <v>587</v>
      </c>
      <c r="J185" s="5" t="s">
        <v>36</v>
      </c>
      <c r="K185" s="53" t="s">
        <v>37</v>
      </c>
      <c r="L185" s="54"/>
      <c r="M185" s="4">
        <v>208000000</v>
      </c>
      <c r="N185" s="4">
        <v>0</v>
      </c>
      <c r="O185" s="2" t="s">
        <v>574</v>
      </c>
      <c r="P185" s="3"/>
      <c r="Q185" s="3"/>
    </row>
    <row r="186" spans="1:17" x14ac:dyDescent="0.25">
      <c r="A186" s="2" t="s">
        <v>440</v>
      </c>
      <c r="B186" s="9" t="s">
        <v>569</v>
      </c>
      <c r="C186" s="2" t="s">
        <v>570</v>
      </c>
      <c r="D186" s="2" t="s">
        <v>588</v>
      </c>
      <c r="E186" s="3"/>
      <c r="F186" s="2" t="s">
        <v>589</v>
      </c>
      <c r="G186" s="2" t="s">
        <v>590</v>
      </c>
      <c r="H186" s="4">
        <v>7200000</v>
      </c>
      <c r="I186" s="5" t="s">
        <v>35</v>
      </c>
      <c r="J186" s="5" t="s">
        <v>36</v>
      </c>
      <c r="K186" s="53" t="s">
        <v>37</v>
      </c>
      <c r="L186" s="54"/>
      <c r="M186" s="4">
        <v>7200000</v>
      </c>
      <c r="N186" s="4">
        <v>0</v>
      </c>
      <c r="O186" s="2" t="s">
        <v>591</v>
      </c>
      <c r="P186" s="2" t="s">
        <v>592</v>
      </c>
      <c r="Q186" s="3"/>
    </row>
    <row r="187" spans="1:17" ht="31.5" x14ac:dyDescent="0.25">
      <c r="A187" s="2" t="s">
        <v>440</v>
      </c>
      <c r="B187" s="9" t="s">
        <v>593</v>
      </c>
      <c r="C187" s="2" t="s">
        <v>23</v>
      </c>
      <c r="D187" s="2" t="s">
        <v>143</v>
      </c>
      <c r="E187" s="2" t="s">
        <v>204</v>
      </c>
      <c r="F187" s="3"/>
      <c r="G187" s="2" t="s">
        <v>205</v>
      </c>
      <c r="H187" s="4">
        <v>2289140</v>
      </c>
      <c r="I187" s="5" t="s">
        <v>35</v>
      </c>
      <c r="J187" s="5" t="s">
        <v>36</v>
      </c>
      <c r="K187" s="53" t="s">
        <v>37</v>
      </c>
      <c r="L187" s="54"/>
      <c r="M187" s="4">
        <v>2289140</v>
      </c>
      <c r="N187" s="4">
        <v>0</v>
      </c>
      <c r="O187" s="2" t="s">
        <v>594</v>
      </c>
      <c r="P187" s="2" t="s">
        <v>595</v>
      </c>
      <c r="Q187" s="2" t="s">
        <v>477</v>
      </c>
    </row>
    <row r="188" spans="1:17" ht="15" customHeight="1" x14ac:dyDescent="0.25">
      <c r="A188" s="2" t="s">
        <v>440</v>
      </c>
      <c r="B188" s="9" t="s">
        <v>502</v>
      </c>
      <c r="C188" s="2" t="s">
        <v>23</v>
      </c>
      <c r="D188" s="2" t="s">
        <v>596</v>
      </c>
      <c r="E188" s="3"/>
      <c r="F188" s="2" t="s">
        <v>597</v>
      </c>
      <c r="G188" s="2" t="s">
        <v>210</v>
      </c>
      <c r="H188" s="4">
        <v>400000</v>
      </c>
      <c r="I188" s="5" t="s">
        <v>378</v>
      </c>
      <c r="J188" s="5" t="s">
        <v>36</v>
      </c>
      <c r="K188" s="53" t="s">
        <v>37</v>
      </c>
      <c r="L188" s="54"/>
      <c r="M188" s="4">
        <v>2800000</v>
      </c>
      <c r="N188" s="4">
        <v>0</v>
      </c>
      <c r="O188" s="2" t="s">
        <v>507</v>
      </c>
      <c r="P188" s="2" t="s">
        <v>508</v>
      </c>
      <c r="Q188" s="3"/>
    </row>
    <row r="189" spans="1:17" ht="31.5" x14ac:dyDescent="0.25">
      <c r="A189" s="2" t="s">
        <v>440</v>
      </c>
      <c r="B189" s="9" t="s">
        <v>569</v>
      </c>
      <c r="C189" s="2" t="s">
        <v>570</v>
      </c>
      <c r="D189" s="2" t="s">
        <v>598</v>
      </c>
      <c r="E189" s="3"/>
      <c r="F189" s="2" t="s">
        <v>599</v>
      </c>
      <c r="G189" s="2" t="s">
        <v>600</v>
      </c>
      <c r="H189" s="4">
        <v>242000000</v>
      </c>
      <c r="I189" s="5" t="s">
        <v>35</v>
      </c>
      <c r="J189" s="5" t="s">
        <v>36</v>
      </c>
      <c r="K189" s="53" t="s">
        <v>37</v>
      </c>
      <c r="L189" s="54"/>
      <c r="M189" s="4">
        <v>242000000</v>
      </c>
      <c r="N189" s="4">
        <v>0</v>
      </c>
      <c r="O189" s="2" t="s">
        <v>574</v>
      </c>
      <c r="P189" s="3"/>
      <c r="Q189" s="3"/>
    </row>
    <row r="190" spans="1:17" ht="73.5" x14ac:dyDescent="0.25">
      <c r="A190" s="2" t="s">
        <v>440</v>
      </c>
      <c r="B190" s="9" t="s">
        <v>569</v>
      </c>
      <c r="C190" s="2" t="s">
        <v>23</v>
      </c>
      <c r="D190" s="2" t="s">
        <v>601</v>
      </c>
      <c r="E190" s="3"/>
      <c r="F190" s="2" t="s">
        <v>576</v>
      </c>
      <c r="G190" s="2" t="s">
        <v>577</v>
      </c>
      <c r="H190" s="4">
        <v>170000000</v>
      </c>
      <c r="I190" s="5" t="s">
        <v>35</v>
      </c>
      <c r="J190" s="5" t="s">
        <v>36</v>
      </c>
      <c r="K190" s="53" t="s">
        <v>37</v>
      </c>
      <c r="L190" s="54"/>
      <c r="M190" s="4">
        <v>170000000</v>
      </c>
      <c r="N190" s="4">
        <v>0</v>
      </c>
      <c r="O190" s="2" t="s">
        <v>574</v>
      </c>
      <c r="P190" s="3"/>
      <c r="Q190" s="3"/>
    </row>
    <row r="191" spans="1:17" ht="31.5" x14ac:dyDescent="0.25">
      <c r="A191" s="2" t="s">
        <v>440</v>
      </c>
      <c r="B191" s="9" t="s">
        <v>569</v>
      </c>
      <c r="C191" s="2" t="s">
        <v>39</v>
      </c>
      <c r="D191" s="2" t="s">
        <v>602</v>
      </c>
      <c r="E191" s="3"/>
      <c r="F191" s="2" t="s">
        <v>603</v>
      </c>
      <c r="G191" s="2" t="s">
        <v>604</v>
      </c>
      <c r="H191" s="4">
        <v>2290750</v>
      </c>
      <c r="I191" s="5" t="s">
        <v>506</v>
      </c>
      <c r="J191" s="5" t="s">
        <v>36</v>
      </c>
      <c r="K191" s="53" t="s">
        <v>37</v>
      </c>
      <c r="L191" s="54"/>
      <c r="M191" s="4">
        <v>45815000</v>
      </c>
      <c r="N191" s="4">
        <v>0</v>
      </c>
      <c r="O191" s="2" t="s">
        <v>574</v>
      </c>
      <c r="P191" s="3"/>
      <c r="Q191" s="3"/>
    </row>
    <row r="192" spans="1:17" ht="73.5" x14ac:dyDescent="0.25">
      <c r="A192" s="2" t="s">
        <v>440</v>
      </c>
      <c r="B192" s="9" t="s">
        <v>605</v>
      </c>
      <c r="C192" s="2" t="s">
        <v>606</v>
      </c>
      <c r="D192" s="2" t="s">
        <v>607</v>
      </c>
      <c r="E192" s="3"/>
      <c r="F192" s="2" t="s">
        <v>608</v>
      </c>
      <c r="G192" s="2" t="s">
        <v>609</v>
      </c>
      <c r="H192" s="4">
        <v>160000000</v>
      </c>
      <c r="I192" s="5" t="s">
        <v>35</v>
      </c>
      <c r="J192" s="5" t="s">
        <v>36</v>
      </c>
      <c r="K192" s="53" t="s">
        <v>37</v>
      </c>
      <c r="L192" s="54"/>
      <c r="M192" s="4">
        <v>160000000</v>
      </c>
      <c r="N192" s="4">
        <v>0</v>
      </c>
      <c r="O192" s="2" t="s">
        <v>610</v>
      </c>
      <c r="P192" s="2" t="s">
        <v>611</v>
      </c>
      <c r="Q192" s="3"/>
    </row>
    <row r="193" spans="1:17" ht="21" customHeight="1" x14ac:dyDescent="0.25">
      <c r="A193" s="2" t="s">
        <v>440</v>
      </c>
      <c r="B193" s="9" t="s">
        <v>605</v>
      </c>
      <c r="C193" s="2" t="s">
        <v>23</v>
      </c>
      <c r="D193" s="2" t="s">
        <v>612</v>
      </c>
      <c r="E193" s="3"/>
      <c r="F193" s="2" t="s">
        <v>613</v>
      </c>
      <c r="G193" s="2" t="s">
        <v>614</v>
      </c>
      <c r="H193" s="4">
        <v>8500000</v>
      </c>
      <c r="I193" s="5" t="s">
        <v>378</v>
      </c>
      <c r="J193" s="5" t="s">
        <v>36</v>
      </c>
      <c r="K193" s="53" t="s">
        <v>37</v>
      </c>
      <c r="L193" s="54"/>
      <c r="M193" s="4">
        <v>59500000</v>
      </c>
      <c r="N193" s="4">
        <v>0</v>
      </c>
      <c r="O193" s="2" t="s">
        <v>574</v>
      </c>
      <c r="P193" s="3"/>
      <c r="Q193" s="3"/>
    </row>
    <row r="194" spans="1:17" ht="31.5" customHeight="1" x14ac:dyDescent="0.25">
      <c r="A194" s="2" t="s">
        <v>440</v>
      </c>
      <c r="B194" s="9" t="s">
        <v>605</v>
      </c>
      <c r="C194" s="2" t="s">
        <v>45</v>
      </c>
      <c r="D194" s="2" t="s">
        <v>615</v>
      </c>
      <c r="E194" s="3"/>
      <c r="F194" s="2" t="s">
        <v>616</v>
      </c>
      <c r="G194" s="2" t="s">
        <v>617</v>
      </c>
      <c r="H194" s="4">
        <v>495000</v>
      </c>
      <c r="I194" s="5" t="s">
        <v>618</v>
      </c>
      <c r="J194" s="5" t="s">
        <v>36</v>
      </c>
      <c r="K194" s="53" t="s">
        <v>37</v>
      </c>
      <c r="L194" s="54"/>
      <c r="M194" s="4">
        <v>29700000</v>
      </c>
      <c r="N194" s="4">
        <v>0</v>
      </c>
      <c r="O194" s="2" t="s">
        <v>574</v>
      </c>
      <c r="P194" s="3"/>
      <c r="Q194" s="3"/>
    </row>
    <row r="195" spans="1:17" ht="21" customHeight="1" x14ac:dyDescent="0.25">
      <c r="A195" s="2" t="s">
        <v>440</v>
      </c>
      <c r="B195" s="9" t="s">
        <v>619</v>
      </c>
      <c r="C195" s="2" t="s">
        <v>45</v>
      </c>
      <c r="D195" s="2" t="s">
        <v>620</v>
      </c>
      <c r="E195" s="3"/>
      <c r="F195" s="2" t="s">
        <v>621</v>
      </c>
      <c r="G195" s="2" t="s">
        <v>111</v>
      </c>
      <c r="H195" s="4">
        <v>320000</v>
      </c>
      <c r="I195" s="5" t="s">
        <v>55</v>
      </c>
      <c r="J195" s="5" t="s">
        <v>36</v>
      </c>
      <c r="K195" s="53" t="s">
        <v>37</v>
      </c>
      <c r="L195" s="54"/>
      <c r="M195" s="4">
        <v>640000</v>
      </c>
      <c r="N195" s="4">
        <v>0</v>
      </c>
      <c r="O195" s="2" t="s">
        <v>622</v>
      </c>
      <c r="P195" s="2" t="s">
        <v>623</v>
      </c>
      <c r="Q195" s="3"/>
    </row>
    <row r="196" spans="1:17" ht="21" customHeight="1" x14ac:dyDescent="0.25">
      <c r="A196" s="2" t="s">
        <v>440</v>
      </c>
      <c r="B196" s="9" t="s">
        <v>619</v>
      </c>
      <c r="C196" s="2" t="s">
        <v>23</v>
      </c>
      <c r="D196" s="2" t="s">
        <v>624</v>
      </c>
      <c r="E196" s="3"/>
      <c r="F196" s="2" t="s">
        <v>625</v>
      </c>
      <c r="G196" s="2" t="s">
        <v>626</v>
      </c>
      <c r="H196" s="4">
        <v>2300000</v>
      </c>
      <c r="I196" s="5" t="s">
        <v>35</v>
      </c>
      <c r="J196" s="5" t="s">
        <v>36</v>
      </c>
      <c r="K196" s="53" t="s">
        <v>37</v>
      </c>
      <c r="L196" s="54"/>
      <c r="M196" s="4">
        <v>2300000</v>
      </c>
      <c r="N196" s="4">
        <v>0</v>
      </c>
      <c r="O196" s="2" t="s">
        <v>627</v>
      </c>
      <c r="P196" s="2" t="s">
        <v>628</v>
      </c>
      <c r="Q196" s="2" t="s">
        <v>629</v>
      </c>
    </row>
    <row r="197" spans="1:17" ht="15" customHeight="1" x14ac:dyDescent="0.25">
      <c r="A197" s="2" t="s">
        <v>440</v>
      </c>
      <c r="B197" s="9" t="s">
        <v>630</v>
      </c>
      <c r="C197" s="2" t="s">
        <v>39</v>
      </c>
      <c r="D197" s="2" t="s">
        <v>631</v>
      </c>
      <c r="E197" s="3"/>
      <c r="F197" s="2" t="s">
        <v>631</v>
      </c>
      <c r="G197" s="2" t="s">
        <v>632</v>
      </c>
      <c r="H197" s="4">
        <v>16000000</v>
      </c>
      <c r="I197" s="5" t="s">
        <v>35</v>
      </c>
      <c r="J197" s="5" t="s">
        <v>36</v>
      </c>
      <c r="K197" s="53" t="s">
        <v>37</v>
      </c>
      <c r="L197" s="54"/>
      <c r="M197" s="4">
        <v>16000000</v>
      </c>
      <c r="N197" s="4">
        <v>0</v>
      </c>
      <c r="O197" s="2" t="s">
        <v>633</v>
      </c>
      <c r="P197" s="2" t="s">
        <v>634</v>
      </c>
      <c r="Q197" s="3"/>
    </row>
    <row r="198" spans="1:17" ht="31.5" customHeight="1" x14ac:dyDescent="0.25">
      <c r="A198" s="2" t="s">
        <v>440</v>
      </c>
      <c r="B198" s="9" t="s">
        <v>630</v>
      </c>
      <c r="C198" s="2" t="s">
        <v>23</v>
      </c>
      <c r="D198" s="2" t="s">
        <v>635</v>
      </c>
      <c r="E198" s="3"/>
      <c r="F198" s="2" t="s">
        <v>635</v>
      </c>
      <c r="G198" s="2" t="s">
        <v>636</v>
      </c>
      <c r="H198" s="4">
        <v>850000</v>
      </c>
      <c r="I198" s="5" t="s">
        <v>177</v>
      </c>
      <c r="J198" s="5" t="s">
        <v>36</v>
      </c>
      <c r="K198" s="53" t="s">
        <v>37</v>
      </c>
      <c r="L198" s="54"/>
      <c r="M198" s="4">
        <v>4250000</v>
      </c>
      <c r="N198" s="4">
        <v>0</v>
      </c>
      <c r="O198" s="2" t="s">
        <v>633</v>
      </c>
      <c r="P198" s="2" t="s">
        <v>634</v>
      </c>
      <c r="Q198" s="3"/>
    </row>
    <row r="199" spans="1:17" ht="31.5" x14ac:dyDescent="0.25">
      <c r="A199" s="11" t="s">
        <v>440</v>
      </c>
      <c r="B199" s="12" t="s">
        <v>630</v>
      </c>
      <c r="C199" s="11" t="s">
        <v>258</v>
      </c>
      <c r="D199" s="11" t="s">
        <v>637</v>
      </c>
      <c r="E199" s="13" t="s">
        <v>1</v>
      </c>
      <c r="F199" s="6" t="s">
        <v>816</v>
      </c>
      <c r="G199" s="11" t="s">
        <v>638</v>
      </c>
      <c r="H199" s="14">
        <v>1870000</v>
      </c>
      <c r="I199" s="15" t="s">
        <v>27</v>
      </c>
      <c r="J199" s="15" t="s">
        <v>36</v>
      </c>
      <c r="K199" s="51" t="s">
        <v>37</v>
      </c>
      <c r="L199" s="52"/>
      <c r="M199" s="14">
        <v>7480000</v>
      </c>
      <c r="N199" s="14">
        <v>0</v>
      </c>
      <c r="O199" s="11" t="s">
        <v>633</v>
      </c>
      <c r="P199" s="11" t="s">
        <v>634</v>
      </c>
      <c r="Q199" s="13" t="s">
        <v>1</v>
      </c>
    </row>
    <row r="200" spans="1:17" ht="21" customHeight="1" x14ac:dyDescent="0.25">
      <c r="A200" s="2" t="s">
        <v>440</v>
      </c>
      <c r="B200" s="9" t="s">
        <v>630</v>
      </c>
      <c r="C200" s="2" t="s">
        <v>23</v>
      </c>
      <c r="D200" s="2" t="s">
        <v>639</v>
      </c>
      <c r="E200" s="3"/>
      <c r="F200" s="2" t="s">
        <v>640</v>
      </c>
      <c r="G200" s="2" t="s">
        <v>632</v>
      </c>
      <c r="H200" s="4">
        <v>2400000</v>
      </c>
      <c r="I200" s="5" t="s">
        <v>35</v>
      </c>
      <c r="J200" s="5" t="s">
        <v>36</v>
      </c>
      <c r="K200" s="53" t="s">
        <v>37</v>
      </c>
      <c r="L200" s="54"/>
      <c r="M200" s="4">
        <v>2400000</v>
      </c>
      <c r="N200" s="4">
        <v>0</v>
      </c>
      <c r="O200" s="2" t="s">
        <v>633</v>
      </c>
      <c r="P200" s="2" t="s">
        <v>634</v>
      </c>
      <c r="Q200" s="3"/>
    </row>
    <row r="201" spans="1:17" ht="15" customHeight="1" x14ac:dyDescent="0.25">
      <c r="A201" s="2" t="s">
        <v>440</v>
      </c>
      <c r="B201" s="9" t="s">
        <v>630</v>
      </c>
      <c r="C201" s="2" t="s">
        <v>258</v>
      </c>
      <c r="D201" s="2" t="s">
        <v>641</v>
      </c>
      <c r="E201" s="3"/>
      <c r="F201" s="2" t="s">
        <v>641</v>
      </c>
      <c r="G201" s="2" t="s">
        <v>638</v>
      </c>
      <c r="H201" s="4">
        <v>1200000</v>
      </c>
      <c r="I201" s="5" t="s">
        <v>55</v>
      </c>
      <c r="J201" s="5" t="s">
        <v>36</v>
      </c>
      <c r="K201" s="53" t="s">
        <v>37</v>
      </c>
      <c r="L201" s="54"/>
      <c r="M201" s="4">
        <v>2400000</v>
      </c>
      <c r="N201" s="4">
        <v>0</v>
      </c>
      <c r="O201" s="2" t="s">
        <v>642</v>
      </c>
      <c r="P201" s="2" t="s">
        <v>643</v>
      </c>
      <c r="Q201" s="3"/>
    </row>
    <row r="202" spans="1:17" ht="15" customHeight="1" x14ac:dyDescent="0.25">
      <c r="A202" s="2" t="s">
        <v>440</v>
      </c>
      <c r="B202" s="9" t="s">
        <v>619</v>
      </c>
      <c r="C202" s="2" t="s">
        <v>23</v>
      </c>
      <c r="D202" s="2" t="s">
        <v>58</v>
      </c>
      <c r="E202" s="3"/>
      <c r="F202" s="2" t="s">
        <v>644</v>
      </c>
      <c r="G202" s="2" t="s">
        <v>565</v>
      </c>
      <c r="H202" s="4">
        <v>2500000</v>
      </c>
      <c r="I202" s="5" t="s">
        <v>35</v>
      </c>
      <c r="J202" s="5" t="s">
        <v>36</v>
      </c>
      <c r="K202" s="53" t="s">
        <v>37</v>
      </c>
      <c r="L202" s="54"/>
      <c r="M202" s="4">
        <v>2500000</v>
      </c>
      <c r="N202" s="4">
        <v>0</v>
      </c>
      <c r="O202" s="2" t="s">
        <v>645</v>
      </c>
      <c r="P202" s="2" t="s">
        <v>646</v>
      </c>
      <c r="Q202" s="3"/>
    </row>
    <row r="203" spans="1:17" ht="15" customHeight="1" x14ac:dyDescent="0.25">
      <c r="A203" s="2" t="s">
        <v>440</v>
      </c>
      <c r="B203" s="9" t="s">
        <v>605</v>
      </c>
      <c r="C203" s="2" t="s">
        <v>23</v>
      </c>
      <c r="D203" s="2" t="s">
        <v>647</v>
      </c>
      <c r="E203" s="3"/>
      <c r="F203" s="2" t="s">
        <v>647</v>
      </c>
      <c r="G203" s="2" t="s">
        <v>614</v>
      </c>
      <c r="H203" s="4">
        <v>4100000</v>
      </c>
      <c r="I203" s="5" t="s">
        <v>648</v>
      </c>
      <c r="J203" s="5" t="s">
        <v>36</v>
      </c>
      <c r="K203" s="53" t="s">
        <v>37</v>
      </c>
      <c r="L203" s="54"/>
      <c r="M203" s="4">
        <v>61500000</v>
      </c>
      <c r="N203" s="4">
        <v>0</v>
      </c>
      <c r="O203" s="2" t="s">
        <v>574</v>
      </c>
      <c r="P203" s="3"/>
      <c r="Q203" s="3"/>
    </row>
    <row r="204" spans="1:17" ht="31.5" x14ac:dyDescent="0.25">
      <c r="A204" s="2" t="s">
        <v>440</v>
      </c>
      <c r="B204" s="9" t="s">
        <v>605</v>
      </c>
      <c r="C204" s="2" t="s">
        <v>23</v>
      </c>
      <c r="D204" s="2" t="s">
        <v>649</v>
      </c>
      <c r="E204" s="3"/>
      <c r="F204" s="2" t="s">
        <v>650</v>
      </c>
      <c r="G204" s="2" t="s">
        <v>651</v>
      </c>
      <c r="H204" s="4">
        <v>17600000</v>
      </c>
      <c r="I204" s="5" t="s">
        <v>90</v>
      </c>
      <c r="J204" s="5" t="s">
        <v>36</v>
      </c>
      <c r="K204" s="53" t="s">
        <v>37</v>
      </c>
      <c r="L204" s="54"/>
      <c r="M204" s="4">
        <v>105600000</v>
      </c>
      <c r="N204" s="4">
        <v>0</v>
      </c>
      <c r="O204" s="2" t="s">
        <v>574</v>
      </c>
      <c r="P204" s="3"/>
      <c r="Q204" s="3"/>
    </row>
    <row r="205" spans="1:17" ht="31.5" customHeight="1" x14ac:dyDescent="0.25">
      <c r="A205" s="2" t="s">
        <v>440</v>
      </c>
      <c r="B205" s="9" t="s">
        <v>605</v>
      </c>
      <c r="C205" s="2" t="s">
        <v>652</v>
      </c>
      <c r="D205" s="2" t="s">
        <v>653</v>
      </c>
      <c r="E205" s="3"/>
      <c r="F205" s="2" t="s">
        <v>654</v>
      </c>
      <c r="G205" s="2" t="s">
        <v>655</v>
      </c>
      <c r="H205" s="4">
        <v>5710000</v>
      </c>
      <c r="I205" s="5" t="s">
        <v>648</v>
      </c>
      <c r="J205" s="5" t="s">
        <v>36</v>
      </c>
      <c r="K205" s="53" t="s">
        <v>37</v>
      </c>
      <c r="L205" s="54"/>
      <c r="M205" s="4">
        <v>85650000</v>
      </c>
      <c r="N205" s="4">
        <v>0</v>
      </c>
      <c r="O205" s="2" t="s">
        <v>574</v>
      </c>
      <c r="P205" s="3"/>
      <c r="Q205" s="3"/>
    </row>
    <row r="206" spans="1:17" ht="73.5" x14ac:dyDescent="0.25">
      <c r="A206" s="2" t="s">
        <v>440</v>
      </c>
      <c r="B206" s="9" t="s">
        <v>605</v>
      </c>
      <c r="C206" s="2" t="s">
        <v>45</v>
      </c>
      <c r="D206" s="2" t="s">
        <v>656</v>
      </c>
      <c r="E206" s="3"/>
      <c r="F206" s="2" t="s">
        <v>657</v>
      </c>
      <c r="G206" s="2" t="s">
        <v>658</v>
      </c>
      <c r="H206" s="4">
        <v>99000</v>
      </c>
      <c r="I206" s="5" t="s">
        <v>659</v>
      </c>
      <c r="J206" s="5" t="s">
        <v>36</v>
      </c>
      <c r="K206" s="53" t="s">
        <v>37</v>
      </c>
      <c r="L206" s="54"/>
      <c r="M206" s="4">
        <v>247500000</v>
      </c>
      <c r="N206" s="4">
        <v>0</v>
      </c>
      <c r="O206" s="2" t="s">
        <v>574</v>
      </c>
      <c r="P206" s="3"/>
      <c r="Q206" s="3"/>
    </row>
    <row r="207" spans="1:17" ht="21" customHeight="1" x14ac:dyDescent="0.25">
      <c r="A207" s="2" t="s">
        <v>440</v>
      </c>
      <c r="B207" s="9" t="s">
        <v>605</v>
      </c>
      <c r="C207" s="2" t="s">
        <v>23</v>
      </c>
      <c r="D207" s="2" t="s">
        <v>215</v>
      </c>
      <c r="E207" s="2" t="s">
        <v>216</v>
      </c>
      <c r="F207" s="3"/>
      <c r="G207" s="2" t="s">
        <v>217</v>
      </c>
      <c r="H207" s="4">
        <v>985857</v>
      </c>
      <c r="I207" s="5" t="s">
        <v>35</v>
      </c>
      <c r="J207" s="5" t="s">
        <v>36</v>
      </c>
      <c r="K207" s="53" t="s">
        <v>37</v>
      </c>
      <c r="L207" s="54"/>
      <c r="M207" s="4">
        <v>985857</v>
      </c>
      <c r="N207" s="4">
        <v>0</v>
      </c>
      <c r="O207" s="2" t="s">
        <v>574</v>
      </c>
      <c r="P207" s="3"/>
      <c r="Q207" s="2" t="s">
        <v>660</v>
      </c>
    </row>
    <row r="208" spans="1:17" ht="21" customHeight="1" x14ac:dyDescent="0.25">
      <c r="A208" s="2" t="s">
        <v>440</v>
      </c>
      <c r="B208" s="9" t="s">
        <v>619</v>
      </c>
      <c r="C208" s="2" t="s">
        <v>45</v>
      </c>
      <c r="D208" s="2" t="s">
        <v>661</v>
      </c>
      <c r="E208" s="3"/>
      <c r="F208" s="2" t="s">
        <v>662</v>
      </c>
      <c r="G208" s="2" t="s">
        <v>105</v>
      </c>
      <c r="H208" s="4">
        <v>120000</v>
      </c>
      <c r="I208" s="5" t="s">
        <v>35</v>
      </c>
      <c r="J208" s="5" t="s">
        <v>36</v>
      </c>
      <c r="K208" s="53" t="s">
        <v>37</v>
      </c>
      <c r="L208" s="54"/>
      <c r="M208" s="4">
        <v>120000</v>
      </c>
      <c r="N208" s="4">
        <v>0</v>
      </c>
      <c r="O208" s="2" t="s">
        <v>663</v>
      </c>
      <c r="P208" s="2" t="s">
        <v>664</v>
      </c>
      <c r="Q208" s="3"/>
    </row>
    <row r="209" spans="1:17" ht="15" customHeight="1" x14ac:dyDescent="0.25">
      <c r="A209" s="2" t="s">
        <v>440</v>
      </c>
      <c r="B209" s="9" t="s">
        <v>630</v>
      </c>
      <c r="C209" s="2" t="s">
        <v>45</v>
      </c>
      <c r="D209" s="2" t="s">
        <v>665</v>
      </c>
      <c r="E209" s="3"/>
      <c r="F209" s="2" t="s">
        <v>665</v>
      </c>
      <c r="G209" s="2" t="s">
        <v>65</v>
      </c>
      <c r="H209" s="4">
        <v>400000</v>
      </c>
      <c r="I209" s="5" t="s">
        <v>35</v>
      </c>
      <c r="J209" s="5" t="s">
        <v>36</v>
      </c>
      <c r="K209" s="53" t="s">
        <v>37</v>
      </c>
      <c r="L209" s="54"/>
      <c r="M209" s="4">
        <v>400000</v>
      </c>
      <c r="N209" s="4">
        <v>0</v>
      </c>
      <c r="O209" s="2" t="s">
        <v>666</v>
      </c>
      <c r="P209" s="2" t="s">
        <v>667</v>
      </c>
      <c r="Q209" s="3"/>
    </row>
    <row r="210" spans="1:17" ht="21" customHeight="1" x14ac:dyDescent="0.25">
      <c r="A210" s="2" t="s">
        <v>440</v>
      </c>
      <c r="B210" s="9" t="s">
        <v>630</v>
      </c>
      <c r="C210" s="2" t="s">
        <v>39</v>
      </c>
      <c r="D210" s="2" t="s">
        <v>668</v>
      </c>
      <c r="E210" s="3"/>
      <c r="F210" s="2" t="s">
        <v>669</v>
      </c>
      <c r="G210" s="2" t="s">
        <v>632</v>
      </c>
      <c r="H210" s="4">
        <v>3000000</v>
      </c>
      <c r="I210" s="5" t="s">
        <v>35</v>
      </c>
      <c r="J210" s="5" t="s">
        <v>36</v>
      </c>
      <c r="K210" s="53" t="s">
        <v>37</v>
      </c>
      <c r="L210" s="54"/>
      <c r="M210" s="4">
        <v>3000000</v>
      </c>
      <c r="N210" s="4">
        <v>0</v>
      </c>
      <c r="O210" s="2" t="s">
        <v>633</v>
      </c>
      <c r="P210" s="2" t="s">
        <v>634</v>
      </c>
      <c r="Q210" s="3"/>
    </row>
    <row r="211" spans="1:17" ht="115.5" x14ac:dyDescent="0.25">
      <c r="A211" s="11" t="s">
        <v>440</v>
      </c>
      <c r="B211" s="12" t="s">
        <v>630</v>
      </c>
      <c r="C211" s="11" t="s">
        <v>39</v>
      </c>
      <c r="D211" s="11" t="s">
        <v>670</v>
      </c>
      <c r="E211" s="13" t="s">
        <v>1</v>
      </c>
      <c r="F211" s="6" t="s">
        <v>817</v>
      </c>
      <c r="G211" s="11" t="s">
        <v>671</v>
      </c>
      <c r="H211" s="14">
        <v>17300000</v>
      </c>
      <c r="I211" s="15" t="s">
        <v>55</v>
      </c>
      <c r="J211" s="15" t="s">
        <v>36</v>
      </c>
      <c r="K211" s="51" t="s">
        <v>37</v>
      </c>
      <c r="L211" s="52"/>
      <c r="M211" s="14">
        <v>34600000</v>
      </c>
      <c r="N211" s="14">
        <v>0</v>
      </c>
      <c r="O211" s="11" t="s">
        <v>633</v>
      </c>
      <c r="P211" s="11" t="s">
        <v>634</v>
      </c>
      <c r="Q211" s="13" t="s">
        <v>1</v>
      </c>
    </row>
    <row r="212" spans="1:17" ht="21" customHeight="1" x14ac:dyDescent="0.25">
      <c r="A212" s="2" t="s">
        <v>440</v>
      </c>
      <c r="B212" s="9" t="s">
        <v>630</v>
      </c>
      <c r="C212" s="2" t="s">
        <v>258</v>
      </c>
      <c r="D212" s="2" t="s">
        <v>672</v>
      </c>
      <c r="E212" s="3"/>
      <c r="F212" s="2" t="s">
        <v>672</v>
      </c>
      <c r="G212" s="2" t="s">
        <v>673</v>
      </c>
      <c r="H212" s="4">
        <v>1800000</v>
      </c>
      <c r="I212" s="5" t="s">
        <v>35</v>
      </c>
      <c r="J212" s="5" t="s">
        <v>36</v>
      </c>
      <c r="K212" s="53" t="s">
        <v>37</v>
      </c>
      <c r="L212" s="54"/>
      <c r="M212" s="4">
        <v>1800000</v>
      </c>
      <c r="N212" s="4">
        <v>0</v>
      </c>
      <c r="O212" s="2" t="s">
        <v>642</v>
      </c>
      <c r="P212" s="2" t="s">
        <v>643</v>
      </c>
      <c r="Q212" s="3"/>
    </row>
    <row r="213" spans="1:17" ht="15" customHeight="1" x14ac:dyDescent="0.25">
      <c r="A213" s="2" t="s">
        <v>440</v>
      </c>
      <c r="B213" s="9" t="s">
        <v>630</v>
      </c>
      <c r="C213" s="2" t="s">
        <v>258</v>
      </c>
      <c r="D213" s="2" t="s">
        <v>674</v>
      </c>
      <c r="E213" s="3"/>
      <c r="F213" s="2" t="s">
        <v>674</v>
      </c>
      <c r="G213" s="2" t="s">
        <v>273</v>
      </c>
      <c r="H213" s="4">
        <v>4550000</v>
      </c>
      <c r="I213" s="5" t="s">
        <v>35</v>
      </c>
      <c r="J213" s="5" t="s">
        <v>36</v>
      </c>
      <c r="K213" s="53" t="s">
        <v>37</v>
      </c>
      <c r="L213" s="54"/>
      <c r="M213" s="4">
        <v>4550000</v>
      </c>
      <c r="N213" s="4">
        <v>0</v>
      </c>
      <c r="O213" s="2" t="s">
        <v>642</v>
      </c>
      <c r="P213" s="2" t="s">
        <v>643</v>
      </c>
      <c r="Q213" s="3"/>
    </row>
    <row r="214" spans="1:17" ht="115.5" x14ac:dyDescent="0.25">
      <c r="A214" s="11" t="s">
        <v>440</v>
      </c>
      <c r="B214" s="12" t="s">
        <v>675</v>
      </c>
      <c r="C214" s="11" t="s">
        <v>191</v>
      </c>
      <c r="D214" s="11" t="s">
        <v>676</v>
      </c>
      <c r="E214" s="13" t="s">
        <v>1</v>
      </c>
      <c r="F214" s="6" t="s">
        <v>818</v>
      </c>
      <c r="G214" s="11" t="s">
        <v>545</v>
      </c>
      <c r="H214" s="14">
        <v>219000</v>
      </c>
      <c r="I214" s="15" t="s">
        <v>35</v>
      </c>
      <c r="J214" s="15" t="s">
        <v>36</v>
      </c>
      <c r="K214" s="51" t="s">
        <v>37</v>
      </c>
      <c r="L214" s="52"/>
      <c r="M214" s="14">
        <v>219000</v>
      </c>
      <c r="N214" s="14">
        <v>0</v>
      </c>
      <c r="O214" s="11" t="s">
        <v>677</v>
      </c>
      <c r="P214" s="11" t="s">
        <v>678</v>
      </c>
      <c r="Q214" s="13" t="s">
        <v>1</v>
      </c>
    </row>
    <row r="215" spans="1:17" ht="21" x14ac:dyDescent="0.25">
      <c r="A215" s="2" t="s">
        <v>440</v>
      </c>
      <c r="B215" s="9" t="s">
        <v>675</v>
      </c>
      <c r="C215" s="2" t="s">
        <v>23</v>
      </c>
      <c r="D215" s="2" t="s">
        <v>679</v>
      </c>
      <c r="E215" s="3"/>
      <c r="F215" s="2" t="s">
        <v>680</v>
      </c>
      <c r="G215" s="2" t="s">
        <v>681</v>
      </c>
      <c r="H215" s="4">
        <v>300000</v>
      </c>
      <c r="I215" s="5" t="s">
        <v>55</v>
      </c>
      <c r="J215" s="5" t="s">
        <v>36</v>
      </c>
      <c r="K215" s="53" t="s">
        <v>37</v>
      </c>
      <c r="L215" s="54"/>
      <c r="M215" s="4">
        <v>600000</v>
      </c>
      <c r="N215" s="4">
        <v>0</v>
      </c>
      <c r="O215" s="2" t="s">
        <v>682</v>
      </c>
      <c r="P215" s="2" t="s">
        <v>683</v>
      </c>
      <c r="Q215" s="3"/>
    </row>
    <row r="216" spans="1:17" ht="63" x14ac:dyDescent="0.25">
      <c r="A216" s="2" t="s">
        <v>440</v>
      </c>
      <c r="B216" s="9" t="s">
        <v>675</v>
      </c>
      <c r="C216" s="2" t="s">
        <v>23</v>
      </c>
      <c r="D216" s="2" t="s">
        <v>684</v>
      </c>
      <c r="E216" s="3"/>
      <c r="F216" s="2" t="s">
        <v>685</v>
      </c>
      <c r="G216" s="2" t="s">
        <v>686</v>
      </c>
      <c r="H216" s="4">
        <v>324800</v>
      </c>
      <c r="I216" s="5" t="s">
        <v>55</v>
      </c>
      <c r="J216" s="5" t="s">
        <v>36</v>
      </c>
      <c r="K216" s="53" t="s">
        <v>37</v>
      </c>
      <c r="L216" s="54"/>
      <c r="M216" s="4">
        <v>649600</v>
      </c>
      <c r="N216" s="4">
        <v>0</v>
      </c>
      <c r="O216" s="2" t="s">
        <v>687</v>
      </c>
      <c r="P216" s="2" t="s">
        <v>688</v>
      </c>
      <c r="Q216" s="3"/>
    </row>
    <row r="217" spans="1:17" ht="21" x14ac:dyDescent="0.25">
      <c r="A217" s="2" t="s">
        <v>440</v>
      </c>
      <c r="B217" s="9" t="s">
        <v>675</v>
      </c>
      <c r="C217" s="2" t="s">
        <v>258</v>
      </c>
      <c r="D217" s="2" t="s">
        <v>689</v>
      </c>
      <c r="E217" s="3"/>
      <c r="F217" s="2" t="s">
        <v>689</v>
      </c>
      <c r="G217" s="2" t="s">
        <v>690</v>
      </c>
      <c r="H217" s="4">
        <v>4700000</v>
      </c>
      <c r="I217" s="5" t="s">
        <v>55</v>
      </c>
      <c r="J217" s="5" t="s">
        <v>36</v>
      </c>
      <c r="K217" s="53" t="s">
        <v>37</v>
      </c>
      <c r="L217" s="54"/>
      <c r="M217" s="4">
        <v>9400000</v>
      </c>
      <c r="N217" s="4">
        <v>0</v>
      </c>
      <c r="O217" s="2" t="s">
        <v>691</v>
      </c>
      <c r="P217" s="2" t="s">
        <v>692</v>
      </c>
      <c r="Q217" s="3"/>
    </row>
    <row r="218" spans="1:17" ht="15" customHeight="1" x14ac:dyDescent="0.25">
      <c r="A218" s="2" t="s">
        <v>440</v>
      </c>
      <c r="B218" s="9" t="s">
        <v>675</v>
      </c>
      <c r="C218" s="2" t="s">
        <v>23</v>
      </c>
      <c r="D218" s="2" t="s">
        <v>693</v>
      </c>
      <c r="E218" s="3"/>
      <c r="F218" s="2" t="s">
        <v>693</v>
      </c>
      <c r="G218" s="2" t="s">
        <v>694</v>
      </c>
      <c r="H218" s="4">
        <v>11000000</v>
      </c>
      <c r="I218" s="5" t="s">
        <v>55</v>
      </c>
      <c r="J218" s="5" t="s">
        <v>36</v>
      </c>
      <c r="K218" s="53" t="s">
        <v>37</v>
      </c>
      <c r="L218" s="54"/>
      <c r="M218" s="4">
        <v>22000000</v>
      </c>
      <c r="N218" s="4">
        <v>0</v>
      </c>
      <c r="O218" s="2" t="s">
        <v>695</v>
      </c>
      <c r="P218" s="2" t="s">
        <v>696</v>
      </c>
      <c r="Q218" s="3"/>
    </row>
    <row r="219" spans="1:17" ht="21" x14ac:dyDescent="0.25">
      <c r="A219" s="2" t="s">
        <v>440</v>
      </c>
      <c r="B219" s="9" t="s">
        <v>675</v>
      </c>
      <c r="C219" s="2" t="s">
        <v>258</v>
      </c>
      <c r="D219" s="2" t="s">
        <v>697</v>
      </c>
      <c r="E219" s="3"/>
      <c r="F219" s="2" t="s">
        <v>698</v>
      </c>
      <c r="G219" s="2" t="s">
        <v>699</v>
      </c>
      <c r="H219" s="4">
        <v>2790000</v>
      </c>
      <c r="I219" s="5" t="s">
        <v>55</v>
      </c>
      <c r="J219" s="5" t="s">
        <v>36</v>
      </c>
      <c r="K219" s="53" t="s">
        <v>37</v>
      </c>
      <c r="L219" s="54"/>
      <c r="M219" s="4">
        <v>5580000</v>
      </c>
      <c r="N219" s="4">
        <v>0</v>
      </c>
      <c r="O219" s="2" t="s">
        <v>682</v>
      </c>
      <c r="P219" s="2" t="s">
        <v>683</v>
      </c>
      <c r="Q219" s="3"/>
    </row>
    <row r="220" spans="1:17" ht="15" customHeight="1" x14ac:dyDescent="0.25">
      <c r="A220" s="2" t="s">
        <v>440</v>
      </c>
      <c r="B220" s="9" t="s">
        <v>675</v>
      </c>
      <c r="C220" s="2" t="s">
        <v>258</v>
      </c>
      <c r="D220" s="2" t="s">
        <v>700</v>
      </c>
      <c r="E220" s="3"/>
      <c r="F220" s="2" t="s">
        <v>701</v>
      </c>
      <c r="G220" s="2" t="s">
        <v>690</v>
      </c>
      <c r="H220" s="4">
        <v>1550000</v>
      </c>
      <c r="I220" s="5" t="s">
        <v>35</v>
      </c>
      <c r="J220" s="5" t="s">
        <v>36</v>
      </c>
      <c r="K220" s="53" t="s">
        <v>37</v>
      </c>
      <c r="L220" s="54"/>
      <c r="M220" s="4">
        <v>1550000</v>
      </c>
      <c r="N220" s="4">
        <v>0</v>
      </c>
      <c r="O220" s="2" t="s">
        <v>682</v>
      </c>
      <c r="P220" s="2" t="s">
        <v>683</v>
      </c>
      <c r="Q220" s="3"/>
    </row>
    <row r="221" spans="1:17" ht="15" customHeight="1" x14ac:dyDescent="0.25">
      <c r="A221" s="2" t="s">
        <v>440</v>
      </c>
      <c r="B221" s="9" t="s">
        <v>675</v>
      </c>
      <c r="C221" s="2" t="s">
        <v>258</v>
      </c>
      <c r="D221" s="2" t="s">
        <v>702</v>
      </c>
      <c r="E221" s="3"/>
      <c r="F221" s="2" t="s">
        <v>703</v>
      </c>
      <c r="G221" s="2" t="s">
        <v>704</v>
      </c>
      <c r="H221" s="4">
        <v>4000000</v>
      </c>
      <c r="I221" s="5" t="s">
        <v>35</v>
      </c>
      <c r="J221" s="5" t="s">
        <v>36</v>
      </c>
      <c r="K221" s="53" t="s">
        <v>37</v>
      </c>
      <c r="L221" s="54"/>
      <c r="M221" s="4">
        <v>4000000</v>
      </c>
      <c r="N221" s="4">
        <v>0</v>
      </c>
      <c r="O221" s="2" t="s">
        <v>682</v>
      </c>
      <c r="P221" s="2" t="s">
        <v>683</v>
      </c>
      <c r="Q221" s="3"/>
    </row>
    <row r="222" spans="1:17" ht="73.5" x14ac:dyDescent="0.25">
      <c r="A222" s="11" t="s">
        <v>440</v>
      </c>
      <c r="B222" s="12" t="s">
        <v>0</v>
      </c>
      <c r="C222" s="11" t="s">
        <v>39</v>
      </c>
      <c r="D222" s="11" t="s">
        <v>705</v>
      </c>
      <c r="E222" s="13" t="s">
        <v>1</v>
      </c>
      <c r="F222" s="6" t="s">
        <v>819</v>
      </c>
      <c r="G222" s="11" t="s">
        <v>651</v>
      </c>
      <c r="H222" s="14">
        <v>3000000</v>
      </c>
      <c r="I222" s="15" t="s">
        <v>35</v>
      </c>
      <c r="J222" s="15" t="s">
        <v>36</v>
      </c>
      <c r="K222" s="51" t="s">
        <v>37</v>
      </c>
      <c r="L222" s="52"/>
      <c r="M222" s="14">
        <v>3000000</v>
      </c>
      <c r="N222" s="14">
        <v>0</v>
      </c>
      <c r="O222" s="11" t="s">
        <v>706</v>
      </c>
      <c r="P222" s="11" t="s">
        <v>707</v>
      </c>
      <c r="Q222" s="13" t="s">
        <v>1</v>
      </c>
    </row>
    <row r="223" spans="1:17" ht="73.5" x14ac:dyDescent="0.25">
      <c r="A223" s="11" t="s">
        <v>440</v>
      </c>
      <c r="B223" s="12" t="s">
        <v>0</v>
      </c>
      <c r="C223" s="11" t="s">
        <v>23</v>
      </c>
      <c r="D223" s="11" t="s">
        <v>547</v>
      </c>
      <c r="E223" s="13" t="s">
        <v>1</v>
      </c>
      <c r="F223" s="6" t="s">
        <v>820</v>
      </c>
      <c r="G223" s="11" t="s">
        <v>708</v>
      </c>
      <c r="H223" s="14">
        <v>1800000</v>
      </c>
      <c r="I223" s="15" t="s">
        <v>35</v>
      </c>
      <c r="J223" s="15" t="s">
        <v>36</v>
      </c>
      <c r="K223" s="51" t="s">
        <v>37</v>
      </c>
      <c r="L223" s="52"/>
      <c r="M223" s="14">
        <v>1800000</v>
      </c>
      <c r="N223" s="14">
        <v>0</v>
      </c>
      <c r="O223" s="11" t="s">
        <v>706</v>
      </c>
      <c r="P223" s="11" t="s">
        <v>707</v>
      </c>
      <c r="Q223" s="11" t="s">
        <v>709</v>
      </c>
    </row>
    <row r="224" spans="1:17" ht="126" x14ac:dyDescent="0.25">
      <c r="A224" s="11" t="s">
        <v>440</v>
      </c>
      <c r="B224" s="12" t="s">
        <v>0</v>
      </c>
      <c r="C224" s="11" t="s">
        <v>23</v>
      </c>
      <c r="D224" s="11" t="s">
        <v>313</v>
      </c>
      <c r="E224" s="13" t="s">
        <v>1</v>
      </c>
      <c r="F224" s="6" t="s">
        <v>821</v>
      </c>
      <c r="G224" s="11" t="s">
        <v>210</v>
      </c>
      <c r="H224" s="14">
        <v>600000</v>
      </c>
      <c r="I224" s="15" t="s">
        <v>35</v>
      </c>
      <c r="J224" s="15" t="s">
        <v>36</v>
      </c>
      <c r="K224" s="51" t="s">
        <v>37</v>
      </c>
      <c r="L224" s="52"/>
      <c r="M224" s="14">
        <v>600000</v>
      </c>
      <c r="N224" s="14">
        <v>0</v>
      </c>
      <c r="O224" s="11" t="s">
        <v>706</v>
      </c>
      <c r="P224" s="11" t="s">
        <v>707</v>
      </c>
      <c r="Q224" s="13" t="s">
        <v>1</v>
      </c>
    </row>
    <row r="225" spans="1:17" ht="21" customHeight="1" x14ac:dyDescent="0.25">
      <c r="A225" s="2" t="s">
        <v>440</v>
      </c>
      <c r="B225" s="9" t="s">
        <v>619</v>
      </c>
      <c r="C225" s="2" t="s">
        <v>45</v>
      </c>
      <c r="D225" s="2" t="s">
        <v>620</v>
      </c>
      <c r="E225" s="3"/>
      <c r="F225" s="2" t="s">
        <v>621</v>
      </c>
      <c r="G225" s="2" t="s">
        <v>710</v>
      </c>
      <c r="H225" s="4">
        <v>320000</v>
      </c>
      <c r="I225" s="5" t="s">
        <v>35</v>
      </c>
      <c r="J225" s="5" t="s">
        <v>36</v>
      </c>
      <c r="K225" s="53" t="s">
        <v>37</v>
      </c>
      <c r="L225" s="54"/>
      <c r="M225" s="4">
        <v>320000</v>
      </c>
      <c r="N225" s="4">
        <v>0</v>
      </c>
      <c r="O225" s="2" t="s">
        <v>711</v>
      </c>
      <c r="P225" s="2" t="s">
        <v>712</v>
      </c>
      <c r="Q225" s="3"/>
    </row>
    <row r="226" spans="1:17" ht="21" customHeight="1" x14ac:dyDescent="0.25">
      <c r="A226" s="2" t="s">
        <v>440</v>
      </c>
      <c r="B226" s="9" t="s">
        <v>619</v>
      </c>
      <c r="C226" s="2" t="s">
        <v>45</v>
      </c>
      <c r="D226" s="2" t="s">
        <v>620</v>
      </c>
      <c r="E226" s="3"/>
      <c r="F226" s="2" t="s">
        <v>621</v>
      </c>
      <c r="G226" s="2" t="s">
        <v>710</v>
      </c>
      <c r="H226" s="4">
        <v>320000</v>
      </c>
      <c r="I226" s="5" t="s">
        <v>35</v>
      </c>
      <c r="J226" s="5" t="s">
        <v>36</v>
      </c>
      <c r="K226" s="53" t="s">
        <v>37</v>
      </c>
      <c r="L226" s="54"/>
      <c r="M226" s="4">
        <v>320000</v>
      </c>
      <c r="N226" s="4">
        <v>0</v>
      </c>
      <c r="O226" s="2" t="s">
        <v>713</v>
      </c>
      <c r="P226" s="2" t="s">
        <v>714</v>
      </c>
      <c r="Q226" s="3"/>
    </row>
    <row r="227" spans="1:17" ht="105" x14ac:dyDescent="0.25">
      <c r="A227" s="11" t="s">
        <v>440</v>
      </c>
      <c r="B227" s="12" t="s">
        <v>0</v>
      </c>
      <c r="C227" s="11" t="s">
        <v>23</v>
      </c>
      <c r="D227" s="11" t="s">
        <v>313</v>
      </c>
      <c r="E227" s="13" t="s">
        <v>1</v>
      </c>
      <c r="F227" s="6" t="s">
        <v>822</v>
      </c>
      <c r="G227" s="11" t="s">
        <v>210</v>
      </c>
      <c r="H227" s="14">
        <v>1800000</v>
      </c>
      <c r="I227" s="15" t="s">
        <v>35</v>
      </c>
      <c r="J227" s="15" t="s">
        <v>36</v>
      </c>
      <c r="K227" s="51" t="s">
        <v>37</v>
      </c>
      <c r="L227" s="52"/>
      <c r="M227" s="14">
        <v>1800000</v>
      </c>
      <c r="N227" s="14">
        <v>0</v>
      </c>
      <c r="O227" s="11" t="s">
        <v>706</v>
      </c>
      <c r="P227" s="11" t="s">
        <v>707</v>
      </c>
      <c r="Q227" s="11" t="s">
        <v>715</v>
      </c>
    </row>
    <row r="228" spans="1:17" ht="126" x14ac:dyDescent="0.25">
      <c r="A228" s="11" t="s">
        <v>440</v>
      </c>
      <c r="B228" s="12" t="s">
        <v>675</v>
      </c>
      <c r="C228" s="11" t="s">
        <v>39</v>
      </c>
      <c r="D228" s="11" t="s">
        <v>716</v>
      </c>
      <c r="E228" s="13" t="s">
        <v>1</v>
      </c>
      <c r="F228" s="6" t="s">
        <v>823</v>
      </c>
      <c r="G228" s="11" t="s">
        <v>717</v>
      </c>
      <c r="H228" s="14">
        <v>4579000</v>
      </c>
      <c r="I228" s="15" t="s">
        <v>35</v>
      </c>
      <c r="J228" s="15" t="s">
        <v>36</v>
      </c>
      <c r="K228" s="51" t="s">
        <v>37</v>
      </c>
      <c r="L228" s="52"/>
      <c r="M228" s="14">
        <v>4579000</v>
      </c>
      <c r="N228" s="14">
        <v>0</v>
      </c>
      <c r="O228" s="11" t="s">
        <v>691</v>
      </c>
      <c r="P228" s="11" t="s">
        <v>692</v>
      </c>
      <c r="Q228" s="13" t="s">
        <v>1</v>
      </c>
    </row>
    <row r="229" spans="1:17" ht="73.5" x14ac:dyDescent="0.25">
      <c r="A229" s="2" t="s">
        <v>440</v>
      </c>
      <c r="B229" s="9" t="s">
        <v>605</v>
      </c>
      <c r="C229" s="2" t="s">
        <v>606</v>
      </c>
      <c r="D229" s="2" t="s">
        <v>607</v>
      </c>
      <c r="E229" s="3"/>
      <c r="F229" s="2" t="s">
        <v>608</v>
      </c>
      <c r="G229" s="2" t="s">
        <v>609</v>
      </c>
      <c r="H229" s="4">
        <v>160000000</v>
      </c>
      <c r="I229" s="5" t="s">
        <v>35</v>
      </c>
      <c r="J229" s="5" t="s">
        <v>36</v>
      </c>
      <c r="K229" s="53" t="s">
        <v>37</v>
      </c>
      <c r="L229" s="54"/>
      <c r="M229" s="4">
        <v>160000000</v>
      </c>
      <c r="N229" s="4">
        <v>0</v>
      </c>
      <c r="O229" s="2" t="s">
        <v>718</v>
      </c>
      <c r="P229" s="2" t="s">
        <v>719</v>
      </c>
      <c r="Q229" s="3"/>
    </row>
    <row r="230" spans="1:17" ht="52.5" x14ac:dyDescent="0.25">
      <c r="A230" s="2" t="s">
        <v>440</v>
      </c>
      <c r="B230" s="9" t="s">
        <v>502</v>
      </c>
      <c r="C230" s="2" t="s">
        <v>570</v>
      </c>
      <c r="D230" s="2" t="s">
        <v>720</v>
      </c>
      <c r="E230" s="3"/>
      <c r="F230" s="2" t="s">
        <v>721</v>
      </c>
      <c r="G230" s="2" t="s">
        <v>505</v>
      </c>
      <c r="H230" s="4">
        <v>1500000</v>
      </c>
      <c r="I230" s="5" t="s">
        <v>35</v>
      </c>
      <c r="J230" s="5" t="s">
        <v>36</v>
      </c>
      <c r="K230" s="53" t="s">
        <v>37</v>
      </c>
      <c r="L230" s="54"/>
      <c r="M230" s="4">
        <v>1500000</v>
      </c>
      <c r="N230" s="4">
        <v>0</v>
      </c>
      <c r="O230" s="2" t="s">
        <v>507</v>
      </c>
      <c r="P230" s="2" t="s">
        <v>508</v>
      </c>
      <c r="Q230" s="3"/>
    </row>
    <row r="231" spans="1:17" ht="42" x14ac:dyDescent="0.25">
      <c r="A231" s="2" t="s">
        <v>440</v>
      </c>
      <c r="B231" s="9" t="s">
        <v>502</v>
      </c>
      <c r="C231" s="2" t="s">
        <v>570</v>
      </c>
      <c r="D231" s="2" t="s">
        <v>722</v>
      </c>
      <c r="E231" s="3"/>
      <c r="F231" s="2" t="s">
        <v>723</v>
      </c>
      <c r="G231" s="2" t="s">
        <v>505</v>
      </c>
      <c r="H231" s="4">
        <v>350000</v>
      </c>
      <c r="I231" s="5" t="s">
        <v>35</v>
      </c>
      <c r="J231" s="5" t="s">
        <v>36</v>
      </c>
      <c r="K231" s="53" t="s">
        <v>37</v>
      </c>
      <c r="L231" s="54"/>
      <c r="M231" s="4">
        <v>350000</v>
      </c>
      <c r="N231" s="4">
        <v>0</v>
      </c>
      <c r="O231" s="2" t="s">
        <v>507</v>
      </c>
      <c r="P231" s="2" t="s">
        <v>508</v>
      </c>
      <c r="Q231" s="3"/>
    </row>
    <row r="232" spans="1:17" ht="31.5" customHeight="1" x14ac:dyDescent="0.25">
      <c r="A232" s="2" t="s">
        <v>440</v>
      </c>
      <c r="B232" s="9" t="s">
        <v>605</v>
      </c>
      <c r="C232" s="2" t="s">
        <v>23</v>
      </c>
      <c r="D232" s="2" t="s">
        <v>724</v>
      </c>
      <c r="E232" s="3"/>
      <c r="F232" s="2" t="s">
        <v>725</v>
      </c>
      <c r="G232" s="2" t="s">
        <v>210</v>
      </c>
      <c r="H232" s="4">
        <v>8800000</v>
      </c>
      <c r="I232" s="5" t="s">
        <v>35</v>
      </c>
      <c r="J232" s="5" t="s">
        <v>36</v>
      </c>
      <c r="K232" s="53" t="s">
        <v>37</v>
      </c>
      <c r="L232" s="54"/>
      <c r="M232" s="4">
        <v>8800000</v>
      </c>
      <c r="N232" s="4">
        <v>0</v>
      </c>
      <c r="O232" s="2" t="s">
        <v>726</v>
      </c>
      <c r="P232" s="2" t="s">
        <v>727</v>
      </c>
      <c r="Q232" s="3"/>
    </row>
    <row r="233" spans="1:17" ht="31.5" customHeight="1" x14ac:dyDescent="0.25">
      <c r="A233" s="2" t="s">
        <v>440</v>
      </c>
      <c r="B233" s="9" t="s">
        <v>533</v>
      </c>
      <c r="C233" s="2" t="s">
        <v>45</v>
      </c>
      <c r="D233" s="2" t="s">
        <v>728</v>
      </c>
      <c r="E233" s="3"/>
      <c r="F233" s="2" t="s">
        <v>729</v>
      </c>
      <c r="G233" s="2" t="s">
        <v>730</v>
      </c>
      <c r="H233" s="4">
        <v>135601</v>
      </c>
      <c r="I233" s="5" t="s">
        <v>378</v>
      </c>
      <c r="J233" s="5" t="s">
        <v>36</v>
      </c>
      <c r="K233" s="53" t="s">
        <v>37</v>
      </c>
      <c r="L233" s="54"/>
      <c r="M233" s="4">
        <v>949207</v>
      </c>
      <c r="N233" s="4">
        <v>0</v>
      </c>
      <c r="O233" s="2" t="s">
        <v>537</v>
      </c>
      <c r="P233" s="2" t="s">
        <v>538</v>
      </c>
      <c r="Q233" s="3"/>
    </row>
    <row r="234" spans="1:17" ht="15" customHeight="1" x14ac:dyDescent="0.25">
      <c r="A234" s="2" t="s">
        <v>440</v>
      </c>
      <c r="B234" s="9" t="s">
        <v>731</v>
      </c>
      <c r="C234" s="2" t="s">
        <v>23</v>
      </c>
      <c r="D234" s="2" t="s">
        <v>732</v>
      </c>
      <c r="E234" s="3"/>
      <c r="F234" s="2" t="s">
        <v>733</v>
      </c>
      <c r="G234" s="2" t="s">
        <v>686</v>
      </c>
      <c r="H234" s="4">
        <v>3000000</v>
      </c>
      <c r="I234" s="5" t="s">
        <v>35</v>
      </c>
      <c r="J234" s="5" t="s">
        <v>36</v>
      </c>
      <c r="K234" s="53" t="s">
        <v>37</v>
      </c>
      <c r="L234" s="54"/>
      <c r="M234" s="4">
        <v>3000000</v>
      </c>
      <c r="N234" s="4">
        <v>0</v>
      </c>
      <c r="O234" s="2" t="s">
        <v>734</v>
      </c>
      <c r="P234" s="2" t="s">
        <v>735</v>
      </c>
      <c r="Q234" s="3"/>
    </row>
    <row r="235" spans="1:17" ht="52.5" customHeight="1" x14ac:dyDescent="0.25">
      <c r="A235" s="2" t="s">
        <v>440</v>
      </c>
      <c r="B235" s="9" t="s">
        <v>441</v>
      </c>
      <c r="C235" s="2" t="s">
        <v>23</v>
      </c>
      <c r="D235" s="2" t="s">
        <v>736</v>
      </c>
      <c r="E235" s="3"/>
      <c r="F235" s="2" t="s">
        <v>737</v>
      </c>
      <c r="G235" s="2" t="s">
        <v>738</v>
      </c>
      <c r="H235" s="4">
        <v>10700000</v>
      </c>
      <c r="I235" s="5" t="s">
        <v>35</v>
      </c>
      <c r="J235" s="5" t="s">
        <v>36</v>
      </c>
      <c r="K235" s="53" t="s">
        <v>37</v>
      </c>
      <c r="L235" s="54"/>
      <c r="M235" s="4">
        <v>10700000</v>
      </c>
      <c r="N235" s="4">
        <v>0</v>
      </c>
      <c r="O235" s="2" t="s">
        <v>445</v>
      </c>
      <c r="P235" s="2" t="s">
        <v>446</v>
      </c>
      <c r="Q235" s="3"/>
    </row>
    <row r="236" spans="1:17" ht="21" x14ac:dyDescent="0.25">
      <c r="A236" s="2" t="s">
        <v>440</v>
      </c>
      <c r="B236" s="9" t="s">
        <v>731</v>
      </c>
      <c r="C236" s="2" t="s">
        <v>23</v>
      </c>
      <c r="D236" s="2" t="s">
        <v>201</v>
      </c>
      <c r="E236" s="3"/>
      <c r="F236" s="2" t="s">
        <v>739</v>
      </c>
      <c r="G236" s="2" t="s">
        <v>740</v>
      </c>
      <c r="H236" s="4">
        <v>5500000</v>
      </c>
      <c r="I236" s="5" t="s">
        <v>35</v>
      </c>
      <c r="J236" s="5" t="s">
        <v>36</v>
      </c>
      <c r="K236" s="53" t="s">
        <v>37</v>
      </c>
      <c r="L236" s="54"/>
      <c r="M236" s="4">
        <v>5500000</v>
      </c>
      <c r="N236" s="4">
        <v>0</v>
      </c>
      <c r="O236" s="2" t="s">
        <v>734</v>
      </c>
      <c r="P236" s="2" t="s">
        <v>735</v>
      </c>
      <c r="Q236" s="3"/>
    </row>
    <row r="237" spans="1:17" ht="63" x14ac:dyDescent="0.25">
      <c r="A237" s="11" t="s">
        <v>440</v>
      </c>
      <c r="B237" s="12" t="s">
        <v>533</v>
      </c>
      <c r="C237" s="11" t="s">
        <v>45</v>
      </c>
      <c r="D237" s="11" t="s">
        <v>728</v>
      </c>
      <c r="E237" s="13" t="s">
        <v>1</v>
      </c>
      <c r="F237" s="6" t="s">
        <v>824</v>
      </c>
      <c r="G237" s="11" t="s">
        <v>741</v>
      </c>
      <c r="H237" s="14">
        <v>11712099</v>
      </c>
      <c r="I237" s="15" t="s">
        <v>35</v>
      </c>
      <c r="J237" s="15" t="s">
        <v>36</v>
      </c>
      <c r="K237" s="51" t="s">
        <v>37</v>
      </c>
      <c r="L237" s="52"/>
      <c r="M237" s="14">
        <v>11712099</v>
      </c>
      <c r="N237" s="14">
        <v>0</v>
      </c>
      <c r="O237" s="11" t="s">
        <v>537</v>
      </c>
      <c r="P237" s="11" t="s">
        <v>538</v>
      </c>
      <c r="Q237" s="13" t="s">
        <v>1</v>
      </c>
    </row>
    <row r="238" spans="1:17" ht="21" customHeight="1" x14ac:dyDescent="0.25">
      <c r="A238" s="11" t="s">
        <v>440</v>
      </c>
      <c r="B238" s="12" t="s">
        <v>533</v>
      </c>
      <c r="C238" s="11" t="s">
        <v>45</v>
      </c>
      <c r="D238" s="11" t="s">
        <v>728</v>
      </c>
      <c r="E238" s="13" t="s">
        <v>1</v>
      </c>
      <c r="F238" s="6" t="s">
        <v>825</v>
      </c>
      <c r="G238" s="11" t="s">
        <v>741</v>
      </c>
      <c r="H238" s="14">
        <v>2449638</v>
      </c>
      <c r="I238" s="15" t="s">
        <v>35</v>
      </c>
      <c r="J238" s="15" t="s">
        <v>36</v>
      </c>
      <c r="K238" s="51" t="s">
        <v>37</v>
      </c>
      <c r="L238" s="52"/>
      <c r="M238" s="14">
        <v>2449638</v>
      </c>
      <c r="N238" s="14">
        <v>0</v>
      </c>
      <c r="O238" s="11" t="s">
        <v>537</v>
      </c>
      <c r="P238" s="11" t="s">
        <v>538</v>
      </c>
      <c r="Q238" s="13" t="s">
        <v>1</v>
      </c>
    </row>
    <row r="239" spans="1:17" ht="31.5" x14ac:dyDescent="0.25">
      <c r="A239" s="2" t="s">
        <v>440</v>
      </c>
      <c r="B239" s="9" t="s">
        <v>731</v>
      </c>
      <c r="C239" s="2" t="s">
        <v>23</v>
      </c>
      <c r="D239" s="2" t="s">
        <v>742</v>
      </c>
      <c r="E239" s="3"/>
      <c r="F239" s="2" t="s">
        <v>743</v>
      </c>
      <c r="G239" s="2" t="s">
        <v>744</v>
      </c>
      <c r="H239" s="4">
        <v>27000000</v>
      </c>
      <c r="I239" s="5" t="s">
        <v>35</v>
      </c>
      <c r="J239" s="5" t="s">
        <v>36</v>
      </c>
      <c r="K239" s="53" t="s">
        <v>37</v>
      </c>
      <c r="L239" s="54"/>
      <c r="M239" s="4">
        <v>27000000</v>
      </c>
      <c r="N239" s="4">
        <v>0</v>
      </c>
      <c r="O239" s="2" t="s">
        <v>734</v>
      </c>
      <c r="P239" s="2" t="s">
        <v>735</v>
      </c>
      <c r="Q239" s="3"/>
    </row>
    <row r="240" spans="1:17" ht="31.5" x14ac:dyDescent="0.25">
      <c r="A240" s="2" t="s">
        <v>440</v>
      </c>
      <c r="B240" s="9" t="s">
        <v>731</v>
      </c>
      <c r="C240" s="2" t="s">
        <v>23</v>
      </c>
      <c r="D240" s="2" t="s">
        <v>745</v>
      </c>
      <c r="E240" s="3"/>
      <c r="F240" s="2" t="s">
        <v>746</v>
      </c>
      <c r="G240" s="2" t="s">
        <v>747</v>
      </c>
      <c r="H240" s="4">
        <v>37000000</v>
      </c>
      <c r="I240" s="5" t="s">
        <v>35</v>
      </c>
      <c r="J240" s="5" t="s">
        <v>36</v>
      </c>
      <c r="K240" s="53" t="s">
        <v>37</v>
      </c>
      <c r="L240" s="54"/>
      <c r="M240" s="4">
        <v>37000000</v>
      </c>
      <c r="N240" s="4">
        <v>0</v>
      </c>
      <c r="O240" s="2" t="s">
        <v>734</v>
      </c>
      <c r="P240" s="2" t="s">
        <v>735</v>
      </c>
      <c r="Q240" s="3"/>
    </row>
    <row r="241" spans="1:17" x14ac:dyDescent="0.25">
      <c r="A241" s="2" t="s">
        <v>440</v>
      </c>
      <c r="B241" s="9" t="s">
        <v>731</v>
      </c>
      <c r="C241" s="2" t="s">
        <v>23</v>
      </c>
      <c r="D241" s="2" t="s">
        <v>748</v>
      </c>
      <c r="E241" s="3"/>
      <c r="F241" s="2" t="s">
        <v>749</v>
      </c>
      <c r="G241" s="2" t="s">
        <v>686</v>
      </c>
      <c r="H241" s="4">
        <v>300000</v>
      </c>
      <c r="I241" s="5" t="s">
        <v>35</v>
      </c>
      <c r="J241" s="5" t="s">
        <v>36</v>
      </c>
      <c r="K241" s="53" t="s">
        <v>37</v>
      </c>
      <c r="L241" s="54"/>
      <c r="M241" s="4">
        <v>300000</v>
      </c>
      <c r="N241" s="4">
        <v>0</v>
      </c>
      <c r="O241" s="2" t="s">
        <v>734</v>
      </c>
      <c r="P241" s="2" t="s">
        <v>735</v>
      </c>
      <c r="Q241" s="3"/>
    </row>
    <row r="242" spans="1:17" ht="15" customHeight="1" x14ac:dyDescent="0.25">
      <c r="A242" s="2" t="s">
        <v>440</v>
      </c>
      <c r="B242" s="9" t="s">
        <v>731</v>
      </c>
      <c r="C242" s="2" t="s">
        <v>23</v>
      </c>
      <c r="D242" s="2" t="s">
        <v>750</v>
      </c>
      <c r="E242" s="3"/>
      <c r="F242" s="2" t="s">
        <v>750</v>
      </c>
      <c r="G242" s="2" t="s">
        <v>686</v>
      </c>
      <c r="H242" s="4">
        <v>350000</v>
      </c>
      <c r="I242" s="5" t="s">
        <v>35</v>
      </c>
      <c r="J242" s="5" t="s">
        <v>36</v>
      </c>
      <c r="K242" s="53" t="s">
        <v>37</v>
      </c>
      <c r="L242" s="54"/>
      <c r="M242" s="4">
        <v>350000</v>
      </c>
      <c r="N242" s="4">
        <v>0</v>
      </c>
      <c r="O242" s="2" t="s">
        <v>734</v>
      </c>
      <c r="P242" s="2" t="s">
        <v>735</v>
      </c>
      <c r="Q242" s="3"/>
    </row>
    <row r="243" spans="1:17" ht="147" x14ac:dyDescent="0.25">
      <c r="A243" s="11" t="s">
        <v>440</v>
      </c>
      <c r="B243" s="12" t="s">
        <v>533</v>
      </c>
      <c r="C243" s="11" t="s">
        <v>45</v>
      </c>
      <c r="D243" s="11" t="s">
        <v>728</v>
      </c>
      <c r="E243" s="13" t="s">
        <v>1</v>
      </c>
      <c r="F243" s="6" t="s">
        <v>826</v>
      </c>
      <c r="G243" s="11" t="s">
        <v>751</v>
      </c>
      <c r="H243" s="14">
        <v>14325719</v>
      </c>
      <c r="I243" s="15" t="s">
        <v>35</v>
      </c>
      <c r="J243" s="15" t="s">
        <v>36</v>
      </c>
      <c r="K243" s="51" t="s">
        <v>37</v>
      </c>
      <c r="L243" s="52"/>
      <c r="M243" s="14">
        <v>14325719</v>
      </c>
      <c r="N243" s="14">
        <v>0</v>
      </c>
      <c r="O243" s="11" t="s">
        <v>537</v>
      </c>
      <c r="P243" s="11" t="s">
        <v>538</v>
      </c>
      <c r="Q243" s="13" t="s">
        <v>1</v>
      </c>
    </row>
    <row r="244" spans="1:17" ht="105" x14ac:dyDescent="0.25">
      <c r="A244" s="11" t="s">
        <v>440</v>
      </c>
      <c r="B244" s="12" t="s">
        <v>533</v>
      </c>
      <c r="C244" s="11" t="s">
        <v>45</v>
      </c>
      <c r="D244" s="11" t="s">
        <v>728</v>
      </c>
      <c r="E244" s="13" t="s">
        <v>1</v>
      </c>
      <c r="F244" s="6" t="s">
        <v>827</v>
      </c>
      <c r="G244" s="11" t="s">
        <v>741</v>
      </c>
      <c r="H244" s="14">
        <v>1320685</v>
      </c>
      <c r="I244" s="15" t="s">
        <v>35</v>
      </c>
      <c r="J244" s="15" t="s">
        <v>36</v>
      </c>
      <c r="K244" s="51" t="s">
        <v>37</v>
      </c>
      <c r="L244" s="52"/>
      <c r="M244" s="14">
        <v>1320685</v>
      </c>
      <c r="N244" s="14">
        <v>0</v>
      </c>
      <c r="O244" s="11" t="s">
        <v>537</v>
      </c>
      <c r="P244" s="11" t="s">
        <v>538</v>
      </c>
      <c r="Q244" s="13" t="s">
        <v>1</v>
      </c>
    </row>
    <row r="245" spans="1:17" ht="63" customHeight="1" x14ac:dyDescent="0.25">
      <c r="A245" s="2" t="s">
        <v>440</v>
      </c>
      <c r="B245" s="9" t="s">
        <v>533</v>
      </c>
      <c r="C245" s="2" t="s">
        <v>45</v>
      </c>
      <c r="D245" s="2" t="s">
        <v>728</v>
      </c>
      <c r="E245" s="3"/>
      <c r="F245" s="2" t="s">
        <v>752</v>
      </c>
      <c r="G245" s="2" t="s">
        <v>753</v>
      </c>
      <c r="H245" s="4">
        <v>404219</v>
      </c>
      <c r="I245" s="5" t="s">
        <v>112</v>
      </c>
      <c r="J245" s="5" t="s">
        <v>36</v>
      </c>
      <c r="K245" s="53" t="s">
        <v>37</v>
      </c>
      <c r="L245" s="54"/>
      <c r="M245" s="4">
        <v>4850628</v>
      </c>
      <c r="N245" s="4">
        <v>0</v>
      </c>
      <c r="O245" s="2" t="s">
        <v>537</v>
      </c>
      <c r="P245" s="2" t="s">
        <v>538</v>
      </c>
      <c r="Q245" s="3"/>
    </row>
    <row r="246" spans="1:17" ht="126" x14ac:dyDescent="0.25">
      <c r="A246" s="11" t="s">
        <v>440</v>
      </c>
      <c r="B246" s="12" t="s">
        <v>533</v>
      </c>
      <c r="C246" s="11" t="s">
        <v>45</v>
      </c>
      <c r="D246" s="11" t="s">
        <v>728</v>
      </c>
      <c r="E246" s="13" t="s">
        <v>1</v>
      </c>
      <c r="F246" s="6" t="s">
        <v>828</v>
      </c>
      <c r="G246" s="11" t="s">
        <v>741</v>
      </c>
      <c r="H246" s="14">
        <v>4268577</v>
      </c>
      <c r="I246" s="15" t="s">
        <v>35</v>
      </c>
      <c r="J246" s="15" t="s">
        <v>36</v>
      </c>
      <c r="K246" s="51" t="s">
        <v>37</v>
      </c>
      <c r="L246" s="52"/>
      <c r="M246" s="14">
        <v>4268577</v>
      </c>
      <c r="N246" s="14">
        <v>0</v>
      </c>
      <c r="O246" s="11" t="s">
        <v>537</v>
      </c>
      <c r="P246" s="11" t="s">
        <v>538</v>
      </c>
      <c r="Q246" s="13" t="s">
        <v>1</v>
      </c>
    </row>
    <row r="247" spans="1:17" ht="15" customHeight="1" x14ac:dyDescent="0.25">
      <c r="A247" s="2" t="s">
        <v>440</v>
      </c>
      <c r="B247" s="9" t="s">
        <v>502</v>
      </c>
      <c r="C247" s="2" t="s">
        <v>23</v>
      </c>
      <c r="D247" s="2" t="s">
        <v>215</v>
      </c>
      <c r="E247" s="3"/>
      <c r="F247" s="2" t="s">
        <v>754</v>
      </c>
      <c r="G247" s="2" t="s">
        <v>505</v>
      </c>
      <c r="H247" s="4">
        <v>1500000</v>
      </c>
      <c r="I247" s="5" t="s">
        <v>35</v>
      </c>
      <c r="J247" s="5" t="s">
        <v>36</v>
      </c>
      <c r="K247" s="53" t="s">
        <v>37</v>
      </c>
      <c r="L247" s="54"/>
      <c r="M247" s="4">
        <v>1500000</v>
      </c>
      <c r="N247" s="4">
        <v>0</v>
      </c>
      <c r="O247" s="2" t="s">
        <v>507</v>
      </c>
      <c r="P247" s="2" t="s">
        <v>508</v>
      </c>
      <c r="Q247" s="3"/>
    </row>
    <row r="248" spans="1:17" ht="21" x14ac:dyDescent="0.25">
      <c r="A248" s="2" t="s">
        <v>440</v>
      </c>
      <c r="B248" s="9" t="s">
        <v>755</v>
      </c>
      <c r="C248" s="2" t="s">
        <v>23</v>
      </c>
      <c r="D248" s="2" t="s">
        <v>132</v>
      </c>
      <c r="E248" s="2" t="s">
        <v>133</v>
      </c>
      <c r="F248" s="3"/>
      <c r="G248" s="2" t="s">
        <v>134</v>
      </c>
      <c r="H248" s="4">
        <v>2377653</v>
      </c>
      <c r="I248" s="5" t="s">
        <v>35</v>
      </c>
      <c r="J248" s="5" t="s">
        <v>36</v>
      </c>
      <c r="K248" s="53" t="s">
        <v>37</v>
      </c>
      <c r="L248" s="54"/>
      <c r="M248" s="4">
        <v>2377653</v>
      </c>
      <c r="N248" s="4">
        <v>0</v>
      </c>
      <c r="O248" s="2" t="s">
        <v>756</v>
      </c>
      <c r="P248" s="2" t="s">
        <v>757</v>
      </c>
      <c r="Q248" s="3"/>
    </row>
    <row r="249" spans="1:17" ht="31.5" x14ac:dyDescent="0.25">
      <c r="A249" s="2" t="s">
        <v>440</v>
      </c>
      <c r="B249" s="9" t="s">
        <v>755</v>
      </c>
      <c r="C249" s="2" t="s">
        <v>23</v>
      </c>
      <c r="D249" s="2" t="s">
        <v>143</v>
      </c>
      <c r="E249" s="2" t="s">
        <v>146</v>
      </c>
      <c r="F249" s="3"/>
      <c r="G249" s="2" t="s">
        <v>147</v>
      </c>
      <c r="H249" s="4">
        <v>2649296</v>
      </c>
      <c r="I249" s="5" t="s">
        <v>35</v>
      </c>
      <c r="J249" s="5" t="s">
        <v>36</v>
      </c>
      <c r="K249" s="53" t="s">
        <v>37</v>
      </c>
      <c r="L249" s="54"/>
      <c r="M249" s="4">
        <v>2649296</v>
      </c>
      <c r="N249" s="4">
        <v>0</v>
      </c>
      <c r="O249" s="2" t="s">
        <v>756</v>
      </c>
      <c r="P249" s="2" t="s">
        <v>757</v>
      </c>
      <c r="Q249" s="2" t="s">
        <v>758</v>
      </c>
    </row>
    <row r="250" spans="1:17" ht="31.5" customHeight="1" x14ac:dyDescent="0.25">
      <c r="A250" s="2" t="s">
        <v>440</v>
      </c>
      <c r="B250" s="9" t="s">
        <v>605</v>
      </c>
      <c r="C250" s="2" t="s">
        <v>23</v>
      </c>
      <c r="D250" s="2" t="s">
        <v>143</v>
      </c>
      <c r="E250" s="2" t="s">
        <v>146</v>
      </c>
      <c r="F250" s="3"/>
      <c r="G250" s="2" t="s">
        <v>147</v>
      </c>
      <c r="H250" s="4">
        <v>2649296</v>
      </c>
      <c r="I250" s="5" t="s">
        <v>35</v>
      </c>
      <c r="J250" s="5" t="s">
        <v>36</v>
      </c>
      <c r="K250" s="53" t="s">
        <v>37</v>
      </c>
      <c r="L250" s="54"/>
      <c r="M250" s="4">
        <v>2649296</v>
      </c>
      <c r="N250" s="4">
        <v>0</v>
      </c>
      <c r="O250" s="2" t="s">
        <v>591</v>
      </c>
      <c r="P250" s="2" t="s">
        <v>592</v>
      </c>
      <c r="Q250" s="2" t="s">
        <v>477</v>
      </c>
    </row>
    <row r="251" spans="1:17" ht="21" x14ac:dyDescent="0.25">
      <c r="A251" s="2" t="s">
        <v>440</v>
      </c>
      <c r="B251" s="9" t="s">
        <v>569</v>
      </c>
      <c r="C251" s="2" t="s">
        <v>45</v>
      </c>
      <c r="D251" s="2" t="s">
        <v>759</v>
      </c>
      <c r="E251" s="3"/>
      <c r="F251" s="2" t="s">
        <v>760</v>
      </c>
      <c r="G251" s="2" t="s">
        <v>761</v>
      </c>
      <c r="H251" s="4">
        <v>3500000</v>
      </c>
      <c r="I251" s="5" t="s">
        <v>35</v>
      </c>
      <c r="J251" s="5" t="s">
        <v>36</v>
      </c>
      <c r="K251" s="53" t="s">
        <v>37</v>
      </c>
      <c r="L251" s="54"/>
      <c r="M251" s="4">
        <v>3500000</v>
      </c>
      <c r="N251" s="4">
        <v>0</v>
      </c>
      <c r="O251" s="2" t="s">
        <v>591</v>
      </c>
      <c r="P251" s="2" t="s">
        <v>592</v>
      </c>
      <c r="Q251" s="3"/>
    </row>
    <row r="252" spans="1:17" ht="21" customHeight="1" x14ac:dyDescent="0.25">
      <c r="A252" s="2" t="s">
        <v>440</v>
      </c>
      <c r="B252" s="9" t="s">
        <v>605</v>
      </c>
      <c r="C252" s="2" t="s">
        <v>45</v>
      </c>
      <c r="D252" s="2" t="s">
        <v>762</v>
      </c>
      <c r="E252" s="3"/>
      <c r="F252" s="2" t="s">
        <v>763</v>
      </c>
      <c r="G252" s="2" t="s">
        <v>764</v>
      </c>
      <c r="H252" s="4">
        <v>30000000</v>
      </c>
      <c r="I252" s="5" t="s">
        <v>35</v>
      </c>
      <c r="J252" s="5" t="s">
        <v>36</v>
      </c>
      <c r="K252" s="53" t="s">
        <v>37</v>
      </c>
      <c r="L252" s="54"/>
      <c r="M252" s="4">
        <v>30000000</v>
      </c>
      <c r="N252" s="4">
        <v>0</v>
      </c>
      <c r="O252" s="2" t="s">
        <v>574</v>
      </c>
      <c r="P252" s="3"/>
      <c r="Q252" s="3"/>
    </row>
    <row r="253" spans="1:17" ht="21" x14ac:dyDescent="0.25">
      <c r="A253" s="2" t="s">
        <v>440</v>
      </c>
      <c r="B253" s="9" t="s">
        <v>569</v>
      </c>
      <c r="C253" s="2" t="s">
        <v>45</v>
      </c>
      <c r="D253" s="2" t="s">
        <v>765</v>
      </c>
      <c r="E253" s="3"/>
      <c r="F253" s="2" t="s">
        <v>766</v>
      </c>
      <c r="G253" s="2" t="s">
        <v>767</v>
      </c>
      <c r="H253" s="4">
        <v>17000000</v>
      </c>
      <c r="I253" s="5" t="s">
        <v>27</v>
      </c>
      <c r="J253" s="5" t="s">
        <v>36</v>
      </c>
      <c r="K253" s="53" t="s">
        <v>37</v>
      </c>
      <c r="L253" s="54"/>
      <c r="M253" s="4">
        <v>68000000</v>
      </c>
      <c r="N253" s="4">
        <v>0</v>
      </c>
      <c r="O253" s="2" t="s">
        <v>574</v>
      </c>
      <c r="P253" s="3"/>
      <c r="Q253" s="3"/>
    </row>
    <row r="254" spans="1:17" ht="15" customHeight="1" x14ac:dyDescent="0.25">
      <c r="A254" s="2" t="s">
        <v>440</v>
      </c>
      <c r="B254" s="9" t="s">
        <v>605</v>
      </c>
      <c r="C254" s="2" t="s">
        <v>45</v>
      </c>
      <c r="D254" s="2" t="s">
        <v>768</v>
      </c>
      <c r="E254" s="3"/>
      <c r="F254" s="2" t="s">
        <v>769</v>
      </c>
      <c r="G254" s="2" t="s">
        <v>658</v>
      </c>
      <c r="H254" s="4">
        <v>150000000</v>
      </c>
      <c r="I254" s="5" t="s">
        <v>35</v>
      </c>
      <c r="J254" s="5" t="s">
        <v>36</v>
      </c>
      <c r="K254" s="53" t="s">
        <v>37</v>
      </c>
      <c r="L254" s="54"/>
      <c r="M254" s="4">
        <v>150000000</v>
      </c>
      <c r="N254" s="4">
        <v>0</v>
      </c>
      <c r="O254" s="2" t="s">
        <v>574</v>
      </c>
      <c r="P254" s="3"/>
      <c r="Q254" s="3"/>
    </row>
    <row r="255" spans="1:17" ht="21" customHeight="1" x14ac:dyDescent="0.25">
      <c r="A255" s="2" t="s">
        <v>440</v>
      </c>
      <c r="B255" s="9" t="s">
        <v>605</v>
      </c>
      <c r="C255" s="2" t="s">
        <v>23</v>
      </c>
      <c r="D255" s="2" t="s">
        <v>770</v>
      </c>
      <c r="E255" s="3"/>
      <c r="F255" s="2" t="s">
        <v>771</v>
      </c>
      <c r="G255" s="2" t="s">
        <v>686</v>
      </c>
      <c r="H255" s="4">
        <v>3950000</v>
      </c>
      <c r="I255" s="5" t="s">
        <v>35</v>
      </c>
      <c r="J255" s="5" t="s">
        <v>36</v>
      </c>
      <c r="K255" s="53" t="s">
        <v>37</v>
      </c>
      <c r="L255" s="54"/>
      <c r="M255" s="4">
        <v>3950000</v>
      </c>
      <c r="N255" s="4">
        <v>0</v>
      </c>
      <c r="O255" s="2" t="s">
        <v>772</v>
      </c>
      <c r="P255" s="2" t="s">
        <v>773</v>
      </c>
      <c r="Q255" s="3"/>
    </row>
    <row r="256" spans="1:17" ht="21" customHeight="1" x14ac:dyDescent="0.25">
      <c r="A256" s="2" t="s">
        <v>440</v>
      </c>
      <c r="B256" s="9" t="s">
        <v>605</v>
      </c>
      <c r="C256" s="2" t="s">
        <v>45</v>
      </c>
      <c r="D256" s="2" t="s">
        <v>774</v>
      </c>
      <c r="E256" s="3"/>
      <c r="F256" s="2" t="s">
        <v>775</v>
      </c>
      <c r="G256" s="2" t="s">
        <v>776</v>
      </c>
      <c r="H256" s="4">
        <v>1650000</v>
      </c>
      <c r="I256" s="5" t="s">
        <v>70</v>
      </c>
      <c r="J256" s="5" t="s">
        <v>36</v>
      </c>
      <c r="K256" s="53" t="s">
        <v>37</v>
      </c>
      <c r="L256" s="54"/>
      <c r="M256" s="4">
        <v>16500000</v>
      </c>
      <c r="N256" s="4">
        <v>0</v>
      </c>
      <c r="O256" s="2" t="s">
        <v>591</v>
      </c>
      <c r="P256" s="2" t="s">
        <v>592</v>
      </c>
      <c r="Q256" s="3"/>
    </row>
    <row r="257" spans="1:17" ht="21" customHeight="1" x14ac:dyDescent="0.25">
      <c r="A257" s="2" t="s">
        <v>440</v>
      </c>
      <c r="B257" s="9" t="s">
        <v>777</v>
      </c>
      <c r="C257" s="2" t="s">
        <v>39</v>
      </c>
      <c r="D257" s="2" t="s">
        <v>778</v>
      </c>
      <c r="E257" s="3"/>
      <c r="F257" s="2" t="s">
        <v>779</v>
      </c>
      <c r="G257" s="2" t="s">
        <v>377</v>
      </c>
      <c r="H257" s="4">
        <v>16344538</v>
      </c>
      <c r="I257" s="5" t="s">
        <v>35</v>
      </c>
      <c r="J257" s="5" t="s">
        <v>36</v>
      </c>
      <c r="K257" s="53" t="s">
        <v>37</v>
      </c>
      <c r="L257" s="54"/>
      <c r="M257" s="4">
        <v>16344538</v>
      </c>
      <c r="N257" s="4">
        <v>0</v>
      </c>
      <c r="O257" s="2" t="s">
        <v>780</v>
      </c>
      <c r="P257" s="2" t="s">
        <v>781</v>
      </c>
      <c r="Q257" s="3"/>
    </row>
    <row r="258" spans="1:17" ht="15" customHeight="1" x14ac:dyDescent="0.25">
      <c r="A258" s="2" t="s">
        <v>440</v>
      </c>
      <c r="B258" s="9" t="s">
        <v>569</v>
      </c>
      <c r="C258" s="2" t="s">
        <v>45</v>
      </c>
      <c r="D258" s="2" t="s">
        <v>782</v>
      </c>
      <c r="E258" s="3"/>
      <c r="F258" s="2" t="s">
        <v>783</v>
      </c>
      <c r="G258" s="2" t="s">
        <v>784</v>
      </c>
      <c r="H258" s="4">
        <v>1800000</v>
      </c>
      <c r="I258" s="5" t="s">
        <v>35</v>
      </c>
      <c r="J258" s="5" t="s">
        <v>36</v>
      </c>
      <c r="K258" s="53" t="s">
        <v>37</v>
      </c>
      <c r="L258" s="54"/>
      <c r="M258" s="4">
        <v>1800000</v>
      </c>
      <c r="N258" s="4">
        <v>0</v>
      </c>
      <c r="O258" s="2" t="s">
        <v>591</v>
      </c>
      <c r="P258" s="2" t="s">
        <v>592</v>
      </c>
      <c r="Q258" s="3"/>
    </row>
    <row r="259" spans="1:17" ht="21" x14ac:dyDescent="0.25">
      <c r="A259" s="2" t="s">
        <v>440</v>
      </c>
      <c r="B259" s="9" t="s">
        <v>569</v>
      </c>
      <c r="C259" s="2" t="s">
        <v>45</v>
      </c>
      <c r="D259" s="2" t="s">
        <v>785</v>
      </c>
      <c r="E259" s="3"/>
      <c r="F259" s="2" t="s">
        <v>786</v>
      </c>
      <c r="G259" s="2" t="s">
        <v>787</v>
      </c>
      <c r="H259" s="4">
        <v>750000</v>
      </c>
      <c r="I259" s="5" t="s">
        <v>100</v>
      </c>
      <c r="J259" s="5" t="s">
        <v>36</v>
      </c>
      <c r="K259" s="53" t="s">
        <v>37</v>
      </c>
      <c r="L259" s="54"/>
      <c r="M259" s="4">
        <v>2250000</v>
      </c>
      <c r="N259" s="4">
        <v>0</v>
      </c>
      <c r="O259" s="2" t="s">
        <v>591</v>
      </c>
      <c r="P259" s="2" t="s">
        <v>592</v>
      </c>
      <c r="Q259" s="3"/>
    </row>
    <row r="260" spans="1:17" x14ac:dyDescent="0.25">
      <c r="A260" s="2" t="s">
        <v>440</v>
      </c>
      <c r="B260" s="9" t="s">
        <v>569</v>
      </c>
      <c r="C260" s="2" t="s">
        <v>45</v>
      </c>
      <c r="D260" s="2" t="s">
        <v>788</v>
      </c>
      <c r="E260" s="3"/>
      <c r="F260" s="2" t="s">
        <v>789</v>
      </c>
      <c r="G260" s="2" t="s">
        <v>787</v>
      </c>
      <c r="H260" s="4">
        <v>990000</v>
      </c>
      <c r="I260" s="5" t="s">
        <v>35</v>
      </c>
      <c r="J260" s="5" t="s">
        <v>36</v>
      </c>
      <c r="K260" s="53" t="s">
        <v>37</v>
      </c>
      <c r="L260" s="54"/>
      <c r="M260" s="4">
        <v>990000</v>
      </c>
      <c r="N260" s="4">
        <v>0</v>
      </c>
      <c r="O260" s="2" t="s">
        <v>591</v>
      </c>
      <c r="P260" s="2" t="s">
        <v>592</v>
      </c>
      <c r="Q260" s="3"/>
    </row>
    <row r="261" spans="1:17" ht="21" x14ac:dyDescent="0.25">
      <c r="A261" s="2" t="s">
        <v>440</v>
      </c>
      <c r="B261" s="9" t="s">
        <v>569</v>
      </c>
      <c r="C261" s="2" t="s">
        <v>45</v>
      </c>
      <c r="D261" s="2" t="s">
        <v>790</v>
      </c>
      <c r="E261" s="3"/>
      <c r="F261" s="2" t="s">
        <v>791</v>
      </c>
      <c r="G261" s="2" t="s">
        <v>787</v>
      </c>
      <c r="H261" s="4">
        <v>1800000</v>
      </c>
      <c r="I261" s="5" t="s">
        <v>35</v>
      </c>
      <c r="J261" s="5" t="s">
        <v>36</v>
      </c>
      <c r="K261" s="53" t="s">
        <v>37</v>
      </c>
      <c r="L261" s="54"/>
      <c r="M261" s="4">
        <v>1800000</v>
      </c>
      <c r="N261" s="4">
        <v>0</v>
      </c>
      <c r="O261" s="2" t="s">
        <v>591</v>
      </c>
      <c r="P261" s="2" t="s">
        <v>592</v>
      </c>
      <c r="Q261" s="3"/>
    </row>
    <row r="262" spans="1:17" ht="31.5" x14ac:dyDescent="0.25">
      <c r="A262" s="2" t="s">
        <v>440</v>
      </c>
      <c r="B262" s="9" t="s">
        <v>569</v>
      </c>
      <c r="C262" s="2" t="s">
        <v>792</v>
      </c>
      <c r="D262" s="2" t="s">
        <v>793</v>
      </c>
      <c r="E262" s="3"/>
      <c r="F262" s="2" t="s">
        <v>794</v>
      </c>
      <c r="G262" s="2" t="s">
        <v>658</v>
      </c>
      <c r="H262" s="4">
        <v>12000000</v>
      </c>
      <c r="I262" s="5" t="s">
        <v>35</v>
      </c>
      <c r="J262" s="5" t="s">
        <v>36</v>
      </c>
      <c r="K262" s="53" t="s">
        <v>37</v>
      </c>
      <c r="L262" s="54"/>
      <c r="M262" s="4">
        <v>12000000</v>
      </c>
      <c r="N262" s="4">
        <v>0</v>
      </c>
      <c r="O262" s="2" t="s">
        <v>591</v>
      </c>
      <c r="P262" s="2" t="s">
        <v>592</v>
      </c>
      <c r="Q262" s="3"/>
    </row>
    <row r="263" spans="1:17" ht="31.5" x14ac:dyDescent="0.25">
      <c r="A263" s="2" t="s">
        <v>440</v>
      </c>
      <c r="B263" s="9" t="s">
        <v>0</v>
      </c>
      <c r="C263" s="2" t="s">
        <v>39</v>
      </c>
      <c r="D263" s="2" t="s">
        <v>705</v>
      </c>
      <c r="E263" s="3"/>
      <c r="F263" s="2" t="s">
        <v>795</v>
      </c>
      <c r="G263" s="2" t="s">
        <v>651</v>
      </c>
      <c r="H263" s="4">
        <v>3000000</v>
      </c>
      <c r="I263" s="5" t="s">
        <v>35</v>
      </c>
      <c r="J263" s="5" t="s">
        <v>36</v>
      </c>
      <c r="K263" s="53" t="s">
        <v>37</v>
      </c>
      <c r="L263" s="54"/>
      <c r="M263" s="4">
        <v>3000000</v>
      </c>
      <c r="N263" s="4">
        <v>0</v>
      </c>
      <c r="O263" s="2" t="s">
        <v>796</v>
      </c>
      <c r="P263" s="2" t="s">
        <v>797</v>
      </c>
      <c r="Q263" s="3"/>
    </row>
    <row r="264" spans="1:17" ht="31.5" customHeight="1" x14ac:dyDescent="0.25">
      <c r="A264" s="2" t="s">
        <v>440</v>
      </c>
      <c r="B264" s="9" t="s">
        <v>548</v>
      </c>
      <c r="C264" s="2" t="s">
        <v>23</v>
      </c>
      <c r="D264" s="2" t="s">
        <v>143</v>
      </c>
      <c r="E264" s="2" t="s">
        <v>201</v>
      </c>
      <c r="F264" s="3"/>
      <c r="G264" s="2" t="s">
        <v>144</v>
      </c>
      <c r="H264" s="4">
        <v>2777489</v>
      </c>
      <c r="I264" s="5" t="s">
        <v>55</v>
      </c>
      <c r="J264" s="5" t="s">
        <v>36</v>
      </c>
      <c r="K264" s="53" t="s">
        <v>37</v>
      </c>
      <c r="L264" s="54"/>
      <c r="M264" s="4">
        <v>5554978</v>
      </c>
      <c r="N264" s="4">
        <v>0</v>
      </c>
      <c r="O264" s="2" t="s">
        <v>549</v>
      </c>
      <c r="P264" s="2" t="s">
        <v>550</v>
      </c>
      <c r="Q264" s="2" t="s">
        <v>798</v>
      </c>
    </row>
    <row r="265" spans="1:17" ht="52.5" x14ac:dyDescent="0.25">
      <c r="A265" s="11" t="s">
        <v>440</v>
      </c>
      <c r="B265" s="12" t="s">
        <v>533</v>
      </c>
      <c r="C265" s="11" t="s">
        <v>45</v>
      </c>
      <c r="D265" s="11" t="s">
        <v>799</v>
      </c>
      <c r="E265" s="13" t="s">
        <v>1</v>
      </c>
      <c r="F265" s="6" t="s">
        <v>829</v>
      </c>
      <c r="G265" s="11" t="s">
        <v>800</v>
      </c>
      <c r="H265" s="14">
        <v>13183000</v>
      </c>
      <c r="I265" s="15" t="s">
        <v>35</v>
      </c>
      <c r="J265" s="15" t="s">
        <v>36</v>
      </c>
      <c r="K265" s="51" t="s">
        <v>37</v>
      </c>
      <c r="L265" s="52"/>
      <c r="M265" s="14">
        <v>13183000</v>
      </c>
      <c r="N265" s="14">
        <v>0</v>
      </c>
      <c r="O265" s="11" t="s">
        <v>537</v>
      </c>
      <c r="P265" s="11" t="s">
        <v>538</v>
      </c>
      <c r="Q265" s="13" t="s">
        <v>1</v>
      </c>
    </row>
    <row r="266" spans="1:17" ht="42" x14ac:dyDescent="0.25">
      <c r="A266" s="2" t="s">
        <v>440</v>
      </c>
      <c r="B266" s="9" t="s">
        <v>533</v>
      </c>
      <c r="C266" s="2" t="s">
        <v>45</v>
      </c>
      <c r="D266" s="2" t="s">
        <v>722</v>
      </c>
      <c r="E266" s="3"/>
      <c r="F266" s="2" t="s">
        <v>801</v>
      </c>
      <c r="G266" s="2" t="s">
        <v>802</v>
      </c>
      <c r="H266" s="4">
        <v>975800</v>
      </c>
      <c r="I266" s="5" t="s">
        <v>35</v>
      </c>
      <c r="J266" s="5" t="s">
        <v>36</v>
      </c>
      <c r="K266" s="53" t="s">
        <v>37</v>
      </c>
      <c r="L266" s="54"/>
      <c r="M266" s="4">
        <v>975800</v>
      </c>
      <c r="N266" s="4">
        <v>0</v>
      </c>
      <c r="O266" s="2" t="s">
        <v>537</v>
      </c>
      <c r="P266" s="2" t="s">
        <v>538</v>
      </c>
      <c r="Q266" s="3"/>
    </row>
  </sheetData>
  <autoFilter ref="A11:Q11">
    <filterColumn colId="10" showButton="0"/>
  </autoFilter>
  <mergeCells count="268">
    <mergeCell ref="K14:L14"/>
    <mergeCell ref="K15:L15"/>
    <mergeCell ref="A1:K1"/>
    <mergeCell ref="A2:K2"/>
    <mergeCell ref="A3:K3"/>
    <mergeCell ref="A4:K4"/>
    <mergeCell ref="A5:B6"/>
    <mergeCell ref="C5:K6"/>
    <mergeCell ref="A7:B8"/>
    <mergeCell ref="C7:K8"/>
    <mergeCell ref="A9:B9"/>
    <mergeCell ref="C9:K9"/>
    <mergeCell ref="A10:B10"/>
    <mergeCell ref="C10:K10"/>
    <mergeCell ref="K11:L11"/>
    <mergeCell ref="K12:L12"/>
    <mergeCell ref="K13:L13"/>
    <mergeCell ref="K31:L31"/>
    <mergeCell ref="K28:L28"/>
    <mergeCell ref="K29:L29"/>
    <mergeCell ref="K30:L30"/>
    <mergeCell ref="K26:L26"/>
    <mergeCell ref="K27:L27"/>
    <mergeCell ref="K24:L24"/>
    <mergeCell ref="K25:L25"/>
    <mergeCell ref="K16:L16"/>
    <mergeCell ref="K17:L17"/>
    <mergeCell ref="K18:L18"/>
    <mergeCell ref="K19:L19"/>
    <mergeCell ref="K20:L20"/>
    <mergeCell ref="K21:L21"/>
    <mergeCell ref="K22:L22"/>
    <mergeCell ref="K23:L23"/>
    <mergeCell ref="K32:L32"/>
    <mergeCell ref="K33:L33"/>
    <mergeCell ref="K34:L34"/>
    <mergeCell ref="K35:L35"/>
    <mergeCell ref="K36:L36"/>
    <mergeCell ref="K37:L37"/>
    <mergeCell ref="K38:L38"/>
    <mergeCell ref="K39:L39"/>
    <mergeCell ref="K40:L40"/>
    <mergeCell ref="K49:L49"/>
    <mergeCell ref="K50:L50"/>
    <mergeCell ref="K45:L45"/>
    <mergeCell ref="K46:L46"/>
    <mergeCell ref="K47:L47"/>
    <mergeCell ref="K48:L48"/>
    <mergeCell ref="K41:L41"/>
    <mergeCell ref="K42:L42"/>
    <mergeCell ref="K43:L43"/>
    <mergeCell ref="K44:L44"/>
    <mergeCell ref="K54:L54"/>
    <mergeCell ref="K55:L55"/>
    <mergeCell ref="K56:L56"/>
    <mergeCell ref="K57:L57"/>
    <mergeCell ref="K58:L58"/>
    <mergeCell ref="K59:L59"/>
    <mergeCell ref="K60:L60"/>
    <mergeCell ref="K61:L61"/>
    <mergeCell ref="K51:L51"/>
    <mergeCell ref="K52:L52"/>
    <mergeCell ref="K53:L53"/>
    <mergeCell ref="K69:L69"/>
    <mergeCell ref="K70:L70"/>
    <mergeCell ref="K71:L71"/>
    <mergeCell ref="K72:L72"/>
    <mergeCell ref="K73:L73"/>
    <mergeCell ref="K74:L74"/>
    <mergeCell ref="K62:L62"/>
    <mergeCell ref="K63:L63"/>
    <mergeCell ref="K64:L64"/>
    <mergeCell ref="K65:L65"/>
    <mergeCell ref="K66:L66"/>
    <mergeCell ref="K67:L67"/>
    <mergeCell ref="K68:L68"/>
    <mergeCell ref="K86:L86"/>
    <mergeCell ref="K87:L87"/>
    <mergeCell ref="K80:L80"/>
    <mergeCell ref="K81:L81"/>
    <mergeCell ref="K82:L82"/>
    <mergeCell ref="K83:L83"/>
    <mergeCell ref="K84:L84"/>
    <mergeCell ref="K85:L85"/>
    <mergeCell ref="K75:L75"/>
    <mergeCell ref="K76:L76"/>
    <mergeCell ref="K77:L77"/>
    <mergeCell ref="K78:L78"/>
    <mergeCell ref="K79:L79"/>
    <mergeCell ref="K102:L102"/>
    <mergeCell ref="K103:L103"/>
    <mergeCell ref="K100:L100"/>
    <mergeCell ref="K101:L101"/>
    <mergeCell ref="K97:L97"/>
    <mergeCell ref="K98:L98"/>
    <mergeCell ref="K99:L99"/>
    <mergeCell ref="K88:L88"/>
    <mergeCell ref="K89:L89"/>
    <mergeCell ref="K90:L90"/>
    <mergeCell ref="K91:L91"/>
    <mergeCell ref="K92:L92"/>
    <mergeCell ref="K93:L93"/>
    <mergeCell ref="K94:L94"/>
    <mergeCell ref="K95:L95"/>
    <mergeCell ref="K96:L96"/>
    <mergeCell ref="K113:L113"/>
    <mergeCell ref="K114:L114"/>
    <mergeCell ref="K104:L104"/>
    <mergeCell ref="K105:L105"/>
    <mergeCell ref="K106:L106"/>
    <mergeCell ref="K107:L107"/>
    <mergeCell ref="K108:L108"/>
    <mergeCell ref="K109:L109"/>
    <mergeCell ref="K110:L110"/>
    <mergeCell ref="K111:L111"/>
    <mergeCell ref="K112:L112"/>
    <mergeCell ref="K126:L126"/>
    <mergeCell ref="K127:L127"/>
    <mergeCell ref="K123:L123"/>
    <mergeCell ref="K124:L124"/>
    <mergeCell ref="K125:L125"/>
    <mergeCell ref="K121:L121"/>
    <mergeCell ref="K122:L122"/>
    <mergeCell ref="K120:L120"/>
    <mergeCell ref="K115:L115"/>
    <mergeCell ref="K116:L116"/>
    <mergeCell ref="K117:L117"/>
    <mergeCell ref="K118:L118"/>
    <mergeCell ref="K119:L119"/>
    <mergeCell ref="K128:L128"/>
    <mergeCell ref="K129:L129"/>
    <mergeCell ref="K130:L130"/>
    <mergeCell ref="K131:L131"/>
    <mergeCell ref="K132:L132"/>
    <mergeCell ref="K133:L133"/>
    <mergeCell ref="K134:L134"/>
    <mergeCell ref="K135:L135"/>
    <mergeCell ref="K136:L136"/>
    <mergeCell ref="K137:L137"/>
    <mergeCell ref="K138:L138"/>
    <mergeCell ref="K139:L139"/>
    <mergeCell ref="K140:L140"/>
    <mergeCell ref="K141:L141"/>
    <mergeCell ref="K142:L142"/>
    <mergeCell ref="K143:L143"/>
    <mergeCell ref="K144:L144"/>
    <mergeCell ref="K145:L145"/>
    <mergeCell ref="K146:L146"/>
    <mergeCell ref="K147:L147"/>
    <mergeCell ref="K148:L148"/>
    <mergeCell ref="K149:L149"/>
    <mergeCell ref="K150:L150"/>
    <mergeCell ref="K151:L151"/>
    <mergeCell ref="K152:L152"/>
    <mergeCell ref="K153:L153"/>
    <mergeCell ref="K154:L154"/>
    <mergeCell ref="K155:L155"/>
    <mergeCell ref="K156:L156"/>
    <mergeCell ref="K157:L157"/>
    <mergeCell ref="K158:L158"/>
    <mergeCell ref="K159:L159"/>
    <mergeCell ref="K160:L160"/>
    <mergeCell ref="K161:L161"/>
    <mergeCell ref="K162:L162"/>
    <mergeCell ref="K163:L163"/>
    <mergeCell ref="K164:L164"/>
    <mergeCell ref="K165:L165"/>
    <mergeCell ref="K166:L166"/>
    <mergeCell ref="K167:L167"/>
    <mergeCell ref="K168:L168"/>
    <mergeCell ref="K169:L169"/>
    <mergeCell ref="K170:L170"/>
    <mergeCell ref="K171:L171"/>
    <mergeCell ref="K172:L172"/>
    <mergeCell ref="K173:L173"/>
    <mergeCell ref="K174:L174"/>
    <mergeCell ref="K175:L175"/>
    <mergeCell ref="K176:L176"/>
    <mergeCell ref="K177:L177"/>
    <mergeCell ref="K178:L178"/>
    <mergeCell ref="K179:L179"/>
    <mergeCell ref="K180:L180"/>
    <mergeCell ref="K181:L181"/>
    <mergeCell ref="K182:L182"/>
    <mergeCell ref="K183:L183"/>
    <mergeCell ref="K184:L184"/>
    <mergeCell ref="K185:L185"/>
    <mergeCell ref="K186:L186"/>
    <mergeCell ref="K187:L187"/>
    <mergeCell ref="K188:L188"/>
    <mergeCell ref="K189:L189"/>
    <mergeCell ref="K190:L190"/>
    <mergeCell ref="K200:L200"/>
    <mergeCell ref="K201:L201"/>
    <mergeCell ref="K202:L202"/>
    <mergeCell ref="K203:L203"/>
    <mergeCell ref="K204:L204"/>
    <mergeCell ref="K205:L205"/>
    <mergeCell ref="K191:L191"/>
    <mergeCell ref="K192:L192"/>
    <mergeCell ref="K193:L193"/>
    <mergeCell ref="K194:L194"/>
    <mergeCell ref="K195:L195"/>
    <mergeCell ref="K196:L196"/>
    <mergeCell ref="K197:L197"/>
    <mergeCell ref="K198:L198"/>
    <mergeCell ref="K199:L199"/>
    <mergeCell ref="K212:L212"/>
    <mergeCell ref="K213:L213"/>
    <mergeCell ref="K214:L214"/>
    <mergeCell ref="K206:L206"/>
    <mergeCell ref="K207:L207"/>
    <mergeCell ref="K208:L208"/>
    <mergeCell ref="K209:L209"/>
    <mergeCell ref="K210:L210"/>
    <mergeCell ref="K211:L211"/>
    <mergeCell ref="K226:L226"/>
    <mergeCell ref="K227:L227"/>
    <mergeCell ref="K224:L224"/>
    <mergeCell ref="K225:L225"/>
    <mergeCell ref="K223:L223"/>
    <mergeCell ref="K215:L215"/>
    <mergeCell ref="K216:L216"/>
    <mergeCell ref="K217:L217"/>
    <mergeCell ref="K218:L218"/>
    <mergeCell ref="K219:L219"/>
    <mergeCell ref="K220:L220"/>
    <mergeCell ref="K221:L221"/>
    <mergeCell ref="K222:L222"/>
    <mergeCell ref="K230:L230"/>
    <mergeCell ref="K231:L231"/>
    <mergeCell ref="K232:L232"/>
    <mergeCell ref="K233:L233"/>
    <mergeCell ref="K234:L234"/>
    <mergeCell ref="K235:L235"/>
    <mergeCell ref="K236:L236"/>
    <mergeCell ref="K237:L237"/>
    <mergeCell ref="K228:L228"/>
    <mergeCell ref="K229:L229"/>
    <mergeCell ref="K245:L245"/>
    <mergeCell ref="K246:L246"/>
    <mergeCell ref="K244:L244"/>
    <mergeCell ref="K239:L239"/>
    <mergeCell ref="K240:L240"/>
    <mergeCell ref="K241:L241"/>
    <mergeCell ref="K242:L242"/>
    <mergeCell ref="K243:L243"/>
    <mergeCell ref="K238:L238"/>
    <mergeCell ref="K247:L247"/>
    <mergeCell ref="K248:L248"/>
    <mergeCell ref="K249:L249"/>
    <mergeCell ref="K250:L250"/>
    <mergeCell ref="K251:L251"/>
    <mergeCell ref="K252:L252"/>
    <mergeCell ref="K253:L253"/>
    <mergeCell ref="K254:L254"/>
    <mergeCell ref="K255:L255"/>
    <mergeCell ref="K265:L265"/>
    <mergeCell ref="K266:L266"/>
    <mergeCell ref="K256:L256"/>
    <mergeCell ref="K257:L257"/>
    <mergeCell ref="K258:L258"/>
    <mergeCell ref="K259:L259"/>
    <mergeCell ref="K260:L260"/>
    <mergeCell ref="K261:L261"/>
    <mergeCell ref="K262:L262"/>
    <mergeCell ref="K263:L263"/>
    <mergeCell ref="K264:L26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63"/>
  <sheetViews>
    <sheetView showGridLines="0" tabSelected="1" topLeftCell="B1" workbookViewId="0">
      <selection activeCell="O3" sqref="O3"/>
    </sheetView>
  </sheetViews>
  <sheetFormatPr baseColWidth="10" defaultColWidth="9.140625" defaultRowHeight="15" x14ac:dyDescent="0.25"/>
  <cols>
    <col min="1" max="1" width="15.140625" style="81" customWidth="1"/>
    <col min="2" max="2" width="20" style="81" bestFit="1" customWidth="1"/>
    <col min="3" max="3" width="26.7109375" style="81" customWidth="1"/>
    <col min="4" max="4" width="19.85546875" style="81" customWidth="1"/>
    <col min="5" max="5" width="12.85546875" style="81" bestFit="1" customWidth="1"/>
    <col min="6" max="6" width="83.140625" style="81" customWidth="1"/>
    <col min="7" max="7" width="14.42578125" style="81" customWidth="1"/>
    <col min="8" max="8" width="11" style="81" customWidth="1"/>
    <col min="9" max="9" width="8.5703125" style="81" customWidth="1"/>
    <col min="10" max="10" width="18.5703125" style="81" bestFit="1" customWidth="1"/>
    <col min="11" max="11" width="0.7109375" customWidth="1"/>
  </cols>
  <sheetData>
    <row r="1" spans="1:10" ht="21" x14ac:dyDescent="0.25">
      <c r="A1" s="71" t="s">
        <v>6</v>
      </c>
      <c r="B1" s="71" t="s">
        <v>853</v>
      </c>
      <c r="C1" s="71" t="s">
        <v>7</v>
      </c>
      <c r="D1" s="71" t="s">
        <v>8</v>
      </c>
      <c r="E1" s="71" t="s">
        <v>9</v>
      </c>
      <c r="F1" s="71" t="s">
        <v>10</v>
      </c>
      <c r="G1" s="71" t="s">
        <v>11</v>
      </c>
      <c r="H1" s="71" t="s">
        <v>12</v>
      </c>
      <c r="I1" s="71" t="s">
        <v>861</v>
      </c>
      <c r="J1" s="71" t="s">
        <v>858</v>
      </c>
    </row>
    <row r="2" spans="1:10" ht="94.5" x14ac:dyDescent="0.25">
      <c r="A2" s="72" t="s">
        <v>38</v>
      </c>
      <c r="B2" s="72" t="s">
        <v>845</v>
      </c>
      <c r="C2" s="72" t="s">
        <v>39</v>
      </c>
      <c r="D2" s="72" t="s">
        <v>40</v>
      </c>
      <c r="E2" s="73" t="s">
        <v>1</v>
      </c>
      <c r="F2" s="72" t="s">
        <v>803</v>
      </c>
      <c r="G2" s="72" t="s">
        <v>41</v>
      </c>
      <c r="H2" s="74">
        <v>3773109</v>
      </c>
      <c r="I2" s="72" t="s">
        <v>27</v>
      </c>
      <c r="J2" s="74">
        <v>15092436</v>
      </c>
    </row>
    <row r="3" spans="1:10" x14ac:dyDescent="0.25">
      <c r="A3" s="72" t="s">
        <v>38</v>
      </c>
      <c r="B3" s="72" t="s">
        <v>845</v>
      </c>
      <c r="C3" s="72" t="s">
        <v>80</v>
      </c>
      <c r="D3" s="72" t="s">
        <v>271</v>
      </c>
      <c r="E3" s="73"/>
      <c r="F3" s="72" t="s">
        <v>272</v>
      </c>
      <c r="G3" s="72" t="s">
        <v>273</v>
      </c>
      <c r="H3" s="74">
        <v>1329600</v>
      </c>
      <c r="I3" s="72" t="s">
        <v>100</v>
      </c>
      <c r="J3" s="74">
        <v>3988800</v>
      </c>
    </row>
    <row r="4" spans="1:10" x14ac:dyDescent="0.25">
      <c r="A4" s="72" t="s">
        <v>38</v>
      </c>
      <c r="B4" s="72" t="s">
        <v>845</v>
      </c>
      <c r="C4" s="72" t="s">
        <v>45</v>
      </c>
      <c r="D4" s="72" t="s">
        <v>428</v>
      </c>
      <c r="E4" s="73"/>
      <c r="F4" s="72" t="s">
        <v>429</v>
      </c>
      <c r="G4" s="72" t="s">
        <v>430</v>
      </c>
      <c r="H4" s="74">
        <v>386153</v>
      </c>
      <c r="I4" s="72" t="s">
        <v>178</v>
      </c>
      <c r="J4" s="74">
        <v>3089224</v>
      </c>
    </row>
    <row r="5" spans="1:10" ht="21" x14ac:dyDescent="0.25">
      <c r="A5" s="72" t="s">
        <v>137</v>
      </c>
      <c r="B5" s="72" t="s">
        <v>845</v>
      </c>
      <c r="C5" s="72" t="s">
        <v>80</v>
      </c>
      <c r="D5" s="72" t="s">
        <v>138</v>
      </c>
      <c r="E5" s="73"/>
      <c r="F5" s="72" t="s">
        <v>139</v>
      </c>
      <c r="G5" s="72" t="s">
        <v>140</v>
      </c>
      <c r="H5" s="74">
        <v>560000</v>
      </c>
      <c r="I5" s="72" t="s">
        <v>35</v>
      </c>
      <c r="J5" s="74">
        <v>560000</v>
      </c>
    </row>
    <row r="6" spans="1:10" ht="21" x14ac:dyDescent="0.25">
      <c r="A6" s="72" t="s">
        <v>145</v>
      </c>
      <c r="B6" s="72" t="s">
        <v>845</v>
      </c>
      <c r="C6" s="72" t="s">
        <v>45</v>
      </c>
      <c r="D6" s="72" t="s">
        <v>73</v>
      </c>
      <c r="E6" s="72" t="s">
        <v>114</v>
      </c>
      <c r="F6" s="73"/>
      <c r="G6" s="72" t="s">
        <v>111</v>
      </c>
      <c r="H6" s="74">
        <v>267013</v>
      </c>
      <c r="I6" s="72" t="s">
        <v>100</v>
      </c>
      <c r="J6" s="74">
        <v>801039</v>
      </c>
    </row>
    <row r="7" spans="1:10" ht="21" x14ac:dyDescent="0.25">
      <c r="A7" s="72" t="s">
        <v>249</v>
      </c>
      <c r="B7" s="72" t="s">
        <v>845</v>
      </c>
      <c r="C7" s="72" t="s">
        <v>45</v>
      </c>
      <c r="D7" s="72" t="s">
        <v>250</v>
      </c>
      <c r="E7" s="73"/>
      <c r="F7" s="72" t="s">
        <v>251</v>
      </c>
      <c r="G7" s="72" t="s">
        <v>252</v>
      </c>
      <c r="H7" s="74">
        <v>454580</v>
      </c>
      <c r="I7" s="72" t="s">
        <v>100</v>
      </c>
      <c r="J7" s="74">
        <v>1363740</v>
      </c>
    </row>
    <row r="8" spans="1:10" ht="31.5" x14ac:dyDescent="0.25">
      <c r="A8" s="72" t="s">
        <v>249</v>
      </c>
      <c r="B8" s="72" t="s">
        <v>845</v>
      </c>
      <c r="C8" s="72" t="s">
        <v>45</v>
      </c>
      <c r="D8" s="72" t="s">
        <v>255</v>
      </c>
      <c r="E8" s="73"/>
      <c r="F8" s="72" t="s">
        <v>256</v>
      </c>
      <c r="G8" s="72" t="s">
        <v>257</v>
      </c>
      <c r="H8" s="74">
        <v>583100</v>
      </c>
      <c r="I8" s="72" t="s">
        <v>35</v>
      </c>
      <c r="J8" s="74">
        <v>583100</v>
      </c>
    </row>
    <row r="9" spans="1:10" ht="31.5" x14ac:dyDescent="0.25">
      <c r="A9" s="72" t="s">
        <v>249</v>
      </c>
      <c r="B9" s="72" t="s">
        <v>845</v>
      </c>
      <c r="C9" s="72" t="s">
        <v>45</v>
      </c>
      <c r="D9" s="72" t="s">
        <v>262</v>
      </c>
      <c r="E9" s="73"/>
      <c r="F9" s="72" t="s">
        <v>263</v>
      </c>
      <c r="G9" s="72" t="s">
        <v>257</v>
      </c>
      <c r="H9" s="74">
        <v>654500</v>
      </c>
      <c r="I9" s="72" t="s">
        <v>35</v>
      </c>
      <c r="J9" s="74">
        <v>654500</v>
      </c>
    </row>
    <row r="10" spans="1:10" ht="21" x14ac:dyDescent="0.25">
      <c r="A10" s="72" t="s">
        <v>249</v>
      </c>
      <c r="B10" s="72" t="s">
        <v>845</v>
      </c>
      <c r="C10" s="72" t="s">
        <v>45</v>
      </c>
      <c r="D10" s="72" t="s">
        <v>267</v>
      </c>
      <c r="E10" s="73"/>
      <c r="F10" s="72" t="s">
        <v>268</v>
      </c>
      <c r="G10" s="72" t="s">
        <v>257</v>
      </c>
      <c r="H10" s="74">
        <v>1130500</v>
      </c>
      <c r="I10" s="72" t="s">
        <v>35</v>
      </c>
      <c r="J10" s="74">
        <v>1130500</v>
      </c>
    </row>
    <row r="11" spans="1:10" ht="31.5" x14ac:dyDescent="0.25">
      <c r="A11" s="72" t="s">
        <v>249</v>
      </c>
      <c r="B11" s="72" t="s">
        <v>845</v>
      </c>
      <c r="C11" s="72" t="s">
        <v>45</v>
      </c>
      <c r="D11" s="72" t="s">
        <v>269</v>
      </c>
      <c r="E11" s="73"/>
      <c r="F11" s="72" t="s">
        <v>270</v>
      </c>
      <c r="G11" s="72" t="s">
        <v>257</v>
      </c>
      <c r="H11" s="74">
        <v>3474800</v>
      </c>
      <c r="I11" s="72" t="s">
        <v>35</v>
      </c>
      <c r="J11" s="74">
        <v>3474800</v>
      </c>
    </row>
    <row r="12" spans="1:10" ht="31.5" x14ac:dyDescent="0.25">
      <c r="A12" s="72" t="s">
        <v>249</v>
      </c>
      <c r="B12" s="72" t="s">
        <v>845</v>
      </c>
      <c r="C12" s="72" t="s">
        <v>45</v>
      </c>
      <c r="D12" s="72" t="s">
        <v>276</v>
      </c>
      <c r="E12" s="73"/>
      <c r="F12" s="72" t="s">
        <v>277</v>
      </c>
      <c r="G12" s="72" t="s">
        <v>257</v>
      </c>
      <c r="H12" s="74">
        <v>892500</v>
      </c>
      <c r="I12" s="72" t="s">
        <v>55</v>
      </c>
      <c r="J12" s="74">
        <v>1785000</v>
      </c>
    </row>
    <row r="13" spans="1:10" ht="31.5" x14ac:dyDescent="0.25">
      <c r="A13" s="72" t="s">
        <v>249</v>
      </c>
      <c r="B13" s="72" t="s">
        <v>845</v>
      </c>
      <c r="C13" s="72" t="s">
        <v>39</v>
      </c>
      <c r="D13" s="72" t="s">
        <v>278</v>
      </c>
      <c r="E13" s="73"/>
      <c r="F13" s="72" t="s">
        <v>279</v>
      </c>
      <c r="G13" s="72" t="s">
        <v>280</v>
      </c>
      <c r="H13" s="74">
        <v>119000</v>
      </c>
      <c r="I13" s="72" t="s">
        <v>90</v>
      </c>
      <c r="J13" s="74">
        <v>714000</v>
      </c>
    </row>
    <row r="14" spans="1:10" ht="42" x14ac:dyDescent="0.25">
      <c r="A14" s="72" t="s">
        <v>163</v>
      </c>
      <c r="B14" s="72" t="s">
        <v>845</v>
      </c>
      <c r="C14" s="72" t="s">
        <v>39</v>
      </c>
      <c r="D14" s="72" t="s">
        <v>87</v>
      </c>
      <c r="E14" s="72" t="s">
        <v>88</v>
      </c>
      <c r="F14" s="73" t="s">
        <v>863</v>
      </c>
      <c r="G14" s="72" t="s">
        <v>89</v>
      </c>
      <c r="H14" s="74">
        <v>3005151</v>
      </c>
      <c r="I14" s="72" t="s">
        <v>55</v>
      </c>
      <c r="J14" s="74">
        <v>6010302</v>
      </c>
    </row>
    <row r="15" spans="1:10" x14ac:dyDescent="0.25">
      <c r="A15" s="72" t="s">
        <v>163</v>
      </c>
      <c r="B15" s="72" t="s">
        <v>845</v>
      </c>
      <c r="C15" s="72" t="s">
        <v>45</v>
      </c>
      <c r="D15" s="72" t="s">
        <v>166</v>
      </c>
      <c r="E15" s="73"/>
      <c r="F15" s="72" t="s">
        <v>167</v>
      </c>
      <c r="G15" s="72" t="s">
        <v>168</v>
      </c>
      <c r="H15" s="74">
        <v>2800000</v>
      </c>
      <c r="I15" s="72" t="s">
        <v>35</v>
      </c>
      <c r="J15" s="74">
        <v>2800000</v>
      </c>
    </row>
    <row r="16" spans="1:10" ht="42" x14ac:dyDescent="0.25">
      <c r="A16" s="72" t="s">
        <v>303</v>
      </c>
      <c r="B16" s="72" t="s">
        <v>846</v>
      </c>
      <c r="C16" s="72" t="s">
        <v>39</v>
      </c>
      <c r="D16" s="72" t="s">
        <v>310</v>
      </c>
      <c r="E16" s="73"/>
      <c r="F16" s="72" t="s">
        <v>864</v>
      </c>
      <c r="G16" s="72"/>
      <c r="H16" s="74">
        <v>2300000</v>
      </c>
      <c r="I16" s="72">
        <v>4</v>
      </c>
      <c r="J16" s="74">
        <v>9200000</v>
      </c>
    </row>
    <row r="17" spans="1:10" ht="42" x14ac:dyDescent="0.25">
      <c r="A17" s="72" t="s">
        <v>303</v>
      </c>
      <c r="B17" s="72" t="s">
        <v>846</v>
      </c>
      <c r="C17" s="72" t="s">
        <v>39</v>
      </c>
      <c r="D17" s="72" t="s">
        <v>337</v>
      </c>
      <c r="E17" s="75" t="s">
        <v>1</v>
      </c>
      <c r="F17" s="72" t="s">
        <v>865</v>
      </c>
      <c r="G17" s="72" t="s">
        <v>866</v>
      </c>
      <c r="H17" s="74">
        <v>2500000</v>
      </c>
      <c r="I17" s="72" t="s">
        <v>35</v>
      </c>
      <c r="J17" s="74">
        <v>2500000</v>
      </c>
    </row>
    <row r="18" spans="1:10" ht="42" x14ac:dyDescent="0.25">
      <c r="A18" s="72" t="s">
        <v>303</v>
      </c>
      <c r="B18" s="72" t="s">
        <v>846</v>
      </c>
      <c r="C18" s="72" t="s">
        <v>39</v>
      </c>
      <c r="D18" s="72" t="s">
        <v>867</v>
      </c>
      <c r="E18" s="75"/>
      <c r="F18" s="72" t="s">
        <v>868</v>
      </c>
      <c r="G18" s="72" t="s">
        <v>869</v>
      </c>
      <c r="H18" s="74">
        <v>1550000</v>
      </c>
      <c r="I18" s="72">
        <v>1</v>
      </c>
      <c r="J18" s="74">
        <v>1550000</v>
      </c>
    </row>
    <row r="19" spans="1:10" ht="42" x14ac:dyDescent="0.25">
      <c r="A19" s="72" t="s">
        <v>303</v>
      </c>
      <c r="B19" s="72" t="s">
        <v>846</v>
      </c>
      <c r="C19" s="72" t="s">
        <v>870</v>
      </c>
      <c r="D19" s="72" t="s">
        <v>871</v>
      </c>
      <c r="E19" s="75"/>
      <c r="F19" s="72" t="s">
        <v>871</v>
      </c>
      <c r="G19" s="72" t="s">
        <v>872</v>
      </c>
      <c r="H19" s="74">
        <v>200000</v>
      </c>
      <c r="I19" s="72">
        <v>2</v>
      </c>
      <c r="J19" s="74">
        <v>400000</v>
      </c>
    </row>
    <row r="20" spans="1:10" ht="42" x14ac:dyDescent="0.25">
      <c r="A20" s="72" t="s">
        <v>303</v>
      </c>
      <c r="B20" s="72" t="s">
        <v>846</v>
      </c>
      <c r="C20" s="72" t="s">
        <v>39</v>
      </c>
      <c r="D20" s="72" t="s">
        <v>873</v>
      </c>
      <c r="E20" s="75"/>
      <c r="F20" s="72" t="s">
        <v>874</v>
      </c>
      <c r="G20" s="72" t="s">
        <v>875</v>
      </c>
      <c r="H20" s="74">
        <v>943442</v>
      </c>
      <c r="I20" s="72">
        <v>1</v>
      </c>
      <c r="J20" s="74">
        <v>943442</v>
      </c>
    </row>
    <row r="21" spans="1:10" ht="42" x14ac:dyDescent="0.25">
      <c r="A21" s="72" t="s">
        <v>303</v>
      </c>
      <c r="B21" s="72" t="s">
        <v>846</v>
      </c>
      <c r="C21" s="76" t="s">
        <v>876</v>
      </c>
      <c r="D21" s="75" t="s">
        <v>877</v>
      </c>
      <c r="E21" s="75"/>
      <c r="F21" s="77" t="s">
        <v>878</v>
      </c>
      <c r="G21" s="75"/>
      <c r="H21" s="78">
        <v>100000</v>
      </c>
      <c r="I21" s="75">
        <v>8</v>
      </c>
      <c r="J21" s="79">
        <v>800000</v>
      </c>
    </row>
    <row r="22" spans="1:10" ht="42" x14ac:dyDescent="0.25">
      <c r="A22" s="72" t="s">
        <v>303</v>
      </c>
      <c r="B22" s="72" t="s">
        <v>846</v>
      </c>
      <c r="C22" s="76" t="s">
        <v>39</v>
      </c>
      <c r="D22" s="75" t="s">
        <v>879</v>
      </c>
      <c r="E22" s="75"/>
      <c r="F22" s="77" t="s">
        <v>880</v>
      </c>
      <c r="G22" s="75"/>
      <c r="H22" s="78">
        <v>130000</v>
      </c>
      <c r="I22" s="75">
        <v>4</v>
      </c>
      <c r="J22" s="79">
        <v>520000</v>
      </c>
    </row>
    <row r="23" spans="1:10" ht="42" x14ac:dyDescent="0.25">
      <c r="A23" s="72" t="s">
        <v>303</v>
      </c>
      <c r="B23" s="72" t="s">
        <v>846</v>
      </c>
      <c r="C23" s="76" t="s">
        <v>881</v>
      </c>
      <c r="D23" s="75" t="s">
        <v>882</v>
      </c>
      <c r="E23" s="75"/>
      <c r="F23" s="77"/>
      <c r="G23" s="75"/>
      <c r="H23" s="78">
        <v>300000</v>
      </c>
      <c r="I23" s="75">
        <v>1</v>
      </c>
      <c r="J23" s="79">
        <v>300000</v>
      </c>
    </row>
    <row r="24" spans="1:10" ht="42" x14ac:dyDescent="0.25">
      <c r="A24" s="72" t="s">
        <v>303</v>
      </c>
      <c r="B24" s="72" t="s">
        <v>846</v>
      </c>
      <c r="C24" s="76" t="s">
        <v>881</v>
      </c>
      <c r="D24" s="75" t="s">
        <v>883</v>
      </c>
      <c r="E24" s="75"/>
      <c r="F24" s="77" t="s">
        <v>884</v>
      </c>
      <c r="G24" s="75" t="s">
        <v>885</v>
      </c>
      <c r="H24" s="78">
        <v>170000</v>
      </c>
      <c r="I24" s="75">
        <v>4</v>
      </c>
      <c r="J24" s="79">
        <v>680000</v>
      </c>
    </row>
    <row r="25" spans="1:10" ht="42" x14ac:dyDescent="0.25">
      <c r="A25" s="72" t="s">
        <v>303</v>
      </c>
      <c r="B25" s="72" t="s">
        <v>846</v>
      </c>
      <c r="C25" s="76" t="s">
        <v>881</v>
      </c>
      <c r="D25" s="75" t="s">
        <v>886</v>
      </c>
      <c r="E25" s="75"/>
      <c r="F25" s="75" t="s">
        <v>887</v>
      </c>
      <c r="G25" s="77" t="s">
        <v>888</v>
      </c>
      <c r="H25" s="78">
        <v>1000000</v>
      </c>
      <c r="I25" s="75">
        <v>2</v>
      </c>
      <c r="J25" s="80">
        <v>2000000</v>
      </c>
    </row>
    <row r="26" spans="1:10" ht="42" x14ac:dyDescent="0.25">
      <c r="A26" s="72" t="s">
        <v>303</v>
      </c>
      <c r="B26" s="72" t="s">
        <v>846</v>
      </c>
      <c r="C26" s="72" t="s">
        <v>870</v>
      </c>
      <c r="D26" s="75" t="s">
        <v>889</v>
      </c>
      <c r="E26" s="75"/>
      <c r="F26" s="75" t="s">
        <v>890</v>
      </c>
      <c r="G26" s="77" t="s">
        <v>891</v>
      </c>
      <c r="H26" s="78">
        <v>250000</v>
      </c>
      <c r="I26" s="75">
        <v>4</v>
      </c>
      <c r="J26" s="80">
        <v>1000000</v>
      </c>
    </row>
    <row r="27" spans="1:10" ht="31.5" x14ac:dyDescent="0.25">
      <c r="A27" s="72" t="s">
        <v>353</v>
      </c>
      <c r="B27" s="72" t="s">
        <v>840</v>
      </c>
      <c r="C27" s="72" t="s">
        <v>45</v>
      </c>
      <c r="D27" s="72" t="s">
        <v>354</v>
      </c>
      <c r="E27" s="73"/>
      <c r="F27" s="72" t="s">
        <v>355</v>
      </c>
      <c r="G27" s="72" t="s">
        <v>356</v>
      </c>
      <c r="H27" s="74">
        <v>900000</v>
      </c>
      <c r="I27" s="72" t="s">
        <v>35</v>
      </c>
      <c r="J27" s="74">
        <f>H27*I27</f>
        <v>900000</v>
      </c>
    </row>
    <row r="28" spans="1:10" ht="31.5" x14ac:dyDescent="0.25">
      <c r="A28" s="72" t="s">
        <v>353</v>
      </c>
      <c r="B28" s="72" t="s">
        <v>840</v>
      </c>
      <c r="C28" s="72" t="s">
        <v>45</v>
      </c>
      <c r="D28" s="72" t="s">
        <v>359</v>
      </c>
      <c r="E28" s="73"/>
      <c r="F28" s="72" t="s">
        <v>360</v>
      </c>
      <c r="G28" s="72" t="s">
        <v>361</v>
      </c>
      <c r="H28" s="74">
        <v>250000</v>
      </c>
      <c r="I28" s="72" t="s">
        <v>100</v>
      </c>
      <c r="J28" s="74">
        <f t="shared" ref="J28:J32" si="0">H28*I28</f>
        <v>750000</v>
      </c>
    </row>
    <row r="29" spans="1:10" ht="31.5" x14ac:dyDescent="0.25">
      <c r="A29" s="72" t="s">
        <v>353</v>
      </c>
      <c r="B29" s="72" t="s">
        <v>840</v>
      </c>
      <c r="C29" s="72" t="s">
        <v>45</v>
      </c>
      <c r="D29" s="72" t="s">
        <v>362</v>
      </c>
      <c r="E29" s="73"/>
      <c r="F29" s="72" t="s">
        <v>363</v>
      </c>
      <c r="G29" s="72" t="s">
        <v>361</v>
      </c>
      <c r="H29" s="74">
        <v>90000</v>
      </c>
      <c r="I29" s="72" t="s">
        <v>112</v>
      </c>
      <c r="J29" s="74">
        <f t="shared" si="0"/>
        <v>1080000</v>
      </c>
    </row>
    <row r="30" spans="1:10" ht="210" x14ac:dyDescent="0.25">
      <c r="A30" s="72" t="s">
        <v>353</v>
      </c>
      <c r="B30" s="72" t="s">
        <v>840</v>
      </c>
      <c r="C30" s="72" t="s">
        <v>39</v>
      </c>
      <c r="D30" s="72" t="s">
        <v>364</v>
      </c>
      <c r="E30" s="73" t="s">
        <v>1</v>
      </c>
      <c r="F30" s="72" t="s">
        <v>815</v>
      </c>
      <c r="G30" s="72" t="s">
        <v>365</v>
      </c>
      <c r="H30" s="74">
        <v>1831669</v>
      </c>
      <c r="I30" s="72" t="s">
        <v>206</v>
      </c>
      <c r="J30" s="74">
        <f t="shared" si="0"/>
        <v>16485021</v>
      </c>
    </row>
    <row r="31" spans="1:10" ht="31.5" x14ac:dyDescent="0.25">
      <c r="A31" s="72" t="s">
        <v>353</v>
      </c>
      <c r="B31" s="72" t="s">
        <v>840</v>
      </c>
      <c r="C31" s="72" t="s">
        <v>45</v>
      </c>
      <c r="D31" s="72" t="s">
        <v>354</v>
      </c>
      <c r="E31" s="73"/>
      <c r="F31" s="72" t="s">
        <v>355</v>
      </c>
      <c r="G31" s="72" t="s">
        <v>356</v>
      </c>
      <c r="H31" s="74">
        <v>900000</v>
      </c>
      <c r="I31" s="72" t="s">
        <v>35</v>
      </c>
      <c r="J31" s="74">
        <f t="shared" si="0"/>
        <v>900000</v>
      </c>
    </row>
    <row r="32" spans="1:10" ht="31.5" x14ac:dyDescent="0.25">
      <c r="A32" s="72" t="s">
        <v>353</v>
      </c>
      <c r="B32" s="72" t="s">
        <v>840</v>
      </c>
      <c r="C32" s="72" t="s">
        <v>45</v>
      </c>
      <c r="D32" s="72" t="s">
        <v>436</v>
      </c>
      <c r="E32" s="73"/>
      <c r="F32" s="72" t="s">
        <v>437</v>
      </c>
      <c r="G32" s="72" t="s">
        <v>356</v>
      </c>
      <c r="H32" s="74">
        <v>300000</v>
      </c>
      <c r="I32" s="72" t="s">
        <v>35</v>
      </c>
      <c r="J32" s="74">
        <f t="shared" si="0"/>
        <v>300000</v>
      </c>
    </row>
    <row r="33" spans="1:10" ht="31.5" x14ac:dyDescent="0.25">
      <c r="A33" s="72" t="s">
        <v>325</v>
      </c>
      <c r="B33" s="72" t="s">
        <v>844</v>
      </c>
      <c r="C33" s="72" t="s">
        <v>39</v>
      </c>
      <c r="D33" s="72" t="s">
        <v>331</v>
      </c>
      <c r="E33" s="73"/>
      <c r="F33" s="72" t="s">
        <v>332</v>
      </c>
      <c r="G33" s="72" t="s">
        <v>333</v>
      </c>
      <c r="H33" s="74">
        <v>300000</v>
      </c>
      <c r="I33" s="72" t="s">
        <v>177</v>
      </c>
      <c r="J33" s="74">
        <v>1500000</v>
      </c>
    </row>
    <row r="34" spans="1:10" ht="21" x14ac:dyDescent="0.25">
      <c r="A34" s="72" t="s">
        <v>325</v>
      </c>
      <c r="B34" s="72" t="s">
        <v>844</v>
      </c>
      <c r="C34" s="72" t="s">
        <v>191</v>
      </c>
      <c r="D34" s="72" t="s">
        <v>334</v>
      </c>
      <c r="E34" s="73" t="s">
        <v>1</v>
      </c>
      <c r="F34" s="72" t="s">
        <v>812</v>
      </c>
      <c r="G34" s="72" t="s">
        <v>335</v>
      </c>
      <c r="H34" s="74">
        <v>1178210</v>
      </c>
      <c r="I34" s="72" t="s">
        <v>35</v>
      </c>
      <c r="J34" s="74">
        <v>1178210</v>
      </c>
    </row>
    <row r="35" spans="1:10" ht="21" x14ac:dyDescent="0.25">
      <c r="A35" s="72" t="s">
        <v>325</v>
      </c>
      <c r="B35" s="72" t="s">
        <v>844</v>
      </c>
      <c r="C35" s="72" t="s">
        <v>191</v>
      </c>
      <c r="D35" s="72" t="s">
        <v>345</v>
      </c>
      <c r="E35" s="73"/>
      <c r="F35" s="72" t="s">
        <v>346</v>
      </c>
      <c r="G35" s="72" t="s">
        <v>347</v>
      </c>
      <c r="H35" s="74">
        <v>115800</v>
      </c>
      <c r="I35" s="72" t="s">
        <v>35</v>
      </c>
      <c r="J35" s="74">
        <v>115800</v>
      </c>
    </row>
    <row r="36" spans="1:10" x14ac:dyDescent="0.25">
      <c r="A36" s="72" t="s">
        <v>316</v>
      </c>
      <c r="B36" s="72" t="s">
        <v>844</v>
      </c>
      <c r="C36" s="72" t="s">
        <v>191</v>
      </c>
      <c r="D36" s="72" t="s">
        <v>317</v>
      </c>
      <c r="E36" s="73"/>
      <c r="F36" s="72" t="s">
        <v>318</v>
      </c>
      <c r="G36" s="72" t="s">
        <v>319</v>
      </c>
      <c r="H36" s="74">
        <v>1606500</v>
      </c>
      <c r="I36" s="72" t="s">
        <v>70</v>
      </c>
      <c r="J36" s="74">
        <v>16065000</v>
      </c>
    </row>
    <row r="37" spans="1:10" x14ac:dyDescent="0.25">
      <c r="A37" s="72" t="s">
        <v>316</v>
      </c>
      <c r="B37" s="72" t="s">
        <v>844</v>
      </c>
      <c r="C37" s="72" t="s">
        <v>191</v>
      </c>
      <c r="D37" s="72" t="s">
        <v>345</v>
      </c>
      <c r="E37" s="73"/>
      <c r="F37" s="72" t="s">
        <v>346</v>
      </c>
      <c r="G37" s="72" t="s">
        <v>347</v>
      </c>
      <c r="H37" s="74">
        <v>115800</v>
      </c>
      <c r="I37" s="72" t="s">
        <v>35</v>
      </c>
      <c r="J37" s="74">
        <v>115800</v>
      </c>
    </row>
    <row r="38" spans="1:10" x14ac:dyDescent="0.25">
      <c r="A38" s="72" t="s">
        <v>316</v>
      </c>
      <c r="B38" s="72" t="s">
        <v>844</v>
      </c>
      <c r="C38" s="72" t="s">
        <v>191</v>
      </c>
      <c r="D38" s="72" t="s">
        <v>342</v>
      </c>
      <c r="E38" s="73"/>
      <c r="F38" s="72" t="s">
        <v>343</v>
      </c>
      <c r="G38" s="72" t="s">
        <v>344</v>
      </c>
      <c r="H38" s="74">
        <v>5727500</v>
      </c>
      <c r="I38" s="72" t="s">
        <v>177</v>
      </c>
      <c r="J38" s="74">
        <v>28637500</v>
      </c>
    </row>
    <row r="39" spans="1:10" ht="21" x14ac:dyDescent="0.25">
      <c r="A39" s="72" t="s">
        <v>117</v>
      </c>
      <c r="B39" s="72" t="s">
        <v>835</v>
      </c>
      <c r="C39" s="72" t="s">
        <v>45</v>
      </c>
      <c r="D39" s="72" t="s">
        <v>118</v>
      </c>
      <c r="E39" s="73"/>
      <c r="F39" s="72" t="s">
        <v>119</v>
      </c>
      <c r="G39" s="72" t="s">
        <v>120</v>
      </c>
      <c r="H39" s="74">
        <v>600000</v>
      </c>
      <c r="I39" s="72" t="s">
        <v>35</v>
      </c>
      <c r="J39" s="74">
        <v>600000</v>
      </c>
    </row>
    <row r="40" spans="1:10" ht="31.5" x14ac:dyDescent="0.25">
      <c r="A40" s="72" t="s">
        <v>379</v>
      </c>
      <c r="B40" s="72" t="s">
        <v>835</v>
      </c>
      <c r="C40" s="72" t="s">
        <v>258</v>
      </c>
      <c r="D40" s="72" t="s">
        <v>380</v>
      </c>
      <c r="E40" s="73"/>
      <c r="F40" s="72" t="s">
        <v>381</v>
      </c>
      <c r="G40" s="72" t="s">
        <v>382</v>
      </c>
      <c r="H40" s="74">
        <v>18000000</v>
      </c>
      <c r="I40" s="72" t="s">
        <v>35</v>
      </c>
      <c r="J40" s="74">
        <v>18000000</v>
      </c>
    </row>
    <row r="41" spans="1:10" ht="31.5" x14ac:dyDescent="0.25">
      <c r="A41" s="72" t="s">
        <v>379</v>
      </c>
      <c r="B41" s="72" t="s">
        <v>835</v>
      </c>
      <c r="C41" s="72" t="s">
        <v>45</v>
      </c>
      <c r="D41" s="72" t="s">
        <v>73</v>
      </c>
      <c r="E41" s="72" t="s">
        <v>114</v>
      </c>
      <c r="F41" s="73"/>
      <c r="G41" s="72" t="s">
        <v>111</v>
      </c>
      <c r="H41" s="74">
        <v>267013</v>
      </c>
      <c r="I41" s="72" t="s">
        <v>55</v>
      </c>
      <c r="J41" s="74">
        <v>534026</v>
      </c>
    </row>
    <row r="42" spans="1:10" ht="73.5" x14ac:dyDescent="0.25">
      <c r="A42" s="72" t="s">
        <v>181</v>
      </c>
      <c r="B42" s="72" t="s">
        <v>835</v>
      </c>
      <c r="C42" s="72" t="s">
        <v>39</v>
      </c>
      <c r="D42" s="72" t="s">
        <v>87</v>
      </c>
      <c r="E42" s="72" t="s">
        <v>182</v>
      </c>
      <c r="F42" s="73"/>
      <c r="G42" s="72" t="s">
        <v>89</v>
      </c>
      <c r="H42" s="74">
        <v>10351074</v>
      </c>
      <c r="I42" s="72" t="s">
        <v>35</v>
      </c>
      <c r="J42" s="74">
        <v>10351074</v>
      </c>
    </row>
    <row r="43" spans="1:10" ht="42" x14ac:dyDescent="0.25">
      <c r="A43" s="72" t="s">
        <v>181</v>
      </c>
      <c r="B43" s="72" t="s">
        <v>835</v>
      </c>
      <c r="C43" s="72" t="s">
        <v>39</v>
      </c>
      <c r="D43" s="72" t="s">
        <v>87</v>
      </c>
      <c r="E43" s="72" t="s">
        <v>88</v>
      </c>
      <c r="F43" s="73"/>
      <c r="G43" s="72" t="s">
        <v>89</v>
      </c>
      <c r="H43" s="74">
        <v>3005151</v>
      </c>
      <c r="I43" s="72" t="s">
        <v>55</v>
      </c>
      <c r="J43" s="74">
        <v>6010302</v>
      </c>
    </row>
    <row r="44" spans="1:10" x14ac:dyDescent="0.25">
      <c r="A44" s="72" t="s">
        <v>228</v>
      </c>
      <c r="B44" s="72" t="s">
        <v>835</v>
      </c>
      <c r="C44" s="72" t="s">
        <v>258</v>
      </c>
      <c r="D44" s="72" t="s">
        <v>409</v>
      </c>
      <c r="E44" s="73"/>
      <c r="F44" s="72" t="s">
        <v>410</v>
      </c>
      <c r="G44" s="72" t="s">
        <v>411</v>
      </c>
      <c r="H44" s="74">
        <v>15000000</v>
      </c>
      <c r="I44" s="72" t="s">
        <v>35</v>
      </c>
      <c r="J44" s="74">
        <v>15000000</v>
      </c>
    </row>
    <row r="45" spans="1:10" ht="42" x14ac:dyDescent="0.25">
      <c r="A45" s="72" t="s">
        <v>131</v>
      </c>
      <c r="B45" s="72" t="s">
        <v>834</v>
      </c>
      <c r="C45" s="72" t="s">
        <v>39</v>
      </c>
      <c r="D45" s="72" t="s">
        <v>87</v>
      </c>
      <c r="E45" s="73"/>
      <c r="F45" s="73"/>
      <c r="G45" s="72" t="s">
        <v>89</v>
      </c>
      <c r="H45" s="74">
        <v>2700000</v>
      </c>
      <c r="I45" s="72" t="s">
        <v>35</v>
      </c>
      <c r="J45" s="74">
        <v>2700000</v>
      </c>
    </row>
    <row r="46" spans="1:10" ht="21" x14ac:dyDescent="0.25">
      <c r="A46" s="72" t="s">
        <v>297</v>
      </c>
      <c r="B46" s="72" t="s">
        <v>834</v>
      </c>
      <c r="C46" s="72" t="s">
        <v>80</v>
      </c>
      <c r="D46" s="72" t="s">
        <v>298</v>
      </c>
      <c r="E46" s="73"/>
      <c r="F46" s="72" t="s">
        <v>299</v>
      </c>
      <c r="G46" s="72" t="s">
        <v>300</v>
      </c>
      <c r="H46" s="74">
        <v>23870000</v>
      </c>
      <c r="I46" s="72" t="s">
        <v>35</v>
      </c>
      <c r="J46" s="74">
        <v>23870000</v>
      </c>
    </row>
    <row r="47" spans="1:10" ht="21" x14ac:dyDescent="0.25">
      <c r="A47" s="72" t="s">
        <v>51</v>
      </c>
      <c r="B47" s="72" t="s">
        <v>834</v>
      </c>
      <c r="C47" s="72" t="s">
        <v>39</v>
      </c>
      <c r="D47" s="72" t="s">
        <v>52</v>
      </c>
      <c r="E47" s="73"/>
      <c r="F47" s="72" t="s">
        <v>53</v>
      </c>
      <c r="G47" s="72" t="s">
        <v>54</v>
      </c>
      <c r="H47" s="74">
        <v>1955172</v>
      </c>
      <c r="I47" s="72">
        <v>1</v>
      </c>
      <c r="J47" s="74">
        <v>1955172</v>
      </c>
    </row>
    <row r="48" spans="1:10" ht="21" x14ac:dyDescent="0.25">
      <c r="A48" s="72" t="s">
        <v>51</v>
      </c>
      <c r="B48" s="72" t="s">
        <v>834</v>
      </c>
      <c r="C48" s="72" t="s">
        <v>45</v>
      </c>
      <c r="D48" s="72" t="s">
        <v>63</v>
      </c>
      <c r="E48" s="73"/>
      <c r="F48" s="72" t="s">
        <v>64</v>
      </c>
      <c r="G48" s="72" t="s">
        <v>65</v>
      </c>
      <c r="H48" s="74">
        <v>8000000</v>
      </c>
      <c r="I48" s="72" t="s">
        <v>35</v>
      </c>
      <c r="J48" s="74">
        <v>8000000</v>
      </c>
    </row>
    <row r="49" spans="1:10" ht="21" x14ac:dyDescent="0.25">
      <c r="A49" s="72" t="s">
        <v>51</v>
      </c>
      <c r="B49" s="72" t="s">
        <v>834</v>
      </c>
      <c r="C49" s="72" t="s">
        <v>45</v>
      </c>
      <c r="D49" s="72" t="s">
        <v>73</v>
      </c>
      <c r="E49" s="73" t="s">
        <v>1</v>
      </c>
      <c r="F49" s="72" t="s">
        <v>93</v>
      </c>
      <c r="G49" s="72" t="s">
        <v>94</v>
      </c>
      <c r="H49" s="74">
        <v>200000</v>
      </c>
      <c r="I49" s="72" t="s">
        <v>55</v>
      </c>
      <c r="J49" s="74">
        <v>400000</v>
      </c>
    </row>
    <row r="50" spans="1:10" ht="21" x14ac:dyDescent="0.25">
      <c r="A50" s="72" t="s">
        <v>51</v>
      </c>
      <c r="B50" s="72" t="s">
        <v>834</v>
      </c>
      <c r="C50" s="72" t="s">
        <v>45</v>
      </c>
      <c r="D50" s="72" t="s">
        <v>97</v>
      </c>
      <c r="E50" s="73" t="s">
        <v>1</v>
      </c>
      <c r="F50" s="72" t="s">
        <v>98</v>
      </c>
      <c r="G50" s="72" t="s">
        <v>99</v>
      </c>
      <c r="H50" s="74">
        <v>2500000</v>
      </c>
      <c r="I50" s="72">
        <v>1</v>
      </c>
      <c r="J50" s="74">
        <v>2500000</v>
      </c>
    </row>
    <row r="51" spans="1:10" ht="21" x14ac:dyDescent="0.25">
      <c r="A51" s="72" t="s">
        <v>51</v>
      </c>
      <c r="B51" s="72" t="s">
        <v>834</v>
      </c>
      <c r="C51" s="72" t="s">
        <v>45</v>
      </c>
      <c r="D51" s="72" t="s">
        <v>220</v>
      </c>
      <c r="E51" s="73"/>
      <c r="F51" s="72" t="s">
        <v>221</v>
      </c>
      <c r="G51" s="72" t="s">
        <v>222</v>
      </c>
      <c r="H51" s="74">
        <v>1000000</v>
      </c>
      <c r="I51" s="72" t="s">
        <v>35</v>
      </c>
      <c r="J51" s="74">
        <v>1000000</v>
      </c>
    </row>
    <row r="52" spans="1:10" ht="84" x14ac:dyDescent="0.25">
      <c r="A52" s="72" t="s">
        <v>157</v>
      </c>
      <c r="B52" s="72" t="s">
        <v>834</v>
      </c>
      <c r="C52" s="72" t="s">
        <v>158</v>
      </c>
      <c r="D52" s="72" t="s">
        <v>159</v>
      </c>
      <c r="E52" s="73" t="s">
        <v>1</v>
      </c>
      <c r="F52" s="72" t="s">
        <v>805</v>
      </c>
      <c r="G52" s="72" t="s">
        <v>160</v>
      </c>
      <c r="H52" s="74">
        <v>7200000</v>
      </c>
      <c r="I52" s="72" t="s">
        <v>35</v>
      </c>
      <c r="J52" s="74">
        <v>7200000</v>
      </c>
    </row>
    <row r="53" spans="1:10" ht="42" x14ac:dyDescent="0.25">
      <c r="A53" s="72" t="s">
        <v>157</v>
      </c>
      <c r="B53" s="72" t="s">
        <v>834</v>
      </c>
      <c r="C53" s="72" t="s">
        <v>158</v>
      </c>
      <c r="D53" s="72" t="s">
        <v>175</v>
      </c>
      <c r="E53" s="73" t="s">
        <v>1</v>
      </c>
      <c r="F53" s="72" t="s">
        <v>807</v>
      </c>
      <c r="G53" s="72" t="s">
        <v>176</v>
      </c>
      <c r="H53" s="74">
        <v>950000</v>
      </c>
      <c r="I53" s="72">
        <v>6</v>
      </c>
      <c r="J53" s="74">
        <v>5700000</v>
      </c>
    </row>
    <row r="54" spans="1:10" ht="52.5" x14ac:dyDescent="0.25">
      <c r="A54" s="72" t="s">
        <v>157</v>
      </c>
      <c r="B54" s="72" t="s">
        <v>834</v>
      </c>
      <c r="C54" s="72" t="s">
        <v>158</v>
      </c>
      <c r="D54" s="72" t="s">
        <v>179</v>
      </c>
      <c r="E54" s="73" t="s">
        <v>1</v>
      </c>
      <c r="F54" s="72" t="s">
        <v>808</v>
      </c>
      <c r="G54" s="72" t="s">
        <v>180</v>
      </c>
      <c r="H54" s="74">
        <v>12000000</v>
      </c>
      <c r="I54" s="72" t="s">
        <v>35</v>
      </c>
      <c r="J54" s="74">
        <v>12000000</v>
      </c>
    </row>
    <row r="55" spans="1:10" ht="21" x14ac:dyDescent="0.25">
      <c r="A55" s="72" t="s">
        <v>157</v>
      </c>
      <c r="B55" s="72" t="s">
        <v>834</v>
      </c>
      <c r="C55" s="72" t="s">
        <v>158</v>
      </c>
      <c r="D55" s="72" t="s">
        <v>185</v>
      </c>
      <c r="E55" s="73"/>
      <c r="F55" s="72" t="s">
        <v>186</v>
      </c>
      <c r="G55" s="72" t="s">
        <v>187</v>
      </c>
      <c r="H55" s="74">
        <v>43000</v>
      </c>
      <c r="I55" s="72">
        <v>12</v>
      </c>
      <c r="J55" s="74">
        <v>516000</v>
      </c>
    </row>
    <row r="56" spans="1:10" ht="84" x14ac:dyDescent="0.25">
      <c r="A56" s="72" t="s">
        <v>157</v>
      </c>
      <c r="B56" s="72" t="s">
        <v>834</v>
      </c>
      <c r="C56" s="72" t="s">
        <v>158</v>
      </c>
      <c r="D56" s="72" t="s">
        <v>188</v>
      </c>
      <c r="E56" s="73" t="s">
        <v>1</v>
      </c>
      <c r="F56" s="72" t="s">
        <v>809</v>
      </c>
      <c r="G56" s="72" t="s">
        <v>189</v>
      </c>
      <c r="H56" s="74">
        <v>3000000</v>
      </c>
      <c r="I56" s="72">
        <v>1</v>
      </c>
      <c r="J56" s="74">
        <v>3000000</v>
      </c>
    </row>
    <row r="57" spans="1:10" ht="21" x14ac:dyDescent="0.25">
      <c r="A57" s="72" t="s">
        <v>157</v>
      </c>
      <c r="B57" s="72" t="s">
        <v>834</v>
      </c>
      <c r="C57" s="72" t="s">
        <v>80</v>
      </c>
      <c r="D57" s="72" t="s">
        <v>236</v>
      </c>
      <c r="E57" s="73"/>
      <c r="F57" s="72" t="s">
        <v>237</v>
      </c>
      <c r="G57" s="72" t="s">
        <v>238</v>
      </c>
      <c r="H57" s="74">
        <v>6500000</v>
      </c>
      <c r="I57" s="72" t="s">
        <v>35</v>
      </c>
      <c r="J57" s="74">
        <v>6500000</v>
      </c>
    </row>
    <row r="58" spans="1:10" ht="31.5" x14ac:dyDescent="0.25">
      <c r="A58" s="72" t="s">
        <v>366</v>
      </c>
      <c r="B58" s="72" t="s">
        <v>842</v>
      </c>
      <c r="C58" s="72" t="s">
        <v>80</v>
      </c>
      <c r="D58" s="72" t="s">
        <v>367</v>
      </c>
      <c r="E58" s="72"/>
      <c r="F58" s="72" t="s">
        <v>368</v>
      </c>
      <c r="G58" s="72" t="s">
        <v>369</v>
      </c>
      <c r="H58" s="74">
        <v>18815000</v>
      </c>
      <c r="I58" s="72" t="s">
        <v>35</v>
      </c>
      <c r="J58" s="74">
        <v>18815000</v>
      </c>
    </row>
    <row r="59" spans="1:10" ht="31.5" x14ac:dyDescent="0.25">
      <c r="A59" s="72" t="s">
        <v>366</v>
      </c>
      <c r="B59" s="72" t="s">
        <v>842</v>
      </c>
      <c r="C59" s="72" t="s">
        <v>39</v>
      </c>
      <c r="D59" s="72" t="s">
        <v>375</v>
      </c>
      <c r="E59" s="72"/>
      <c r="F59" s="72" t="s">
        <v>376</v>
      </c>
      <c r="G59" s="72" t="s">
        <v>377</v>
      </c>
      <c r="H59" s="74">
        <v>2700000</v>
      </c>
      <c r="I59" s="72">
        <v>7</v>
      </c>
      <c r="J59" s="74">
        <v>18900000</v>
      </c>
    </row>
    <row r="60" spans="1:10" ht="31.5" x14ac:dyDescent="0.25">
      <c r="A60" s="72" t="s">
        <v>190</v>
      </c>
      <c r="B60" s="72" t="s">
        <v>839</v>
      </c>
      <c r="C60" s="72" t="s">
        <v>191</v>
      </c>
      <c r="D60" s="72" t="s">
        <v>192</v>
      </c>
      <c r="E60" s="73"/>
      <c r="F60" s="72" t="s">
        <v>193</v>
      </c>
      <c r="G60" s="72" t="s">
        <v>194</v>
      </c>
      <c r="H60" s="74">
        <v>11000000</v>
      </c>
      <c r="I60" s="72" t="s">
        <v>35</v>
      </c>
      <c r="J60" s="74">
        <v>11000000</v>
      </c>
    </row>
    <row r="61" spans="1:10" ht="52.5" x14ac:dyDescent="0.25">
      <c r="A61" s="72" t="s">
        <v>190</v>
      </c>
      <c r="B61" s="72" t="s">
        <v>839</v>
      </c>
      <c r="C61" s="72" t="s">
        <v>39</v>
      </c>
      <c r="D61" s="72" t="s">
        <v>208</v>
      </c>
      <c r="E61" s="73"/>
      <c r="F61" s="72" t="s">
        <v>209</v>
      </c>
      <c r="G61" s="72" t="s">
        <v>210</v>
      </c>
      <c r="H61" s="74">
        <v>18000000</v>
      </c>
      <c r="I61" s="72" t="s">
        <v>35</v>
      </c>
      <c r="J61" s="74">
        <v>18000000</v>
      </c>
    </row>
    <row r="62" spans="1:10" ht="42" x14ac:dyDescent="0.25">
      <c r="A62" s="72" t="s">
        <v>190</v>
      </c>
      <c r="B62" s="72" t="s">
        <v>839</v>
      </c>
      <c r="C62" s="72" t="s">
        <v>39</v>
      </c>
      <c r="D62" s="72" t="s">
        <v>87</v>
      </c>
      <c r="E62" s="72" t="s">
        <v>88</v>
      </c>
      <c r="F62" s="73"/>
      <c r="G62" s="72" t="s">
        <v>89</v>
      </c>
      <c r="H62" s="74">
        <v>3005151</v>
      </c>
      <c r="I62" s="72" t="s">
        <v>55</v>
      </c>
      <c r="J62" s="74">
        <v>6010302</v>
      </c>
    </row>
    <row r="63" spans="1:10" ht="18.75" x14ac:dyDescent="0.25">
      <c r="I63" s="82" t="s">
        <v>862</v>
      </c>
      <c r="J63" s="83">
        <f>SUM(J2:J62)</f>
        <v>328530090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53"/>
  <sheetViews>
    <sheetView workbookViewId="0">
      <selection activeCell="A47" sqref="A47:D81"/>
    </sheetView>
  </sheetViews>
  <sheetFormatPr baseColWidth="10" defaultRowHeight="15" x14ac:dyDescent="0.25"/>
  <cols>
    <col min="2" max="2" width="48.42578125" bestFit="1" customWidth="1"/>
    <col min="3" max="3" width="16.7109375" bestFit="1" customWidth="1"/>
    <col min="4" max="4" width="15.5703125" bestFit="1" customWidth="1"/>
    <col min="5" max="5" width="14.140625" bestFit="1" customWidth="1"/>
  </cols>
  <sheetData>
    <row r="4" spans="2:4" x14ac:dyDescent="0.25">
      <c r="C4" s="26" t="s">
        <v>837</v>
      </c>
      <c r="D4" s="26" t="s">
        <v>852</v>
      </c>
    </row>
    <row r="5" spans="2:4" x14ac:dyDescent="0.25">
      <c r="B5" s="26" t="s">
        <v>843</v>
      </c>
      <c r="C5" s="28">
        <v>60508297</v>
      </c>
      <c r="D5" s="28">
        <f>C5*$C$17</f>
        <v>55170819.742109068</v>
      </c>
    </row>
    <row r="6" spans="2:4" x14ac:dyDescent="0.25">
      <c r="B6" s="26" t="s">
        <v>844</v>
      </c>
      <c r="C6" s="28">
        <v>63782412</v>
      </c>
      <c r="D6" s="28">
        <f t="shared" ref="D6:D14" si="0">C6*$C$17</f>
        <v>58156122.873015821</v>
      </c>
    </row>
    <row r="7" spans="2:4" x14ac:dyDescent="0.25">
      <c r="B7" s="26" t="s">
        <v>834</v>
      </c>
      <c r="C7" s="28">
        <v>91378682.200000003</v>
      </c>
      <c r="D7" s="28">
        <f t="shared" si="0"/>
        <v>83318107.662618086</v>
      </c>
    </row>
    <row r="8" spans="2:4" x14ac:dyDescent="0.25">
      <c r="B8" s="26" t="s">
        <v>835</v>
      </c>
      <c r="C8" s="28">
        <v>72424617.200000003</v>
      </c>
      <c r="D8" s="28">
        <f t="shared" si="0"/>
        <v>66035993.385046884</v>
      </c>
    </row>
    <row r="9" spans="2:4" x14ac:dyDescent="0.25">
      <c r="B9" s="26" t="s">
        <v>842</v>
      </c>
      <c r="C9" s="28">
        <v>42733399.799999997</v>
      </c>
      <c r="D9" s="28">
        <f t="shared" si="0"/>
        <v>38963858.085995704</v>
      </c>
    </row>
    <row r="10" spans="2:4" x14ac:dyDescent="0.25">
      <c r="B10" s="26" t="s">
        <v>841</v>
      </c>
      <c r="C10" s="28">
        <v>43560912.200000003</v>
      </c>
      <c r="D10" s="28">
        <f t="shared" si="0"/>
        <v>39718375.064960763</v>
      </c>
    </row>
    <row r="11" spans="2:4" x14ac:dyDescent="0.25">
      <c r="B11" s="26" t="s">
        <v>839</v>
      </c>
      <c r="C11" s="28">
        <v>42529461</v>
      </c>
      <c r="D11" s="28">
        <f t="shared" si="0"/>
        <v>38777908.863639936</v>
      </c>
    </row>
    <row r="12" spans="2:4" x14ac:dyDescent="0.25">
      <c r="B12" s="26" t="s">
        <v>846</v>
      </c>
      <c r="C12" s="28">
        <v>22147048</v>
      </c>
      <c r="D12" s="28">
        <f t="shared" si="0"/>
        <v>20193442.116340462</v>
      </c>
    </row>
    <row r="13" spans="2:4" x14ac:dyDescent="0.25">
      <c r="B13" s="26" t="s">
        <v>840</v>
      </c>
      <c r="C13" s="28">
        <v>24727911</v>
      </c>
      <c r="D13" s="28">
        <f t="shared" si="0"/>
        <v>22546645.468801014</v>
      </c>
    </row>
    <row r="14" spans="2:4" x14ac:dyDescent="0.25">
      <c r="B14" s="26" t="s">
        <v>845</v>
      </c>
      <c r="C14" s="28">
        <v>55538626</v>
      </c>
      <c r="D14" s="28">
        <f t="shared" si="0"/>
        <v>50639526.737472251</v>
      </c>
    </row>
    <row r="15" spans="2:4" x14ac:dyDescent="0.25">
      <c r="C15" s="28">
        <f>SUM(C5:C14)</f>
        <v>519331366.39999998</v>
      </c>
      <c r="D15" s="28">
        <f>SUM(D5:D14)</f>
        <v>473520800.00000006</v>
      </c>
    </row>
    <row r="16" spans="2:4" x14ac:dyDescent="0.25">
      <c r="C16" s="28">
        <v>473520800</v>
      </c>
      <c r="D16" s="28"/>
    </row>
    <row r="17" spans="2:3" x14ac:dyDescent="0.25">
      <c r="C17" s="47">
        <f>C16/C15</f>
        <v>0.91178933266142115</v>
      </c>
    </row>
    <row r="20" spans="2:3" x14ac:dyDescent="0.25">
      <c r="B20" s="24" t="s">
        <v>38</v>
      </c>
      <c r="C20" s="26" t="s">
        <v>845</v>
      </c>
    </row>
    <row r="21" spans="2:3" x14ac:dyDescent="0.25">
      <c r="B21" s="24" t="s">
        <v>86</v>
      </c>
      <c r="C21" s="26" t="s">
        <v>843</v>
      </c>
    </row>
    <row r="22" spans="2:3" x14ac:dyDescent="0.25">
      <c r="B22" s="24" t="s">
        <v>385</v>
      </c>
      <c r="C22" s="26" t="s">
        <v>843</v>
      </c>
    </row>
    <row r="23" spans="2:3" x14ac:dyDescent="0.25">
      <c r="B23" s="24" t="s">
        <v>325</v>
      </c>
      <c r="C23" s="26" t="s">
        <v>844</v>
      </c>
    </row>
    <row r="24" spans="2:3" x14ac:dyDescent="0.25">
      <c r="B24" s="24" t="s">
        <v>66</v>
      </c>
      <c r="C24" s="26" t="s">
        <v>841</v>
      </c>
    </row>
    <row r="25" spans="2:3" x14ac:dyDescent="0.25">
      <c r="B25" s="24" t="s">
        <v>123</v>
      </c>
      <c r="C25" s="26" t="s">
        <v>841</v>
      </c>
    </row>
    <row r="26" spans="2:3" x14ac:dyDescent="0.25">
      <c r="B26" s="24" t="s">
        <v>348</v>
      </c>
      <c r="C26" s="26" t="s">
        <v>841</v>
      </c>
    </row>
    <row r="27" spans="2:3" x14ac:dyDescent="0.25">
      <c r="B27" s="24" t="s">
        <v>404</v>
      </c>
      <c r="C27" s="26" t="s">
        <v>844</v>
      </c>
    </row>
    <row r="28" spans="2:3" x14ac:dyDescent="0.25">
      <c r="B28" s="24" t="s">
        <v>303</v>
      </c>
      <c r="C28" s="26" t="s">
        <v>846</v>
      </c>
    </row>
    <row r="29" spans="2:3" x14ac:dyDescent="0.25">
      <c r="B29" s="24" t="s">
        <v>353</v>
      </c>
      <c r="C29" s="26" t="s">
        <v>840</v>
      </c>
    </row>
    <row r="30" spans="2:3" x14ac:dyDescent="0.25">
      <c r="B30" s="24" t="s">
        <v>44</v>
      </c>
      <c r="C30" s="26" t="s">
        <v>841</v>
      </c>
    </row>
    <row r="31" spans="2:3" x14ac:dyDescent="0.25">
      <c r="B31" s="24" t="s">
        <v>117</v>
      </c>
      <c r="C31" s="26" t="s">
        <v>835</v>
      </c>
    </row>
    <row r="32" spans="2:3" x14ac:dyDescent="0.25">
      <c r="B32" s="24" t="s">
        <v>366</v>
      </c>
      <c r="C32" s="26" t="s">
        <v>842</v>
      </c>
    </row>
    <row r="33" spans="2:3" x14ac:dyDescent="0.25">
      <c r="B33" s="24" t="s">
        <v>190</v>
      </c>
      <c r="C33" s="26" t="s">
        <v>839</v>
      </c>
    </row>
    <row r="34" spans="2:3" x14ac:dyDescent="0.25">
      <c r="B34" s="24" t="s">
        <v>137</v>
      </c>
      <c r="C34" s="26" t="s">
        <v>845</v>
      </c>
    </row>
    <row r="35" spans="2:3" x14ac:dyDescent="0.25">
      <c r="B35" s="24" t="s">
        <v>145</v>
      </c>
      <c r="C35" s="26" t="s">
        <v>845</v>
      </c>
    </row>
    <row r="36" spans="2:3" x14ac:dyDescent="0.25">
      <c r="B36" s="24" t="s">
        <v>379</v>
      </c>
      <c r="C36" s="26" t="s">
        <v>835</v>
      </c>
    </row>
    <row r="37" spans="2:3" x14ac:dyDescent="0.25">
      <c r="B37" s="24" t="s">
        <v>181</v>
      </c>
      <c r="C37" s="26" t="s">
        <v>835</v>
      </c>
    </row>
    <row r="38" spans="2:3" x14ac:dyDescent="0.25">
      <c r="B38" s="24" t="s">
        <v>228</v>
      </c>
      <c r="C38" s="26" t="s">
        <v>835</v>
      </c>
    </row>
    <row r="39" spans="2:3" x14ac:dyDescent="0.25">
      <c r="B39" s="24" t="s">
        <v>281</v>
      </c>
      <c r="C39" s="26" t="s">
        <v>834</v>
      </c>
    </row>
    <row r="40" spans="2:3" x14ac:dyDescent="0.25">
      <c r="B40" s="24" t="s">
        <v>151</v>
      </c>
      <c r="C40" s="26" t="s">
        <v>834</v>
      </c>
    </row>
    <row r="41" spans="2:3" x14ac:dyDescent="0.25">
      <c r="B41" s="24" t="s">
        <v>22</v>
      </c>
      <c r="C41" s="26" t="s">
        <v>834</v>
      </c>
    </row>
    <row r="42" spans="2:3" x14ac:dyDescent="0.25">
      <c r="B42" s="24" t="s">
        <v>169</v>
      </c>
      <c r="C42" s="26" t="s">
        <v>834</v>
      </c>
    </row>
    <row r="43" spans="2:3" x14ac:dyDescent="0.25">
      <c r="B43" s="24" t="s">
        <v>31</v>
      </c>
      <c r="C43" s="26" t="s">
        <v>834</v>
      </c>
    </row>
    <row r="44" spans="2:3" x14ac:dyDescent="0.25">
      <c r="B44" s="24" t="s">
        <v>249</v>
      </c>
      <c r="C44" s="26" t="s">
        <v>845</v>
      </c>
    </row>
    <row r="45" spans="2:3" x14ac:dyDescent="0.25">
      <c r="B45" s="24" t="s">
        <v>422</v>
      </c>
      <c r="C45" s="26" t="s">
        <v>841</v>
      </c>
    </row>
    <row r="46" spans="2:3" x14ac:dyDescent="0.25">
      <c r="B46" s="24" t="s">
        <v>113</v>
      </c>
      <c r="C46" s="26" t="s">
        <v>843</v>
      </c>
    </row>
    <row r="47" spans="2:3" x14ac:dyDescent="0.25">
      <c r="B47" s="24" t="s">
        <v>79</v>
      </c>
      <c r="C47" s="26" t="s">
        <v>843</v>
      </c>
    </row>
    <row r="48" spans="2:3" x14ac:dyDescent="0.25">
      <c r="B48" s="24" t="s">
        <v>163</v>
      </c>
      <c r="C48" s="26" t="s">
        <v>845</v>
      </c>
    </row>
    <row r="49" spans="2:3" x14ac:dyDescent="0.25">
      <c r="B49" s="24" t="s">
        <v>316</v>
      </c>
      <c r="C49" s="26" t="s">
        <v>844</v>
      </c>
    </row>
    <row r="50" spans="2:3" x14ac:dyDescent="0.25">
      <c r="B50" s="24" t="s">
        <v>131</v>
      </c>
      <c r="C50" s="26" t="s">
        <v>834</v>
      </c>
    </row>
    <row r="51" spans="2:3" x14ac:dyDescent="0.25">
      <c r="B51" s="24" t="s">
        <v>297</v>
      </c>
      <c r="C51" s="26" t="s">
        <v>834</v>
      </c>
    </row>
    <row r="52" spans="2:3" x14ac:dyDescent="0.25">
      <c r="B52" s="24" t="s">
        <v>51</v>
      </c>
      <c r="C52" s="26" t="s">
        <v>834</v>
      </c>
    </row>
    <row r="53" spans="2:3" x14ac:dyDescent="0.25">
      <c r="B53" s="24" t="s">
        <v>157</v>
      </c>
      <c r="C53" s="26" t="s">
        <v>834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1"/>
  <sheetViews>
    <sheetView showGridLines="0" topLeftCell="A4" workbookViewId="0">
      <selection activeCell="A47" sqref="A47:D81"/>
    </sheetView>
  </sheetViews>
  <sheetFormatPr baseColWidth="10" defaultColWidth="9.140625" defaultRowHeight="19.5" customHeight="1" x14ac:dyDescent="0.25"/>
  <cols>
    <col min="1" max="1" width="19" style="21" customWidth="1"/>
    <col min="2" max="3" width="41" customWidth="1"/>
    <col min="4" max="4" width="26.7109375" customWidth="1"/>
    <col min="5" max="5" width="19.85546875" style="22" customWidth="1"/>
    <col min="6" max="6" width="35.85546875" customWidth="1"/>
    <col min="7" max="7" width="45.28515625" customWidth="1"/>
    <col min="8" max="8" width="22.140625" customWidth="1"/>
    <col min="9" max="9" width="15.28515625" customWidth="1"/>
    <col min="10" max="10" width="12.140625" customWidth="1"/>
    <col min="11" max="11" width="11.42578125" customWidth="1"/>
    <col min="12" max="12" width="6.140625" customWidth="1"/>
    <col min="13" max="15" width="16" customWidth="1"/>
    <col min="16" max="16" width="25.85546875" customWidth="1"/>
    <col min="17" max="17" width="109.7109375" customWidth="1"/>
    <col min="18" max="18" width="0.7109375" customWidth="1"/>
  </cols>
  <sheetData>
    <row r="1" spans="1:17" ht="19.5" customHeight="1" x14ac:dyDescent="0.25">
      <c r="A1" s="55" t="s">
        <v>0</v>
      </c>
      <c r="B1" s="56"/>
      <c r="C1" s="56"/>
      <c r="D1" s="56"/>
      <c r="E1" s="56"/>
      <c r="F1" s="56"/>
      <c r="G1" s="56"/>
      <c r="H1" s="56"/>
      <c r="I1" s="56"/>
      <c r="J1" s="56"/>
      <c r="K1" s="56"/>
      <c r="L1" s="56"/>
    </row>
    <row r="2" spans="1:17" ht="19.5" customHeight="1" x14ac:dyDescent="0.25">
      <c r="A2" s="57" t="s">
        <v>1</v>
      </c>
      <c r="B2" s="58"/>
      <c r="C2" s="58"/>
      <c r="D2" s="58"/>
      <c r="E2" s="58"/>
      <c r="F2" s="58"/>
      <c r="G2" s="58"/>
      <c r="H2" s="58"/>
      <c r="I2" s="58"/>
      <c r="J2" s="58"/>
      <c r="K2" s="58"/>
      <c r="L2" s="58"/>
    </row>
    <row r="3" spans="1:17" ht="19.5" customHeight="1" x14ac:dyDescent="0.25">
      <c r="A3" s="59" t="s">
        <v>2</v>
      </c>
      <c r="B3" s="60"/>
      <c r="C3" s="60"/>
      <c r="D3" s="60"/>
      <c r="E3" s="60"/>
      <c r="F3" s="60"/>
      <c r="G3" s="60"/>
      <c r="H3" s="60"/>
      <c r="I3" s="60"/>
      <c r="J3" s="60"/>
      <c r="K3" s="60"/>
      <c r="L3" s="60"/>
    </row>
    <row r="4" spans="1:17" ht="19.5" customHeight="1" x14ac:dyDescent="0.25">
      <c r="A4" s="61" t="s">
        <v>1</v>
      </c>
      <c r="B4" s="62"/>
      <c r="C4" s="62"/>
      <c r="D4" s="62"/>
      <c r="E4" s="62"/>
      <c r="F4" s="62"/>
      <c r="G4" s="62"/>
      <c r="H4" s="62"/>
      <c r="I4" s="62"/>
      <c r="J4" s="62"/>
      <c r="K4" s="62"/>
      <c r="L4" s="62"/>
    </row>
    <row r="5" spans="1:17" ht="19.5" customHeight="1" x14ac:dyDescent="0.25">
      <c r="A5" s="63" t="s">
        <v>1</v>
      </c>
      <c r="B5" s="64"/>
      <c r="C5" s="42"/>
      <c r="D5" s="64"/>
      <c r="E5" s="64"/>
      <c r="F5" s="64"/>
      <c r="G5" s="64"/>
      <c r="H5" s="64"/>
      <c r="I5" s="64"/>
      <c r="J5" s="64"/>
      <c r="K5" s="64"/>
      <c r="L5" s="64"/>
    </row>
    <row r="6" spans="1:17" ht="19.5" customHeight="1" x14ac:dyDescent="0.25">
      <c r="A6" s="63"/>
      <c r="B6" s="64"/>
      <c r="C6" s="42"/>
      <c r="D6" s="64"/>
      <c r="E6" s="64"/>
      <c r="F6" s="64"/>
      <c r="G6" s="64"/>
      <c r="H6" s="64"/>
      <c r="I6" s="64"/>
      <c r="J6" s="64"/>
      <c r="K6" s="64"/>
      <c r="L6" s="64"/>
    </row>
    <row r="7" spans="1:17" ht="19.5" customHeight="1" x14ac:dyDescent="0.25">
      <c r="A7" s="65" t="s">
        <v>3</v>
      </c>
      <c r="B7" s="66"/>
      <c r="C7" s="43"/>
      <c r="D7" s="67"/>
      <c r="E7" s="67"/>
      <c r="F7" s="67"/>
      <c r="G7" s="67"/>
      <c r="H7" s="67"/>
      <c r="I7" s="67"/>
      <c r="J7" s="67"/>
      <c r="K7" s="67"/>
      <c r="L7" s="67"/>
    </row>
    <row r="8" spans="1:17" ht="19.5" customHeight="1" x14ac:dyDescent="0.25">
      <c r="A8" s="65"/>
      <c r="B8" s="66"/>
      <c r="C8" s="43"/>
      <c r="D8" s="67"/>
      <c r="E8" s="67"/>
      <c r="F8" s="67"/>
      <c r="G8" s="67"/>
      <c r="H8" s="67"/>
      <c r="I8" s="67"/>
      <c r="J8" s="67"/>
      <c r="K8" s="67"/>
      <c r="L8" s="67"/>
    </row>
    <row r="9" spans="1:17" ht="19.5" customHeight="1" x14ac:dyDescent="0.25">
      <c r="A9" s="65" t="s">
        <v>4</v>
      </c>
      <c r="B9" s="66"/>
      <c r="C9" s="43"/>
      <c r="D9" s="68"/>
      <c r="E9" s="68"/>
      <c r="F9" s="68"/>
      <c r="G9" s="68"/>
      <c r="H9" s="68"/>
      <c r="I9" s="68"/>
      <c r="J9" s="68"/>
      <c r="K9" s="68"/>
      <c r="L9" s="68"/>
    </row>
    <row r="10" spans="1:17" ht="19.5" customHeight="1" x14ac:dyDescent="0.25">
      <c r="A10" s="63" t="s">
        <v>1</v>
      </c>
      <c r="B10" s="64"/>
      <c r="C10" s="42"/>
      <c r="D10" s="64"/>
      <c r="E10" s="64"/>
      <c r="F10" s="64"/>
      <c r="G10" s="64"/>
      <c r="H10" s="64"/>
      <c r="I10" s="64"/>
      <c r="J10" s="64"/>
      <c r="K10" s="64"/>
      <c r="L10" s="64"/>
    </row>
    <row r="11" spans="1:17" ht="19.5" customHeight="1" x14ac:dyDescent="0.25">
      <c r="A11" s="18" t="s">
        <v>5</v>
      </c>
      <c r="B11" s="8" t="s">
        <v>6</v>
      </c>
      <c r="C11" s="44" t="s">
        <v>853</v>
      </c>
      <c r="D11" s="1" t="s">
        <v>7</v>
      </c>
      <c r="E11" s="1" t="s">
        <v>8</v>
      </c>
      <c r="F11" s="1" t="s">
        <v>9</v>
      </c>
      <c r="G11" s="1" t="s">
        <v>10</v>
      </c>
      <c r="H11" s="1" t="s">
        <v>11</v>
      </c>
      <c r="I11" s="1" t="s">
        <v>12</v>
      </c>
      <c r="J11" s="1" t="s">
        <v>13</v>
      </c>
      <c r="K11" s="1" t="s">
        <v>14</v>
      </c>
      <c r="L11" s="8" t="s">
        <v>15</v>
      </c>
      <c r="M11" s="1" t="s">
        <v>16</v>
      </c>
      <c r="N11" s="1" t="s">
        <v>17</v>
      </c>
      <c r="O11" s="1" t="s">
        <v>18</v>
      </c>
      <c r="P11" s="1" t="s">
        <v>19</v>
      </c>
      <c r="Q11" s="1" t="s">
        <v>20</v>
      </c>
    </row>
    <row r="12" spans="1:17" ht="19.5" customHeight="1" x14ac:dyDescent="0.25">
      <c r="A12" s="19" t="s">
        <v>21</v>
      </c>
      <c r="B12" s="9" t="s">
        <v>38</v>
      </c>
      <c r="C12" s="9" t="s">
        <v>845</v>
      </c>
      <c r="D12" s="2" t="s">
        <v>39</v>
      </c>
      <c r="E12" s="2" t="s">
        <v>40</v>
      </c>
      <c r="F12" s="3" t="s">
        <v>1</v>
      </c>
      <c r="G12" s="2" t="s">
        <v>803</v>
      </c>
      <c r="H12" s="2" t="s">
        <v>41</v>
      </c>
      <c r="I12" s="4">
        <v>3773109</v>
      </c>
      <c r="J12" s="5" t="s">
        <v>27</v>
      </c>
      <c r="K12" s="5" t="s">
        <v>28</v>
      </c>
      <c r="L12" s="10" t="s">
        <v>27</v>
      </c>
      <c r="M12" s="4">
        <v>15092436</v>
      </c>
      <c r="N12" s="4">
        <v>15092436</v>
      </c>
      <c r="O12" s="2" t="s">
        <v>42</v>
      </c>
      <c r="P12" s="2" t="s">
        <v>43</v>
      </c>
      <c r="Q12" s="3" t="s">
        <v>1</v>
      </c>
    </row>
    <row r="13" spans="1:17" ht="19.5" customHeight="1" x14ac:dyDescent="0.25">
      <c r="A13" s="19" t="s">
        <v>21</v>
      </c>
      <c r="B13" s="9" t="s">
        <v>38</v>
      </c>
      <c r="C13" s="9" t="s">
        <v>845</v>
      </c>
      <c r="D13" s="2" t="s">
        <v>80</v>
      </c>
      <c r="E13" s="2" t="s">
        <v>271</v>
      </c>
      <c r="F13" s="3"/>
      <c r="G13" s="2" t="s">
        <v>272</v>
      </c>
      <c r="H13" s="2" t="s">
        <v>273</v>
      </c>
      <c r="I13" s="4">
        <v>1329600</v>
      </c>
      <c r="J13" s="5" t="s">
        <v>100</v>
      </c>
      <c r="K13" s="5" t="s">
        <v>28</v>
      </c>
      <c r="L13" s="10" t="s">
        <v>100</v>
      </c>
      <c r="M13" s="4">
        <v>3988800</v>
      </c>
      <c r="N13" s="4">
        <v>3988800</v>
      </c>
      <c r="O13" s="2" t="s">
        <v>274</v>
      </c>
      <c r="P13" s="2" t="s">
        <v>275</v>
      </c>
      <c r="Q13" s="3"/>
    </row>
    <row r="14" spans="1:17" ht="19.5" customHeight="1" x14ac:dyDescent="0.25">
      <c r="A14" s="20" t="s">
        <v>21</v>
      </c>
      <c r="B14" s="12" t="s">
        <v>38</v>
      </c>
      <c r="C14" s="9" t="s">
        <v>845</v>
      </c>
      <c r="D14" s="11" t="s">
        <v>45</v>
      </c>
      <c r="E14" s="11" t="s">
        <v>428</v>
      </c>
      <c r="F14" s="13"/>
      <c r="G14" s="11" t="s">
        <v>429</v>
      </c>
      <c r="H14" s="11" t="s">
        <v>430</v>
      </c>
      <c r="I14" s="14">
        <v>386153</v>
      </c>
      <c r="J14" s="15" t="s">
        <v>178</v>
      </c>
      <c r="K14" s="15" t="s">
        <v>28</v>
      </c>
      <c r="L14" s="16" t="s">
        <v>178</v>
      </c>
      <c r="M14" s="14">
        <v>3089224</v>
      </c>
      <c r="N14" s="14">
        <v>3089224</v>
      </c>
      <c r="O14" s="11" t="s">
        <v>431</v>
      </c>
      <c r="P14" s="11" t="s">
        <v>432</v>
      </c>
      <c r="Q14" s="13"/>
    </row>
    <row r="15" spans="1:17" ht="19.5" customHeight="1" x14ac:dyDescent="0.25">
      <c r="A15" s="19" t="s">
        <v>21</v>
      </c>
      <c r="B15" s="9" t="s">
        <v>38</v>
      </c>
      <c r="C15" s="9" t="s">
        <v>845</v>
      </c>
      <c r="D15" s="2" t="s">
        <v>23</v>
      </c>
      <c r="E15" s="2" t="s">
        <v>433</v>
      </c>
      <c r="F15" s="3"/>
      <c r="G15" s="2" t="s">
        <v>434</v>
      </c>
      <c r="H15" s="2" t="s">
        <v>435</v>
      </c>
      <c r="I15" s="4">
        <v>9286798</v>
      </c>
      <c r="J15" s="5" t="s">
        <v>35</v>
      </c>
      <c r="K15" s="5" t="s">
        <v>28</v>
      </c>
      <c r="L15" s="10" t="s">
        <v>35</v>
      </c>
      <c r="M15" s="4">
        <v>9286798</v>
      </c>
      <c r="N15" s="4">
        <v>9286798</v>
      </c>
      <c r="O15" s="2" t="s">
        <v>431</v>
      </c>
      <c r="P15" s="2" t="s">
        <v>432</v>
      </c>
      <c r="Q15" s="3"/>
    </row>
    <row r="16" spans="1:17" ht="19.5" customHeight="1" x14ac:dyDescent="0.25">
      <c r="A16" s="19" t="s">
        <v>21</v>
      </c>
      <c r="B16" s="9" t="s">
        <v>137</v>
      </c>
      <c r="C16" s="9" t="s">
        <v>845</v>
      </c>
      <c r="D16" s="2" t="s">
        <v>80</v>
      </c>
      <c r="E16" s="2" t="s">
        <v>138</v>
      </c>
      <c r="F16" s="3"/>
      <c r="G16" s="2" t="s">
        <v>139</v>
      </c>
      <c r="H16" s="2" t="s">
        <v>140</v>
      </c>
      <c r="I16" s="4">
        <v>560000</v>
      </c>
      <c r="J16" s="5" t="s">
        <v>35</v>
      </c>
      <c r="K16" s="5" t="s">
        <v>28</v>
      </c>
      <c r="L16" s="10" t="s">
        <v>35</v>
      </c>
      <c r="M16" s="4">
        <v>560000</v>
      </c>
      <c r="N16" s="4">
        <v>560000</v>
      </c>
      <c r="O16" s="2" t="s">
        <v>141</v>
      </c>
      <c r="P16" s="2" t="s">
        <v>142</v>
      </c>
      <c r="Q16" s="3"/>
    </row>
    <row r="17" spans="1:17" ht="19.5" customHeight="1" x14ac:dyDescent="0.25">
      <c r="A17" s="19" t="s">
        <v>21</v>
      </c>
      <c r="B17" s="9" t="s">
        <v>145</v>
      </c>
      <c r="C17" s="9" t="s">
        <v>845</v>
      </c>
      <c r="D17" s="2" t="s">
        <v>23</v>
      </c>
      <c r="E17" s="2" t="s">
        <v>143</v>
      </c>
      <c r="F17" s="2" t="s">
        <v>146</v>
      </c>
      <c r="G17" s="3"/>
      <c r="H17" s="2" t="s">
        <v>147</v>
      </c>
      <c r="I17" s="4">
        <v>2649296</v>
      </c>
      <c r="J17" s="5" t="s">
        <v>35</v>
      </c>
      <c r="K17" s="5" t="s">
        <v>28</v>
      </c>
      <c r="L17" s="10" t="s">
        <v>37</v>
      </c>
      <c r="M17" s="4">
        <v>2649296</v>
      </c>
      <c r="N17" s="4">
        <v>0</v>
      </c>
      <c r="O17" s="2" t="s">
        <v>148</v>
      </c>
      <c r="P17" s="2" t="s">
        <v>149</v>
      </c>
      <c r="Q17" s="2" t="s">
        <v>150</v>
      </c>
    </row>
    <row r="18" spans="1:17" ht="19.5" customHeight="1" x14ac:dyDescent="0.25">
      <c r="A18" s="19" t="s">
        <v>21</v>
      </c>
      <c r="B18" s="9" t="s">
        <v>145</v>
      </c>
      <c r="C18" s="9" t="s">
        <v>845</v>
      </c>
      <c r="D18" s="2" t="s">
        <v>45</v>
      </c>
      <c r="E18" s="2" t="s">
        <v>73</v>
      </c>
      <c r="F18" s="2" t="s">
        <v>114</v>
      </c>
      <c r="G18" s="3"/>
      <c r="H18" s="2" t="s">
        <v>111</v>
      </c>
      <c r="I18" s="4">
        <v>267013</v>
      </c>
      <c r="J18" s="5" t="s">
        <v>100</v>
      </c>
      <c r="K18" s="5" t="s">
        <v>28</v>
      </c>
      <c r="L18" s="10" t="s">
        <v>100</v>
      </c>
      <c r="M18" s="4">
        <v>801039</v>
      </c>
      <c r="N18" s="4">
        <v>801039</v>
      </c>
      <c r="O18" s="2" t="s">
        <v>148</v>
      </c>
      <c r="P18" s="2" t="s">
        <v>149</v>
      </c>
      <c r="Q18" s="3"/>
    </row>
    <row r="19" spans="1:17" ht="19.5" customHeight="1" x14ac:dyDescent="0.25">
      <c r="A19" s="19" t="s">
        <v>21</v>
      </c>
      <c r="B19" s="9" t="s">
        <v>249</v>
      </c>
      <c r="C19" s="9" t="s">
        <v>845</v>
      </c>
      <c r="D19" s="2" t="s">
        <v>45</v>
      </c>
      <c r="E19" s="2" t="s">
        <v>250</v>
      </c>
      <c r="F19" s="3"/>
      <c r="G19" s="2" t="s">
        <v>251</v>
      </c>
      <c r="H19" s="2" t="s">
        <v>252</v>
      </c>
      <c r="I19" s="4">
        <v>454580</v>
      </c>
      <c r="J19" s="5" t="s">
        <v>100</v>
      </c>
      <c r="K19" s="5" t="s">
        <v>28</v>
      </c>
      <c r="L19" s="10" t="s">
        <v>100</v>
      </c>
      <c r="M19" s="4">
        <v>1363740</v>
      </c>
      <c r="N19" s="4">
        <v>1363740</v>
      </c>
      <c r="O19" s="2" t="s">
        <v>253</v>
      </c>
      <c r="P19" s="2" t="s">
        <v>254</v>
      </c>
      <c r="Q19" s="3"/>
    </row>
    <row r="20" spans="1:17" ht="19.5" customHeight="1" x14ac:dyDescent="0.25">
      <c r="A20" s="19" t="s">
        <v>21</v>
      </c>
      <c r="B20" s="9" t="s">
        <v>249</v>
      </c>
      <c r="C20" s="9" t="s">
        <v>845</v>
      </c>
      <c r="D20" s="2" t="s">
        <v>45</v>
      </c>
      <c r="E20" s="2" t="s">
        <v>255</v>
      </c>
      <c r="F20" s="3"/>
      <c r="G20" s="2" t="s">
        <v>256</v>
      </c>
      <c r="H20" s="2" t="s">
        <v>257</v>
      </c>
      <c r="I20" s="4">
        <v>583100</v>
      </c>
      <c r="J20" s="5" t="s">
        <v>35</v>
      </c>
      <c r="K20" s="5" t="s">
        <v>28</v>
      </c>
      <c r="L20" s="10" t="s">
        <v>35</v>
      </c>
      <c r="M20" s="4">
        <v>583100</v>
      </c>
      <c r="N20" s="4">
        <v>583100</v>
      </c>
      <c r="O20" s="2" t="s">
        <v>253</v>
      </c>
      <c r="P20" s="2" t="s">
        <v>254</v>
      </c>
      <c r="Q20" s="3"/>
    </row>
    <row r="21" spans="1:17" ht="19.5" customHeight="1" x14ac:dyDescent="0.25">
      <c r="A21" s="19" t="s">
        <v>21</v>
      </c>
      <c r="B21" s="9" t="s">
        <v>249</v>
      </c>
      <c r="C21" s="9" t="s">
        <v>845</v>
      </c>
      <c r="D21" s="2" t="s">
        <v>45</v>
      </c>
      <c r="E21" s="2" t="s">
        <v>262</v>
      </c>
      <c r="F21" s="3"/>
      <c r="G21" s="2" t="s">
        <v>263</v>
      </c>
      <c r="H21" s="2" t="s">
        <v>257</v>
      </c>
      <c r="I21" s="4">
        <v>654500</v>
      </c>
      <c r="J21" s="5" t="s">
        <v>35</v>
      </c>
      <c r="K21" s="5" t="s">
        <v>28</v>
      </c>
      <c r="L21" s="10" t="s">
        <v>35</v>
      </c>
      <c r="M21" s="4">
        <v>654500</v>
      </c>
      <c r="N21" s="4">
        <v>654500</v>
      </c>
      <c r="O21" s="2" t="s">
        <v>253</v>
      </c>
      <c r="P21" s="2" t="s">
        <v>254</v>
      </c>
      <c r="Q21" s="3"/>
    </row>
    <row r="22" spans="1:17" ht="19.5" customHeight="1" x14ac:dyDescent="0.25">
      <c r="A22" s="19" t="s">
        <v>21</v>
      </c>
      <c r="B22" s="9" t="s">
        <v>249</v>
      </c>
      <c r="C22" s="9" t="s">
        <v>845</v>
      </c>
      <c r="D22" s="2" t="s">
        <v>45</v>
      </c>
      <c r="E22" s="2" t="s">
        <v>267</v>
      </c>
      <c r="F22" s="3"/>
      <c r="G22" s="2" t="s">
        <v>268</v>
      </c>
      <c r="H22" s="2" t="s">
        <v>257</v>
      </c>
      <c r="I22" s="4">
        <v>1130500</v>
      </c>
      <c r="J22" s="5" t="s">
        <v>35</v>
      </c>
      <c r="K22" s="5" t="s">
        <v>28</v>
      </c>
      <c r="L22" s="10" t="s">
        <v>35</v>
      </c>
      <c r="M22" s="4">
        <v>1130500</v>
      </c>
      <c r="N22" s="4">
        <v>1130500</v>
      </c>
      <c r="O22" s="2" t="s">
        <v>253</v>
      </c>
      <c r="P22" s="2" t="s">
        <v>254</v>
      </c>
      <c r="Q22" s="3"/>
    </row>
    <row r="23" spans="1:17" ht="19.5" customHeight="1" x14ac:dyDescent="0.25">
      <c r="A23" s="20" t="s">
        <v>21</v>
      </c>
      <c r="B23" s="12" t="s">
        <v>249</v>
      </c>
      <c r="C23" s="9" t="s">
        <v>845</v>
      </c>
      <c r="D23" s="11" t="s">
        <v>45</v>
      </c>
      <c r="E23" s="11" t="s">
        <v>269</v>
      </c>
      <c r="F23" s="13"/>
      <c r="G23" s="11" t="s">
        <v>270</v>
      </c>
      <c r="H23" s="11" t="s">
        <v>257</v>
      </c>
      <c r="I23" s="14">
        <v>3474800</v>
      </c>
      <c r="J23" s="15" t="s">
        <v>35</v>
      </c>
      <c r="K23" s="15" t="s">
        <v>28</v>
      </c>
      <c r="L23" s="40" t="s">
        <v>35</v>
      </c>
      <c r="M23" s="14">
        <v>3474800</v>
      </c>
      <c r="N23" s="14">
        <v>3474800</v>
      </c>
      <c r="O23" s="11" t="s">
        <v>253</v>
      </c>
      <c r="P23" s="11" t="s">
        <v>254</v>
      </c>
      <c r="Q23" s="13"/>
    </row>
    <row r="24" spans="1:17" ht="19.5" customHeight="1" x14ac:dyDescent="0.25">
      <c r="A24" s="19" t="s">
        <v>21</v>
      </c>
      <c r="B24" s="9" t="s">
        <v>249</v>
      </c>
      <c r="C24" s="9" t="s">
        <v>845</v>
      </c>
      <c r="D24" s="2" t="s">
        <v>45</v>
      </c>
      <c r="E24" s="2" t="s">
        <v>276</v>
      </c>
      <c r="F24" s="3"/>
      <c r="G24" s="2" t="s">
        <v>277</v>
      </c>
      <c r="H24" s="2" t="s">
        <v>257</v>
      </c>
      <c r="I24" s="4">
        <v>892500</v>
      </c>
      <c r="J24" s="5" t="s">
        <v>55</v>
      </c>
      <c r="K24" s="5" t="s">
        <v>28</v>
      </c>
      <c r="L24" s="10" t="s">
        <v>55</v>
      </c>
      <c r="M24" s="4">
        <v>1785000</v>
      </c>
      <c r="N24" s="4">
        <v>1785000</v>
      </c>
      <c r="O24" s="2" t="s">
        <v>253</v>
      </c>
      <c r="P24" s="2" t="s">
        <v>254</v>
      </c>
      <c r="Q24" s="3"/>
    </row>
    <row r="25" spans="1:17" ht="19.5" customHeight="1" x14ac:dyDescent="0.25">
      <c r="A25" s="20" t="s">
        <v>21</v>
      </c>
      <c r="B25" s="12" t="s">
        <v>249</v>
      </c>
      <c r="C25" s="9" t="s">
        <v>845</v>
      </c>
      <c r="D25" s="11" t="s">
        <v>39</v>
      </c>
      <c r="E25" s="11" t="s">
        <v>278</v>
      </c>
      <c r="F25" s="13"/>
      <c r="G25" s="11" t="s">
        <v>279</v>
      </c>
      <c r="H25" s="11" t="s">
        <v>280</v>
      </c>
      <c r="I25" s="14">
        <v>119000</v>
      </c>
      <c r="J25" s="15" t="s">
        <v>90</v>
      </c>
      <c r="K25" s="15" t="s">
        <v>28</v>
      </c>
      <c r="L25" s="40" t="s">
        <v>90</v>
      </c>
      <c r="M25" s="14">
        <v>714000</v>
      </c>
      <c r="N25" s="14">
        <v>714000</v>
      </c>
      <c r="O25" s="11" t="s">
        <v>253</v>
      </c>
      <c r="P25" s="11" t="s">
        <v>254</v>
      </c>
      <c r="Q25" s="13"/>
    </row>
    <row r="26" spans="1:17" ht="19.5" customHeight="1" x14ac:dyDescent="0.25">
      <c r="A26" s="19" t="s">
        <v>21</v>
      </c>
      <c r="B26" s="9" t="s">
        <v>163</v>
      </c>
      <c r="C26" s="9" t="s">
        <v>845</v>
      </c>
      <c r="D26" s="2" t="s">
        <v>39</v>
      </c>
      <c r="E26" s="2" t="s">
        <v>87</v>
      </c>
      <c r="F26" s="2" t="s">
        <v>88</v>
      </c>
      <c r="G26" s="3"/>
      <c r="H26" s="2" t="s">
        <v>89</v>
      </c>
      <c r="I26" s="4">
        <v>3005151</v>
      </c>
      <c r="J26" s="5" t="s">
        <v>55</v>
      </c>
      <c r="K26" s="5" t="s">
        <v>28</v>
      </c>
      <c r="L26" s="10" t="s">
        <v>55</v>
      </c>
      <c r="M26" s="4">
        <v>6010302</v>
      </c>
      <c r="N26" s="4">
        <v>6010302</v>
      </c>
      <c r="O26" s="2" t="s">
        <v>164</v>
      </c>
      <c r="P26" s="2" t="s">
        <v>165</v>
      </c>
      <c r="Q26" s="3"/>
    </row>
    <row r="27" spans="1:17" ht="19.5" customHeight="1" x14ac:dyDescent="0.25">
      <c r="A27" s="20" t="s">
        <v>21</v>
      </c>
      <c r="B27" s="12" t="s">
        <v>163</v>
      </c>
      <c r="C27" s="9" t="s">
        <v>845</v>
      </c>
      <c r="D27" s="11" t="s">
        <v>45</v>
      </c>
      <c r="E27" s="11" t="s">
        <v>166</v>
      </c>
      <c r="F27" s="13"/>
      <c r="G27" s="11" t="s">
        <v>167</v>
      </c>
      <c r="H27" s="11" t="s">
        <v>168</v>
      </c>
      <c r="I27" s="14">
        <v>2800000</v>
      </c>
      <c r="J27" s="15" t="s">
        <v>35</v>
      </c>
      <c r="K27" s="15" t="s">
        <v>28</v>
      </c>
      <c r="L27" s="40" t="s">
        <v>35</v>
      </c>
      <c r="M27" s="14">
        <v>2800000</v>
      </c>
      <c r="N27" s="14">
        <v>2800000</v>
      </c>
      <c r="O27" s="11" t="s">
        <v>164</v>
      </c>
      <c r="P27" s="11" t="s">
        <v>165</v>
      </c>
      <c r="Q27" s="13"/>
    </row>
    <row r="28" spans="1:17" ht="19.5" customHeight="1" x14ac:dyDescent="0.25">
      <c r="A28" s="19" t="s">
        <v>21</v>
      </c>
      <c r="B28" s="9" t="s">
        <v>163</v>
      </c>
      <c r="C28" s="9" t="s">
        <v>845</v>
      </c>
      <c r="D28" s="2" t="s">
        <v>39</v>
      </c>
      <c r="E28" s="2" t="s">
        <v>425</v>
      </c>
      <c r="F28" s="3"/>
      <c r="G28" s="2" t="s">
        <v>426</v>
      </c>
      <c r="H28" s="2" t="s">
        <v>427</v>
      </c>
      <c r="I28" s="4">
        <v>2000000</v>
      </c>
      <c r="J28" s="5" t="s">
        <v>55</v>
      </c>
      <c r="K28" s="5" t="s">
        <v>36</v>
      </c>
      <c r="L28" s="10" t="s">
        <v>37</v>
      </c>
      <c r="M28" s="4">
        <v>4000000</v>
      </c>
      <c r="N28" s="4">
        <v>0</v>
      </c>
      <c r="O28" s="2" t="s">
        <v>164</v>
      </c>
      <c r="P28" s="2" t="s">
        <v>165</v>
      </c>
      <c r="Q28" s="3"/>
    </row>
    <row r="29" spans="1:17" ht="19.5" customHeight="1" x14ac:dyDescent="0.25">
      <c r="A29" s="19" t="s">
        <v>21</v>
      </c>
      <c r="B29" s="9" t="s">
        <v>303</v>
      </c>
      <c r="C29" s="9" t="s">
        <v>846</v>
      </c>
      <c r="D29" s="2" t="s">
        <v>23</v>
      </c>
      <c r="E29" s="2" t="s">
        <v>304</v>
      </c>
      <c r="F29" s="3"/>
      <c r="G29" s="2" t="s">
        <v>305</v>
      </c>
      <c r="H29" s="2" t="s">
        <v>306</v>
      </c>
      <c r="I29" s="4">
        <v>2500000</v>
      </c>
      <c r="J29" s="5" t="s">
        <v>27</v>
      </c>
      <c r="K29" s="5" t="s">
        <v>36</v>
      </c>
      <c r="L29" s="10" t="s">
        <v>37</v>
      </c>
      <c r="M29" s="4">
        <v>10000000</v>
      </c>
      <c r="N29" s="4">
        <v>0</v>
      </c>
      <c r="O29" s="2" t="s">
        <v>307</v>
      </c>
      <c r="P29" s="2" t="s">
        <v>308</v>
      </c>
      <c r="Q29" s="2" t="s">
        <v>309</v>
      </c>
    </row>
    <row r="30" spans="1:17" ht="19.5" customHeight="1" x14ac:dyDescent="0.25">
      <c r="A30" s="20" t="s">
        <v>21</v>
      </c>
      <c r="B30" s="12" t="s">
        <v>303</v>
      </c>
      <c r="C30" s="9" t="s">
        <v>846</v>
      </c>
      <c r="D30" s="11" t="s">
        <v>39</v>
      </c>
      <c r="E30" s="11" t="s">
        <v>310</v>
      </c>
      <c r="F30" s="13"/>
      <c r="G30" s="11" t="s">
        <v>311</v>
      </c>
      <c r="H30" s="11" t="s">
        <v>312</v>
      </c>
      <c r="I30" s="14">
        <v>1500000</v>
      </c>
      <c r="J30" s="15" t="s">
        <v>35</v>
      </c>
      <c r="K30" s="15" t="s">
        <v>36</v>
      </c>
      <c r="L30" s="40" t="s">
        <v>37</v>
      </c>
      <c r="M30" s="14">
        <v>1500000</v>
      </c>
      <c r="N30" s="14">
        <v>0</v>
      </c>
      <c r="O30" s="11" t="s">
        <v>307</v>
      </c>
      <c r="P30" s="11" t="s">
        <v>308</v>
      </c>
      <c r="Q30" s="13"/>
    </row>
    <row r="31" spans="1:17" ht="19.5" customHeight="1" x14ac:dyDescent="0.25">
      <c r="A31" s="20" t="s">
        <v>21</v>
      </c>
      <c r="B31" s="12" t="s">
        <v>303</v>
      </c>
      <c r="C31" s="9" t="s">
        <v>846</v>
      </c>
      <c r="D31" s="11" t="s">
        <v>23</v>
      </c>
      <c r="E31" s="11" t="s">
        <v>313</v>
      </c>
      <c r="F31" s="13"/>
      <c r="G31" s="11" t="s">
        <v>314</v>
      </c>
      <c r="H31" s="11" t="s">
        <v>210</v>
      </c>
      <c r="I31" s="14">
        <v>1000000</v>
      </c>
      <c r="J31" s="15" t="s">
        <v>35</v>
      </c>
      <c r="K31" s="15" t="s">
        <v>36</v>
      </c>
      <c r="L31" s="40" t="s">
        <v>37</v>
      </c>
      <c r="M31" s="14">
        <v>1000000</v>
      </c>
      <c r="N31" s="14">
        <v>0</v>
      </c>
      <c r="O31" s="11" t="s">
        <v>307</v>
      </c>
      <c r="P31" s="11" t="s">
        <v>308</v>
      </c>
      <c r="Q31" s="11" t="s">
        <v>315</v>
      </c>
    </row>
    <row r="32" spans="1:17" ht="19.5" customHeight="1" x14ac:dyDescent="0.25">
      <c r="A32" s="19" t="s">
        <v>21</v>
      </c>
      <c r="B32" s="9" t="s">
        <v>303</v>
      </c>
      <c r="C32" s="9" t="s">
        <v>846</v>
      </c>
      <c r="D32" s="2" t="s">
        <v>23</v>
      </c>
      <c r="E32" s="2" t="s">
        <v>322</v>
      </c>
      <c r="F32" s="3" t="s">
        <v>1</v>
      </c>
      <c r="G32" s="2" t="s">
        <v>813</v>
      </c>
      <c r="H32" s="2" t="s">
        <v>336</v>
      </c>
      <c r="I32" s="4">
        <v>1200000</v>
      </c>
      <c r="J32" s="5" t="s">
        <v>35</v>
      </c>
      <c r="K32" s="5" t="s">
        <v>36</v>
      </c>
      <c r="L32" s="10" t="s">
        <v>37</v>
      </c>
      <c r="M32" s="4">
        <v>1200000</v>
      </c>
      <c r="N32" s="4">
        <v>0</v>
      </c>
      <c r="O32" s="2" t="s">
        <v>307</v>
      </c>
      <c r="P32" s="2" t="s">
        <v>308</v>
      </c>
      <c r="Q32" s="3" t="s">
        <v>1</v>
      </c>
    </row>
    <row r="33" spans="1:17" ht="19.5" customHeight="1" x14ac:dyDescent="0.25">
      <c r="A33" s="19" t="s">
        <v>21</v>
      </c>
      <c r="B33" s="9" t="s">
        <v>303</v>
      </c>
      <c r="C33" s="9" t="s">
        <v>846</v>
      </c>
      <c r="D33" s="2" t="s">
        <v>39</v>
      </c>
      <c r="E33" s="2" t="s">
        <v>337</v>
      </c>
      <c r="F33" s="3" t="s">
        <v>1</v>
      </c>
      <c r="G33" s="2" t="s">
        <v>814</v>
      </c>
      <c r="H33" s="2" t="s">
        <v>338</v>
      </c>
      <c r="I33" s="4">
        <v>2000000</v>
      </c>
      <c r="J33" s="5" t="s">
        <v>35</v>
      </c>
      <c r="K33" s="5" t="s">
        <v>36</v>
      </c>
      <c r="L33" s="10" t="s">
        <v>37</v>
      </c>
      <c r="M33" s="4">
        <v>2000000</v>
      </c>
      <c r="N33" s="4">
        <v>0</v>
      </c>
      <c r="O33" s="2" t="s">
        <v>307</v>
      </c>
      <c r="P33" s="2" t="s">
        <v>308</v>
      </c>
      <c r="Q33" s="3" t="s">
        <v>1</v>
      </c>
    </row>
    <row r="34" spans="1:17" ht="19.5" customHeight="1" x14ac:dyDescent="0.25">
      <c r="A34" s="19" t="s">
        <v>21</v>
      </c>
      <c r="B34" s="9" t="s">
        <v>353</v>
      </c>
      <c r="C34" s="9" t="s">
        <v>840</v>
      </c>
      <c r="D34" s="2" t="s">
        <v>45</v>
      </c>
      <c r="E34" s="2" t="s">
        <v>354</v>
      </c>
      <c r="F34" s="3"/>
      <c r="G34" s="2" t="s">
        <v>355</v>
      </c>
      <c r="H34" s="2" t="s">
        <v>356</v>
      </c>
      <c r="I34" s="4">
        <v>900000</v>
      </c>
      <c r="J34" s="5" t="s">
        <v>35</v>
      </c>
      <c r="K34" s="5" t="s">
        <v>36</v>
      </c>
      <c r="L34" s="41" t="s">
        <v>37</v>
      </c>
      <c r="M34" s="4">
        <v>900000</v>
      </c>
      <c r="N34" s="4">
        <v>0</v>
      </c>
      <c r="O34" s="2" t="s">
        <v>357</v>
      </c>
      <c r="P34" s="2" t="s">
        <v>358</v>
      </c>
      <c r="Q34" s="3"/>
    </row>
    <row r="35" spans="1:17" ht="19.5" customHeight="1" x14ac:dyDescent="0.25">
      <c r="A35" s="19" t="s">
        <v>21</v>
      </c>
      <c r="B35" s="9" t="s">
        <v>353</v>
      </c>
      <c r="C35" s="9" t="s">
        <v>840</v>
      </c>
      <c r="D35" s="2" t="s">
        <v>45</v>
      </c>
      <c r="E35" s="2" t="s">
        <v>359</v>
      </c>
      <c r="F35" s="3"/>
      <c r="G35" s="2" t="s">
        <v>360</v>
      </c>
      <c r="H35" s="2" t="s">
        <v>361</v>
      </c>
      <c r="I35" s="4">
        <v>250000</v>
      </c>
      <c r="J35" s="5" t="s">
        <v>100</v>
      </c>
      <c r="K35" s="5" t="s">
        <v>36</v>
      </c>
      <c r="L35" s="10" t="s">
        <v>37</v>
      </c>
      <c r="M35" s="4">
        <v>750000</v>
      </c>
      <c r="N35" s="4">
        <v>0</v>
      </c>
      <c r="O35" s="2" t="s">
        <v>357</v>
      </c>
      <c r="P35" s="2" t="s">
        <v>358</v>
      </c>
      <c r="Q35" s="3"/>
    </row>
    <row r="36" spans="1:17" ht="19.5" customHeight="1" x14ac:dyDescent="0.25">
      <c r="A36" s="19" t="s">
        <v>21</v>
      </c>
      <c r="B36" s="9" t="s">
        <v>353</v>
      </c>
      <c r="C36" s="9" t="s">
        <v>840</v>
      </c>
      <c r="D36" s="2" t="s">
        <v>45</v>
      </c>
      <c r="E36" s="2" t="s">
        <v>362</v>
      </c>
      <c r="F36" s="3"/>
      <c r="G36" s="2" t="s">
        <v>363</v>
      </c>
      <c r="H36" s="2" t="s">
        <v>361</v>
      </c>
      <c r="I36" s="4">
        <v>90000</v>
      </c>
      <c r="J36" s="5" t="s">
        <v>112</v>
      </c>
      <c r="K36" s="5" t="s">
        <v>36</v>
      </c>
      <c r="L36" s="10" t="s">
        <v>37</v>
      </c>
      <c r="M36" s="4">
        <v>1080000</v>
      </c>
      <c r="N36" s="4">
        <v>0</v>
      </c>
      <c r="O36" s="2" t="s">
        <v>357</v>
      </c>
      <c r="P36" s="2" t="s">
        <v>358</v>
      </c>
      <c r="Q36" s="3"/>
    </row>
    <row r="37" spans="1:17" ht="19.5" customHeight="1" x14ac:dyDescent="0.25">
      <c r="A37" s="19" t="s">
        <v>21</v>
      </c>
      <c r="B37" s="9" t="s">
        <v>353</v>
      </c>
      <c r="C37" s="9" t="s">
        <v>840</v>
      </c>
      <c r="D37" s="2" t="s">
        <v>39</v>
      </c>
      <c r="E37" s="2" t="s">
        <v>364</v>
      </c>
      <c r="F37" s="3" t="s">
        <v>1</v>
      </c>
      <c r="G37" s="2" t="s">
        <v>815</v>
      </c>
      <c r="H37" s="2" t="s">
        <v>365</v>
      </c>
      <c r="I37" s="4">
        <v>1831669</v>
      </c>
      <c r="J37" s="5" t="s">
        <v>206</v>
      </c>
      <c r="K37" s="5" t="s">
        <v>36</v>
      </c>
      <c r="L37" s="10" t="s">
        <v>37</v>
      </c>
      <c r="M37" s="4">
        <v>16485021</v>
      </c>
      <c r="N37" s="4">
        <v>0</v>
      </c>
      <c r="O37" s="2" t="s">
        <v>357</v>
      </c>
      <c r="P37" s="2" t="s">
        <v>358</v>
      </c>
      <c r="Q37" s="3" t="s">
        <v>1</v>
      </c>
    </row>
    <row r="38" spans="1:17" ht="19.5" customHeight="1" x14ac:dyDescent="0.25">
      <c r="A38" s="19" t="s">
        <v>21</v>
      </c>
      <c r="B38" s="9" t="s">
        <v>353</v>
      </c>
      <c r="C38" s="9" t="s">
        <v>840</v>
      </c>
      <c r="D38" s="2" t="s">
        <v>45</v>
      </c>
      <c r="E38" s="2" t="s">
        <v>354</v>
      </c>
      <c r="F38" s="3"/>
      <c r="G38" s="2" t="s">
        <v>355</v>
      </c>
      <c r="H38" s="2" t="s">
        <v>356</v>
      </c>
      <c r="I38" s="4">
        <v>900000</v>
      </c>
      <c r="J38" s="5" t="s">
        <v>35</v>
      </c>
      <c r="K38" s="5" t="s">
        <v>36</v>
      </c>
      <c r="L38" s="41" t="s">
        <v>37</v>
      </c>
      <c r="M38" s="4">
        <v>900000</v>
      </c>
      <c r="N38" s="4">
        <v>0</v>
      </c>
      <c r="O38" s="2" t="s">
        <v>357</v>
      </c>
      <c r="P38" s="2" t="s">
        <v>358</v>
      </c>
      <c r="Q38" s="3"/>
    </row>
    <row r="39" spans="1:17" ht="19.5" customHeight="1" x14ac:dyDescent="0.25">
      <c r="A39" s="19" t="s">
        <v>21</v>
      </c>
      <c r="B39" s="9" t="s">
        <v>353</v>
      </c>
      <c r="C39" s="9" t="s">
        <v>840</v>
      </c>
      <c r="D39" s="2" t="s">
        <v>45</v>
      </c>
      <c r="E39" s="2" t="s">
        <v>436</v>
      </c>
      <c r="F39" s="3"/>
      <c r="G39" s="2" t="s">
        <v>437</v>
      </c>
      <c r="H39" s="2" t="s">
        <v>356</v>
      </c>
      <c r="I39" s="4">
        <v>300000</v>
      </c>
      <c r="J39" s="5" t="s">
        <v>35</v>
      </c>
      <c r="K39" s="5" t="s">
        <v>36</v>
      </c>
      <c r="L39" s="41" t="s">
        <v>37</v>
      </c>
      <c r="M39" s="4">
        <v>300000</v>
      </c>
      <c r="N39" s="4">
        <v>0</v>
      </c>
      <c r="O39" s="2" t="s">
        <v>438</v>
      </c>
      <c r="P39" s="2" t="s">
        <v>439</v>
      </c>
      <c r="Q39" s="3"/>
    </row>
    <row r="40" spans="1:17" ht="19.5" customHeight="1" x14ac:dyDescent="0.25">
      <c r="A40" s="19" t="s">
        <v>21</v>
      </c>
      <c r="B40" s="9" t="s">
        <v>66</v>
      </c>
      <c r="C40" s="9" t="s">
        <v>841</v>
      </c>
      <c r="D40" s="2" t="s">
        <v>45</v>
      </c>
      <c r="E40" s="2" t="s">
        <v>67</v>
      </c>
      <c r="F40" s="3"/>
      <c r="G40" s="2" t="s">
        <v>68</v>
      </c>
      <c r="H40" s="2" t="s">
        <v>69</v>
      </c>
      <c r="I40" s="4">
        <v>250000</v>
      </c>
      <c r="J40" s="5" t="s">
        <v>70</v>
      </c>
      <c r="K40" s="5" t="s">
        <v>36</v>
      </c>
      <c r="L40" s="41" t="s">
        <v>37</v>
      </c>
      <c r="M40" s="4">
        <v>2500000</v>
      </c>
      <c r="N40" s="4">
        <v>0</v>
      </c>
      <c r="O40" s="2" t="s">
        <v>71</v>
      </c>
      <c r="P40" s="2" t="s">
        <v>72</v>
      </c>
      <c r="Q40" s="3"/>
    </row>
    <row r="41" spans="1:17" ht="19.5" customHeight="1" x14ac:dyDescent="0.25">
      <c r="A41" s="19" t="s">
        <v>21</v>
      </c>
      <c r="B41" s="9" t="s">
        <v>66</v>
      </c>
      <c r="C41" s="9" t="s">
        <v>841</v>
      </c>
      <c r="D41" s="2" t="s">
        <v>45</v>
      </c>
      <c r="E41" s="2" t="s">
        <v>95</v>
      </c>
      <c r="F41" s="3"/>
      <c r="G41" s="2" t="s">
        <v>96</v>
      </c>
      <c r="H41" s="2" t="s">
        <v>69</v>
      </c>
      <c r="I41" s="4">
        <v>500000</v>
      </c>
      <c r="J41" s="5" t="s">
        <v>35</v>
      </c>
      <c r="K41" s="5" t="s">
        <v>36</v>
      </c>
      <c r="L41" s="10" t="s">
        <v>37</v>
      </c>
      <c r="M41" s="4">
        <v>500000</v>
      </c>
      <c r="N41" s="4">
        <v>0</v>
      </c>
      <c r="O41" s="2" t="s">
        <v>71</v>
      </c>
      <c r="P41" s="2" t="s">
        <v>72</v>
      </c>
      <c r="Q41" s="3"/>
    </row>
    <row r="42" spans="1:17" ht="19.5" customHeight="1" x14ac:dyDescent="0.25">
      <c r="A42" s="19" t="s">
        <v>21</v>
      </c>
      <c r="B42" s="9" t="s">
        <v>66</v>
      </c>
      <c r="C42" s="9" t="s">
        <v>841</v>
      </c>
      <c r="D42" s="2" t="s">
        <v>45</v>
      </c>
      <c r="E42" s="2" t="s">
        <v>73</v>
      </c>
      <c r="F42" s="2" t="s">
        <v>104</v>
      </c>
      <c r="G42" s="3"/>
      <c r="H42" s="2" t="s">
        <v>105</v>
      </c>
      <c r="I42" s="4">
        <v>189102</v>
      </c>
      <c r="J42" s="5" t="s">
        <v>27</v>
      </c>
      <c r="K42" s="5" t="s">
        <v>36</v>
      </c>
      <c r="L42" s="41" t="s">
        <v>37</v>
      </c>
      <c r="M42" s="4">
        <v>756408</v>
      </c>
      <c r="N42" s="4">
        <v>0</v>
      </c>
      <c r="O42" s="2" t="s">
        <v>71</v>
      </c>
      <c r="P42" s="2" t="s">
        <v>72</v>
      </c>
      <c r="Q42" s="3"/>
    </row>
    <row r="43" spans="1:17" ht="19.5" customHeight="1" x14ac:dyDescent="0.25">
      <c r="A43" s="19" t="s">
        <v>21</v>
      </c>
      <c r="B43" s="9" t="s">
        <v>123</v>
      </c>
      <c r="C43" s="9" t="s">
        <v>841</v>
      </c>
      <c r="D43" s="2" t="s">
        <v>45</v>
      </c>
      <c r="E43" s="2" t="s">
        <v>73</v>
      </c>
      <c r="F43" s="2" t="s">
        <v>104</v>
      </c>
      <c r="G43" s="3"/>
      <c r="H43" s="2" t="s">
        <v>105</v>
      </c>
      <c r="I43" s="4">
        <v>189102</v>
      </c>
      <c r="J43" s="5" t="s">
        <v>35</v>
      </c>
      <c r="K43" s="5" t="s">
        <v>36</v>
      </c>
      <c r="L43" s="10" t="s">
        <v>37</v>
      </c>
      <c r="M43" s="4">
        <v>189102</v>
      </c>
      <c r="N43" s="4">
        <v>0</v>
      </c>
      <c r="O43" s="2" t="s">
        <v>124</v>
      </c>
      <c r="P43" s="2" t="s">
        <v>125</v>
      </c>
      <c r="Q43" s="3"/>
    </row>
    <row r="44" spans="1:17" ht="19.5" customHeight="1" x14ac:dyDescent="0.25">
      <c r="A44" s="20" t="s">
        <v>21</v>
      </c>
      <c r="B44" s="12" t="s">
        <v>123</v>
      </c>
      <c r="C44" s="9" t="s">
        <v>841</v>
      </c>
      <c r="D44" s="11" t="s">
        <v>23</v>
      </c>
      <c r="E44" s="11" t="s">
        <v>143</v>
      </c>
      <c r="F44" s="11" t="s">
        <v>146</v>
      </c>
      <c r="G44" s="13"/>
      <c r="H44" s="11" t="s">
        <v>147</v>
      </c>
      <c r="I44" s="14">
        <v>2649296</v>
      </c>
      <c r="J44" s="15" t="s">
        <v>100</v>
      </c>
      <c r="K44" s="15" t="s">
        <v>36</v>
      </c>
      <c r="L44" s="40" t="s">
        <v>37</v>
      </c>
      <c r="M44" s="14">
        <v>7947888</v>
      </c>
      <c r="N44" s="14">
        <v>0</v>
      </c>
      <c r="O44" s="11" t="s">
        <v>241</v>
      </c>
      <c r="P44" s="11" t="s">
        <v>242</v>
      </c>
      <c r="Q44" s="13"/>
    </row>
    <row r="45" spans="1:17" ht="19.5" customHeight="1" x14ac:dyDescent="0.25">
      <c r="A45" s="19" t="s">
        <v>21</v>
      </c>
      <c r="B45" s="9" t="s">
        <v>123</v>
      </c>
      <c r="C45" s="9" t="s">
        <v>841</v>
      </c>
      <c r="D45" s="2" t="s">
        <v>23</v>
      </c>
      <c r="E45" s="2" t="s">
        <v>143</v>
      </c>
      <c r="F45" s="2" t="s">
        <v>197</v>
      </c>
      <c r="G45" s="3"/>
      <c r="H45" s="2" t="s">
        <v>198</v>
      </c>
      <c r="I45" s="4">
        <v>7447334</v>
      </c>
      <c r="J45" s="5" t="s">
        <v>55</v>
      </c>
      <c r="K45" s="5" t="s">
        <v>36</v>
      </c>
      <c r="L45" s="41" t="s">
        <v>37</v>
      </c>
      <c r="M45" s="4">
        <v>14894668</v>
      </c>
      <c r="N45" s="4">
        <v>0</v>
      </c>
      <c r="O45" s="2" t="s">
        <v>241</v>
      </c>
      <c r="P45" s="2" t="s">
        <v>242</v>
      </c>
      <c r="Q45" s="3"/>
    </row>
    <row r="46" spans="1:17" ht="19.5" customHeight="1" x14ac:dyDescent="0.25">
      <c r="A46" s="19" t="s">
        <v>21</v>
      </c>
      <c r="B46" s="9" t="s">
        <v>123</v>
      </c>
      <c r="C46" s="9" t="s">
        <v>841</v>
      </c>
      <c r="D46" s="2" t="s">
        <v>23</v>
      </c>
      <c r="E46" s="2" t="s">
        <v>215</v>
      </c>
      <c r="F46" s="2" t="s">
        <v>246</v>
      </c>
      <c r="G46" s="3"/>
      <c r="H46" s="2" t="s">
        <v>247</v>
      </c>
      <c r="I46" s="4">
        <v>732524</v>
      </c>
      <c r="J46" s="5" t="s">
        <v>55</v>
      </c>
      <c r="K46" s="5" t="s">
        <v>36</v>
      </c>
      <c r="L46" s="41" t="s">
        <v>37</v>
      </c>
      <c r="M46" s="4">
        <v>1465048</v>
      </c>
      <c r="N46" s="4">
        <v>0</v>
      </c>
      <c r="O46" s="2" t="s">
        <v>124</v>
      </c>
      <c r="P46" s="2" t="s">
        <v>125</v>
      </c>
      <c r="Q46" s="3"/>
    </row>
    <row r="47" spans="1:17" ht="19.5" customHeight="1" x14ac:dyDescent="0.25">
      <c r="A47" s="19" t="s">
        <v>21</v>
      </c>
      <c r="B47" s="9" t="s">
        <v>123</v>
      </c>
      <c r="C47" s="9" t="s">
        <v>841</v>
      </c>
      <c r="D47" s="2" t="s">
        <v>39</v>
      </c>
      <c r="E47" s="2" t="s">
        <v>87</v>
      </c>
      <c r="F47" s="2" t="s">
        <v>248</v>
      </c>
      <c r="G47" s="3"/>
      <c r="H47" s="2" t="s">
        <v>89</v>
      </c>
      <c r="I47" s="4">
        <v>2114736</v>
      </c>
      <c r="J47" s="5" t="s">
        <v>100</v>
      </c>
      <c r="K47" s="5" t="s">
        <v>36</v>
      </c>
      <c r="L47" s="10" t="s">
        <v>37</v>
      </c>
      <c r="M47" s="4">
        <v>6344208</v>
      </c>
      <c r="N47" s="4">
        <v>0</v>
      </c>
      <c r="O47" s="2" t="s">
        <v>124</v>
      </c>
      <c r="P47" s="2" t="s">
        <v>125</v>
      </c>
      <c r="Q47" s="3"/>
    </row>
    <row r="48" spans="1:17" ht="19.5" customHeight="1" x14ac:dyDescent="0.25">
      <c r="A48" s="20" t="s">
        <v>21</v>
      </c>
      <c r="B48" s="12" t="s">
        <v>348</v>
      </c>
      <c r="C48" s="9" t="s">
        <v>841</v>
      </c>
      <c r="D48" s="11" t="s">
        <v>39</v>
      </c>
      <c r="E48" s="11" t="s">
        <v>87</v>
      </c>
      <c r="F48" s="11" t="s">
        <v>349</v>
      </c>
      <c r="G48" s="13"/>
      <c r="H48" s="11" t="s">
        <v>350</v>
      </c>
      <c r="I48" s="14">
        <v>5231188</v>
      </c>
      <c r="J48" s="15" t="s">
        <v>35</v>
      </c>
      <c r="K48" s="15" t="s">
        <v>36</v>
      </c>
      <c r="L48" s="40" t="s">
        <v>37</v>
      </c>
      <c r="M48" s="14">
        <v>5231188</v>
      </c>
      <c r="N48" s="14">
        <v>0</v>
      </c>
      <c r="O48" s="11" t="s">
        <v>351</v>
      </c>
      <c r="P48" s="11" t="s">
        <v>352</v>
      </c>
      <c r="Q48" s="13"/>
    </row>
    <row r="49" spans="1:17" ht="19.5" customHeight="1" x14ac:dyDescent="0.25">
      <c r="A49" s="20" t="s">
        <v>21</v>
      </c>
      <c r="B49" s="12" t="s">
        <v>348</v>
      </c>
      <c r="C49" s="9" t="s">
        <v>841</v>
      </c>
      <c r="D49" s="11" t="s">
        <v>23</v>
      </c>
      <c r="E49" s="11" t="s">
        <v>143</v>
      </c>
      <c r="F49" s="11" t="s">
        <v>201</v>
      </c>
      <c r="G49" s="13"/>
      <c r="H49" s="11" t="s">
        <v>144</v>
      </c>
      <c r="I49" s="14">
        <v>2777489</v>
      </c>
      <c r="J49" s="15" t="s">
        <v>35</v>
      </c>
      <c r="K49" s="15" t="s">
        <v>36</v>
      </c>
      <c r="L49" s="40" t="s">
        <v>37</v>
      </c>
      <c r="M49" s="14">
        <v>2777489</v>
      </c>
      <c r="N49" s="14">
        <v>0</v>
      </c>
      <c r="O49" s="11" t="s">
        <v>351</v>
      </c>
      <c r="P49" s="11" t="s">
        <v>352</v>
      </c>
      <c r="Q49" s="13"/>
    </row>
    <row r="50" spans="1:17" ht="19.5" customHeight="1" x14ac:dyDescent="0.25">
      <c r="A50" s="20" t="s">
        <v>21</v>
      </c>
      <c r="B50" s="12" t="s">
        <v>348</v>
      </c>
      <c r="C50" s="9" t="s">
        <v>841</v>
      </c>
      <c r="D50" s="11" t="s">
        <v>23</v>
      </c>
      <c r="E50" s="11" t="s">
        <v>215</v>
      </c>
      <c r="F50" s="11" t="s">
        <v>216</v>
      </c>
      <c r="G50" s="13"/>
      <c r="H50" s="11" t="s">
        <v>217</v>
      </c>
      <c r="I50" s="14">
        <v>985857</v>
      </c>
      <c r="J50" s="15" t="s">
        <v>55</v>
      </c>
      <c r="K50" s="15" t="s">
        <v>36</v>
      </c>
      <c r="L50" s="40" t="s">
        <v>37</v>
      </c>
      <c r="M50" s="14">
        <v>1971714</v>
      </c>
      <c r="N50" s="14">
        <v>0</v>
      </c>
      <c r="O50" s="11" t="s">
        <v>351</v>
      </c>
      <c r="P50" s="11" t="s">
        <v>352</v>
      </c>
      <c r="Q50" s="13"/>
    </row>
    <row r="51" spans="1:17" ht="19.5" customHeight="1" x14ac:dyDescent="0.25">
      <c r="A51" s="19" t="s">
        <v>21</v>
      </c>
      <c r="B51" s="9" t="s">
        <v>348</v>
      </c>
      <c r="C51" s="9" t="s">
        <v>841</v>
      </c>
      <c r="D51" s="2" t="s">
        <v>45</v>
      </c>
      <c r="E51" s="2" t="s">
        <v>415</v>
      </c>
      <c r="F51" s="3"/>
      <c r="G51" s="2" t="s">
        <v>416</v>
      </c>
      <c r="H51" s="2" t="s">
        <v>417</v>
      </c>
      <c r="I51" s="4">
        <v>650000</v>
      </c>
      <c r="J51" s="5" t="s">
        <v>100</v>
      </c>
      <c r="K51" s="5" t="s">
        <v>36</v>
      </c>
      <c r="L51" s="10" t="s">
        <v>37</v>
      </c>
      <c r="M51" s="4">
        <v>1950000</v>
      </c>
      <c r="N51" s="4">
        <v>0</v>
      </c>
      <c r="O51" s="2" t="s">
        <v>351</v>
      </c>
      <c r="P51" s="2" t="s">
        <v>352</v>
      </c>
      <c r="Q51" s="3"/>
    </row>
    <row r="52" spans="1:17" ht="19.5" customHeight="1" x14ac:dyDescent="0.25">
      <c r="A52" s="19" t="s">
        <v>21</v>
      </c>
      <c r="B52" s="9" t="s">
        <v>348</v>
      </c>
      <c r="C52" s="9" t="s">
        <v>841</v>
      </c>
      <c r="D52" s="2" t="s">
        <v>45</v>
      </c>
      <c r="E52" s="2" t="s">
        <v>418</v>
      </c>
      <c r="F52" s="3"/>
      <c r="G52" s="2" t="s">
        <v>419</v>
      </c>
      <c r="H52" s="2" t="s">
        <v>420</v>
      </c>
      <c r="I52" s="4">
        <v>320000</v>
      </c>
      <c r="J52" s="5" t="s">
        <v>421</v>
      </c>
      <c r="K52" s="5" t="s">
        <v>36</v>
      </c>
      <c r="L52" s="10" t="s">
        <v>37</v>
      </c>
      <c r="M52" s="4">
        <v>14400000</v>
      </c>
      <c r="N52" s="4">
        <v>0</v>
      </c>
      <c r="O52" s="2" t="s">
        <v>351</v>
      </c>
      <c r="P52" s="2" t="s">
        <v>352</v>
      </c>
      <c r="Q52" s="3"/>
    </row>
    <row r="53" spans="1:17" ht="19.5" customHeight="1" x14ac:dyDescent="0.25">
      <c r="A53" s="20" t="s">
        <v>21</v>
      </c>
      <c r="B53" s="12" t="s">
        <v>44</v>
      </c>
      <c r="C53" s="9" t="s">
        <v>841</v>
      </c>
      <c r="D53" s="11" t="s">
        <v>45</v>
      </c>
      <c r="E53" s="11" t="s">
        <v>46</v>
      </c>
      <c r="F53" s="13"/>
      <c r="G53" s="11" t="s">
        <v>47</v>
      </c>
      <c r="H53" s="11" t="s">
        <v>48</v>
      </c>
      <c r="I53" s="14">
        <v>1500000</v>
      </c>
      <c r="J53" s="15" t="s">
        <v>35</v>
      </c>
      <c r="K53" s="15" t="s">
        <v>36</v>
      </c>
      <c r="L53" s="16" t="s">
        <v>37</v>
      </c>
      <c r="M53" s="14">
        <v>1500000</v>
      </c>
      <c r="N53" s="14">
        <v>0</v>
      </c>
      <c r="O53" s="11" t="s">
        <v>49</v>
      </c>
      <c r="P53" s="11" t="s">
        <v>50</v>
      </c>
      <c r="Q53" s="13"/>
    </row>
    <row r="54" spans="1:17" ht="19.5" customHeight="1" x14ac:dyDescent="0.25">
      <c r="A54" s="19" t="s">
        <v>21</v>
      </c>
      <c r="B54" s="9" t="s">
        <v>44</v>
      </c>
      <c r="C54" s="9" t="s">
        <v>841</v>
      </c>
      <c r="D54" s="2" t="s">
        <v>45</v>
      </c>
      <c r="E54" s="2" t="s">
        <v>73</v>
      </c>
      <c r="F54" s="2" t="s">
        <v>74</v>
      </c>
      <c r="G54" s="3"/>
      <c r="H54" s="2" t="s">
        <v>75</v>
      </c>
      <c r="I54" s="4">
        <v>244753</v>
      </c>
      <c r="J54" s="5" t="s">
        <v>35</v>
      </c>
      <c r="K54" s="5" t="s">
        <v>36</v>
      </c>
      <c r="L54" s="10" t="s">
        <v>37</v>
      </c>
      <c r="M54" s="4">
        <v>244753</v>
      </c>
      <c r="N54" s="4">
        <v>0</v>
      </c>
      <c r="O54" s="2" t="s">
        <v>49</v>
      </c>
      <c r="P54" s="2" t="s">
        <v>50</v>
      </c>
      <c r="Q54" s="3"/>
    </row>
    <row r="55" spans="1:17" ht="19.5" customHeight="1" x14ac:dyDescent="0.25">
      <c r="A55" s="19" t="s">
        <v>21</v>
      </c>
      <c r="B55" s="9" t="s">
        <v>422</v>
      </c>
      <c r="C55" s="9" t="s">
        <v>841</v>
      </c>
      <c r="D55" s="2" t="s">
        <v>23</v>
      </c>
      <c r="E55" s="2" t="s">
        <v>215</v>
      </c>
      <c r="F55" s="2" t="s">
        <v>216</v>
      </c>
      <c r="G55" s="3"/>
      <c r="H55" s="2" t="s">
        <v>217</v>
      </c>
      <c r="I55" s="4">
        <v>985857</v>
      </c>
      <c r="J55" s="5" t="s">
        <v>35</v>
      </c>
      <c r="K55" s="5" t="s">
        <v>36</v>
      </c>
      <c r="L55" s="41" t="s">
        <v>37</v>
      </c>
      <c r="M55" s="4">
        <v>985857</v>
      </c>
      <c r="N55" s="4">
        <v>0</v>
      </c>
      <c r="O55" s="2" t="s">
        <v>423</v>
      </c>
      <c r="P55" s="2" t="s">
        <v>424</v>
      </c>
      <c r="Q55" s="3"/>
    </row>
    <row r="56" spans="1:17" ht="19.5" customHeight="1" x14ac:dyDescent="0.25">
      <c r="A56" s="19" t="s">
        <v>21</v>
      </c>
      <c r="B56" s="9" t="s">
        <v>325</v>
      </c>
      <c r="C56" s="9" t="s">
        <v>844</v>
      </c>
      <c r="D56" s="2" t="s">
        <v>23</v>
      </c>
      <c r="E56" s="2" t="s">
        <v>326</v>
      </c>
      <c r="F56" s="3" t="s">
        <v>1</v>
      </c>
      <c r="G56" s="2" t="s">
        <v>811</v>
      </c>
      <c r="H56" s="2" t="s">
        <v>327</v>
      </c>
      <c r="I56" s="4">
        <v>2898000</v>
      </c>
      <c r="J56" s="5" t="s">
        <v>35</v>
      </c>
      <c r="K56" s="5" t="s">
        <v>36</v>
      </c>
      <c r="L56" s="10" t="s">
        <v>37</v>
      </c>
      <c r="M56" s="4">
        <v>2898000</v>
      </c>
      <c r="N56" s="4">
        <v>0</v>
      </c>
      <c r="O56" s="2" t="s">
        <v>328</v>
      </c>
      <c r="P56" s="2" t="s">
        <v>329</v>
      </c>
      <c r="Q56" s="2" t="s">
        <v>330</v>
      </c>
    </row>
    <row r="57" spans="1:17" ht="19.5" customHeight="1" x14ac:dyDescent="0.25">
      <c r="A57" s="19" t="s">
        <v>21</v>
      </c>
      <c r="B57" s="9" t="s">
        <v>325</v>
      </c>
      <c r="C57" s="9" t="s">
        <v>844</v>
      </c>
      <c r="D57" s="2" t="s">
        <v>39</v>
      </c>
      <c r="E57" s="2" t="s">
        <v>331</v>
      </c>
      <c r="F57" s="3"/>
      <c r="G57" s="2" t="s">
        <v>332</v>
      </c>
      <c r="H57" s="2" t="s">
        <v>333</v>
      </c>
      <c r="I57" s="4">
        <v>300000</v>
      </c>
      <c r="J57" s="5" t="s">
        <v>177</v>
      </c>
      <c r="K57" s="5" t="s">
        <v>36</v>
      </c>
      <c r="L57" s="10" t="s">
        <v>37</v>
      </c>
      <c r="M57" s="4">
        <v>1500000</v>
      </c>
      <c r="N57" s="4">
        <v>0</v>
      </c>
      <c r="O57" s="2" t="s">
        <v>328</v>
      </c>
      <c r="P57" s="2" t="s">
        <v>329</v>
      </c>
      <c r="Q57" s="3"/>
    </row>
    <row r="58" spans="1:17" ht="19.5" customHeight="1" x14ac:dyDescent="0.25">
      <c r="A58" s="19" t="s">
        <v>21</v>
      </c>
      <c r="B58" s="9" t="s">
        <v>325</v>
      </c>
      <c r="C58" s="9" t="s">
        <v>844</v>
      </c>
      <c r="D58" s="2" t="s">
        <v>191</v>
      </c>
      <c r="E58" s="2" t="s">
        <v>334</v>
      </c>
      <c r="F58" s="3" t="s">
        <v>1</v>
      </c>
      <c r="G58" s="2" t="s">
        <v>812</v>
      </c>
      <c r="H58" s="2" t="s">
        <v>335</v>
      </c>
      <c r="I58" s="4">
        <v>1178210</v>
      </c>
      <c r="J58" s="5" t="s">
        <v>35</v>
      </c>
      <c r="K58" s="5" t="s">
        <v>36</v>
      </c>
      <c r="L58" s="41" t="s">
        <v>37</v>
      </c>
      <c r="M58" s="4">
        <v>1178210</v>
      </c>
      <c r="N58" s="4">
        <v>0</v>
      </c>
      <c r="O58" s="2" t="s">
        <v>328</v>
      </c>
      <c r="P58" s="2" t="s">
        <v>329</v>
      </c>
      <c r="Q58" s="3" t="s">
        <v>1</v>
      </c>
    </row>
    <row r="59" spans="1:17" ht="19.5" customHeight="1" x14ac:dyDescent="0.25">
      <c r="A59" s="19" t="s">
        <v>21</v>
      </c>
      <c r="B59" s="9" t="s">
        <v>325</v>
      </c>
      <c r="C59" s="9" t="s">
        <v>844</v>
      </c>
      <c r="D59" s="2" t="s">
        <v>191</v>
      </c>
      <c r="E59" s="2" t="s">
        <v>345</v>
      </c>
      <c r="F59" s="3"/>
      <c r="G59" s="2" t="s">
        <v>346</v>
      </c>
      <c r="H59" s="2" t="s">
        <v>347</v>
      </c>
      <c r="I59" s="4">
        <v>115800</v>
      </c>
      <c r="J59" s="5" t="s">
        <v>35</v>
      </c>
      <c r="K59" s="5" t="s">
        <v>36</v>
      </c>
      <c r="L59" s="10" t="s">
        <v>37</v>
      </c>
      <c r="M59" s="4">
        <v>115800</v>
      </c>
      <c r="N59" s="4">
        <v>0</v>
      </c>
      <c r="O59" s="2" t="s">
        <v>328</v>
      </c>
      <c r="P59" s="2" t="s">
        <v>329</v>
      </c>
      <c r="Q59" s="3"/>
    </row>
    <row r="60" spans="1:17" ht="19.5" customHeight="1" x14ac:dyDescent="0.25">
      <c r="A60" s="19" t="s">
        <v>21</v>
      </c>
      <c r="B60" s="9" t="s">
        <v>404</v>
      </c>
      <c r="C60" s="9" t="s">
        <v>844</v>
      </c>
      <c r="D60" s="2" t="s">
        <v>23</v>
      </c>
      <c r="E60" s="2" t="s">
        <v>132</v>
      </c>
      <c r="F60" s="2" t="s">
        <v>133</v>
      </c>
      <c r="G60" s="3"/>
      <c r="H60" s="2" t="s">
        <v>134</v>
      </c>
      <c r="I60" s="4">
        <v>2377653</v>
      </c>
      <c r="J60" s="5" t="s">
        <v>35</v>
      </c>
      <c r="K60" s="5" t="s">
        <v>36</v>
      </c>
      <c r="L60" s="10" t="s">
        <v>37</v>
      </c>
      <c r="M60" s="4">
        <v>2377653</v>
      </c>
      <c r="N60" s="4">
        <v>0</v>
      </c>
      <c r="O60" s="2" t="s">
        <v>405</v>
      </c>
      <c r="P60" s="2" t="s">
        <v>406</v>
      </c>
      <c r="Q60" s="3"/>
    </row>
    <row r="61" spans="1:17" ht="19.5" customHeight="1" x14ac:dyDescent="0.25">
      <c r="A61" s="19" t="s">
        <v>21</v>
      </c>
      <c r="B61" s="9" t="s">
        <v>316</v>
      </c>
      <c r="C61" s="9" t="s">
        <v>844</v>
      </c>
      <c r="D61" s="2" t="s">
        <v>191</v>
      </c>
      <c r="E61" s="2" t="s">
        <v>317</v>
      </c>
      <c r="F61" s="3"/>
      <c r="G61" s="2" t="s">
        <v>318</v>
      </c>
      <c r="H61" s="2" t="s">
        <v>319</v>
      </c>
      <c r="I61" s="4">
        <v>1606500</v>
      </c>
      <c r="J61" s="5" t="s">
        <v>70</v>
      </c>
      <c r="K61" s="5" t="s">
        <v>36</v>
      </c>
      <c r="L61" s="10" t="s">
        <v>37</v>
      </c>
      <c r="M61" s="4">
        <v>16065000</v>
      </c>
      <c r="N61" s="4">
        <v>0</v>
      </c>
      <c r="O61" s="2" t="s">
        <v>320</v>
      </c>
      <c r="P61" s="2" t="s">
        <v>321</v>
      </c>
      <c r="Q61" s="3"/>
    </row>
    <row r="62" spans="1:17" ht="19.5" customHeight="1" x14ac:dyDescent="0.25">
      <c r="A62" s="19" t="s">
        <v>21</v>
      </c>
      <c r="B62" s="9" t="s">
        <v>316</v>
      </c>
      <c r="C62" s="9" t="s">
        <v>844</v>
      </c>
      <c r="D62" s="2" t="s">
        <v>191</v>
      </c>
      <c r="E62" s="2" t="s">
        <v>322</v>
      </c>
      <c r="F62" s="3"/>
      <c r="G62" s="2" t="s">
        <v>323</v>
      </c>
      <c r="H62" s="2" t="s">
        <v>324</v>
      </c>
      <c r="I62" s="4">
        <v>2817194</v>
      </c>
      <c r="J62" s="5" t="s">
        <v>35</v>
      </c>
      <c r="K62" s="5" t="s">
        <v>36</v>
      </c>
      <c r="L62" s="10" t="s">
        <v>37</v>
      </c>
      <c r="M62" s="4">
        <v>2817194</v>
      </c>
      <c r="N62" s="4">
        <v>0</v>
      </c>
      <c r="O62" s="2" t="s">
        <v>320</v>
      </c>
      <c r="P62" s="2" t="s">
        <v>321</v>
      </c>
      <c r="Q62" s="3"/>
    </row>
    <row r="63" spans="1:17" ht="19.5" customHeight="1" x14ac:dyDescent="0.25">
      <c r="A63" s="19" t="s">
        <v>21</v>
      </c>
      <c r="B63" s="9" t="s">
        <v>316</v>
      </c>
      <c r="C63" s="9" t="s">
        <v>844</v>
      </c>
      <c r="D63" s="2" t="s">
        <v>191</v>
      </c>
      <c r="E63" s="2" t="s">
        <v>339</v>
      </c>
      <c r="F63" s="3"/>
      <c r="G63" s="2" t="s">
        <v>340</v>
      </c>
      <c r="H63" s="2" t="s">
        <v>341</v>
      </c>
      <c r="I63" s="4">
        <v>1929379</v>
      </c>
      <c r="J63" s="5" t="s">
        <v>35</v>
      </c>
      <c r="K63" s="5" t="s">
        <v>36</v>
      </c>
      <c r="L63" s="10" t="s">
        <v>37</v>
      </c>
      <c r="M63" s="4">
        <v>1929379</v>
      </c>
      <c r="N63" s="4">
        <v>0</v>
      </c>
      <c r="O63" s="2" t="s">
        <v>320</v>
      </c>
      <c r="P63" s="2" t="s">
        <v>321</v>
      </c>
      <c r="Q63" s="3"/>
    </row>
    <row r="64" spans="1:17" ht="19.5" customHeight="1" x14ac:dyDescent="0.25">
      <c r="A64" s="19" t="s">
        <v>21</v>
      </c>
      <c r="B64" s="9" t="s">
        <v>316</v>
      </c>
      <c r="C64" s="9" t="s">
        <v>844</v>
      </c>
      <c r="D64" s="2" t="s">
        <v>191</v>
      </c>
      <c r="E64" s="2" t="s">
        <v>342</v>
      </c>
      <c r="F64" s="3"/>
      <c r="G64" s="2" t="s">
        <v>343</v>
      </c>
      <c r="H64" s="2" t="s">
        <v>344</v>
      </c>
      <c r="I64" s="4">
        <v>5727500</v>
      </c>
      <c r="J64" s="5" t="s">
        <v>177</v>
      </c>
      <c r="K64" s="5" t="s">
        <v>36</v>
      </c>
      <c r="L64" s="41" t="s">
        <v>37</v>
      </c>
      <c r="M64" s="4">
        <v>28637500</v>
      </c>
      <c r="N64" s="4">
        <v>0</v>
      </c>
      <c r="O64" s="2" t="s">
        <v>320</v>
      </c>
      <c r="P64" s="2" t="s">
        <v>321</v>
      </c>
      <c r="Q64" s="3"/>
    </row>
    <row r="65" spans="1:17" ht="19.5" customHeight="1" x14ac:dyDescent="0.25">
      <c r="A65" s="19" t="s">
        <v>21</v>
      </c>
      <c r="B65" s="9" t="s">
        <v>86</v>
      </c>
      <c r="C65" s="9" t="s">
        <v>843</v>
      </c>
      <c r="D65" s="2" t="s">
        <v>39</v>
      </c>
      <c r="E65" s="2" t="s">
        <v>87</v>
      </c>
      <c r="F65" s="2" t="s">
        <v>88</v>
      </c>
      <c r="G65" s="3"/>
      <c r="H65" s="2" t="s">
        <v>89</v>
      </c>
      <c r="I65" s="4">
        <v>3005151</v>
      </c>
      <c r="J65" s="5" t="s">
        <v>90</v>
      </c>
      <c r="K65" s="5" t="s">
        <v>36</v>
      </c>
      <c r="L65" s="10" t="s">
        <v>37</v>
      </c>
      <c r="M65" s="4">
        <v>18030906</v>
      </c>
      <c r="N65" s="4">
        <v>0</v>
      </c>
      <c r="O65" s="2" t="s">
        <v>91</v>
      </c>
      <c r="P65" s="2" t="s">
        <v>92</v>
      </c>
      <c r="Q65" s="3"/>
    </row>
    <row r="66" spans="1:17" ht="19.5" customHeight="1" x14ac:dyDescent="0.25">
      <c r="A66" s="19" t="s">
        <v>21</v>
      </c>
      <c r="B66" s="9" t="s">
        <v>86</v>
      </c>
      <c r="C66" s="9" t="s">
        <v>843</v>
      </c>
      <c r="D66" s="2" t="s">
        <v>45</v>
      </c>
      <c r="E66" s="2" t="s">
        <v>73</v>
      </c>
      <c r="F66" s="2" t="s">
        <v>110</v>
      </c>
      <c r="G66" s="3"/>
      <c r="H66" s="2" t="s">
        <v>111</v>
      </c>
      <c r="I66" s="4">
        <v>216927</v>
      </c>
      <c r="J66" s="5" t="s">
        <v>112</v>
      </c>
      <c r="K66" s="5" t="s">
        <v>36</v>
      </c>
      <c r="L66" s="10" t="s">
        <v>37</v>
      </c>
      <c r="M66" s="4">
        <v>2603124</v>
      </c>
      <c r="N66" s="4">
        <v>0</v>
      </c>
      <c r="O66" s="2" t="s">
        <v>91</v>
      </c>
      <c r="P66" s="2" t="s">
        <v>92</v>
      </c>
      <c r="Q66" s="3"/>
    </row>
    <row r="67" spans="1:17" ht="19.5" customHeight="1" x14ac:dyDescent="0.25">
      <c r="A67" s="19" t="s">
        <v>21</v>
      </c>
      <c r="B67" s="9" t="s">
        <v>86</v>
      </c>
      <c r="C67" s="9" t="s">
        <v>843</v>
      </c>
      <c r="D67" s="2" t="s">
        <v>45</v>
      </c>
      <c r="E67" s="2" t="s">
        <v>126</v>
      </c>
      <c r="F67" s="3"/>
      <c r="G67" s="2" t="s">
        <v>127</v>
      </c>
      <c r="H67" s="2" t="s">
        <v>128</v>
      </c>
      <c r="I67" s="4">
        <v>4000000</v>
      </c>
      <c r="J67" s="5" t="s">
        <v>55</v>
      </c>
      <c r="K67" s="5" t="s">
        <v>36</v>
      </c>
      <c r="L67" s="10" t="s">
        <v>37</v>
      </c>
      <c r="M67" s="4">
        <v>8000000</v>
      </c>
      <c r="N67" s="4">
        <v>0</v>
      </c>
      <c r="O67" s="2" t="s">
        <v>129</v>
      </c>
      <c r="P67" s="2" t="s">
        <v>130</v>
      </c>
      <c r="Q67" s="3"/>
    </row>
    <row r="68" spans="1:17" ht="19.5" customHeight="1" x14ac:dyDescent="0.25">
      <c r="A68" s="20" t="s">
        <v>21</v>
      </c>
      <c r="B68" s="12" t="s">
        <v>385</v>
      </c>
      <c r="C68" s="9" t="s">
        <v>843</v>
      </c>
      <c r="D68" s="11" t="s">
        <v>45</v>
      </c>
      <c r="E68" s="11" t="s">
        <v>386</v>
      </c>
      <c r="F68" s="13"/>
      <c r="G68" s="11" t="s">
        <v>387</v>
      </c>
      <c r="H68" s="11" t="s">
        <v>388</v>
      </c>
      <c r="I68" s="14">
        <v>304000</v>
      </c>
      <c r="J68" s="15" t="s">
        <v>27</v>
      </c>
      <c r="K68" s="15" t="s">
        <v>36</v>
      </c>
      <c r="L68" s="40" t="s">
        <v>37</v>
      </c>
      <c r="M68" s="14">
        <v>1216000</v>
      </c>
      <c r="N68" s="14">
        <v>0</v>
      </c>
      <c r="O68" s="11" t="s">
        <v>389</v>
      </c>
      <c r="P68" s="11" t="s">
        <v>390</v>
      </c>
      <c r="Q68" s="13"/>
    </row>
    <row r="69" spans="1:17" ht="19.5" customHeight="1" x14ac:dyDescent="0.25">
      <c r="A69" s="19" t="s">
        <v>21</v>
      </c>
      <c r="B69" s="9" t="s">
        <v>385</v>
      </c>
      <c r="C69" s="9" t="s">
        <v>843</v>
      </c>
      <c r="D69" s="2" t="s">
        <v>39</v>
      </c>
      <c r="E69" s="2" t="s">
        <v>391</v>
      </c>
      <c r="F69" s="3"/>
      <c r="G69" s="2" t="s">
        <v>391</v>
      </c>
      <c r="H69" s="2" t="s">
        <v>392</v>
      </c>
      <c r="I69" s="4">
        <v>2500000</v>
      </c>
      <c r="J69" s="5" t="s">
        <v>35</v>
      </c>
      <c r="K69" s="5" t="s">
        <v>36</v>
      </c>
      <c r="L69" s="10" t="s">
        <v>37</v>
      </c>
      <c r="M69" s="4">
        <v>2500000</v>
      </c>
      <c r="N69" s="4">
        <v>0</v>
      </c>
      <c r="O69" s="2" t="s">
        <v>389</v>
      </c>
      <c r="P69" s="2" t="s">
        <v>390</v>
      </c>
      <c r="Q69" s="3"/>
    </row>
    <row r="70" spans="1:17" ht="19.5" customHeight="1" x14ac:dyDescent="0.25">
      <c r="A70" s="19" t="s">
        <v>21</v>
      </c>
      <c r="B70" s="9" t="s">
        <v>113</v>
      </c>
      <c r="C70" s="9" t="s">
        <v>843</v>
      </c>
      <c r="D70" s="2" t="s">
        <v>45</v>
      </c>
      <c r="E70" s="2" t="s">
        <v>73</v>
      </c>
      <c r="F70" s="2" t="s">
        <v>114</v>
      </c>
      <c r="G70" s="3"/>
      <c r="H70" s="2" t="s">
        <v>111</v>
      </c>
      <c r="I70" s="4">
        <v>267013</v>
      </c>
      <c r="J70" s="5" t="s">
        <v>55</v>
      </c>
      <c r="K70" s="5" t="s">
        <v>36</v>
      </c>
      <c r="L70" s="10" t="s">
        <v>37</v>
      </c>
      <c r="M70" s="4">
        <v>534026</v>
      </c>
      <c r="N70" s="4">
        <v>0</v>
      </c>
      <c r="O70" s="2" t="s">
        <v>115</v>
      </c>
      <c r="P70" s="2" t="s">
        <v>116</v>
      </c>
      <c r="Q70" s="3"/>
    </row>
    <row r="71" spans="1:17" ht="19.5" customHeight="1" x14ac:dyDescent="0.25">
      <c r="A71" s="19" t="s">
        <v>21</v>
      </c>
      <c r="B71" s="9" t="s">
        <v>113</v>
      </c>
      <c r="C71" s="9" t="s">
        <v>843</v>
      </c>
      <c r="D71" s="2" t="s">
        <v>158</v>
      </c>
      <c r="E71" s="2" t="s">
        <v>393</v>
      </c>
      <c r="F71" s="3" t="s">
        <v>1</v>
      </c>
      <c r="G71" s="2" t="s">
        <v>394</v>
      </c>
      <c r="H71" s="2" t="s">
        <v>395</v>
      </c>
      <c r="I71" s="4">
        <v>600000</v>
      </c>
      <c r="J71" s="5" t="s">
        <v>55</v>
      </c>
      <c r="K71" s="5" t="s">
        <v>36</v>
      </c>
      <c r="L71" s="41" t="s">
        <v>37</v>
      </c>
      <c r="M71" s="4">
        <v>1200000</v>
      </c>
      <c r="N71" s="4">
        <v>0</v>
      </c>
      <c r="O71" s="2" t="s">
        <v>115</v>
      </c>
      <c r="P71" s="2" t="s">
        <v>116</v>
      </c>
      <c r="Q71" s="3" t="s">
        <v>1</v>
      </c>
    </row>
    <row r="72" spans="1:17" ht="19.5" customHeight="1" x14ac:dyDescent="0.25">
      <c r="A72" s="19" t="s">
        <v>21</v>
      </c>
      <c r="B72" s="9" t="s">
        <v>113</v>
      </c>
      <c r="C72" s="9" t="s">
        <v>843</v>
      </c>
      <c r="D72" s="2" t="s">
        <v>23</v>
      </c>
      <c r="E72" s="2" t="s">
        <v>396</v>
      </c>
      <c r="F72" s="3"/>
      <c r="G72" s="2" t="s">
        <v>397</v>
      </c>
      <c r="H72" s="2" t="s">
        <v>109</v>
      </c>
      <c r="I72" s="4">
        <v>800000</v>
      </c>
      <c r="J72" s="5" t="s">
        <v>55</v>
      </c>
      <c r="K72" s="5" t="s">
        <v>36</v>
      </c>
      <c r="L72" s="41" t="s">
        <v>37</v>
      </c>
      <c r="M72" s="4">
        <v>1600000</v>
      </c>
      <c r="N72" s="4">
        <v>0</v>
      </c>
      <c r="O72" s="2" t="s">
        <v>115</v>
      </c>
      <c r="P72" s="2" t="s">
        <v>116</v>
      </c>
      <c r="Q72" s="3"/>
    </row>
    <row r="73" spans="1:17" ht="19.5" customHeight="1" x14ac:dyDescent="0.25">
      <c r="A73" s="19" t="s">
        <v>21</v>
      </c>
      <c r="B73" s="9" t="s">
        <v>113</v>
      </c>
      <c r="C73" s="9" t="s">
        <v>843</v>
      </c>
      <c r="D73" s="2" t="s">
        <v>158</v>
      </c>
      <c r="E73" s="2" t="s">
        <v>398</v>
      </c>
      <c r="F73" s="3" t="s">
        <v>1</v>
      </c>
      <c r="G73" s="2" t="s">
        <v>399</v>
      </c>
      <c r="H73" s="2" t="s">
        <v>400</v>
      </c>
      <c r="I73" s="4">
        <v>2000000</v>
      </c>
      <c r="J73" s="5" t="s">
        <v>35</v>
      </c>
      <c r="K73" s="5" t="s">
        <v>36</v>
      </c>
      <c r="L73" s="41" t="s">
        <v>37</v>
      </c>
      <c r="M73" s="4">
        <v>2000000</v>
      </c>
      <c r="N73" s="4">
        <v>0</v>
      </c>
      <c r="O73" s="2" t="s">
        <v>115</v>
      </c>
      <c r="P73" s="2" t="s">
        <v>116</v>
      </c>
      <c r="Q73" s="3" t="s">
        <v>1</v>
      </c>
    </row>
    <row r="74" spans="1:17" ht="19.5" customHeight="1" x14ac:dyDescent="0.25">
      <c r="A74" s="19" t="s">
        <v>21</v>
      </c>
      <c r="B74" s="9" t="s">
        <v>79</v>
      </c>
      <c r="C74" s="9" t="s">
        <v>843</v>
      </c>
      <c r="D74" s="2" t="s">
        <v>80</v>
      </c>
      <c r="E74" s="2" t="s">
        <v>81</v>
      </c>
      <c r="F74" s="3" t="s">
        <v>1</v>
      </c>
      <c r="G74" s="2" t="s">
        <v>804</v>
      </c>
      <c r="H74" s="2" t="s">
        <v>83</v>
      </c>
      <c r="I74" s="4">
        <v>2500000</v>
      </c>
      <c r="J74" s="5" t="s">
        <v>35</v>
      </c>
      <c r="K74" s="5" t="s">
        <v>36</v>
      </c>
      <c r="L74" s="10" t="s">
        <v>37</v>
      </c>
      <c r="M74" s="4">
        <v>2500000</v>
      </c>
      <c r="N74" s="4">
        <v>0</v>
      </c>
      <c r="O74" s="2" t="s">
        <v>84</v>
      </c>
      <c r="P74" s="2" t="s">
        <v>85</v>
      </c>
      <c r="Q74" s="3" t="s">
        <v>1</v>
      </c>
    </row>
    <row r="75" spans="1:17" ht="19.5" customHeight="1" x14ac:dyDescent="0.25">
      <c r="A75" s="19" t="s">
        <v>21</v>
      </c>
      <c r="B75" s="9" t="s">
        <v>79</v>
      </c>
      <c r="C75" s="9" t="s">
        <v>843</v>
      </c>
      <c r="D75" s="2" t="s">
        <v>80</v>
      </c>
      <c r="E75" s="2" t="s">
        <v>106</v>
      </c>
      <c r="F75" s="3" t="s">
        <v>1</v>
      </c>
      <c r="G75" s="2" t="s">
        <v>107</v>
      </c>
      <c r="H75" s="3" t="s">
        <v>1</v>
      </c>
      <c r="I75" s="4">
        <v>3500000</v>
      </c>
      <c r="J75" s="5" t="s">
        <v>35</v>
      </c>
      <c r="K75" s="5" t="s">
        <v>36</v>
      </c>
      <c r="L75" s="10" t="s">
        <v>37</v>
      </c>
      <c r="M75" s="4">
        <v>3500000</v>
      </c>
      <c r="N75" s="4">
        <v>0</v>
      </c>
      <c r="O75" s="2" t="s">
        <v>84</v>
      </c>
      <c r="P75" s="2" t="s">
        <v>85</v>
      </c>
      <c r="Q75" s="3" t="s">
        <v>1</v>
      </c>
    </row>
    <row r="76" spans="1:17" ht="19.5" customHeight="1" x14ac:dyDescent="0.25">
      <c r="A76" s="19" t="s">
        <v>21</v>
      </c>
      <c r="B76" s="9" t="s">
        <v>79</v>
      </c>
      <c r="C76" s="9" t="s">
        <v>843</v>
      </c>
      <c r="D76" s="2" t="s">
        <v>23</v>
      </c>
      <c r="E76" s="2" t="s">
        <v>108</v>
      </c>
      <c r="F76" s="3" t="s">
        <v>1</v>
      </c>
      <c r="G76" s="2" t="s">
        <v>82</v>
      </c>
      <c r="H76" s="2" t="s">
        <v>109</v>
      </c>
      <c r="I76" s="4">
        <v>800000</v>
      </c>
      <c r="J76" s="5" t="s">
        <v>55</v>
      </c>
      <c r="K76" s="5" t="s">
        <v>36</v>
      </c>
      <c r="L76" s="10" t="s">
        <v>37</v>
      </c>
      <c r="M76" s="4">
        <v>1600000</v>
      </c>
      <c r="N76" s="4">
        <v>0</v>
      </c>
      <c r="O76" s="2" t="s">
        <v>84</v>
      </c>
      <c r="P76" s="2" t="s">
        <v>85</v>
      </c>
      <c r="Q76" s="3" t="s">
        <v>1</v>
      </c>
    </row>
    <row r="77" spans="1:17" ht="19.5" customHeight="1" x14ac:dyDescent="0.25">
      <c r="A77" s="19" t="s">
        <v>21</v>
      </c>
      <c r="B77" s="9" t="s">
        <v>117</v>
      </c>
      <c r="C77" s="9" t="s">
        <v>835</v>
      </c>
      <c r="D77" s="2" t="s">
        <v>45</v>
      </c>
      <c r="E77" s="2" t="s">
        <v>118</v>
      </c>
      <c r="F77" s="3"/>
      <c r="G77" s="2" t="s">
        <v>119</v>
      </c>
      <c r="H77" s="2" t="s">
        <v>120</v>
      </c>
      <c r="I77" s="4">
        <v>600000</v>
      </c>
      <c r="J77" s="5" t="s">
        <v>35</v>
      </c>
      <c r="K77" s="5" t="s">
        <v>28</v>
      </c>
      <c r="L77" s="10" t="s">
        <v>35</v>
      </c>
      <c r="M77" s="4">
        <v>600000</v>
      </c>
      <c r="N77" s="4">
        <v>600000</v>
      </c>
      <c r="O77" s="2" t="s">
        <v>121</v>
      </c>
      <c r="P77" s="2" t="s">
        <v>122</v>
      </c>
      <c r="Q77" s="3"/>
    </row>
    <row r="78" spans="1:17" ht="19.5" customHeight="1" x14ac:dyDescent="0.25">
      <c r="A78" s="19" t="s">
        <v>21</v>
      </c>
      <c r="B78" s="9" t="s">
        <v>379</v>
      </c>
      <c r="C78" s="9" t="s">
        <v>835</v>
      </c>
      <c r="D78" s="2" t="s">
        <v>258</v>
      </c>
      <c r="E78" s="2" t="s">
        <v>380</v>
      </c>
      <c r="F78" s="3"/>
      <c r="G78" s="2" t="s">
        <v>381</v>
      </c>
      <c r="H78" s="2" t="s">
        <v>382</v>
      </c>
      <c r="I78" s="4">
        <v>18000000</v>
      </c>
      <c r="J78" s="5" t="s">
        <v>35</v>
      </c>
      <c r="K78" s="5" t="s">
        <v>36</v>
      </c>
      <c r="L78" s="10" t="s">
        <v>37</v>
      </c>
      <c r="M78" s="4">
        <v>18000000</v>
      </c>
      <c r="N78" s="4">
        <v>0</v>
      </c>
      <c r="O78" s="2" t="s">
        <v>383</v>
      </c>
      <c r="P78" s="2" t="s">
        <v>384</v>
      </c>
      <c r="Q78" s="3"/>
    </row>
    <row r="79" spans="1:17" ht="19.5" customHeight="1" x14ac:dyDescent="0.25">
      <c r="A79" s="20" t="s">
        <v>21</v>
      </c>
      <c r="B79" s="12" t="s">
        <v>379</v>
      </c>
      <c r="C79" s="9" t="s">
        <v>835</v>
      </c>
      <c r="D79" s="11" t="s">
        <v>45</v>
      </c>
      <c r="E79" s="11" t="s">
        <v>73</v>
      </c>
      <c r="F79" s="11" t="s">
        <v>114</v>
      </c>
      <c r="G79" s="13"/>
      <c r="H79" s="11" t="s">
        <v>111</v>
      </c>
      <c r="I79" s="14">
        <v>267013</v>
      </c>
      <c r="J79" s="15" t="s">
        <v>55</v>
      </c>
      <c r="K79" s="15" t="s">
        <v>36</v>
      </c>
      <c r="L79" s="40" t="s">
        <v>37</v>
      </c>
      <c r="M79" s="14">
        <v>534026</v>
      </c>
      <c r="N79" s="14">
        <v>0</v>
      </c>
      <c r="O79" s="11" t="s">
        <v>383</v>
      </c>
      <c r="P79" s="11" t="s">
        <v>384</v>
      </c>
      <c r="Q79" s="13"/>
    </row>
    <row r="80" spans="1:17" ht="19.5" customHeight="1" x14ac:dyDescent="0.25">
      <c r="A80" s="19" t="s">
        <v>21</v>
      </c>
      <c r="B80" s="9" t="s">
        <v>181</v>
      </c>
      <c r="C80" s="9" t="s">
        <v>835</v>
      </c>
      <c r="D80" s="2" t="s">
        <v>39</v>
      </c>
      <c r="E80" s="2" t="s">
        <v>87</v>
      </c>
      <c r="F80" s="2" t="s">
        <v>182</v>
      </c>
      <c r="G80" s="3"/>
      <c r="H80" s="2" t="s">
        <v>89</v>
      </c>
      <c r="I80" s="4">
        <v>10351074</v>
      </c>
      <c r="J80" s="5" t="s">
        <v>35</v>
      </c>
      <c r="K80" s="5" t="s">
        <v>36</v>
      </c>
      <c r="L80" s="41" t="s">
        <v>37</v>
      </c>
      <c r="M80" s="4">
        <v>10351074</v>
      </c>
      <c r="N80" s="4">
        <v>0</v>
      </c>
      <c r="O80" s="2" t="s">
        <v>183</v>
      </c>
      <c r="P80" s="2" t="s">
        <v>184</v>
      </c>
      <c r="Q80" s="3"/>
    </row>
    <row r="81" spans="1:17" ht="19.5" customHeight="1" x14ac:dyDescent="0.25">
      <c r="A81" s="19" t="s">
        <v>21</v>
      </c>
      <c r="B81" s="9" t="s">
        <v>181</v>
      </c>
      <c r="C81" s="9" t="s">
        <v>835</v>
      </c>
      <c r="D81" s="2" t="s">
        <v>39</v>
      </c>
      <c r="E81" s="2" t="s">
        <v>87</v>
      </c>
      <c r="F81" s="2" t="s">
        <v>88</v>
      </c>
      <c r="G81" s="3"/>
      <c r="H81" s="2" t="s">
        <v>89</v>
      </c>
      <c r="I81" s="4">
        <v>3005151</v>
      </c>
      <c r="J81" s="5" t="s">
        <v>55</v>
      </c>
      <c r="K81" s="5" t="s">
        <v>36</v>
      </c>
      <c r="L81" s="10" t="s">
        <v>37</v>
      </c>
      <c r="M81" s="4">
        <v>6010302</v>
      </c>
      <c r="N81" s="4">
        <v>0</v>
      </c>
      <c r="O81" s="2" t="s">
        <v>183</v>
      </c>
      <c r="P81" s="2" t="s">
        <v>184</v>
      </c>
      <c r="Q81" s="3"/>
    </row>
    <row r="82" spans="1:17" ht="19.5" customHeight="1" x14ac:dyDescent="0.25">
      <c r="A82" s="19" t="s">
        <v>21</v>
      </c>
      <c r="B82" s="9" t="s">
        <v>181</v>
      </c>
      <c r="C82" s="9" t="s">
        <v>835</v>
      </c>
      <c r="D82" s="2" t="s">
        <v>23</v>
      </c>
      <c r="E82" s="2" t="s">
        <v>143</v>
      </c>
      <c r="F82" s="2" t="s">
        <v>197</v>
      </c>
      <c r="G82" s="3"/>
      <c r="H82" s="2" t="s">
        <v>198</v>
      </c>
      <c r="I82" s="4">
        <v>7447334</v>
      </c>
      <c r="J82" s="5" t="s">
        <v>35</v>
      </c>
      <c r="K82" s="5" t="s">
        <v>36</v>
      </c>
      <c r="L82" s="10" t="s">
        <v>37</v>
      </c>
      <c r="M82" s="4">
        <v>7447334</v>
      </c>
      <c r="N82" s="4">
        <v>0</v>
      </c>
      <c r="O82" s="2" t="s">
        <v>183</v>
      </c>
      <c r="P82" s="2" t="s">
        <v>184</v>
      </c>
      <c r="Q82" s="3"/>
    </row>
    <row r="83" spans="1:17" ht="19.5" customHeight="1" x14ac:dyDescent="0.25">
      <c r="A83" s="19" t="s">
        <v>21</v>
      </c>
      <c r="B83" s="9" t="s">
        <v>181</v>
      </c>
      <c r="C83" s="9" t="s">
        <v>835</v>
      </c>
      <c r="D83" s="2" t="s">
        <v>23</v>
      </c>
      <c r="E83" s="2" t="s">
        <v>143</v>
      </c>
      <c r="F83" s="2" t="s">
        <v>146</v>
      </c>
      <c r="G83" s="3"/>
      <c r="H83" s="2" t="s">
        <v>147</v>
      </c>
      <c r="I83" s="4">
        <v>2649296</v>
      </c>
      <c r="J83" s="5" t="s">
        <v>35</v>
      </c>
      <c r="K83" s="5" t="s">
        <v>36</v>
      </c>
      <c r="L83" s="10" t="s">
        <v>37</v>
      </c>
      <c r="M83" s="4">
        <v>2649296</v>
      </c>
      <c r="N83" s="4">
        <v>0</v>
      </c>
      <c r="O83" s="2" t="s">
        <v>199</v>
      </c>
      <c r="P83" s="2" t="s">
        <v>200</v>
      </c>
      <c r="Q83" s="3"/>
    </row>
    <row r="84" spans="1:17" ht="19.5" customHeight="1" x14ac:dyDescent="0.25">
      <c r="A84" s="19" t="s">
        <v>21</v>
      </c>
      <c r="B84" s="9" t="s">
        <v>181</v>
      </c>
      <c r="C84" s="9" t="s">
        <v>835</v>
      </c>
      <c r="D84" s="2" t="s">
        <v>23</v>
      </c>
      <c r="E84" s="2" t="s">
        <v>143</v>
      </c>
      <c r="F84" s="2" t="s">
        <v>146</v>
      </c>
      <c r="G84" s="3"/>
      <c r="H84" s="2" t="s">
        <v>147</v>
      </c>
      <c r="I84" s="4">
        <v>2649296</v>
      </c>
      <c r="J84" s="5" t="s">
        <v>35</v>
      </c>
      <c r="K84" s="5" t="s">
        <v>36</v>
      </c>
      <c r="L84" s="10" t="s">
        <v>37</v>
      </c>
      <c r="M84" s="4">
        <v>2649296</v>
      </c>
      <c r="N84" s="4">
        <v>0</v>
      </c>
      <c r="O84" s="2" t="s">
        <v>407</v>
      </c>
      <c r="P84" s="2" t="s">
        <v>408</v>
      </c>
      <c r="Q84" s="3"/>
    </row>
    <row r="85" spans="1:17" ht="19.5" customHeight="1" x14ac:dyDescent="0.25">
      <c r="A85" s="19" t="s">
        <v>21</v>
      </c>
      <c r="B85" s="9" t="s">
        <v>181</v>
      </c>
      <c r="C85" s="9" t="s">
        <v>835</v>
      </c>
      <c r="D85" s="2" t="s">
        <v>45</v>
      </c>
      <c r="E85" s="2" t="s">
        <v>412</v>
      </c>
      <c r="F85" s="3"/>
      <c r="G85" s="2" t="s">
        <v>413</v>
      </c>
      <c r="H85" s="2" t="s">
        <v>414</v>
      </c>
      <c r="I85" s="4">
        <v>340000</v>
      </c>
      <c r="J85" s="5" t="s">
        <v>35</v>
      </c>
      <c r="K85" s="5" t="s">
        <v>36</v>
      </c>
      <c r="L85" s="10" t="s">
        <v>37</v>
      </c>
      <c r="M85" s="4">
        <v>340000</v>
      </c>
      <c r="N85" s="4">
        <v>0</v>
      </c>
      <c r="O85" s="2" t="s">
        <v>407</v>
      </c>
      <c r="P85" s="2" t="s">
        <v>408</v>
      </c>
      <c r="Q85" s="3"/>
    </row>
    <row r="86" spans="1:17" ht="19.5" customHeight="1" x14ac:dyDescent="0.25">
      <c r="A86" s="19" t="s">
        <v>21</v>
      </c>
      <c r="B86" s="9" t="s">
        <v>228</v>
      </c>
      <c r="C86" s="9" t="s">
        <v>835</v>
      </c>
      <c r="D86" s="2" t="s">
        <v>23</v>
      </c>
      <c r="E86" s="2" t="s">
        <v>143</v>
      </c>
      <c r="F86" s="2" t="s">
        <v>146</v>
      </c>
      <c r="G86" s="3"/>
      <c r="H86" s="2" t="s">
        <v>147</v>
      </c>
      <c r="I86" s="4">
        <v>2649296</v>
      </c>
      <c r="J86" s="5" t="s">
        <v>35</v>
      </c>
      <c r="K86" s="5" t="s">
        <v>36</v>
      </c>
      <c r="L86" s="10" t="s">
        <v>37</v>
      </c>
      <c r="M86" s="4">
        <v>2649296</v>
      </c>
      <c r="N86" s="4">
        <v>0</v>
      </c>
      <c r="O86" s="2" t="s">
        <v>229</v>
      </c>
      <c r="P86" s="2" t="s">
        <v>230</v>
      </c>
      <c r="Q86" s="3"/>
    </row>
    <row r="87" spans="1:17" ht="19.5" customHeight="1" x14ac:dyDescent="0.25">
      <c r="A87" s="20" t="s">
        <v>21</v>
      </c>
      <c r="B87" s="12" t="s">
        <v>228</v>
      </c>
      <c r="C87" s="9" t="s">
        <v>835</v>
      </c>
      <c r="D87" s="11" t="s">
        <v>80</v>
      </c>
      <c r="E87" s="11" t="s">
        <v>234</v>
      </c>
      <c r="F87" s="13" t="s">
        <v>1</v>
      </c>
      <c r="G87" s="11" t="s">
        <v>235</v>
      </c>
      <c r="H87" s="11" t="s">
        <v>234</v>
      </c>
      <c r="I87" s="14">
        <v>25000000</v>
      </c>
      <c r="J87" s="15" t="s">
        <v>35</v>
      </c>
      <c r="K87" s="15" t="s">
        <v>36</v>
      </c>
      <c r="L87" s="40" t="s">
        <v>37</v>
      </c>
      <c r="M87" s="14">
        <v>25000000</v>
      </c>
      <c r="N87" s="14">
        <v>0</v>
      </c>
      <c r="O87" s="11" t="s">
        <v>229</v>
      </c>
      <c r="P87" s="11" t="s">
        <v>230</v>
      </c>
      <c r="Q87" s="13" t="s">
        <v>1</v>
      </c>
    </row>
    <row r="88" spans="1:17" ht="19.5" customHeight="1" x14ac:dyDescent="0.25">
      <c r="A88" s="19" t="s">
        <v>21</v>
      </c>
      <c r="B88" s="9" t="s">
        <v>228</v>
      </c>
      <c r="C88" s="9" t="s">
        <v>835</v>
      </c>
      <c r="D88" s="2" t="s">
        <v>23</v>
      </c>
      <c r="E88" s="2" t="s">
        <v>143</v>
      </c>
      <c r="F88" s="2" t="s">
        <v>197</v>
      </c>
      <c r="G88" s="3"/>
      <c r="H88" s="2" t="s">
        <v>198</v>
      </c>
      <c r="I88" s="4">
        <v>7447334</v>
      </c>
      <c r="J88" s="5" t="s">
        <v>35</v>
      </c>
      <c r="K88" s="5" t="s">
        <v>36</v>
      </c>
      <c r="L88" s="10" t="s">
        <v>37</v>
      </c>
      <c r="M88" s="4">
        <v>7447334</v>
      </c>
      <c r="N88" s="4">
        <v>0</v>
      </c>
      <c r="O88" s="2" t="s">
        <v>229</v>
      </c>
      <c r="P88" s="2" t="s">
        <v>230</v>
      </c>
      <c r="Q88" s="3"/>
    </row>
    <row r="89" spans="1:17" ht="19.5" customHeight="1" x14ac:dyDescent="0.25">
      <c r="A89" s="19" t="s">
        <v>21</v>
      </c>
      <c r="B89" s="9" t="s">
        <v>228</v>
      </c>
      <c r="C89" s="9" t="s">
        <v>835</v>
      </c>
      <c r="D89" s="2" t="s">
        <v>45</v>
      </c>
      <c r="E89" s="2" t="s">
        <v>73</v>
      </c>
      <c r="F89" s="2" t="s">
        <v>104</v>
      </c>
      <c r="G89" s="3"/>
      <c r="H89" s="2" t="s">
        <v>105</v>
      </c>
      <c r="I89" s="4">
        <v>189102</v>
      </c>
      <c r="J89" s="5" t="s">
        <v>35</v>
      </c>
      <c r="K89" s="5" t="s">
        <v>36</v>
      </c>
      <c r="L89" s="10" t="s">
        <v>37</v>
      </c>
      <c r="M89" s="4">
        <v>189102</v>
      </c>
      <c r="N89" s="4">
        <v>0</v>
      </c>
      <c r="O89" s="2" t="s">
        <v>229</v>
      </c>
      <c r="P89" s="2" t="s">
        <v>230</v>
      </c>
      <c r="Q89" s="3"/>
    </row>
    <row r="90" spans="1:17" ht="19.5" customHeight="1" x14ac:dyDescent="0.25">
      <c r="A90" s="19" t="s">
        <v>21</v>
      </c>
      <c r="B90" s="9" t="s">
        <v>228</v>
      </c>
      <c r="C90" s="9" t="s">
        <v>835</v>
      </c>
      <c r="D90" s="2" t="s">
        <v>39</v>
      </c>
      <c r="E90" s="2" t="s">
        <v>243</v>
      </c>
      <c r="F90" s="2" t="s">
        <v>244</v>
      </c>
      <c r="G90" s="3"/>
      <c r="H90" s="2" t="s">
        <v>245</v>
      </c>
      <c r="I90" s="4">
        <v>723462</v>
      </c>
      <c r="J90" s="5" t="s">
        <v>35</v>
      </c>
      <c r="K90" s="5" t="s">
        <v>36</v>
      </c>
      <c r="L90" s="10" t="s">
        <v>37</v>
      </c>
      <c r="M90" s="4">
        <v>723462</v>
      </c>
      <c r="N90" s="4">
        <v>0</v>
      </c>
      <c r="O90" s="2" t="s">
        <v>229</v>
      </c>
      <c r="P90" s="2" t="s">
        <v>230</v>
      </c>
      <c r="Q90" s="3"/>
    </row>
    <row r="91" spans="1:17" ht="19.5" customHeight="1" x14ac:dyDescent="0.25">
      <c r="A91" s="19" t="s">
        <v>21</v>
      </c>
      <c r="B91" s="9" t="s">
        <v>228</v>
      </c>
      <c r="C91" s="9" t="s">
        <v>835</v>
      </c>
      <c r="D91" s="2" t="s">
        <v>80</v>
      </c>
      <c r="E91" s="2" t="s">
        <v>264</v>
      </c>
      <c r="F91" s="3"/>
      <c r="G91" s="2" t="s">
        <v>265</v>
      </c>
      <c r="H91" s="2" t="s">
        <v>266</v>
      </c>
      <c r="I91" s="4">
        <v>5822670</v>
      </c>
      <c r="J91" s="5" t="s">
        <v>35</v>
      </c>
      <c r="K91" s="5" t="s">
        <v>36</v>
      </c>
      <c r="L91" s="41" t="s">
        <v>37</v>
      </c>
      <c r="M91" s="4">
        <v>5822670</v>
      </c>
      <c r="N91" s="4">
        <v>0</v>
      </c>
      <c r="O91" s="2" t="s">
        <v>229</v>
      </c>
      <c r="P91" s="2" t="s">
        <v>230</v>
      </c>
      <c r="Q91" s="3"/>
    </row>
    <row r="92" spans="1:17" ht="19.5" customHeight="1" x14ac:dyDescent="0.25">
      <c r="A92" s="19" t="s">
        <v>21</v>
      </c>
      <c r="B92" s="9" t="s">
        <v>228</v>
      </c>
      <c r="C92" s="9" t="s">
        <v>835</v>
      </c>
      <c r="D92" s="2" t="s">
        <v>23</v>
      </c>
      <c r="E92" s="2" t="s">
        <v>143</v>
      </c>
      <c r="F92" s="2" t="s">
        <v>201</v>
      </c>
      <c r="G92" s="3"/>
      <c r="H92" s="2" t="s">
        <v>144</v>
      </c>
      <c r="I92" s="4">
        <v>2777489</v>
      </c>
      <c r="J92" s="5" t="s">
        <v>35</v>
      </c>
      <c r="K92" s="5" t="s">
        <v>36</v>
      </c>
      <c r="L92" s="10" t="s">
        <v>37</v>
      </c>
      <c r="M92" s="4">
        <v>2777489</v>
      </c>
      <c r="N92" s="4">
        <v>0</v>
      </c>
      <c r="O92" s="2" t="s">
        <v>229</v>
      </c>
      <c r="P92" s="2" t="s">
        <v>230</v>
      </c>
      <c r="Q92" s="3"/>
    </row>
    <row r="93" spans="1:17" ht="19.5" customHeight="1" x14ac:dyDescent="0.25">
      <c r="A93" s="19" t="s">
        <v>21</v>
      </c>
      <c r="B93" s="9" t="s">
        <v>228</v>
      </c>
      <c r="C93" s="9" t="s">
        <v>835</v>
      </c>
      <c r="D93" s="2" t="s">
        <v>258</v>
      </c>
      <c r="E93" s="2" t="s">
        <v>409</v>
      </c>
      <c r="F93" s="3"/>
      <c r="G93" s="2" t="s">
        <v>410</v>
      </c>
      <c r="H93" s="2" t="s">
        <v>411</v>
      </c>
      <c r="I93" s="4">
        <v>15000000</v>
      </c>
      <c r="J93" s="5" t="s">
        <v>35</v>
      </c>
      <c r="K93" s="5" t="s">
        <v>36</v>
      </c>
      <c r="L93" s="10" t="s">
        <v>37</v>
      </c>
      <c r="M93" s="4">
        <v>15000000</v>
      </c>
      <c r="N93" s="4">
        <v>0</v>
      </c>
      <c r="O93" s="2" t="s">
        <v>229</v>
      </c>
      <c r="P93" s="2" t="s">
        <v>230</v>
      </c>
      <c r="Q93" s="3"/>
    </row>
    <row r="94" spans="1:17" ht="19.5" customHeight="1" x14ac:dyDescent="0.25">
      <c r="A94" s="19" t="s">
        <v>21</v>
      </c>
      <c r="B94" s="9" t="s">
        <v>366</v>
      </c>
      <c r="C94" s="9" t="s">
        <v>842</v>
      </c>
      <c r="D94" s="2" t="s">
        <v>80</v>
      </c>
      <c r="E94" s="2" t="s">
        <v>367</v>
      </c>
      <c r="F94" s="3"/>
      <c r="G94" s="2" t="s">
        <v>368</v>
      </c>
      <c r="H94" s="2" t="s">
        <v>369</v>
      </c>
      <c r="I94" s="4">
        <v>18815000</v>
      </c>
      <c r="J94" s="5" t="s">
        <v>35</v>
      </c>
      <c r="K94" s="5" t="s">
        <v>28</v>
      </c>
      <c r="L94" s="41" t="s">
        <v>35</v>
      </c>
      <c r="M94" s="4">
        <v>18815000</v>
      </c>
      <c r="N94" s="4">
        <v>18815000</v>
      </c>
      <c r="O94" s="2" t="s">
        <v>370</v>
      </c>
      <c r="P94" s="2" t="s">
        <v>371</v>
      </c>
      <c r="Q94" s="3"/>
    </row>
    <row r="95" spans="1:17" ht="19.5" customHeight="1" x14ac:dyDescent="0.25">
      <c r="A95" s="19" t="s">
        <v>21</v>
      </c>
      <c r="B95" s="9" t="s">
        <v>366</v>
      </c>
      <c r="C95" s="9" t="s">
        <v>842</v>
      </c>
      <c r="D95" s="2" t="s">
        <v>23</v>
      </c>
      <c r="E95" s="2" t="s">
        <v>372</v>
      </c>
      <c r="F95" s="3"/>
      <c r="G95" s="2" t="s">
        <v>373</v>
      </c>
      <c r="H95" s="2" t="s">
        <v>374</v>
      </c>
      <c r="I95" s="4">
        <v>2500000</v>
      </c>
      <c r="J95" s="5" t="s">
        <v>178</v>
      </c>
      <c r="K95" s="5" t="s">
        <v>28</v>
      </c>
      <c r="L95" s="10" t="s">
        <v>178</v>
      </c>
      <c r="M95" s="4">
        <v>20000000</v>
      </c>
      <c r="N95" s="4">
        <v>20000000</v>
      </c>
      <c r="O95" s="2" t="s">
        <v>370</v>
      </c>
      <c r="P95" s="2" t="s">
        <v>371</v>
      </c>
      <c r="Q95" s="3"/>
    </row>
    <row r="96" spans="1:17" ht="19.5" customHeight="1" x14ac:dyDescent="0.25">
      <c r="A96" s="19" t="s">
        <v>21</v>
      </c>
      <c r="B96" s="9" t="s">
        <v>366</v>
      </c>
      <c r="C96" s="9" t="s">
        <v>842</v>
      </c>
      <c r="D96" s="2" t="s">
        <v>39</v>
      </c>
      <c r="E96" s="2" t="s">
        <v>375</v>
      </c>
      <c r="F96" s="3"/>
      <c r="G96" s="2" t="s">
        <v>376</v>
      </c>
      <c r="H96" s="2" t="s">
        <v>377</v>
      </c>
      <c r="I96" s="4">
        <v>2700000</v>
      </c>
      <c r="J96" s="5" t="s">
        <v>378</v>
      </c>
      <c r="K96" s="5" t="s">
        <v>28</v>
      </c>
      <c r="L96" s="10" t="s">
        <v>378</v>
      </c>
      <c r="M96" s="4">
        <v>18900000</v>
      </c>
      <c r="N96" s="4">
        <v>18900000</v>
      </c>
      <c r="O96" s="2" t="s">
        <v>370</v>
      </c>
      <c r="P96" s="2" t="s">
        <v>371</v>
      </c>
      <c r="Q96" s="3"/>
    </row>
    <row r="97" spans="1:17" ht="19.5" customHeight="1" x14ac:dyDescent="0.25">
      <c r="A97" s="19" t="s">
        <v>21</v>
      </c>
      <c r="B97" s="9" t="s">
        <v>190</v>
      </c>
      <c r="C97" s="9" t="s">
        <v>839</v>
      </c>
      <c r="D97" s="2" t="s">
        <v>191</v>
      </c>
      <c r="E97" s="2" t="s">
        <v>192</v>
      </c>
      <c r="F97" s="3"/>
      <c r="G97" s="2" t="s">
        <v>193</v>
      </c>
      <c r="H97" s="2" t="s">
        <v>194</v>
      </c>
      <c r="I97" s="4">
        <v>11000000</v>
      </c>
      <c r="J97" s="5" t="s">
        <v>35</v>
      </c>
      <c r="K97" s="5" t="s">
        <v>28</v>
      </c>
      <c r="L97" s="10" t="s">
        <v>35</v>
      </c>
      <c r="M97" s="4">
        <v>11000000</v>
      </c>
      <c r="N97" s="4">
        <v>11000000</v>
      </c>
      <c r="O97" s="2" t="s">
        <v>195</v>
      </c>
      <c r="P97" s="2" t="s">
        <v>196</v>
      </c>
      <c r="Q97" s="3"/>
    </row>
    <row r="98" spans="1:17" ht="19.5" customHeight="1" x14ac:dyDescent="0.25">
      <c r="A98" s="19" t="s">
        <v>21</v>
      </c>
      <c r="B98" s="9" t="s">
        <v>190</v>
      </c>
      <c r="C98" s="9" t="s">
        <v>839</v>
      </c>
      <c r="D98" s="2" t="s">
        <v>23</v>
      </c>
      <c r="E98" s="2" t="s">
        <v>143</v>
      </c>
      <c r="F98" s="2" t="s">
        <v>201</v>
      </c>
      <c r="G98" s="3"/>
      <c r="H98" s="2" t="s">
        <v>144</v>
      </c>
      <c r="I98" s="4">
        <v>2777489</v>
      </c>
      <c r="J98" s="5" t="s">
        <v>35</v>
      </c>
      <c r="K98" s="5" t="s">
        <v>28</v>
      </c>
      <c r="L98" s="10" t="s">
        <v>35</v>
      </c>
      <c r="M98" s="4">
        <v>2777489</v>
      </c>
      <c r="N98" s="4">
        <v>2777489</v>
      </c>
      <c r="O98" s="2" t="s">
        <v>202</v>
      </c>
      <c r="P98" s="2" t="s">
        <v>203</v>
      </c>
      <c r="Q98" s="3"/>
    </row>
    <row r="99" spans="1:17" ht="19.5" customHeight="1" x14ac:dyDescent="0.25">
      <c r="A99" s="20" t="s">
        <v>21</v>
      </c>
      <c r="B99" s="12" t="s">
        <v>190</v>
      </c>
      <c r="C99" s="9" t="s">
        <v>839</v>
      </c>
      <c r="D99" s="11" t="s">
        <v>23</v>
      </c>
      <c r="E99" s="11" t="s">
        <v>143</v>
      </c>
      <c r="F99" s="11" t="s">
        <v>204</v>
      </c>
      <c r="G99" s="13"/>
      <c r="H99" s="11" t="s">
        <v>205</v>
      </c>
      <c r="I99" s="14">
        <v>2289140</v>
      </c>
      <c r="J99" s="15" t="s">
        <v>206</v>
      </c>
      <c r="K99" s="15" t="s">
        <v>28</v>
      </c>
      <c r="L99" s="40" t="s">
        <v>37</v>
      </c>
      <c r="M99" s="14">
        <v>20602260</v>
      </c>
      <c r="N99" s="14">
        <v>0</v>
      </c>
      <c r="O99" s="11" t="s">
        <v>202</v>
      </c>
      <c r="P99" s="11" t="s">
        <v>203</v>
      </c>
      <c r="Q99" s="11" t="s">
        <v>207</v>
      </c>
    </row>
    <row r="100" spans="1:17" ht="19.5" customHeight="1" x14ac:dyDescent="0.25">
      <c r="A100" s="19" t="s">
        <v>21</v>
      </c>
      <c r="B100" s="9" t="s">
        <v>190</v>
      </c>
      <c r="C100" s="9" t="s">
        <v>839</v>
      </c>
      <c r="D100" s="2" t="s">
        <v>39</v>
      </c>
      <c r="E100" s="2" t="s">
        <v>208</v>
      </c>
      <c r="F100" s="3"/>
      <c r="G100" s="2" t="s">
        <v>209</v>
      </c>
      <c r="H100" s="2" t="s">
        <v>210</v>
      </c>
      <c r="I100" s="4">
        <v>18000000</v>
      </c>
      <c r="J100" s="5" t="s">
        <v>35</v>
      </c>
      <c r="K100" s="5" t="s">
        <v>28</v>
      </c>
      <c r="L100" s="10" t="s">
        <v>35</v>
      </c>
      <c r="M100" s="4">
        <v>18000000</v>
      </c>
      <c r="N100" s="4">
        <v>18000000</v>
      </c>
      <c r="O100" s="2" t="s">
        <v>211</v>
      </c>
      <c r="P100" s="2" t="s">
        <v>212</v>
      </c>
      <c r="Q100" s="3"/>
    </row>
    <row r="101" spans="1:17" ht="19.5" customHeight="1" x14ac:dyDescent="0.25">
      <c r="A101" s="20" t="s">
        <v>21</v>
      </c>
      <c r="B101" s="12" t="s">
        <v>190</v>
      </c>
      <c r="C101" s="9" t="s">
        <v>839</v>
      </c>
      <c r="D101" s="11" t="s">
        <v>23</v>
      </c>
      <c r="E101" s="11" t="s">
        <v>213</v>
      </c>
      <c r="F101" s="13"/>
      <c r="G101" s="11" t="s">
        <v>214</v>
      </c>
      <c r="H101" s="11" t="s">
        <v>210</v>
      </c>
      <c r="I101" s="14">
        <v>1500000</v>
      </c>
      <c r="J101" s="15" t="s">
        <v>35</v>
      </c>
      <c r="K101" s="15" t="s">
        <v>28</v>
      </c>
      <c r="L101" s="40" t="s">
        <v>35</v>
      </c>
      <c r="M101" s="14">
        <v>1500000</v>
      </c>
      <c r="N101" s="14">
        <v>1500000</v>
      </c>
      <c r="O101" s="11" t="s">
        <v>211</v>
      </c>
      <c r="P101" s="11" t="s">
        <v>212</v>
      </c>
      <c r="Q101" s="13"/>
    </row>
    <row r="102" spans="1:17" ht="19.5" customHeight="1" x14ac:dyDescent="0.25">
      <c r="A102" s="20" t="s">
        <v>21</v>
      </c>
      <c r="B102" s="12" t="s">
        <v>190</v>
      </c>
      <c r="C102" s="9" t="s">
        <v>839</v>
      </c>
      <c r="D102" s="11" t="s">
        <v>39</v>
      </c>
      <c r="E102" s="11" t="s">
        <v>87</v>
      </c>
      <c r="F102" s="11" t="s">
        <v>88</v>
      </c>
      <c r="G102" s="13"/>
      <c r="H102" s="11" t="s">
        <v>89</v>
      </c>
      <c r="I102" s="14">
        <v>3005151</v>
      </c>
      <c r="J102" s="15" t="s">
        <v>55</v>
      </c>
      <c r="K102" s="15" t="s">
        <v>28</v>
      </c>
      <c r="L102" s="40" t="s">
        <v>55</v>
      </c>
      <c r="M102" s="14">
        <v>6010302</v>
      </c>
      <c r="N102" s="14">
        <v>6010302</v>
      </c>
      <c r="O102" s="11" t="s">
        <v>202</v>
      </c>
      <c r="P102" s="11" t="s">
        <v>203</v>
      </c>
      <c r="Q102" s="13"/>
    </row>
    <row r="103" spans="1:17" ht="19.5" customHeight="1" x14ac:dyDescent="0.25">
      <c r="A103" s="20" t="s">
        <v>21</v>
      </c>
      <c r="B103" s="12" t="s">
        <v>190</v>
      </c>
      <c r="C103" s="9" t="s">
        <v>839</v>
      </c>
      <c r="D103" s="11" t="s">
        <v>23</v>
      </c>
      <c r="E103" s="11" t="s">
        <v>215</v>
      </c>
      <c r="F103" s="11" t="s">
        <v>216</v>
      </c>
      <c r="G103" s="13"/>
      <c r="H103" s="11" t="s">
        <v>217</v>
      </c>
      <c r="I103" s="14">
        <v>985857</v>
      </c>
      <c r="J103" s="15" t="s">
        <v>35</v>
      </c>
      <c r="K103" s="15" t="s">
        <v>28</v>
      </c>
      <c r="L103" s="40" t="s">
        <v>35</v>
      </c>
      <c r="M103" s="14">
        <v>985857</v>
      </c>
      <c r="N103" s="14">
        <v>985857</v>
      </c>
      <c r="O103" s="11" t="s">
        <v>218</v>
      </c>
      <c r="P103" s="11" t="s">
        <v>219</v>
      </c>
      <c r="Q103" s="13"/>
    </row>
    <row r="104" spans="1:17" ht="19.5" customHeight="1" x14ac:dyDescent="0.25">
      <c r="A104" s="19" t="s">
        <v>21</v>
      </c>
      <c r="B104" s="9" t="s">
        <v>281</v>
      </c>
      <c r="C104" s="9" t="s">
        <v>834</v>
      </c>
      <c r="D104" s="2" t="s">
        <v>23</v>
      </c>
      <c r="E104" s="2" t="s">
        <v>282</v>
      </c>
      <c r="F104" s="3" t="s">
        <v>1</v>
      </c>
      <c r="G104" s="2" t="s">
        <v>810</v>
      </c>
      <c r="H104" s="2" t="s">
        <v>283</v>
      </c>
      <c r="I104" s="4">
        <v>50000000</v>
      </c>
      <c r="J104" s="5" t="s">
        <v>35</v>
      </c>
      <c r="K104" s="5" t="s">
        <v>36</v>
      </c>
      <c r="L104" s="10" t="s">
        <v>37</v>
      </c>
      <c r="M104" s="4">
        <v>50000000</v>
      </c>
      <c r="N104" s="4">
        <v>0</v>
      </c>
      <c r="O104" s="2" t="s">
        <v>284</v>
      </c>
      <c r="P104" s="2" t="s">
        <v>285</v>
      </c>
      <c r="Q104" s="3" t="s">
        <v>1</v>
      </c>
    </row>
    <row r="105" spans="1:17" ht="19.5" customHeight="1" x14ac:dyDescent="0.25">
      <c r="A105" s="19" t="s">
        <v>21</v>
      </c>
      <c r="B105" s="9" t="s">
        <v>281</v>
      </c>
      <c r="C105" s="9" t="s">
        <v>834</v>
      </c>
      <c r="D105" s="2" t="s">
        <v>45</v>
      </c>
      <c r="E105" s="2" t="s">
        <v>286</v>
      </c>
      <c r="F105" s="3"/>
      <c r="G105" s="2" t="s">
        <v>287</v>
      </c>
      <c r="H105" s="2" t="s">
        <v>288</v>
      </c>
      <c r="I105" s="4">
        <v>247000</v>
      </c>
      <c r="J105" s="5" t="s">
        <v>55</v>
      </c>
      <c r="K105" s="5" t="s">
        <v>36</v>
      </c>
      <c r="L105" s="10" t="s">
        <v>37</v>
      </c>
      <c r="M105" s="4">
        <v>494000</v>
      </c>
      <c r="N105" s="4">
        <v>0</v>
      </c>
      <c r="O105" s="2" t="s">
        <v>284</v>
      </c>
      <c r="P105" s="2" t="s">
        <v>285</v>
      </c>
      <c r="Q105" s="3"/>
    </row>
    <row r="106" spans="1:17" ht="19.5" customHeight="1" x14ac:dyDescent="0.25">
      <c r="A106" s="19" t="s">
        <v>21</v>
      </c>
      <c r="B106" s="9" t="s">
        <v>281</v>
      </c>
      <c r="C106" s="9" t="s">
        <v>834</v>
      </c>
      <c r="D106" s="2" t="s">
        <v>23</v>
      </c>
      <c r="E106" s="2" t="s">
        <v>289</v>
      </c>
      <c r="F106" s="3"/>
      <c r="G106" s="2" t="s">
        <v>290</v>
      </c>
      <c r="H106" s="2" t="s">
        <v>210</v>
      </c>
      <c r="I106" s="4">
        <v>1200000</v>
      </c>
      <c r="J106" s="5" t="s">
        <v>55</v>
      </c>
      <c r="K106" s="5" t="s">
        <v>36</v>
      </c>
      <c r="L106" s="10" t="s">
        <v>37</v>
      </c>
      <c r="M106" s="4">
        <v>2400000</v>
      </c>
      <c r="N106" s="4">
        <v>0</v>
      </c>
      <c r="O106" s="2" t="s">
        <v>284</v>
      </c>
      <c r="P106" s="2" t="s">
        <v>285</v>
      </c>
      <c r="Q106" s="3"/>
    </row>
    <row r="107" spans="1:17" ht="19.5" customHeight="1" x14ac:dyDescent="0.25">
      <c r="A107" s="19" t="s">
        <v>21</v>
      </c>
      <c r="B107" s="9" t="s">
        <v>281</v>
      </c>
      <c r="C107" s="9" t="s">
        <v>834</v>
      </c>
      <c r="D107" s="2" t="s">
        <v>23</v>
      </c>
      <c r="E107" s="2" t="s">
        <v>291</v>
      </c>
      <c r="F107" s="3"/>
      <c r="G107" s="2" t="s">
        <v>292</v>
      </c>
      <c r="H107" s="2" t="s">
        <v>283</v>
      </c>
      <c r="I107" s="4">
        <v>50000000</v>
      </c>
      <c r="J107" s="5" t="s">
        <v>35</v>
      </c>
      <c r="K107" s="5" t="s">
        <v>36</v>
      </c>
      <c r="L107" s="10" t="s">
        <v>37</v>
      </c>
      <c r="M107" s="4">
        <v>50000000</v>
      </c>
      <c r="N107" s="4">
        <v>0</v>
      </c>
      <c r="O107" s="2" t="s">
        <v>284</v>
      </c>
      <c r="P107" s="2" t="s">
        <v>285</v>
      </c>
      <c r="Q107" s="3"/>
    </row>
    <row r="108" spans="1:17" ht="19.5" customHeight="1" x14ac:dyDescent="0.25">
      <c r="A108" s="19" t="s">
        <v>21</v>
      </c>
      <c r="B108" s="9" t="s">
        <v>281</v>
      </c>
      <c r="C108" s="9" t="s">
        <v>834</v>
      </c>
      <c r="D108" s="2" t="s">
        <v>45</v>
      </c>
      <c r="E108" s="2" t="s">
        <v>293</v>
      </c>
      <c r="F108" s="3"/>
      <c r="G108" s="2" t="s">
        <v>294</v>
      </c>
      <c r="H108" s="2" t="s">
        <v>288</v>
      </c>
      <c r="I108" s="4">
        <v>473000</v>
      </c>
      <c r="J108" s="5" t="s">
        <v>55</v>
      </c>
      <c r="K108" s="5" t="s">
        <v>36</v>
      </c>
      <c r="L108" s="10" t="s">
        <v>37</v>
      </c>
      <c r="M108" s="4">
        <v>946000</v>
      </c>
      <c r="N108" s="4">
        <v>0</v>
      </c>
      <c r="O108" s="2" t="s">
        <v>284</v>
      </c>
      <c r="P108" s="2" t="s">
        <v>285</v>
      </c>
      <c r="Q108" s="3"/>
    </row>
    <row r="109" spans="1:17" ht="19.5" customHeight="1" x14ac:dyDescent="0.25">
      <c r="A109" s="19" t="s">
        <v>21</v>
      </c>
      <c r="B109" s="9" t="s">
        <v>281</v>
      </c>
      <c r="C109" s="9" t="s">
        <v>834</v>
      </c>
      <c r="D109" s="2" t="s">
        <v>23</v>
      </c>
      <c r="E109" s="2" t="s">
        <v>295</v>
      </c>
      <c r="F109" s="3"/>
      <c r="G109" s="2" t="s">
        <v>296</v>
      </c>
      <c r="H109" s="2" t="s">
        <v>288</v>
      </c>
      <c r="I109" s="4">
        <v>8000000</v>
      </c>
      <c r="J109" s="5" t="s">
        <v>55</v>
      </c>
      <c r="K109" s="5" t="s">
        <v>36</v>
      </c>
      <c r="L109" s="41" t="s">
        <v>37</v>
      </c>
      <c r="M109" s="4">
        <v>16000000</v>
      </c>
      <c r="N109" s="4">
        <v>0</v>
      </c>
      <c r="O109" s="2" t="s">
        <v>284</v>
      </c>
      <c r="P109" s="2" t="s">
        <v>285</v>
      </c>
      <c r="Q109" s="3"/>
    </row>
    <row r="110" spans="1:17" ht="19.5" customHeight="1" x14ac:dyDescent="0.25">
      <c r="A110" s="19" t="s">
        <v>21</v>
      </c>
      <c r="B110" s="9" t="s">
        <v>151</v>
      </c>
      <c r="C110" s="9" t="s">
        <v>834</v>
      </c>
      <c r="D110" s="2" t="s">
        <v>23</v>
      </c>
      <c r="E110" s="2" t="s">
        <v>152</v>
      </c>
      <c r="F110" s="3"/>
      <c r="G110" s="2" t="s">
        <v>153</v>
      </c>
      <c r="H110" s="2" t="s">
        <v>154</v>
      </c>
      <c r="I110" s="4">
        <v>4000000</v>
      </c>
      <c r="J110" s="5" t="s">
        <v>35</v>
      </c>
      <c r="K110" s="5" t="s">
        <v>36</v>
      </c>
      <c r="L110" s="10" t="s">
        <v>37</v>
      </c>
      <c r="M110" s="4">
        <v>4000000</v>
      </c>
      <c r="N110" s="4">
        <v>0</v>
      </c>
      <c r="O110" s="2" t="s">
        <v>155</v>
      </c>
      <c r="P110" s="2" t="s">
        <v>156</v>
      </c>
      <c r="Q110" s="3"/>
    </row>
    <row r="111" spans="1:17" ht="19.5" customHeight="1" x14ac:dyDescent="0.25">
      <c r="A111" s="19" t="s">
        <v>21</v>
      </c>
      <c r="B111" s="9" t="s">
        <v>22</v>
      </c>
      <c r="C111" s="9" t="s">
        <v>834</v>
      </c>
      <c r="D111" s="2" t="s">
        <v>23</v>
      </c>
      <c r="E111" s="2" t="s">
        <v>24</v>
      </c>
      <c r="F111" s="3"/>
      <c r="G111" s="2" t="s">
        <v>25</v>
      </c>
      <c r="H111" s="2" t="s">
        <v>26</v>
      </c>
      <c r="I111" s="4">
        <v>350000</v>
      </c>
      <c r="J111" s="5" t="s">
        <v>27</v>
      </c>
      <c r="K111" s="5" t="s">
        <v>28</v>
      </c>
      <c r="L111" s="10" t="s">
        <v>27</v>
      </c>
      <c r="M111" s="4">
        <v>1400000</v>
      </c>
      <c r="N111" s="4">
        <v>1400000</v>
      </c>
      <c r="O111" s="2" t="s">
        <v>29</v>
      </c>
      <c r="P111" s="2" t="s">
        <v>30</v>
      </c>
      <c r="Q111" s="3"/>
    </row>
    <row r="112" spans="1:17" ht="19.5" customHeight="1" x14ac:dyDescent="0.25">
      <c r="A112" s="19" t="s">
        <v>21</v>
      </c>
      <c r="B112" s="9" t="s">
        <v>169</v>
      </c>
      <c r="C112" s="9" t="s">
        <v>834</v>
      </c>
      <c r="D112" s="2" t="s">
        <v>23</v>
      </c>
      <c r="E112" s="2" t="s">
        <v>170</v>
      </c>
      <c r="F112" s="3"/>
      <c r="G112" s="2" t="s">
        <v>171</v>
      </c>
      <c r="H112" s="2" t="s">
        <v>172</v>
      </c>
      <c r="I112" s="4">
        <v>8000000</v>
      </c>
      <c r="J112" s="5" t="s">
        <v>35</v>
      </c>
      <c r="K112" s="5" t="s">
        <v>36</v>
      </c>
      <c r="L112" s="10" t="s">
        <v>37</v>
      </c>
      <c r="M112" s="4">
        <v>8000000</v>
      </c>
      <c r="N112" s="4">
        <v>0</v>
      </c>
      <c r="O112" s="2" t="s">
        <v>155</v>
      </c>
      <c r="P112" s="2" t="s">
        <v>156</v>
      </c>
      <c r="Q112" s="3"/>
    </row>
    <row r="113" spans="1:17" ht="19.5" customHeight="1" x14ac:dyDescent="0.25">
      <c r="A113" s="20" t="s">
        <v>21</v>
      </c>
      <c r="B113" s="12" t="s">
        <v>31</v>
      </c>
      <c r="C113" s="9" t="s">
        <v>834</v>
      </c>
      <c r="D113" s="11" t="s">
        <v>23</v>
      </c>
      <c r="E113" s="11" t="s">
        <v>32</v>
      </c>
      <c r="F113" s="13"/>
      <c r="G113" s="11" t="s">
        <v>33</v>
      </c>
      <c r="H113" s="11" t="s">
        <v>34</v>
      </c>
      <c r="I113" s="14">
        <v>50000000</v>
      </c>
      <c r="J113" s="15" t="s">
        <v>35</v>
      </c>
      <c r="K113" s="15" t="s">
        <v>36</v>
      </c>
      <c r="L113" s="40" t="s">
        <v>37</v>
      </c>
      <c r="M113" s="14">
        <v>50000000</v>
      </c>
      <c r="N113" s="14">
        <v>0</v>
      </c>
      <c r="O113" s="11" t="s">
        <v>29</v>
      </c>
      <c r="P113" s="11" t="s">
        <v>30</v>
      </c>
      <c r="Q113" s="13"/>
    </row>
    <row r="114" spans="1:17" ht="19.5" customHeight="1" x14ac:dyDescent="0.25">
      <c r="A114" s="19" t="s">
        <v>21</v>
      </c>
      <c r="B114" s="9" t="s">
        <v>131</v>
      </c>
      <c r="C114" s="9" t="s">
        <v>834</v>
      </c>
      <c r="D114" s="2" t="s">
        <v>23</v>
      </c>
      <c r="E114" s="2" t="s">
        <v>132</v>
      </c>
      <c r="F114" s="2" t="s">
        <v>133</v>
      </c>
      <c r="G114" s="3"/>
      <c r="H114" s="2" t="s">
        <v>134</v>
      </c>
      <c r="I114" s="4">
        <v>2377653</v>
      </c>
      <c r="J114" s="5" t="s">
        <v>35</v>
      </c>
      <c r="K114" s="5" t="s">
        <v>28</v>
      </c>
      <c r="L114" s="10" t="s">
        <v>35</v>
      </c>
      <c r="M114" s="4">
        <v>2377653</v>
      </c>
      <c r="N114" s="4">
        <v>2377653</v>
      </c>
      <c r="O114" s="2" t="s">
        <v>135</v>
      </c>
      <c r="P114" s="2" t="s">
        <v>136</v>
      </c>
      <c r="Q114" s="3"/>
    </row>
    <row r="115" spans="1:17" ht="19.5" customHeight="1" x14ac:dyDescent="0.25">
      <c r="A115" s="19" t="s">
        <v>21</v>
      </c>
      <c r="B115" s="9" t="s">
        <v>131</v>
      </c>
      <c r="C115" s="9" t="s">
        <v>834</v>
      </c>
      <c r="D115" s="2" t="s">
        <v>23</v>
      </c>
      <c r="E115" s="2" t="s">
        <v>143</v>
      </c>
      <c r="F115" s="3"/>
      <c r="G115" s="3"/>
      <c r="H115" s="2" t="s">
        <v>144</v>
      </c>
      <c r="I115" s="4">
        <v>2495456</v>
      </c>
      <c r="J115" s="5" t="s">
        <v>35</v>
      </c>
      <c r="K115" s="5" t="s">
        <v>28</v>
      </c>
      <c r="L115" s="10" t="s">
        <v>35</v>
      </c>
      <c r="M115" s="4">
        <v>2495456</v>
      </c>
      <c r="N115" s="4">
        <v>2495456</v>
      </c>
      <c r="O115" s="2" t="s">
        <v>135</v>
      </c>
      <c r="P115" s="2" t="s">
        <v>136</v>
      </c>
      <c r="Q115" s="3"/>
    </row>
    <row r="116" spans="1:17" ht="19.5" customHeight="1" x14ac:dyDescent="0.25">
      <c r="A116" s="19" t="s">
        <v>21</v>
      </c>
      <c r="B116" s="9" t="s">
        <v>131</v>
      </c>
      <c r="C116" s="9" t="s">
        <v>834</v>
      </c>
      <c r="D116" s="2" t="s">
        <v>39</v>
      </c>
      <c r="E116" s="2" t="s">
        <v>87</v>
      </c>
      <c r="F116" s="3"/>
      <c r="G116" s="3"/>
      <c r="H116" s="2" t="s">
        <v>89</v>
      </c>
      <c r="I116" s="4">
        <v>2700000</v>
      </c>
      <c r="J116" s="5" t="s">
        <v>35</v>
      </c>
      <c r="K116" s="5" t="s">
        <v>28</v>
      </c>
      <c r="L116" s="10" t="s">
        <v>35</v>
      </c>
      <c r="M116" s="4">
        <v>2700000</v>
      </c>
      <c r="N116" s="4">
        <v>2700000</v>
      </c>
      <c r="O116" s="2" t="s">
        <v>135</v>
      </c>
      <c r="P116" s="2" t="s">
        <v>136</v>
      </c>
      <c r="Q116" s="3"/>
    </row>
    <row r="117" spans="1:17" ht="19.5" customHeight="1" x14ac:dyDescent="0.25">
      <c r="A117" s="19" t="s">
        <v>21</v>
      </c>
      <c r="B117" s="9" t="s">
        <v>297</v>
      </c>
      <c r="C117" s="9" t="s">
        <v>834</v>
      </c>
      <c r="D117" s="2" t="s">
        <v>80</v>
      </c>
      <c r="E117" s="2" t="s">
        <v>298</v>
      </c>
      <c r="F117" s="3"/>
      <c r="G117" s="2" t="s">
        <v>299</v>
      </c>
      <c r="H117" s="2" t="s">
        <v>300</v>
      </c>
      <c r="I117" s="4">
        <v>23870000</v>
      </c>
      <c r="J117" s="5" t="s">
        <v>35</v>
      </c>
      <c r="K117" s="5" t="s">
        <v>28</v>
      </c>
      <c r="L117" s="10" t="s">
        <v>35</v>
      </c>
      <c r="M117" s="4">
        <v>23870000</v>
      </c>
      <c r="N117" s="4">
        <v>23870000</v>
      </c>
      <c r="O117" s="2" t="s">
        <v>301</v>
      </c>
      <c r="P117" s="2" t="s">
        <v>302</v>
      </c>
      <c r="Q117" s="3"/>
    </row>
    <row r="118" spans="1:17" ht="19.5" customHeight="1" x14ac:dyDescent="0.25">
      <c r="A118" s="19" t="s">
        <v>21</v>
      </c>
      <c r="B118" s="9" t="s">
        <v>51</v>
      </c>
      <c r="C118" s="9" t="s">
        <v>834</v>
      </c>
      <c r="D118" s="2" t="s">
        <v>39</v>
      </c>
      <c r="E118" s="2" t="s">
        <v>52</v>
      </c>
      <c r="F118" s="3"/>
      <c r="G118" s="2" t="s">
        <v>53</v>
      </c>
      <c r="H118" s="2" t="s">
        <v>54</v>
      </c>
      <c r="I118" s="4">
        <v>1955172</v>
      </c>
      <c r="J118" s="5" t="s">
        <v>35</v>
      </c>
      <c r="K118" s="5" t="s">
        <v>28</v>
      </c>
      <c r="L118" s="10" t="s">
        <v>55</v>
      </c>
      <c r="M118" s="4">
        <v>1955172</v>
      </c>
      <c r="N118" s="4">
        <v>3910344</v>
      </c>
      <c r="O118" s="2" t="s">
        <v>56</v>
      </c>
      <c r="P118" s="2" t="s">
        <v>57</v>
      </c>
      <c r="Q118" s="3"/>
    </row>
    <row r="119" spans="1:17" ht="19.5" customHeight="1" x14ac:dyDescent="0.25">
      <c r="A119" s="20" t="s">
        <v>21</v>
      </c>
      <c r="B119" s="12" t="s">
        <v>51</v>
      </c>
      <c r="C119" s="9" t="s">
        <v>834</v>
      </c>
      <c r="D119" s="11" t="s">
        <v>23</v>
      </c>
      <c r="E119" s="11" t="s">
        <v>58</v>
      </c>
      <c r="F119" s="13"/>
      <c r="G119" s="11" t="s">
        <v>59</v>
      </c>
      <c r="H119" s="11" t="s">
        <v>54</v>
      </c>
      <c r="I119" s="14">
        <v>3000000</v>
      </c>
      <c r="J119" s="15" t="s">
        <v>35</v>
      </c>
      <c r="K119" s="15" t="s">
        <v>28</v>
      </c>
      <c r="L119" s="16" t="s">
        <v>35</v>
      </c>
      <c r="M119" s="14">
        <v>3000000</v>
      </c>
      <c r="N119" s="14">
        <v>3000000</v>
      </c>
      <c r="O119" s="11" t="s">
        <v>56</v>
      </c>
      <c r="P119" s="11" t="s">
        <v>57</v>
      </c>
      <c r="Q119" s="13"/>
    </row>
    <row r="120" spans="1:17" ht="19.5" customHeight="1" x14ac:dyDescent="0.25">
      <c r="A120" s="20" t="s">
        <v>21</v>
      </c>
      <c r="B120" s="12" t="s">
        <v>51</v>
      </c>
      <c r="C120" s="9" t="s">
        <v>834</v>
      </c>
      <c r="D120" s="11" t="s">
        <v>23</v>
      </c>
      <c r="E120" s="11" t="s">
        <v>60</v>
      </c>
      <c r="F120" s="13"/>
      <c r="G120" s="11" t="s">
        <v>61</v>
      </c>
      <c r="H120" s="11" t="s">
        <v>62</v>
      </c>
      <c r="I120" s="14">
        <v>8400000</v>
      </c>
      <c r="J120" s="15" t="s">
        <v>35</v>
      </c>
      <c r="K120" s="15" t="s">
        <v>36</v>
      </c>
      <c r="L120" s="16" t="s">
        <v>37</v>
      </c>
      <c r="M120" s="14">
        <v>8400000</v>
      </c>
      <c r="N120" s="14">
        <v>0</v>
      </c>
      <c r="O120" s="11" t="s">
        <v>56</v>
      </c>
      <c r="P120" s="11" t="s">
        <v>57</v>
      </c>
      <c r="Q120" s="13"/>
    </row>
    <row r="121" spans="1:17" ht="19.5" customHeight="1" x14ac:dyDescent="0.25">
      <c r="A121" s="20" t="s">
        <v>21</v>
      </c>
      <c r="B121" s="12" t="s">
        <v>51</v>
      </c>
      <c r="C121" s="9" t="s">
        <v>834</v>
      </c>
      <c r="D121" s="11" t="s">
        <v>45</v>
      </c>
      <c r="E121" s="11" t="s">
        <v>63</v>
      </c>
      <c r="F121" s="13"/>
      <c r="G121" s="11" t="s">
        <v>64</v>
      </c>
      <c r="H121" s="11" t="s">
        <v>65</v>
      </c>
      <c r="I121" s="14">
        <v>8000000</v>
      </c>
      <c r="J121" s="15" t="s">
        <v>35</v>
      </c>
      <c r="K121" s="15" t="s">
        <v>28</v>
      </c>
      <c r="L121" s="16" t="s">
        <v>35</v>
      </c>
      <c r="M121" s="14">
        <v>8000000</v>
      </c>
      <c r="N121" s="14">
        <v>8000000</v>
      </c>
      <c r="O121" s="11" t="s">
        <v>56</v>
      </c>
      <c r="P121" s="11" t="s">
        <v>57</v>
      </c>
      <c r="Q121" s="13"/>
    </row>
    <row r="122" spans="1:17" ht="19.5" customHeight="1" x14ac:dyDescent="0.25">
      <c r="A122" s="19" t="s">
        <v>21</v>
      </c>
      <c r="B122" s="9" t="s">
        <v>51</v>
      </c>
      <c r="C122" s="9" t="s">
        <v>834</v>
      </c>
      <c r="D122" s="2" t="s">
        <v>23</v>
      </c>
      <c r="E122" s="2" t="s">
        <v>76</v>
      </c>
      <c r="F122" s="3"/>
      <c r="G122" s="2" t="s">
        <v>77</v>
      </c>
      <c r="H122" s="2" t="s">
        <v>78</v>
      </c>
      <c r="I122" s="4">
        <v>6300000</v>
      </c>
      <c r="J122" s="5" t="s">
        <v>35</v>
      </c>
      <c r="K122" s="5" t="s">
        <v>36</v>
      </c>
      <c r="L122" s="10" t="s">
        <v>37</v>
      </c>
      <c r="M122" s="4">
        <v>6300000</v>
      </c>
      <c r="N122" s="4">
        <v>0</v>
      </c>
      <c r="O122" s="2" t="s">
        <v>56</v>
      </c>
      <c r="P122" s="2" t="s">
        <v>57</v>
      </c>
      <c r="Q122" s="3"/>
    </row>
    <row r="123" spans="1:17" ht="19.5" customHeight="1" x14ac:dyDescent="0.25">
      <c r="A123" s="19" t="s">
        <v>21</v>
      </c>
      <c r="B123" s="9" t="s">
        <v>51</v>
      </c>
      <c r="C123" s="9" t="s">
        <v>834</v>
      </c>
      <c r="D123" s="2" t="s">
        <v>45</v>
      </c>
      <c r="E123" s="2" t="s">
        <v>73</v>
      </c>
      <c r="F123" s="3" t="s">
        <v>1</v>
      </c>
      <c r="G123" s="2" t="s">
        <v>93</v>
      </c>
      <c r="H123" s="2" t="s">
        <v>94</v>
      </c>
      <c r="I123" s="4">
        <v>200000</v>
      </c>
      <c r="J123" s="5" t="s">
        <v>55</v>
      </c>
      <c r="K123" s="5" t="s">
        <v>28</v>
      </c>
      <c r="L123" s="10" t="s">
        <v>55</v>
      </c>
      <c r="M123" s="4">
        <v>400000</v>
      </c>
      <c r="N123" s="4">
        <v>400000</v>
      </c>
      <c r="O123" s="2" t="s">
        <v>56</v>
      </c>
      <c r="P123" s="2" t="s">
        <v>57</v>
      </c>
      <c r="Q123" s="3" t="s">
        <v>1</v>
      </c>
    </row>
    <row r="124" spans="1:17" ht="19.5" customHeight="1" x14ac:dyDescent="0.25">
      <c r="A124" s="19" t="s">
        <v>21</v>
      </c>
      <c r="B124" s="9" t="s">
        <v>51</v>
      </c>
      <c r="C124" s="9" t="s">
        <v>834</v>
      </c>
      <c r="D124" s="2" t="s">
        <v>45</v>
      </c>
      <c r="E124" s="2" t="s">
        <v>97</v>
      </c>
      <c r="F124" s="3" t="s">
        <v>1</v>
      </c>
      <c r="G124" s="2" t="s">
        <v>98</v>
      </c>
      <c r="H124" s="2" t="s">
        <v>99</v>
      </c>
      <c r="I124" s="4">
        <v>2500000</v>
      </c>
      <c r="J124" s="5" t="s">
        <v>35</v>
      </c>
      <c r="K124" s="5" t="s">
        <v>28</v>
      </c>
      <c r="L124" s="10" t="s">
        <v>100</v>
      </c>
      <c r="M124" s="4">
        <v>2500000</v>
      </c>
      <c r="N124" s="4">
        <v>7500000</v>
      </c>
      <c r="O124" s="2" t="s">
        <v>56</v>
      </c>
      <c r="P124" s="2" t="s">
        <v>57</v>
      </c>
      <c r="Q124" s="3" t="s">
        <v>1</v>
      </c>
    </row>
    <row r="125" spans="1:17" ht="19.5" customHeight="1" x14ac:dyDescent="0.25">
      <c r="A125" s="20" t="s">
        <v>21</v>
      </c>
      <c r="B125" s="12" t="s">
        <v>51</v>
      </c>
      <c r="C125" s="9" t="s">
        <v>834</v>
      </c>
      <c r="D125" s="11" t="s">
        <v>80</v>
      </c>
      <c r="E125" s="11" t="s">
        <v>101</v>
      </c>
      <c r="F125" s="13"/>
      <c r="G125" s="11" t="s">
        <v>102</v>
      </c>
      <c r="H125" s="11" t="s">
        <v>103</v>
      </c>
      <c r="I125" s="14">
        <v>6300000</v>
      </c>
      <c r="J125" s="15" t="s">
        <v>35</v>
      </c>
      <c r="K125" s="15" t="s">
        <v>36</v>
      </c>
      <c r="L125" s="16" t="s">
        <v>37</v>
      </c>
      <c r="M125" s="14">
        <v>6300000</v>
      </c>
      <c r="N125" s="14">
        <v>0</v>
      </c>
      <c r="O125" s="11" t="s">
        <v>56</v>
      </c>
      <c r="P125" s="11" t="s">
        <v>57</v>
      </c>
      <c r="Q125" s="13"/>
    </row>
    <row r="126" spans="1:17" ht="19.5" customHeight="1" x14ac:dyDescent="0.25">
      <c r="A126" s="19" t="s">
        <v>21</v>
      </c>
      <c r="B126" s="9" t="s">
        <v>51</v>
      </c>
      <c r="C126" s="9" t="s">
        <v>834</v>
      </c>
      <c r="D126" s="2" t="s">
        <v>45</v>
      </c>
      <c r="E126" s="2" t="s">
        <v>220</v>
      </c>
      <c r="F126" s="3"/>
      <c r="G126" s="2" t="s">
        <v>221</v>
      </c>
      <c r="H126" s="2" t="s">
        <v>222</v>
      </c>
      <c r="I126" s="4">
        <v>1000000</v>
      </c>
      <c r="J126" s="5" t="s">
        <v>35</v>
      </c>
      <c r="K126" s="5" t="s">
        <v>28</v>
      </c>
      <c r="L126" s="10" t="s">
        <v>35</v>
      </c>
      <c r="M126" s="4">
        <v>1000000</v>
      </c>
      <c r="N126" s="4">
        <v>1000000</v>
      </c>
      <c r="O126" s="2" t="s">
        <v>56</v>
      </c>
      <c r="P126" s="2" t="s">
        <v>57</v>
      </c>
      <c r="Q126" s="3"/>
    </row>
    <row r="127" spans="1:17" ht="19.5" customHeight="1" x14ac:dyDescent="0.25">
      <c r="A127" s="20" t="s">
        <v>21</v>
      </c>
      <c r="B127" s="12" t="s">
        <v>51</v>
      </c>
      <c r="C127" s="9" t="s">
        <v>834</v>
      </c>
      <c r="D127" s="11" t="s">
        <v>258</v>
      </c>
      <c r="E127" s="11" t="s">
        <v>259</v>
      </c>
      <c r="F127" s="13" t="s">
        <v>1</v>
      </c>
      <c r="G127" s="11" t="s">
        <v>260</v>
      </c>
      <c r="H127" s="11" t="s">
        <v>261</v>
      </c>
      <c r="I127" s="14">
        <v>7380000</v>
      </c>
      <c r="J127" s="15" t="s">
        <v>35</v>
      </c>
      <c r="K127" s="15" t="s">
        <v>36</v>
      </c>
      <c r="L127" s="16" t="s">
        <v>37</v>
      </c>
      <c r="M127" s="14">
        <v>7380000</v>
      </c>
      <c r="N127" s="14">
        <v>0</v>
      </c>
      <c r="O127" s="11" t="s">
        <v>56</v>
      </c>
      <c r="P127" s="11" t="s">
        <v>57</v>
      </c>
      <c r="Q127" s="13" t="s">
        <v>1</v>
      </c>
    </row>
    <row r="128" spans="1:17" ht="19.5" customHeight="1" x14ac:dyDescent="0.25">
      <c r="A128" s="19" t="s">
        <v>21</v>
      </c>
      <c r="B128" s="9" t="s">
        <v>51</v>
      </c>
      <c r="C128" s="9" t="s">
        <v>834</v>
      </c>
      <c r="D128" s="2" t="s">
        <v>45</v>
      </c>
      <c r="E128" s="2" t="s">
        <v>97</v>
      </c>
      <c r="F128" s="3" t="s">
        <v>1</v>
      </c>
      <c r="G128" s="2" t="s">
        <v>98</v>
      </c>
      <c r="H128" s="2" t="s">
        <v>99</v>
      </c>
      <c r="I128" s="4">
        <v>2500000</v>
      </c>
      <c r="J128" s="5" t="s">
        <v>55</v>
      </c>
      <c r="K128" s="5" t="s">
        <v>36</v>
      </c>
      <c r="L128" s="10" t="s">
        <v>37</v>
      </c>
      <c r="M128" s="4">
        <v>5000000</v>
      </c>
      <c r="N128" s="4">
        <v>0</v>
      </c>
      <c r="O128" s="2" t="s">
        <v>56</v>
      </c>
      <c r="P128" s="2" t="s">
        <v>57</v>
      </c>
      <c r="Q128" s="3" t="s">
        <v>1</v>
      </c>
    </row>
    <row r="129" spans="1:17" ht="19.5" customHeight="1" x14ac:dyDescent="0.25">
      <c r="A129" s="19" t="s">
        <v>21</v>
      </c>
      <c r="B129" s="9" t="s">
        <v>51</v>
      </c>
      <c r="C129" s="9" t="s">
        <v>834</v>
      </c>
      <c r="D129" s="2" t="s">
        <v>258</v>
      </c>
      <c r="E129" s="2" t="s">
        <v>259</v>
      </c>
      <c r="F129" s="3" t="s">
        <v>1</v>
      </c>
      <c r="G129" s="2" t="s">
        <v>260</v>
      </c>
      <c r="H129" s="2" t="s">
        <v>261</v>
      </c>
      <c r="I129" s="4">
        <v>7380000</v>
      </c>
      <c r="J129" s="5" t="s">
        <v>37</v>
      </c>
      <c r="K129" s="5" t="s">
        <v>36</v>
      </c>
      <c r="L129" s="10" t="s">
        <v>37</v>
      </c>
      <c r="M129" s="4">
        <v>0</v>
      </c>
      <c r="N129" s="4">
        <v>0</v>
      </c>
      <c r="O129" s="2" t="s">
        <v>56</v>
      </c>
      <c r="P129" s="2" t="s">
        <v>57</v>
      </c>
      <c r="Q129" s="3" t="s">
        <v>1</v>
      </c>
    </row>
    <row r="130" spans="1:17" ht="19.5" customHeight="1" x14ac:dyDescent="0.25">
      <c r="A130" s="19" t="s">
        <v>21</v>
      </c>
      <c r="B130" s="9" t="s">
        <v>51</v>
      </c>
      <c r="C130" s="9" t="s">
        <v>834</v>
      </c>
      <c r="D130" s="2" t="s">
        <v>39</v>
      </c>
      <c r="E130" s="2" t="s">
        <v>52</v>
      </c>
      <c r="F130" s="3"/>
      <c r="G130" s="2" t="s">
        <v>53</v>
      </c>
      <c r="H130" s="2" t="s">
        <v>54</v>
      </c>
      <c r="I130" s="4">
        <v>1955172</v>
      </c>
      <c r="J130" s="5" t="s">
        <v>35</v>
      </c>
      <c r="K130" s="5" t="s">
        <v>36</v>
      </c>
      <c r="L130" s="10" t="s">
        <v>37</v>
      </c>
      <c r="M130" s="4">
        <v>1955172</v>
      </c>
      <c r="N130" s="4">
        <v>0</v>
      </c>
      <c r="O130" s="2" t="s">
        <v>56</v>
      </c>
      <c r="P130" s="2" t="s">
        <v>57</v>
      </c>
      <c r="Q130" s="3"/>
    </row>
    <row r="131" spans="1:17" ht="19.5" customHeight="1" x14ac:dyDescent="0.25">
      <c r="A131" s="19" t="s">
        <v>21</v>
      </c>
      <c r="B131" s="9" t="s">
        <v>157</v>
      </c>
      <c r="C131" s="9" t="s">
        <v>834</v>
      </c>
      <c r="D131" s="2" t="s">
        <v>158</v>
      </c>
      <c r="E131" s="2" t="s">
        <v>159</v>
      </c>
      <c r="F131" s="3" t="s">
        <v>1</v>
      </c>
      <c r="G131" s="2" t="s">
        <v>805</v>
      </c>
      <c r="H131" s="2" t="s">
        <v>160</v>
      </c>
      <c r="I131" s="4">
        <v>7200000</v>
      </c>
      <c r="J131" s="5" t="s">
        <v>35</v>
      </c>
      <c r="K131" s="5" t="s">
        <v>28</v>
      </c>
      <c r="L131" s="10" t="s">
        <v>35</v>
      </c>
      <c r="M131" s="4">
        <v>7200000</v>
      </c>
      <c r="N131" s="4">
        <v>7200000</v>
      </c>
      <c r="O131" s="2" t="s">
        <v>161</v>
      </c>
      <c r="P131" s="2" t="s">
        <v>162</v>
      </c>
      <c r="Q131" s="3" t="s">
        <v>1</v>
      </c>
    </row>
    <row r="132" spans="1:17" ht="19.5" customHeight="1" x14ac:dyDescent="0.25">
      <c r="A132" s="19" t="s">
        <v>21</v>
      </c>
      <c r="B132" s="9" t="s">
        <v>157</v>
      </c>
      <c r="C132" s="9" t="s">
        <v>834</v>
      </c>
      <c r="D132" s="2" t="s">
        <v>158</v>
      </c>
      <c r="E132" s="2" t="s">
        <v>173</v>
      </c>
      <c r="F132" s="3" t="s">
        <v>1</v>
      </c>
      <c r="G132" s="2" t="s">
        <v>806</v>
      </c>
      <c r="H132" s="2" t="s">
        <v>174</v>
      </c>
      <c r="I132" s="4">
        <v>7300000</v>
      </c>
      <c r="J132" s="5" t="s">
        <v>35</v>
      </c>
      <c r="K132" s="5" t="s">
        <v>36</v>
      </c>
      <c r="L132" s="10" t="s">
        <v>37</v>
      </c>
      <c r="M132" s="4">
        <v>7300000</v>
      </c>
      <c r="N132" s="4">
        <v>0</v>
      </c>
      <c r="O132" s="2" t="s">
        <v>161</v>
      </c>
      <c r="P132" s="2" t="s">
        <v>162</v>
      </c>
      <c r="Q132" s="3" t="s">
        <v>1</v>
      </c>
    </row>
    <row r="133" spans="1:17" ht="19.5" customHeight="1" x14ac:dyDescent="0.25">
      <c r="A133" s="19" t="s">
        <v>21</v>
      </c>
      <c r="B133" s="9" t="s">
        <v>157</v>
      </c>
      <c r="C133" s="9" t="s">
        <v>834</v>
      </c>
      <c r="D133" s="2" t="s">
        <v>158</v>
      </c>
      <c r="E133" s="2" t="s">
        <v>175</v>
      </c>
      <c r="F133" s="3" t="s">
        <v>1</v>
      </c>
      <c r="G133" s="2" t="s">
        <v>807</v>
      </c>
      <c r="H133" s="2" t="s">
        <v>176</v>
      </c>
      <c r="I133" s="4">
        <v>950000</v>
      </c>
      <c r="J133" s="5" t="s">
        <v>177</v>
      </c>
      <c r="K133" s="5" t="s">
        <v>28</v>
      </c>
      <c r="L133" s="10" t="s">
        <v>178</v>
      </c>
      <c r="M133" s="4">
        <v>4750000</v>
      </c>
      <c r="N133" s="4">
        <v>7600000</v>
      </c>
      <c r="O133" s="2" t="s">
        <v>161</v>
      </c>
      <c r="P133" s="2" t="s">
        <v>162</v>
      </c>
      <c r="Q133" s="3" t="s">
        <v>1</v>
      </c>
    </row>
    <row r="134" spans="1:17" ht="19.5" customHeight="1" x14ac:dyDescent="0.25">
      <c r="A134" s="19" t="s">
        <v>21</v>
      </c>
      <c r="B134" s="9" t="s">
        <v>157</v>
      </c>
      <c r="C134" s="9" t="s">
        <v>834</v>
      </c>
      <c r="D134" s="2" t="s">
        <v>158</v>
      </c>
      <c r="E134" s="2" t="s">
        <v>179</v>
      </c>
      <c r="F134" s="3" t="s">
        <v>1</v>
      </c>
      <c r="G134" s="2" t="s">
        <v>808</v>
      </c>
      <c r="H134" s="2" t="s">
        <v>180</v>
      </c>
      <c r="I134" s="4">
        <v>12000000</v>
      </c>
      <c r="J134" s="5" t="s">
        <v>35</v>
      </c>
      <c r="K134" s="5" t="s">
        <v>28</v>
      </c>
      <c r="L134" s="10" t="s">
        <v>35</v>
      </c>
      <c r="M134" s="4">
        <v>12000000</v>
      </c>
      <c r="N134" s="4">
        <v>12000000</v>
      </c>
      <c r="O134" s="2" t="s">
        <v>161</v>
      </c>
      <c r="P134" s="2" t="s">
        <v>162</v>
      </c>
      <c r="Q134" s="3" t="s">
        <v>1</v>
      </c>
    </row>
    <row r="135" spans="1:17" ht="19.5" customHeight="1" x14ac:dyDescent="0.25">
      <c r="A135" s="19" t="s">
        <v>21</v>
      </c>
      <c r="B135" s="9" t="s">
        <v>157</v>
      </c>
      <c r="C135" s="9" t="s">
        <v>834</v>
      </c>
      <c r="D135" s="2" t="s">
        <v>158</v>
      </c>
      <c r="E135" s="2" t="s">
        <v>185</v>
      </c>
      <c r="F135" s="3"/>
      <c r="G135" s="2" t="s">
        <v>186</v>
      </c>
      <c r="H135" s="2" t="s">
        <v>187</v>
      </c>
      <c r="I135" s="4">
        <v>43000</v>
      </c>
      <c r="J135" s="5" t="s">
        <v>112</v>
      </c>
      <c r="K135" s="5" t="s">
        <v>36</v>
      </c>
      <c r="L135" s="10" t="s">
        <v>37</v>
      </c>
      <c r="M135" s="4">
        <v>516000</v>
      </c>
      <c r="N135" s="4">
        <v>0</v>
      </c>
      <c r="O135" s="2" t="s">
        <v>161</v>
      </c>
      <c r="P135" s="2" t="s">
        <v>162</v>
      </c>
      <c r="Q135" s="3"/>
    </row>
    <row r="136" spans="1:17" ht="19.5" customHeight="1" x14ac:dyDescent="0.25">
      <c r="A136" s="19" t="s">
        <v>21</v>
      </c>
      <c r="B136" s="9" t="s">
        <v>157</v>
      </c>
      <c r="C136" s="9" t="s">
        <v>834</v>
      </c>
      <c r="D136" s="2" t="s">
        <v>158</v>
      </c>
      <c r="E136" s="2" t="s">
        <v>188</v>
      </c>
      <c r="F136" s="3" t="s">
        <v>1</v>
      </c>
      <c r="G136" s="2" t="s">
        <v>809</v>
      </c>
      <c r="H136" s="2" t="s">
        <v>189</v>
      </c>
      <c r="I136" s="4">
        <v>3000000</v>
      </c>
      <c r="J136" s="5" t="s">
        <v>55</v>
      </c>
      <c r="K136" s="5" t="s">
        <v>36</v>
      </c>
      <c r="L136" s="10" t="s">
        <v>37</v>
      </c>
      <c r="M136" s="4">
        <v>6000000</v>
      </c>
      <c r="N136" s="4">
        <v>0</v>
      </c>
      <c r="O136" s="2" t="s">
        <v>161</v>
      </c>
      <c r="P136" s="2" t="s">
        <v>162</v>
      </c>
      <c r="Q136" s="3" t="s">
        <v>1</v>
      </c>
    </row>
    <row r="137" spans="1:17" ht="19.5" customHeight="1" x14ac:dyDescent="0.25">
      <c r="A137" s="19" t="s">
        <v>21</v>
      </c>
      <c r="B137" s="9" t="s">
        <v>157</v>
      </c>
      <c r="C137" s="9" t="s">
        <v>834</v>
      </c>
      <c r="D137" s="2" t="s">
        <v>158</v>
      </c>
      <c r="E137" s="2" t="s">
        <v>223</v>
      </c>
      <c r="F137" s="3"/>
      <c r="G137" s="2" t="s">
        <v>224</v>
      </c>
      <c r="H137" s="2" t="s">
        <v>225</v>
      </c>
      <c r="I137" s="4">
        <v>20000000</v>
      </c>
      <c r="J137" s="5" t="s">
        <v>35</v>
      </c>
      <c r="K137" s="5" t="s">
        <v>36</v>
      </c>
      <c r="L137" s="10" t="s">
        <v>37</v>
      </c>
      <c r="M137" s="4">
        <v>20000000</v>
      </c>
      <c r="N137" s="4">
        <v>0</v>
      </c>
      <c r="O137" s="2" t="s">
        <v>226</v>
      </c>
      <c r="P137" s="2" t="s">
        <v>227</v>
      </c>
      <c r="Q137" s="3"/>
    </row>
    <row r="138" spans="1:17" ht="19.5" customHeight="1" x14ac:dyDescent="0.25">
      <c r="A138" s="19" t="s">
        <v>21</v>
      </c>
      <c r="B138" s="9" t="s">
        <v>157</v>
      </c>
      <c r="C138" s="9" t="s">
        <v>834</v>
      </c>
      <c r="D138" s="2" t="s">
        <v>80</v>
      </c>
      <c r="E138" s="2" t="s">
        <v>231</v>
      </c>
      <c r="F138" s="3"/>
      <c r="G138" s="2" t="s">
        <v>232</v>
      </c>
      <c r="H138" s="2" t="s">
        <v>233</v>
      </c>
      <c r="I138" s="4">
        <v>4000000</v>
      </c>
      <c r="J138" s="5" t="s">
        <v>35</v>
      </c>
      <c r="K138" s="5" t="s">
        <v>36</v>
      </c>
      <c r="L138" s="10" t="s">
        <v>37</v>
      </c>
      <c r="M138" s="4">
        <v>4000000</v>
      </c>
      <c r="N138" s="4">
        <v>0</v>
      </c>
      <c r="O138" s="2" t="s">
        <v>226</v>
      </c>
      <c r="P138" s="2" t="s">
        <v>227</v>
      </c>
      <c r="Q138" s="3"/>
    </row>
    <row r="139" spans="1:17" ht="19.5" customHeight="1" x14ac:dyDescent="0.25">
      <c r="A139" s="19" t="s">
        <v>21</v>
      </c>
      <c r="B139" s="9" t="s">
        <v>157</v>
      </c>
      <c r="C139" s="9" t="s">
        <v>834</v>
      </c>
      <c r="D139" s="2" t="s">
        <v>80</v>
      </c>
      <c r="E139" s="2" t="s">
        <v>236</v>
      </c>
      <c r="F139" s="3"/>
      <c r="G139" s="2" t="s">
        <v>237</v>
      </c>
      <c r="H139" s="2" t="s">
        <v>238</v>
      </c>
      <c r="I139" s="4">
        <v>6500000</v>
      </c>
      <c r="J139" s="5" t="s">
        <v>35</v>
      </c>
      <c r="K139" s="5" t="s">
        <v>28</v>
      </c>
      <c r="L139" s="10" t="s">
        <v>35</v>
      </c>
      <c r="M139" s="4">
        <v>6500000</v>
      </c>
      <c r="N139" s="4">
        <v>6500000</v>
      </c>
      <c r="O139" s="2" t="s">
        <v>239</v>
      </c>
      <c r="P139" s="2" t="s">
        <v>240</v>
      </c>
      <c r="Q139" s="3"/>
    </row>
    <row r="140" spans="1:17" ht="19.5" customHeight="1" x14ac:dyDescent="0.25">
      <c r="A140" s="19" t="s">
        <v>21</v>
      </c>
      <c r="B140" s="9" t="s">
        <v>157</v>
      </c>
      <c r="C140" s="9" t="s">
        <v>834</v>
      </c>
      <c r="D140" s="2" t="s">
        <v>158</v>
      </c>
      <c r="E140" s="2" t="s">
        <v>175</v>
      </c>
      <c r="F140" s="3" t="s">
        <v>1</v>
      </c>
      <c r="G140" s="2" t="s">
        <v>807</v>
      </c>
      <c r="H140" s="2" t="s">
        <v>176</v>
      </c>
      <c r="I140" s="4">
        <v>950000</v>
      </c>
      <c r="J140" s="5" t="s">
        <v>100</v>
      </c>
      <c r="K140" s="5" t="s">
        <v>36</v>
      </c>
      <c r="L140" s="10" t="s">
        <v>37</v>
      </c>
      <c r="M140" s="4">
        <v>2850000</v>
      </c>
      <c r="N140" s="4">
        <v>0</v>
      </c>
      <c r="O140" s="2" t="s">
        <v>161</v>
      </c>
      <c r="P140" s="2" t="s">
        <v>162</v>
      </c>
      <c r="Q140" s="3" t="s">
        <v>1</v>
      </c>
    </row>
    <row r="141" spans="1:17" ht="19.5" customHeight="1" x14ac:dyDescent="0.25">
      <c r="A141" s="19" t="s">
        <v>21</v>
      </c>
      <c r="B141" s="9" t="s">
        <v>157</v>
      </c>
      <c r="C141" s="9" t="s">
        <v>834</v>
      </c>
      <c r="D141" s="2" t="s">
        <v>80</v>
      </c>
      <c r="E141" s="2" t="s">
        <v>401</v>
      </c>
      <c r="F141" s="3"/>
      <c r="G141" s="2" t="s">
        <v>402</v>
      </c>
      <c r="H141" s="2" t="s">
        <v>403</v>
      </c>
      <c r="I141" s="4">
        <v>9000000</v>
      </c>
      <c r="J141" s="5" t="s">
        <v>35</v>
      </c>
      <c r="K141" s="5" t="s">
        <v>36</v>
      </c>
      <c r="L141" s="10" t="s">
        <v>37</v>
      </c>
      <c r="M141" s="4">
        <v>9000000</v>
      </c>
      <c r="N141" s="4">
        <v>0</v>
      </c>
      <c r="O141" s="2" t="s">
        <v>226</v>
      </c>
      <c r="P141" s="2" t="s">
        <v>227</v>
      </c>
      <c r="Q141" s="3"/>
    </row>
  </sheetData>
  <autoFilter ref="A11:Q11">
    <sortState ref="A12:Q141">
      <sortCondition ref="C11"/>
    </sortState>
  </autoFilter>
  <mergeCells count="12">
    <mergeCell ref="A1:L1"/>
    <mergeCell ref="A2:L2"/>
    <mergeCell ref="A3:L3"/>
    <mergeCell ref="A4:L4"/>
    <mergeCell ref="A5:B6"/>
    <mergeCell ref="D5:L6"/>
    <mergeCell ref="A7:B8"/>
    <mergeCell ref="D7:L8"/>
    <mergeCell ref="A9:B9"/>
    <mergeCell ref="D9:L9"/>
    <mergeCell ref="A10:B10"/>
    <mergeCell ref="D10:L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5"/>
  <sheetViews>
    <sheetView workbookViewId="0">
      <selection activeCell="A47" sqref="A47:D81"/>
    </sheetView>
  </sheetViews>
  <sheetFormatPr baseColWidth="10" defaultRowHeight="15" x14ac:dyDescent="0.25"/>
  <cols>
    <col min="1" max="1" width="30.140625" bestFit="1" customWidth="1"/>
    <col min="2" max="2" width="17.85546875" bestFit="1" customWidth="1"/>
    <col min="3" max="3" width="18.140625" bestFit="1" customWidth="1"/>
    <col min="4" max="4" width="15.5703125" bestFit="1" customWidth="1"/>
  </cols>
  <sheetData>
    <row r="3" spans="1:4" x14ac:dyDescent="0.25">
      <c r="A3" s="23" t="s">
        <v>830</v>
      </c>
      <c r="B3" t="s">
        <v>850</v>
      </c>
      <c r="C3" t="s">
        <v>851</v>
      </c>
      <c r="D3" s="26" t="s">
        <v>837</v>
      </c>
    </row>
    <row r="4" spans="1:4" x14ac:dyDescent="0.25">
      <c r="A4" s="24" t="s">
        <v>845</v>
      </c>
      <c r="B4" s="28">
        <v>57983535</v>
      </c>
      <c r="C4" s="28">
        <v>51334239</v>
      </c>
      <c r="D4" s="28">
        <f>VLOOKUP(A4,Hoja3!$B$5:$D$14,3,0)</f>
        <v>50639526.737472251</v>
      </c>
    </row>
    <row r="5" spans="1:4" x14ac:dyDescent="0.25">
      <c r="A5" s="24" t="s">
        <v>846</v>
      </c>
      <c r="B5" s="28">
        <v>15700000</v>
      </c>
      <c r="C5" s="28">
        <v>0</v>
      </c>
      <c r="D5" s="28">
        <f>VLOOKUP(A5,Hoja3!$B$5:$D$14,3,0)</f>
        <v>20193442.116340462</v>
      </c>
    </row>
    <row r="6" spans="1:4" x14ac:dyDescent="0.25">
      <c r="A6" s="24" t="s">
        <v>840</v>
      </c>
      <c r="B6" s="28">
        <v>20415021</v>
      </c>
      <c r="C6" s="28">
        <v>0</v>
      </c>
      <c r="D6" s="28">
        <f>VLOOKUP(A6,Hoja3!$B$5:$D$14,3,0)</f>
        <v>22546645.468801014</v>
      </c>
    </row>
    <row r="7" spans="1:4" x14ac:dyDescent="0.25">
      <c r="A7" s="24" t="s">
        <v>841</v>
      </c>
      <c r="B7" s="28">
        <v>63658323</v>
      </c>
      <c r="C7" s="28">
        <v>0</v>
      </c>
      <c r="D7" s="28">
        <f>VLOOKUP(A7,Hoja3!$B$5:$D$14,3,0)</f>
        <v>39718375.064960763</v>
      </c>
    </row>
    <row r="8" spans="1:4" x14ac:dyDescent="0.25">
      <c r="A8" s="24" t="s">
        <v>844</v>
      </c>
      <c r="B8" s="28">
        <v>57518736</v>
      </c>
      <c r="C8" s="28">
        <v>0</v>
      </c>
      <c r="D8" s="28">
        <f>VLOOKUP(A8,Hoja3!$B$5:$D$14,3,0)</f>
        <v>58156122.873015821</v>
      </c>
    </row>
    <row r="9" spans="1:4" x14ac:dyDescent="0.25">
      <c r="A9" s="24" t="s">
        <v>843</v>
      </c>
      <c r="B9" s="28">
        <v>45284056</v>
      </c>
      <c r="C9" s="28">
        <v>0</v>
      </c>
      <c r="D9" s="28">
        <f>VLOOKUP(A9,Hoja3!$B$5:$D$14,3,0)</f>
        <v>55170819.742109068</v>
      </c>
    </row>
    <row r="10" spans="1:4" x14ac:dyDescent="0.25">
      <c r="A10" s="24" t="s">
        <v>835</v>
      </c>
      <c r="B10" s="28">
        <v>108190681</v>
      </c>
      <c r="C10" s="28">
        <v>600000</v>
      </c>
      <c r="D10" s="28">
        <f>VLOOKUP(A10,Hoja3!$B$5:$D$14,3,0)</f>
        <v>66035993.385046884</v>
      </c>
    </row>
    <row r="11" spans="1:4" x14ac:dyDescent="0.25">
      <c r="A11" s="24" t="s">
        <v>842</v>
      </c>
      <c r="B11" s="28">
        <v>57715000</v>
      </c>
      <c r="C11" s="28">
        <v>57715000</v>
      </c>
      <c r="D11" s="28">
        <f>VLOOKUP(A11,Hoja3!$B$5:$D$14,3,0)</f>
        <v>38963858.085995704</v>
      </c>
    </row>
    <row r="12" spans="1:4" x14ac:dyDescent="0.25">
      <c r="A12" s="24" t="s">
        <v>839</v>
      </c>
      <c r="B12" s="28">
        <v>60875908</v>
      </c>
      <c r="C12" s="28">
        <v>40273648</v>
      </c>
      <c r="D12" s="28">
        <f>VLOOKUP(A12,Hoja3!$B$5:$D$14,3,0)</f>
        <v>38777908.863639936</v>
      </c>
    </row>
    <row r="13" spans="1:4" x14ac:dyDescent="0.25">
      <c r="A13" s="24" t="s">
        <v>834</v>
      </c>
      <c r="B13" s="28">
        <v>346989453</v>
      </c>
      <c r="C13" s="28">
        <v>89953453</v>
      </c>
      <c r="D13" s="28">
        <f>VLOOKUP(A13,Hoja3!$B$5:$D$14,3,0)</f>
        <v>83318107.662618086</v>
      </c>
    </row>
    <row r="14" spans="1:4" x14ac:dyDescent="0.25">
      <c r="A14" s="24" t="s">
        <v>831</v>
      </c>
      <c r="B14" s="28">
        <v>834330713</v>
      </c>
      <c r="C14" s="28">
        <v>239876340</v>
      </c>
      <c r="D14" s="46">
        <f>SUM(D4:D13)</f>
        <v>473520800.00000006</v>
      </c>
    </row>
    <row r="15" spans="1:4" x14ac:dyDescent="0.25">
      <c r="B15" s="45"/>
      <c r="C15" s="45"/>
      <c r="D15" s="4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1"/>
  <sheetViews>
    <sheetView topLeftCell="A45" workbookViewId="0">
      <selection activeCell="A47" sqref="A47:D81"/>
    </sheetView>
  </sheetViews>
  <sheetFormatPr baseColWidth="10" defaultRowHeight="15" x14ac:dyDescent="0.25"/>
  <cols>
    <col min="1" max="1" width="48.42578125" bestFit="1" customWidth="1"/>
    <col min="2" max="2" width="25.85546875" bestFit="1" customWidth="1"/>
    <col min="3" max="3" width="25.42578125" bestFit="1" customWidth="1"/>
  </cols>
  <sheetData>
    <row r="3" spans="1:4" x14ac:dyDescent="0.25">
      <c r="A3" s="23" t="s">
        <v>830</v>
      </c>
      <c r="B3" t="s">
        <v>832</v>
      </c>
      <c r="C3" t="s">
        <v>833</v>
      </c>
      <c r="D3" s="26" t="s">
        <v>847</v>
      </c>
    </row>
    <row r="4" spans="1:4" x14ac:dyDescent="0.25">
      <c r="A4" s="24" t="s">
        <v>38</v>
      </c>
      <c r="B4" s="25">
        <v>31457258</v>
      </c>
      <c r="C4" s="25">
        <v>31457258</v>
      </c>
      <c r="D4" t="str">
        <f>VLOOKUP(A4,Hoja3!$B$20:$C$53,2,0)</f>
        <v>Bellas Artes y Humanidades</v>
      </c>
    </row>
    <row r="5" spans="1:4" x14ac:dyDescent="0.25">
      <c r="A5" s="24" t="s">
        <v>86</v>
      </c>
      <c r="B5" s="25">
        <v>28634030</v>
      </c>
      <c r="C5" s="25">
        <v>0</v>
      </c>
      <c r="D5" t="str">
        <f>VLOOKUP(A5,Hoja3!$B$20:$C$53,2,0)</f>
        <v>Ciencias de la Salud</v>
      </c>
    </row>
    <row r="6" spans="1:4" x14ac:dyDescent="0.25">
      <c r="A6" s="24" t="s">
        <v>385</v>
      </c>
      <c r="B6" s="25">
        <v>3716000</v>
      </c>
      <c r="C6" s="25">
        <v>0</v>
      </c>
      <c r="D6" t="str">
        <f>VLOOKUP(A6,Hoja3!$B$20:$C$53,2,0)</f>
        <v>Ciencias de la Salud</v>
      </c>
    </row>
    <row r="7" spans="1:4" x14ac:dyDescent="0.25">
      <c r="A7" s="24" t="s">
        <v>325</v>
      </c>
      <c r="B7" s="25">
        <v>5692010</v>
      </c>
      <c r="C7" s="25">
        <v>0</v>
      </c>
      <c r="D7" t="str">
        <f>VLOOKUP(A7,Hoja3!$B$20:$C$53,2,0)</f>
        <v>Ciencias de la Educación</v>
      </c>
    </row>
    <row r="8" spans="1:4" x14ac:dyDescent="0.25">
      <c r="A8" s="24" t="s">
        <v>66</v>
      </c>
      <c r="B8" s="25">
        <v>3756408</v>
      </c>
      <c r="C8" s="25">
        <v>0</v>
      </c>
      <c r="D8" t="str">
        <f>VLOOKUP(A8,Hoja3!$B$20:$C$53,2,0)</f>
        <v>Ciencias Básicas</v>
      </c>
    </row>
    <row r="9" spans="1:4" x14ac:dyDescent="0.25">
      <c r="A9" s="24" t="s">
        <v>123</v>
      </c>
      <c r="B9" s="25">
        <v>30840914</v>
      </c>
      <c r="C9" s="25">
        <v>0</v>
      </c>
      <c r="D9" t="str">
        <f>VLOOKUP(A9,Hoja3!$B$20:$C$53,2,0)</f>
        <v>Ciencias Básicas</v>
      </c>
    </row>
    <row r="10" spans="1:4" x14ac:dyDescent="0.25">
      <c r="A10" s="24" t="s">
        <v>348</v>
      </c>
      <c r="B10" s="25">
        <v>26330391</v>
      </c>
      <c r="C10" s="25">
        <v>0</v>
      </c>
      <c r="D10" t="str">
        <f>VLOOKUP(A10,Hoja3!$B$20:$C$53,2,0)</f>
        <v>Ciencias Básicas</v>
      </c>
    </row>
    <row r="11" spans="1:4" x14ac:dyDescent="0.25">
      <c r="A11" s="24" t="s">
        <v>404</v>
      </c>
      <c r="B11" s="25">
        <v>2377653</v>
      </c>
      <c r="C11" s="25">
        <v>0</v>
      </c>
      <c r="D11" t="str">
        <f>VLOOKUP(A11,Hoja3!$B$20:$C$53,2,0)</f>
        <v>Ciencias de la Educación</v>
      </c>
    </row>
    <row r="12" spans="1:4" x14ac:dyDescent="0.25">
      <c r="A12" s="24" t="s">
        <v>303</v>
      </c>
      <c r="B12" s="25">
        <v>15700000</v>
      </c>
      <c r="C12" s="25">
        <v>0</v>
      </c>
      <c r="D12" t="str">
        <f>VLOOKUP(A12,Hoja3!$B$20:$C$53,2,0)</f>
        <v>Ciencias Agrarias y Agroindustria</v>
      </c>
    </row>
    <row r="13" spans="1:4" x14ac:dyDescent="0.25">
      <c r="A13" s="24" t="s">
        <v>353</v>
      </c>
      <c r="B13" s="25">
        <v>20415021</v>
      </c>
      <c r="C13" s="25">
        <v>0</v>
      </c>
      <c r="D13" t="str">
        <f>VLOOKUP(A13,Hoja3!$B$20:$C$53,2,0)</f>
        <v>Ciencias Ambientales</v>
      </c>
    </row>
    <row r="14" spans="1:4" x14ac:dyDescent="0.25">
      <c r="A14" s="24" t="s">
        <v>44</v>
      </c>
      <c r="B14" s="25">
        <v>1744753</v>
      </c>
      <c r="C14" s="25">
        <v>0</v>
      </c>
      <c r="D14" t="str">
        <f>VLOOKUP(A14,Hoja3!$B$20:$C$53,2,0)</f>
        <v>Ciencias Básicas</v>
      </c>
    </row>
    <row r="15" spans="1:4" x14ac:dyDescent="0.25">
      <c r="A15" s="24" t="s">
        <v>117</v>
      </c>
      <c r="B15" s="25">
        <v>600000</v>
      </c>
      <c r="C15" s="25">
        <v>600000</v>
      </c>
      <c r="D15" t="str">
        <f>VLOOKUP(A15,Hoja3!$B$20:$C$53,2,0)</f>
        <v>Ingeniería</v>
      </c>
    </row>
    <row r="16" spans="1:4" x14ac:dyDescent="0.25">
      <c r="A16" s="24" t="s">
        <v>366</v>
      </c>
      <c r="B16" s="25">
        <v>57715000</v>
      </c>
      <c r="C16" s="25">
        <v>57715000</v>
      </c>
      <c r="D16" t="str">
        <f>VLOOKUP(A16,Hoja3!$B$20:$C$53,2,0)</f>
        <v>Ingeniería Industrial</v>
      </c>
    </row>
    <row r="17" spans="1:4" x14ac:dyDescent="0.25">
      <c r="A17" s="24" t="s">
        <v>190</v>
      </c>
      <c r="B17" s="25">
        <v>60875908</v>
      </c>
      <c r="C17" s="25">
        <v>40273648</v>
      </c>
      <c r="D17" t="str">
        <f>VLOOKUP(A17,Hoja3!$B$20:$C$53,2,0)</f>
        <v>Ingeniería Mecánica</v>
      </c>
    </row>
    <row r="18" spans="1:4" x14ac:dyDescent="0.25">
      <c r="A18" s="24" t="s">
        <v>137</v>
      </c>
      <c r="B18" s="25">
        <v>560000</v>
      </c>
      <c r="C18" s="25">
        <v>560000</v>
      </c>
      <c r="D18" t="str">
        <f>VLOOKUP(A18,Hoja3!$B$20:$C$53,2,0)</f>
        <v>Bellas Artes y Humanidades</v>
      </c>
    </row>
    <row r="19" spans="1:4" x14ac:dyDescent="0.25">
      <c r="A19" s="24" t="s">
        <v>145</v>
      </c>
      <c r="B19" s="25">
        <v>3450335</v>
      </c>
      <c r="C19" s="25">
        <v>801039</v>
      </c>
      <c r="D19" t="str">
        <f>VLOOKUP(A19,Hoja3!$B$20:$C$53,2,0)</f>
        <v>Bellas Artes y Humanidades</v>
      </c>
    </row>
    <row r="20" spans="1:4" x14ac:dyDescent="0.25">
      <c r="A20" s="24" t="s">
        <v>379</v>
      </c>
      <c r="B20" s="25">
        <v>18534026</v>
      </c>
      <c r="C20" s="25">
        <v>0</v>
      </c>
      <c r="D20" t="str">
        <f>VLOOKUP(A20,Hoja3!$B$20:$C$53,2,0)</f>
        <v>Ingeniería</v>
      </c>
    </row>
    <row r="21" spans="1:4" x14ac:dyDescent="0.25">
      <c r="A21" s="24" t="s">
        <v>181</v>
      </c>
      <c r="B21" s="25">
        <v>29447302</v>
      </c>
      <c r="C21" s="25">
        <v>0</v>
      </c>
      <c r="D21" t="str">
        <f>VLOOKUP(A21,Hoja3!$B$20:$C$53,2,0)</f>
        <v>Ingeniería</v>
      </c>
    </row>
    <row r="22" spans="1:4" x14ac:dyDescent="0.25">
      <c r="A22" s="24" t="s">
        <v>228</v>
      </c>
      <c r="B22" s="25">
        <v>59609353</v>
      </c>
      <c r="C22" s="25">
        <v>0</v>
      </c>
      <c r="D22" t="str">
        <f>VLOOKUP(A22,Hoja3!$B$20:$C$53,2,0)</f>
        <v>Ingeniería</v>
      </c>
    </row>
    <row r="23" spans="1:4" x14ac:dyDescent="0.25">
      <c r="A23" s="24" t="s">
        <v>281</v>
      </c>
      <c r="B23" s="25">
        <v>119840000</v>
      </c>
      <c r="C23" s="25">
        <v>0</v>
      </c>
      <c r="D23" t="str">
        <f>VLOOKUP(A23,Hoja3!$B$20:$C$53,2,0)</f>
        <v>Tecnología</v>
      </c>
    </row>
    <row r="24" spans="1:4" x14ac:dyDescent="0.25">
      <c r="A24" s="24" t="s">
        <v>151</v>
      </c>
      <c r="B24" s="25">
        <v>4000000</v>
      </c>
      <c r="C24" s="25">
        <v>0</v>
      </c>
      <c r="D24" t="str">
        <f>VLOOKUP(A24,Hoja3!$B$20:$C$53,2,0)</f>
        <v>Tecnología</v>
      </c>
    </row>
    <row r="25" spans="1:4" x14ac:dyDescent="0.25">
      <c r="A25" s="24" t="s">
        <v>22</v>
      </c>
      <c r="B25" s="25">
        <v>1400000</v>
      </c>
      <c r="C25" s="25">
        <v>1400000</v>
      </c>
      <c r="D25" t="str">
        <f>VLOOKUP(A25,Hoja3!$B$20:$C$53,2,0)</f>
        <v>Tecnología</v>
      </c>
    </row>
    <row r="26" spans="1:4" x14ac:dyDescent="0.25">
      <c r="A26" s="24" t="s">
        <v>169</v>
      </c>
      <c r="B26" s="25">
        <v>8000000</v>
      </c>
      <c r="C26" s="25">
        <v>0</v>
      </c>
      <c r="D26" t="str">
        <f>VLOOKUP(A26,Hoja3!$B$20:$C$53,2,0)</f>
        <v>Tecnología</v>
      </c>
    </row>
    <row r="27" spans="1:4" x14ac:dyDescent="0.25">
      <c r="A27" s="24" t="s">
        <v>31</v>
      </c>
      <c r="B27" s="25">
        <v>50000000</v>
      </c>
      <c r="C27" s="25">
        <v>0</v>
      </c>
      <c r="D27" t="str">
        <f>VLOOKUP(A27,Hoja3!$B$20:$C$53,2,0)</f>
        <v>Tecnología</v>
      </c>
    </row>
    <row r="28" spans="1:4" x14ac:dyDescent="0.25">
      <c r="A28" s="24" t="s">
        <v>249</v>
      </c>
      <c r="B28" s="25">
        <v>9705640</v>
      </c>
      <c r="C28" s="25">
        <v>9705640</v>
      </c>
      <c r="D28" t="str">
        <f>VLOOKUP(A28,Hoja3!$B$20:$C$53,2,0)</f>
        <v>Bellas Artes y Humanidades</v>
      </c>
    </row>
    <row r="29" spans="1:4" x14ac:dyDescent="0.25">
      <c r="A29" s="24" t="s">
        <v>422</v>
      </c>
      <c r="B29" s="25">
        <v>985857</v>
      </c>
      <c r="C29" s="25">
        <v>0</v>
      </c>
      <c r="D29" t="str">
        <f>VLOOKUP(A29,Hoja3!$B$20:$C$53,2,0)</f>
        <v>Ciencias Básicas</v>
      </c>
    </row>
    <row r="30" spans="1:4" x14ac:dyDescent="0.25">
      <c r="A30" s="24" t="s">
        <v>113</v>
      </c>
      <c r="B30" s="25">
        <v>5334026</v>
      </c>
      <c r="C30" s="25">
        <v>0</v>
      </c>
      <c r="D30" t="str">
        <f>VLOOKUP(A30,Hoja3!$B$20:$C$53,2,0)</f>
        <v>Ciencias de la Salud</v>
      </c>
    </row>
    <row r="31" spans="1:4" x14ac:dyDescent="0.25">
      <c r="A31" s="24" t="s">
        <v>79</v>
      </c>
      <c r="B31" s="25">
        <v>7600000</v>
      </c>
      <c r="C31" s="25">
        <v>0</v>
      </c>
      <c r="D31" t="str">
        <f>VLOOKUP(A31,Hoja3!$B$20:$C$53,2,0)</f>
        <v>Ciencias de la Salud</v>
      </c>
    </row>
    <row r="32" spans="1:4" x14ac:dyDescent="0.25">
      <c r="A32" s="24" t="s">
        <v>163</v>
      </c>
      <c r="B32" s="25">
        <v>12810302</v>
      </c>
      <c r="C32" s="25">
        <v>8810302</v>
      </c>
      <c r="D32" t="str">
        <f>VLOOKUP(A32,Hoja3!$B$20:$C$53,2,0)</f>
        <v>Bellas Artes y Humanidades</v>
      </c>
    </row>
    <row r="33" spans="1:4" x14ac:dyDescent="0.25">
      <c r="A33" s="24" t="s">
        <v>316</v>
      </c>
      <c r="B33" s="25">
        <v>49449073</v>
      </c>
      <c r="C33" s="25">
        <v>0</v>
      </c>
      <c r="D33" t="str">
        <f>VLOOKUP(A33,Hoja3!$B$20:$C$53,2,0)</f>
        <v>Ciencias de la Educación</v>
      </c>
    </row>
    <row r="34" spans="1:4" x14ac:dyDescent="0.25">
      <c r="A34" s="24" t="s">
        <v>131</v>
      </c>
      <c r="B34" s="25">
        <v>7573109</v>
      </c>
      <c r="C34" s="25">
        <v>7573109</v>
      </c>
      <c r="D34" t="str">
        <f>VLOOKUP(A34,Hoja3!$B$20:$C$53,2,0)</f>
        <v>Tecnología</v>
      </c>
    </row>
    <row r="35" spans="1:4" x14ac:dyDescent="0.25">
      <c r="A35" s="24" t="s">
        <v>297</v>
      </c>
      <c r="B35" s="25">
        <v>23870000</v>
      </c>
      <c r="C35" s="25">
        <v>23870000</v>
      </c>
      <c r="D35" t="str">
        <f>VLOOKUP(A35,Hoja3!$B$20:$C$53,2,0)</f>
        <v>Tecnología</v>
      </c>
    </row>
    <row r="36" spans="1:4" x14ac:dyDescent="0.25">
      <c r="A36" s="24" t="s">
        <v>51</v>
      </c>
      <c r="B36" s="25">
        <v>52190344</v>
      </c>
      <c r="C36" s="25">
        <v>23810344</v>
      </c>
      <c r="D36" t="str">
        <f>VLOOKUP(A36,Hoja3!$B$20:$C$53,2,0)</f>
        <v>Tecnología</v>
      </c>
    </row>
    <row r="37" spans="1:4" x14ac:dyDescent="0.25">
      <c r="A37" s="24" t="s">
        <v>157</v>
      </c>
      <c r="B37" s="25">
        <v>80116000</v>
      </c>
      <c r="C37" s="25">
        <v>33300000</v>
      </c>
      <c r="D37" t="str">
        <f>VLOOKUP(A37,Hoja3!$B$20:$C$53,2,0)</f>
        <v>Tecnología</v>
      </c>
    </row>
    <row r="38" spans="1:4" x14ac:dyDescent="0.25">
      <c r="A38" s="24" t="s">
        <v>831</v>
      </c>
      <c r="B38" s="25">
        <v>834330713</v>
      </c>
      <c r="C38" s="25">
        <v>239876340</v>
      </c>
    </row>
    <row r="47" spans="1:4" x14ac:dyDescent="0.25">
      <c r="A47" s="26" t="s">
        <v>849</v>
      </c>
      <c r="B47" s="26" t="s">
        <v>848</v>
      </c>
      <c r="C47" s="26" t="s">
        <v>838</v>
      </c>
      <c r="D47" t="s">
        <v>847</v>
      </c>
    </row>
    <row r="48" spans="1:4" x14ac:dyDescent="0.25">
      <c r="A48" t="s">
        <v>38</v>
      </c>
      <c r="B48">
        <v>31457258</v>
      </c>
      <c r="C48">
        <v>31457258</v>
      </c>
      <c r="D48" t="s">
        <v>845</v>
      </c>
    </row>
    <row r="49" spans="1:4" x14ac:dyDescent="0.25">
      <c r="A49" t="s">
        <v>86</v>
      </c>
      <c r="B49">
        <v>28634030</v>
      </c>
      <c r="C49">
        <v>0</v>
      </c>
      <c r="D49" t="s">
        <v>843</v>
      </c>
    </row>
    <row r="50" spans="1:4" x14ac:dyDescent="0.25">
      <c r="A50" t="s">
        <v>385</v>
      </c>
      <c r="B50">
        <v>3716000</v>
      </c>
      <c r="C50">
        <v>0</v>
      </c>
      <c r="D50" t="s">
        <v>843</v>
      </c>
    </row>
    <row r="51" spans="1:4" x14ac:dyDescent="0.25">
      <c r="A51" t="s">
        <v>325</v>
      </c>
      <c r="B51">
        <v>5692010</v>
      </c>
      <c r="C51">
        <v>0</v>
      </c>
      <c r="D51" t="s">
        <v>844</v>
      </c>
    </row>
    <row r="52" spans="1:4" x14ac:dyDescent="0.25">
      <c r="A52" t="s">
        <v>66</v>
      </c>
      <c r="B52">
        <v>3756408</v>
      </c>
      <c r="C52">
        <v>0</v>
      </c>
      <c r="D52" t="s">
        <v>841</v>
      </c>
    </row>
    <row r="53" spans="1:4" x14ac:dyDescent="0.25">
      <c r="A53" t="s">
        <v>123</v>
      </c>
      <c r="B53">
        <v>30840914</v>
      </c>
      <c r="C53">
        <v>0</v>
      </c>
      <c r="D53" t="s">
        <v>841</v>
      </c>
    </row>
    <row r="54" spans="1:4" x14ac:dyDescent="0.25">
      <c r="A54" t="s">
        <v>348</v>
      </c>
      <c r="B54">
        <v>26330391</v>
      </c>
      <c r="C54">
        <v>0</v>
      </c>
      <c r="D54" t="s">
        <v>841</v>
      </c>
    </row>
    <row r="55" spans="1:4" x14ac:dyDescent="0.25">
      <c r="A55" t="s">
        <v>404</v>
      </c>
      <c r="B55">
        <v>2377653</v>
      </c>
      <c r="C55">
        <v>0</v>
      </c>
      <c r="D55" t="s">
        <v>844</v>
      </c>
    </row>
    <row r="56" spans="1:4" x14ac:dyDescent="0.25">
      <c r="A56" t="s">
        <v>303</v>
      </c>
      <c r="B56">
        <v>15700000</v>
      </c>
      <c r="C56">
        <v>0</v>
      </c>
      <c r="D56" t="s">
        <v>846</v>
      </c>
    </row>
    <row r="57" spans="1:4" x14ac:dyDescent="0.25">
      <c r="A57" t="s">
        <v>353</v>
      </c>
      <c r="B57">
        <v>20415021</v>
      </c>
      <c r="C57">
        <v>0</v>
      </c>
      <c r="D57" t="s">
        <v>840</v>
      </c>
    </row>
    <row r="58" spans="1:4" x14ac:dyDescent="0.25">
      <c r="A58" t="s">
        <v>44</v>
      </c>
      <c r="B58">
        <v>1744753</v>
      </c>
      <c r="C58">
        <v>0</v>
      </c>
      <c r="D58" t="s">
        <v>841</v>
      </c>
    </row>
    <row r="59" spans="1:4" x14ac:dyDescent="0.25">
      <c r="A59" t="s">
        <v>117</v>
      </c>
      <c r="B59">
        <v>600000</v>
      </c>
      <c r="C59">
        <v>600000</v>
      </c>
      <c r="D59" t="s">
        <v>835</v>
      </c>
    </row>
    <row r="60" spans="1:4" x14ac:dyDescent="0.25">
      <c r="A60" t="s">
        <v>366</v>
      </c>
      <c r="B60">
        <v>57715000</v>
      </c>
      <c r="C60">
        <v>57715000</v>
      </c>
      <c r="D60" t="s">
        <v>842</v>
      </c>
    </row>
    <row r="61" spans="1:4" x14ac:dyDescent="0.25">
      <c r="A61" t="s">
        <v>190</v>
      </c>
      <c r="B61">
        <v>60875908</v>
      </c>
      <c r="C61">
        <v>40273648</v>
      </c>
      <c r="D61" t="s">
        <v>839</v>
      </c>
    </row>
    <row r="62" spans="1:4" x14ac:dyDescent="0.25">
      <c r="A62" t="s">
        <v>137</v>
      </c>
      <c r="B62">
        <v>560000</v>
      </c>
      <c r="C62">
        <v>560000</v>
      </c>
      <c r="D62" t="s">
        <v>845</v>
      </c>
    </row>
    <row r="63" spans="1:4" x14ac:dyDescent="0.25">
      <c r="A63" t="s">
        <v>145</v>
      </c>
      <c r="B63">
        <v>3450335</v>
      </c>
      <c r="C63">
        <v>801039</v>
      </c>
      <c r="D63" t="s">
        <v>845</v>
      </c>
    </row>
    <row r="64" spans="1:4" x14ac:dyDescent="0.25">
      <c r="A64" t="s">
        <v>379</v>
      </c>
      <c r="B64">
        <v>18534026</v>
      </c>
      <c r="C64">
        <v>0</v>
      </c>
      <c r="D64" t="s">
        <v>835</v>
      </c>
    </row>
    <row r="65" spans="1:4" x14ac:dyDescent="0.25">
      <c r="A65" t="s">
        <v>181</v>
      </c>
      <c r="B65">
        <v>29447302</v>
      </c>
      <c r="C65">
        <v>0</v>
      </c>
      <c r="D65" t="s">
        <v>835</v>
      </c>
    </row>
    <row r="66" spans="1:4" x14ac:dyDescent="0.25">
      <c r="A66" t="s">
        <v>228</v>
      </c>
      <c r="B66">
        <v>59609353</v>
      </c>
      <c r="C66">
        <v>0</v>
      </c>
      <c r="D66" t="s">
        <v>835</v>
      </c>
    </row>
    <row r="67" spans="1:4" x14ac:dyDescent="0.25">
      <c r="A67" t="s">
        <v>281</v>
      </c>
      <c r="B67">
        <v>119840000</v>
      </c>
      <c r="C67">
        <v>0</v>
      </c>
      <c r="D67" t="s">
        <v>834</v>
      </c>
    </row>
    <row r="68" spans="1:4" x14ac:dyDescent="0.25">
      <c r="A68" t="s">
        <v>151</v>
      </c>
      <c r="B68">
        <v>4000000</v>
      </c>
      <c r="C68">
        <v>0</v>
      </c>
      <c r="D68" t="s">
        <v>834</v>
      </c>
    </row>
    <row r="69" spans="1:4" x14ac:dyDescent="0.25">
      <c r="A69" t="s">
        <v>22</v>
      </c>
      <c r="B69">
        <v>1400000</v>
      </c>
      <c r="C69">
        <v>1400000</v>
      </c>
      <c r="D69" t="s">
        <v>834</v>
      </c>
    </row>
    <row r="70" spans="1:4" x14ac:dyDescent="0.25">
      <c r="A70" t="s">
        <v>169</v>
      </c>
      <c r="B70">
        <v>8000000</v>
      </c>
      <c r="C70">
        <v>0</v>
      </c>
      <c r="D70" t="s">
        <v>834</v>
      </c>
    </row>
    <row r="71" spans="1:4" x14ac:dyDescent="0.25">
      <c r="A71" t="s">
        <v>31</v>
      </c>
      <c r="B71">
        <v>50000000</v>
      </c>
      <c r="C71">
        <v>0</v>
      </c>
      <c r="D71" t="s">
        <v>834</v>
      </c>
    </row>
    <row r="72" spans="1:4" x14ac:dyDescent="0.25">
      <c r="A72" t="s">
        <v>249</v>
      </c>
      <c r="B72">
        <v>9705640</v>
      </c>
      <c r="C72">
        <v>9705640</v>
      </c>
      <c r="D72" t="s">
        <v>845</v>
      </c>
    </row>
    <row r="73" spans="1:4" x14ac:dyDescent="0.25">
      <c r="A73" t="s">
        <v>422</v>
      </c>
      <c r="B73">
        <v>985857</v>
      </c>
      <c r="C73">
        <v>0</v>
      </c>
      <c r="D73" t="s">
        <v>841</v>
      </c>
    </row>
    <row r="74" spans="1:4" x14ac:dyDescent="0.25">
      <c r="A74" t="s">
        <v>113</v>
      </c>
      <c r="B74">
        <v>5334026</v>
      </c>
      <c r="C74">
        <v>0</v>
      </c>
      <c r="D74" t="s">
        <v>843</v>
      </c>
    </row>
    <row r="75" spans="1:4" x14ac:dyDescent="0.25">
      <c r="A75" t="s">
        <v>79</v>
      </c>
      <c r="B75">
        <v>7600000</v>
      </c>
      <c r="C75">
        <v>0</v>
      </c>
      <c r="D75" t="s">
        <v>843</v>
      </c>
    </row>
    <row r="76" spans="1:4" x14ac:dyDescent="0.25">
      <c r="A76" t="s">
        <v>163</v>
      </c>
      <c r="B76">
        <v>12810302</v>
      </c>
      <c r="C76">
        <v>8810302</v>
      </c>
      <c r="D76" t="s">
        <v>845</v>
      </c>
    </row>
    <row r="77" spans="1:4" x14ac:dyDescent="0.25">
      <c r="A77" t="s">
        <v>316</v>
      </c>
      <c r="B77">
        <v>49449073</v>
      </c>
      <c r="C77">
        <v>0</v>
      </c>
      <c r="D77" t="s">
        <v>844</v>
      </c>
    </row>
    <row r="78" spans="1:4" x14ac:dyDescent="0.25">
      <c r="A78" t="s">
        <v>131</v>
      </c>
      <c r="B78">
        <v>7573109</v>
      </c>
      <c r="C78">
        <v>7573109</v>
      </c>
      <c r="D78" t="s">
        <v>834</v>
      </c>
    </row>
    <row r="79" spans="1:4" x14ac:dyDescent="0.25">
      <c r="A79" t="s">
        <v>297</v>
      </c>
      <c r="B79">
        <v>23870000</v>
      </c>
      <c r="C79">
        <v>23870000</v>
      </c>
      <c r="D79" t="s">
        <v>834</v>
      </c>
    </row>
    <row r="80" spans="1:4" x14ac:dyDescent="0.25">
      <c r="A80" t="s">
        <v>51</v>
      </c>
      <c r="B80">
        <v>52190344</v>
      </c>
      <c r="C80">
        <v>23810344</v>
      </c>
      <c r="D80" t="s">
        <v>834</v>
      </c>
    </row>
    <row r="81" spans="1:4" x14ac:dyDescent="0.25">
      <c r="A81" t="s">
        <v>157</v>
      </c>
      <c r="B81">
        <v>80116000</v>
      </c>
      <c r="C81">
        <v>33300000</v>
      </c>
      <c r="D81" t="s">
        <v>834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36"/>
  <sheetViews>
    <sheetView showGridLines="0" workbookViewId="0">
      <pane ySplit="3" topLeftCell="A4" activePane="bottomLeft" state="frozen"/>
      <selection activeCell="B1" sqref="B1"/>
      <selection pane="bottomLeft" activeCell="G14" sqref="G14"/>
    </sheetView>
  </sheetViews>
  <sheetFormatPr baseColWidth="10" defaultRowHeight="15" x14ac:dyDescent="0.25"/>
  <cols>
    <col min="1" max="2" width="22.28515625" customWidth="1"/>
    <col min="3" max="3" width="29.28515625" customWidth="1"/>
    <col min="4" max="4" width="16" customWidth="1"/>
    <col min="5" max="5" width="28.85546875" customWidth="1"/>
    <col min="6" max="6" width="11.5703125" customWidth="1"/>
    <col min="7" max="7" width="29" customWidth="1"/>
    <col min="8" max="8" width="11.42578125" customWidth="1"/>
    <col min="10" max="10" width="12.85546875" customWidth="1"/>
    <col min="11" max="11" width="13.7109375" bestFit="1" customWidth="1"/>
  </cols>
  <sheetData>
    <row r="1" spans="1:11" ht="15.75" thickBot="1" x14ac:dyDescent="0.3"/>
    <row r="2" spans="1:11" x14ac:dyDescent="0.25">
      <c r="K2" s="37">
        <f>SUM(K4:K1048576)</f>
        <v>143518600</v>
      </c>
    </row>
    <row r="3" spans="1:11" s="21" customFormat="1" ht="21" x14ac:dyDescent="0.25">
      <c r="A3" s="49" t="s">
        <v>5</v>
      </c>
      <c r="B3" s="50" t="s">
        <v>855</v>
      </c>
      <c r="C3" s="50" t="s">
        <v>6</v>
      </c>
      <c r="D3" s="50" t="s">
        <v>7</v>
      </c>
      <c r="E3" s="50" t="s">
        <v>8</v>
      </c>
      <c r="F3" s="50" t="s">
        <v>9</v>
      </c>
      <c r="G3" s="50" t="s">
        <v>10</v>
      </c>
      <c r="H3" s="50" t="s">
        <v>11</v>
      </c>
      <c r="I3" s="50" t="s">
        <v>12</v>
      </c>
      <c r="J3" s="50" t="s">
        <v>859</v>
      </c>
      <c r="K3" s="50" t="s">
        <v>858</v>
      </c>
    </row>
    <row r="4" spans="1:11" ht="21" customHeight="1" x14ac:dyDescent="0.25">
      <c r="A4" s="9" t="s">
        <v>440</v>
      </c>
      <c r="B4" s="32" t="s">
        <v>854</v>
      </c>
      <c r="C4" s="32" t="s">
        <v>533</v>
      </c>
      <c r="D4" s="32" t="s">
        <v>191</v>
      </c>
      <c r="E4" s="32" t="s">
        <v>543</v>
      </c>
      <c r="F4" s="33"/>
      <c r="G4" s="32" t="s">
        <v>544</v>
      </c>
      <c r="H4" s="32" t="s">
        <v>545</v>
      </c>
      <c r="I4" s="34">
        <v>190000</v>
      </c>
      <c r="J4" s="35" t="s">
        <v>35</v>
      </c>
      <c r="K4" s="34">
        <v>190000</v>
      </c>
    </row>
    <row r="5" spans="1:11" ht="24" customHeight="1" x14ac:dyDescent="0.25">
      <c r="A5" s="9" t="s">
        <v>440</v>
      </c>
      <c r="B5" s="32" t="s">
        <v>854</v>
      </c>
      <c r="C5" s="32" t="s">
        <v>731</v>
      </c>
      <c r="D5" s="32" t="s">
        <v>23</v>
      </c>
      <c r="E5" s="32" t="s">
        <v>732</v>
      </c>
      <c r="F5" s="33"/>
      <c r="G5" s="32" t="s">
        <v>733</v>
      </c>
      <c r="H5" s="32" t="s">
        <v>686</v>
      </c>
      <c r="I5" s="34">
        <v>3000000</v>
      </c>
      <c r="J5" s="35" t="s">
        <v>35</v>
      </c>
      <c r="K5" s="34">
        <v>3000000</v>
      </c>
    </row>
    <row r="6" spans="1:11" ht="21" customHeight="1" x14ac:dyDescent="0.25">
      <c r="A6" s="9" t="s">
        <v>440</v>
      </c>
      <c r="B6" s="32" t="s">
        <v>854</v>
      </c>
      <c r="C6" s="32" t="s">
        <v>731</v>
      </c>
      <c r="D6" s="32" t="s">
        <v>23</v>
      </c>
      <c r="E6" s="32" t="s">
        <v>201</v>
      </c>
      <c r="F6" s="33"/>
      <c r="G6" s="32" t="s">
        <v>739</v>
      </c>
      <c r="H6" s="32" t="s">
        <v>740</v>
      </c>
      <c r="I6" s="34">
        <v>5500000</v>
      </c>
      <c r="J6" s="35" t="s">
        <v>35</v>
      </c>
      <c r="K6" s="34">
        <v>5500000</v>
      </c>
    </row>
    <row r="7" spans="1:11" ht="42" x14ac:dyDescent="0.25">
      <c r="A7" s="9" t="s">
        <v>440</v>
      </c>
      <c r="B7" s="32" t="s">
        <v>854</v>
      </c>
      <c r="C7" s="32" t="s">
        <v>731</v>
      </c>
      <c r="D7" s="32" t="s">
        <v>23</v>
      </c>
      <c r="E7" s="38" t="s">
        <v>742</v>
      </c>
      <c r="F7" s="33"/>
      <c r="G7" s="32" t="s">
        <v>743</v>
      </c>
      <c r="H7" s="32" t="s">
        <v>744</v>
      </c>
      <c r="I7" s="34">
        <v>27000000</v>
      </c>
      <c r="J7" s="35" t="s">
        <v>35</v>
      </c>
      <c r="K7" s="34">
        <v>27000000</v>
      </c>
    </row>
    <row r="8" spans="1:11" ht="31.5" x14ac:dyDescent="0.25">
      <c r="A8" s="9" t="s">
        <v>440</v>
      </c>
      <c r="B8" s="32" t="s">
        <v>854</v>
      </c>
      <c r="C8" s="32" t="s">
        <v>731</v>
      </c>
      <c r="D8" s="32" t="s">
        <v>23</v>
      </c>
      <c r="E8" s="32" t="s">
        <v>748</v>
      </c>
      <c r="F8" s="33"/>
      <c r="G8" s="32" t="s">
        <v>749</v>
      </c>
      <c r="H8" s="32" t="s">
        <v>686</v>
      </c>
      <c r="I8" s="34">
        <v>300000</v>
      </c>
      <c r="J8" s="35" t="s">
        <v>35</v>
      </c>
      <c r="K8" s="34">
        <v>300000</v>
      </c>
    </row>
    <row r="9" spans="1:11" ht="21" customHeight="1" x14ac:dyDescent="0.25">
      <c r="A9" s="9" t="s">
        <v>440</v>
      </c>
      <c r="B9" s="32" t="s">
        <v>854</v>
      </c>
      <c r="C9" s="32" t="s">
        <v>731</v>
      </c>
      <c r="D9" s="32" t="s">
        <v>23</v>
      </c>
      <c r="E9" s="32" t="s">
        <v>750</v>
      </c>
      <c r="F9" s="33"/>
      <c r="G9" s="32" t="s">
        <v>750</v>
      </c>
      <c r="H9" s="32" t="s">
        <v>686</v>
      </c>
      <c r="I9" s="34">
        <v>350000</v>
      </c>
      <c r="J9" s="35" t="s">
        <v>35</v>
      </c>
      <c r="K9" s="34">
        <v>350000</v>
      </c>
    </row>
    <row r="10" spans="1:11" ht="85.5" customHeight="1" x14ac:dyDescent="0.25">
      <c r="A10" s="9" t="s">
        <v>440</v>
      </c>
      <c r="B10" s="32" t="s">
        <v>854</v>
      </c>
      <c r="C10" s="32" t="s">
        <v>441</v>
      </c>
      <c r="D10" s="32" t="s">
        <v>80</v>
      </c>
      <c r="E10" s="32" t="s">
        <v>457</v>
      </c>
      <c r="F10" s="33"/>
      <c r="G10" s="32" t="s">
        <v>458</v>
      </c>
      <c r="H10" s="32" t="s">
        <v>459</v>
      </c>
      <c r="I10" s="34">
        <v>300000</v>
      </c>
      <c r="J10" s="35" t="s">
        <v>35</v>
      </c>
      <c r="K10" s="34">
        <v>300000</v>
      </c>
    </row>
    <row r="11" spans="1:11" ht="42" x14ac:dyDescent="0.25">
      <c r="A11" s="9" t="s">
        <v>440</v>
      </c>
      <c r="B11" s="32" t="s">
        <v>854</v>
      </c>
      <c r="C11" s="32" t="s">
        <v>441</v>
      </c>
      <c r="D11" s="32" t="s">
        <v>23</v>
      </c>
      <c r="E11" s="32" t="s">
        <v>566</v>
      </c>
      <c r="F11" s="33"/>
      <c r="G11" s="32" t="s">
        <v>567</v>
      </c>
      <c r="H11" s="32" t="s">
        <v>568</v>
      </c>
      <c r="I11" s="34">
        <v>650000</v>
      </c>
      <c r="J11" s="35" t="s">
        <v>35</v>
      </c>
      <c r="K11" s="34">
        <v>650000</v>
      </c>
    </row>
    <row r="12" spans="1:11" ht="31.5" customHeight="1" x14ac:dyDescent="0.25">
      <c r="A12" s="9" t="s">
        <v>440</v>
      </c>
      <c r="B12" s="32" t="s">
        <v>854</v>
      </c>
      <c r="C12" s="32" t="s">
        <v>605</v>
      </c>
      <c r="D12" s="32" t="s">
        <v>23</v>
      </c>
      <c r="E12" s="32" t="s">
        <v>724</v>
      </c>
      <c r="F12" s="33"/>
      <c r="G12" s="32" t="s">
        <v>725</v>
      </c>
      <c r="H12" s="32" t="s">
        <v>210</v>
      </c>
      <c r="I12" s="34">
        <v>8800000</v>
      </c>
      <c r="J12" s="35" t="s">
        <v>35</v>
      </c>
      <c r="K12" s="34">
        <v>8800000</v>
      </c>
    </row>
    <row r="13" spans="1:11" ht="31.5" x14ac:dyDescent="0.25">
      <c r="A13" s="9" t="s">
        <v>440</v>
      </c>
      <c r="B13" s="32" t="s">
        <v>854</v>
      </c>
      <c r="C13" s="32" t="s">
        <v>605</v>
      </c>
      <c r="D13" s="32" t="s">
        <v>23</v>
      </c>
      <c r="E13" s="32" t="s">
        <v>770</v>
      </c>
      <c r="F13" s="33"/>
      <c r="G13" s="32" t="s">
        <v>771</v>
      </c>
      <c r="H13" s="32" t="s">
        <v>686</v>
      </c>
      <c r="I13" s="34">
        <v>3950000</v>
      </c>
      <c r="J13" s="35" t="s">
        <v>35</v>
      </c>
      <c r="K13" s="34">
        <v>3950000</v>
      </c>
    </row>
    <row r="14" spans="1:11" ht="21" customHeight="1" x14ac:dyDescent="0.25">
      <c r="A14" s="9" t="s">
        <v>440</v>
      </c>
      <c r="B14" s="32" t="s">
        <v>854</v>
      </c>
      <c r="C14" s="32" t="s">
        <v>490</v>
      </c>
      <c r="D14" s="32" t="s">
        <v>258</v>
      </c>
      <c r="E14" s="32" t="s">
        <v>517</v>
      </c>
      <c r="F14" s="33"/>
      <c r="G14" s="32" t="s">
        <v>518</v>
      </c>
      <c r="H14" s="32" t="s">
        <v>519</v>
      </c>
      <c r="I14" s="34">
        <v>132000</v>
      </c>
      <c r="J14" s="35" t="s">
        <v>520</v>
      </c>
      <c r="K14" s="34">
        <v>13200000</v>
      </c>
    </row>
    <row r="15" spans="1:11" ht="30.75" customHeight="1" x14ac:dyDescent="0.25">
      <c r="A15" s="9" t="s">
        <v>440</v>
      </c>
      <c r="B15" s="32" t="s">
        <v>854</v>
      </c>
      <c r="C15" s="32" t="s">
        <v>490</v>
      </c>
      <c r="D15" s="32" t="s">
        <v>80</v>
      </c>
      <c r="E15" s="32" t="s">
        <v>527</v>
      </c>
      <c r="F15" s="33"/>
      <c r="G15" s="32" t="s">
        <v>528</v>
      </c>
      <c r="H15" s="32" t="s">
        <v>529</v>
      </c>
      <c r="I15" s="34">
        <v>4000000</v>
      </c>
      <c r="J15" s="35" t="s">
        <v>35</v>
      </c>
      <c r="K15" s="34">
        <v>4000000</v>
      </c>
    </row>
    <row r="16" spans="1:11" ht="31.5" x14ac:dyDescent="0.25">
      <c r="A16" s="12" t="s">
        <v>440</v>
      </c>
      <c r="B16" s="32" t="s">
        <v>854</v>
      </c>
      <c r="C16" s="32" t="s">
        <v>619</v>
      </c>
      <c r="D16" s="32" t="s">
        <v>23</v>
      </c>
      <c r="E16" s="32" t="s">
        <v>58</v>
      </c>
      <c r="F16" s="33"/>
      <c r="G16" s="32" t="s">
        <v>644</v>
      </c>
      <c r="H16" s="32" t="s">
        <v>565</v>
      </c>
      <c r="I16" s="34">
        <v>2500000</v>
      </c>
      <c r="J16" s="35" t="s">
        <v>35</v>
      </c>
      <c r="K16" s="34">
        <v>2500000</v>
      </c>
    </row>
    <row r="17" spans="1:11" ht="168" x14ac:dyDescent="0.25">
      <c r="A17" s="9" t="s">
        <v>440</v>
      </c>
      <c r="B17" s="32" t="s">
        <v>854</v>
      </c>
      <c r="C17" s="32" t="s">
        <v>675</v>
      </c>
      <c r="D17" s="32" t="s">
        <v>191</v>
      </c>
      <c r="E17" s="32" t="s">
        <v>676</v>
      </c>
      <c r="F17" s="33" t="s">
        <v>1</v>
      </c>
      <c r="G17" s="32" t="s">
        <v>818</v>
      </c>
      <c r="H17" s="32" t="s">
        <v>545</v>
      </c>
      <c r="I17" s="34">
        <v>219000</v>
      </c>
      <c r="J17" s="35" t="s">
        <v>35</v>
      </c>
      <c r="K17" s="34">
        <v>219000</v>
      </c>
    </row>
    <row r="18" spans="1:11" ht="31.5" x14ac:dyDescent="0.25">
      <c r="A18" s="9" t="s">
        <v>440</v>
      </c>
      <c r="B18" s="32" t="s">
        <v>854</v>
      </c>
      <c r="C18" s="32" t="s">
        <v>675</v>
      </c>
      <c r="D18" s="32" t="s">
        <v>23</v>
      </c>
      <c r="E18" s="32" t="s">
        <v>679</v>
      </c>
      <c r="F18" s="33"/>
      <c r="G18" s="32" t="s">
        <v>680</v>
      </c>
      <c r="H18" s="32" t="s">
        <v>681</v>
      </c>
      <c r="I18" s="34">
        <v>300000</v>
      </c>
      <c r="J18" s="35" t="s">
        <v>55</v>
      </c>
      <c r="K18" s="34">
        <v>600000</v>
      </c>
    </row>
    <row r="19" spans="1:11" ht="94.5" x14ac:dyDescent="0.25">
      <c r="A19" s="9" t="s">
        <v>440</v>
      </c>
      <c r="B19" s="32" t="s">
        <v>854</v>
      </c>
      <c r="C19" s="32" t="s">
        <v>675</v>
      </c>
      <c r="D19" s="32" t="s">
        <v>23</v>
      </c>
      <c r="E19" s="32" t="s">
        <v>684</v>
      </c>
      <c r="F19" s="33"/>
      <c r="G19" s="32" t="s">
        <v>685</v>
      </c>
      <c r="H19" s="32" t="s">
        <v>686</v>
      </c>
      <c r="I19" s="34">
        <v>324800</v>
      </c>
      <c r="J19" s="35" t="s">
        <v>55</v>
      </c>
      <c r="K19" s="34">
        <v>649600</v>
      </c>
    </row>
    <row r="20" spans="1:11" ht="27" customHeight="1" x14ac:dyDescent="0.25">
      <c r="A20" s="9" t="s">
        <v>440</v>
      </c>
      <c r="B20" s="32" t="s">
        <v>854</v>
      </c>
      <c r="C20" s="32" t="s">
        <v>675</v>
      </c>
      <c r="D20" s="32" t="s">
        <v>258</v>
      </c>
      <c r="E20" s="38" t="s">
        <v>689</v>
      </c>
      <c r="F20" s="33"/>
      <c r="G20" s="32" t="s">
        <v>689</v>
      </c>
      <c r="H20" s="32" t="s">
        <v>690</v>
      </c>
      <c r="I20" s="34">
        <v>4700000</v>
      </c>
      <c r="J20" s="35" t="s">
        <v>55</v>
      </c>
      <c r="K20" s="34">
        <v>9400000</v>
      </c>
    </row>
    <row r="21" spans="1:11" ht="52.5" customHeight="1" x14ac:dyDescent="0.25">
      <c r="A21" s="9" t="s">
        <v>440</v>
      </c>
      <c r="B21" s="32" t="s">
        <v>854</v>
      </c>
      <c r="C21" s="32" t="s">
        <v>675</v>
      </c>
      <c r="D21" s="32" t="s">
        <v>258</v>
      </c>
      <c r="E21" s="32" t="s">
        <v>697</v>
      </c>
      <c r="F21" s="33"/>
      <c r="G21" s="32" t="s">
        <v>698</v>
      </c>
      <c r="H21" s="32" t="s">
        <v>699</v>
      </c>
      <c r="I21" s="34">
        <v>2790000</v>
      </c>
      <c r="J21" s="35" t="s">
        <v>55</v>
      </c>
      <c r="K21" s="34">
        <v>5580000</v>
      </c>
    </row>
    <row r="22" spans="1:11" x14ac:dyDescent="0.25">
      <c r="A22" s="12" t="s">
        <v>440</v>
      </c>
      <c r="B22" s="32" t="s">
        <v>854</v>
      </c>
      <c r="C22" s="32" t="s">
        <v>675</v>
      </c>
      <c r="D22" s="32" t="s">
        <v>258</v>
      </c>
      <c r="E22" s="32" t="s">
        <v>700</v>
      </c>
      <c r="F22" s="33"/>
      <c r="G22" s="32" t="s">
        <v>701</v>
      </c>
      <c r="H22" s="32" t="s">
        <v>690</v>
      </c>
      <c r="I22" s="34">
        <v>1550000</v>
      </c>
      <c r="J22" s="35" t="s">
        <v>35</v>
      </c>
      <c r="K22" s="34">
        <v>1550000</v>
      </c>
    </row>
    <row r="23" spans="1:11" x14ac:dyDescent="0.25">
      <c r="A23" s="12" t="s">
        <v>440</v>
      </c>
      <c r="B23" s="32" t="s">
        <v>854</v>
      </c>
      <c r="C23" s="32" t="s">
        <v>675</v>
      </c>
      <c r="D23" s="32" t="s">
        <v>258</v>
      </c>
      <c r="E23" s="32" t="s">
        <v>702</v>
      </c>
      <c r="F23" s="33"/>
      <c r="G23" s="32" t="s">
        <v>703</v>
      </c>
      <c r="H23" s="32" t="s">
        <v>704</v>
      </c>
      <c r="I23" s="34">
        <v>4000000</v>
      </c>
      <c r="J23" s="35" t="s">
        <v>35</v>
      </c>
      <c r="K23" s="34">
        <v>4000000</v>
      </c>
    </row>
    <row r="24" spans="1:11" ht="21" x14ac:dyDescent="0.25">
      <c r="A24" s="12" t="s">
        <v>440</v>
      </c>
      <c r="B24" s="32" t="s">
        <v>854</v>
      </c>
      <c r="C24" s="32" t="s">
        <v>630</v>
      </c>
      <c r="D24" s="32" t="s">
        <v>39</v>
      </c>
      <c r="E24" s="39" t="s">
        <v>631</v>
      </c>
      <c r="F24" s="33"/>
      <c r="G24" s="32" t="s">
        <v>631</v>
      </c>
      <c r="H24" s="32" t="s">
        <v>632</v>
      </c>
      <c r="I24" s="34">
        <v>16000000</v>
      </c>
      <c r="J24" s="35" t="s">
        <v>35</v>
      </c>
      <c r="K24" s="34">
        <v>16000000</v>
      </c>
    </row>
    <row r="25" spans="1:11" ht="31.5" customHeight="1" x14ac:dyDescent="0.25">
      <c r="A25" s="9" t="s">
        <v>440</v>
      </c>
      <c r="B25" s="32" t="s">
        <v>854</v>
      </c>
      <c r="C25" s="32" t="s">
        <v>630</v>
      </c>
      <c r="D25" s="32" t="s">
        <v>39</v>
      </c>
      <c r="E25" s="39" t="s">
        <v>668</v>
      </c>
      <c r="F25" s="33"/>
      <c r="G25" s="32" t="s">
        <v>669</v>
      </c>
      <c r="H25" s="32" t="s">
        <v>632</v>
      </c>
      <c r="I25" s="34">
        <v>3000000</v>
      </c>
      <c r="J25" s="35" t="s">
        <v>35</v>
      </c>
      <c r="K25" s="34">
        <v>3000000</v>
      </c>
    </row>
    <row r="26" spans="1:11" ht="52.5" customHeight="1" x14ac:dyDescent="0.25">
      <c r="A26" s="9" t="s">
        <v>440</v>
      </c>
      <c r="B26" s="32" t="s">
        <v>854</v>
      </c>
      <c r="C26" s="32" t="s">
        <v>630</v>
      </c>
      <c r="D26" s="32" t="s">
        <v>23</v>
      </c>
      <c r="E26" s="32" t="s">
        <v>635</v>
      </c>
      <c r="F26" s="33"/>
      <c r="G26" s="32" t="s">
        <v>635</v>
      </c>
      <c r="H26" s="32" t="s">
        <v>636</v>
      </c>
      <c r="I26" s="34">
        <v>850000</v>
      </c>
      <c r="J26" s="35" t="s">
        <v>177</v>
      </c>
      <c r="K26" s="34">
        <v>4250000</v>
      </c>
    </row>
    <row r="27" spans="1:11" ht="63" x14ac:dyDescent="0.25">
      <c r="A27" s="9" t="s">
        <v>440</v>
      </c>
      <c r="B27" s="32" t="s">
        <v>854</v>
      </c>
      <c r="C27" s="32" t="s">
        <v>630</v>
      </c>
      <c r="D27" s="32" t="s">
        <v>258</v>
      </c>
      <c r="E27" s="32" t="s">
        <v>637</v>
      </c>
      <c r="F27" s="33" t="s">
        <v>1</v>
      </c>
      <c r="G27" s="32" t="s">
        <v>816</v>
      </c>
      <c r="H27" s="32" t="s">
        <v>638</v>
      </c>
      <c r="I27" s="34">
        <v>1870000</v>
      </c>
      <c r="J27" s="35" t="s">
        <v>27</v>
      </c>
      <c r="K27" s="34">
        <v>7480000</v>
      </c>
    </row>
    <row r="28" spans="1:11" ht="21" x14ac:dyDescent="0.25">
      <c r="A28" s="9" t="s">
        <v>440</v>
      </c>
      <c r="B28" s="32" t="s">
        <v>854</v>
      </c>
      <c r="C28" s="32" t="s">
        <v>630</v>
      </c>
      <c r="D28" s="32" t="s">
        <v>258</v>
      </c>
      <c r="E28" s="32" t="s">
        <v>641</v>
      </c>
      <c r="F28" s="33"/>
      <c r="G28" s="32" t="s">
        <v>641</v>
      </c>
      <c r="H28" s="32" t="s">
        <v>638</v>
      </c>
      <c r="I28" s="34">
        <v>1200000</v>
      </c>
      <c r="J28" s="35" t="s">
        <v>55</v>
      </c>
      <c r="K28" s="34">
        <v>2400000</v>
      </c>
    </row>
    <row r="29" spans="1:11" ht="21" x14ac:dyDescent="0.25">
      <c r="A29" s="9" t="s">
        <v>440</v>
      </c>
      <c r="B29" s="32" t="s">
        <v>854</v>
      </c>
      <c r="C29" s="32" t="s">
        <v>630</v>
      </c>
      <c r="D29" s="32" t="s">
        <v>258</v>
      </c>
      <c r="E29" s="32" t="s">
        <v>672</v>
      </c>
      <c r="F29" s="33"/>
      <c r="G29" s="32" t="s">
        <v>672</v>
      </c>
      <c r="H29" s="32" t="s">
        <v>673</v>
      </c>
      <c r="I29" s="34">
        <v>1800000</v>
      </c>
      <c r="J29" s="35" t="s">
        <v>35</v>
      </c>
      <c r="K29" s="34">
        <v>1800000</v>
      </c>
    </row>
    <row r="30" spans="1:11" ht="21" x14ac:dyDescent="0.25">
      <c r="A30" s="9" t="s">
        <v>440</v>
      </c>
      <c r="B30" s="32" t="s">
        <v>854</v>
      </c>
      <c r="C30" s="32" t="s">
        <v>630</v>
      </c>
      <c r="D30" s="32" t="s">
        <v>258</v>
      </c>
      <c r="E30" s="32" t="s">
        <v>674</v>
      </c>
      <c r="F30" s="33"/>
      <c r="G30" s="32" t="s">
        <v>674</v>
      </c>
      <c r="H30" s="32" t="s">
        <v>273</v>
      </c>
      <c r="I30" s="34">
        <v>4550000</v>
      </c>
      <c r="J30" s="35" t="s">
        <v>35</v>
      </c>
      <c r="K30" s="34">
        <v>4550000</v>
      </c>
    </row>
    <row r="31" spans="1:11" ht="60" customHeight="1" x14ac:dyDescent="0.25">
      <c r="A31" s="9" t="s">
        <v>440</v>
      </c>
      <c r="B31" s="32" t="s">
        <v>854</v>
      </c>
      <c r="C31" s="32" t="s">
        <v>0</v>
      </c>
      <c r="D31" s="32" t="s">
        <v>23</v>
      </c>
      <c r="E31" s="32" t="s">
        <v>836</v>
      </c>
      <c r="F31" s="33" t="s">
        <v>1</v>
      </c>
      <c r="G31" s="32"/>
      <c r="H31" s="32" t="s">
        <v>210</v>
      </c>
      <c r="I31" s="34">
        <v>1500000</v>
      </c>
      <c r="J31" s="35" t="s">
        <v>35</v>
      </c>
      <c r="K31" s="34">
        <v>1500000</v>
      </c>
    </row>
    <row r="32" spans="1:11" ht="147" x14ac:dyDescent="0.25">
      <c r="A32" s="9" t="s">
        <v>440</v>
      </c>
      <c r="B32" s="32" t="s">
        <v>854</v>
      </c>
      <c r="C32" s="32" t="s">
        <v>0</v>
      </c>
      <c r="D32" s="32" t="s">
        <v>23</v>
      </c>
      <c r="E32" s="32" t="s">
        <v>313</v>
      </c>
      <c r="F32" s="33" t="s">
        <v>1</v>
      </c>
      <c r="G32" s="32" t="s">
        <v>822</v>
      </c>
      <c r="H32" s="32" t="s">
        <v>210</v>
      </c>
      <c r="I32" s="34">
        <v>1800000</v>
      </c>
      <c r="J32" s="35" t="s">
        <v>35</v>
      </c>
      <c r="K32" s="34">
        <v>1800000</v>
      </c>
    </row>
    <row r="33" spans="1:11" ht="47.25" customHeight="1" x14ac:dyDescent="0.25">
      <c r="A33" s="9" t="s">
        <v>440</v>
      </c>
      <c r="B33" s="32" t="s">
        <v>854</v>
      </c>
      <c r="C33" s="32" t="s">
        <v>0</v>
      </c>
      <c r="D33" s="32" t="s">
        <v>39</v>
      </c>
      <c r="E33" s="32" t="s">
        <v>705</v>
      </c>
      <c r="F33" s="33" t="s">
        <v>1</v>
      </c>
      <c r="G33" s="32" t="s">
        <v>819</v>
      </c>
      <c r="H33" s="32" t="s">
        <v>651</v>
      </c>
      <c r="I33" s="34">
        <v>3000000</v>
      </c>
      <c r="J33" s="35" t="s">
        <v>35</v>
      </c>
      <c r="K33" s="34">
        <v>3000000</v>
      </c>
    </row>
    <row r="34" spans="1:11" ht="42" x14ac:dyDescent="0.25">
      <c r="A34" s="12" t="s">
        <v>440</v>
      </c>
      <c r="B34" s="32" t="s">
        <v>854</v>
      </c>
      <c r="C34" s="32" t="s">
        <v>472</v>
      </c>
      <c r="D34" s="32" t="s">
        <v>80</v>
      </c>
      <c r="E34" s="32" t="s">
        <v>478</v>
      </c>
      <c r="F34" s="33"/>
      <c r="G34" s="32" t="s">
        <v>479</v>
      </c>
      <c r="H34" s="32" t="s">
        <v>480</v>
      </c>
      <c r="I34" s="34">
        <v>2000000</v>
      </c>
      <c r="J34" s="35" t="s">
        <v>35</v>
      </c>
      <c r="K34" s="34">
        <v>2000000</v>
      </c>
    </row>
    <row r="35" spans="1:11" ht="33" customHeight="1" x14ac:dyDescent="0.25">
      <c r="A35" s="48" t="s">
        <v>440</v>
      </c>
      <c r="B35" s="32" t="s">
        <v>854</v>
      </c>
      <c r="C35" s="32" t="s">
        <v>472</v>
      </c>
      <c r="D35" s="32" t="s">
        <v>23</v>
      </c>
      <c r="E35" s="32" t="s">
        <v>560</v>
      </c>
      <c r="F35" s="33"/>
      <c r="G35" s="32" t="s">
        <v>561</v>
      </c>
      <c r="H35" s="32" t="s">
        <v>562</v>
      </c>
      <c r="I35" s="34">
        <v>1000000</v>
      </c>
      <c r="J35" s="35" t="s">
        <v>35</v>
      </c>
      <c r="K35" s="34">
        <v>1000000</v>
      </c>
    </row>
    <row r="36" spans="1:11" ht="75" customHeight="1" x14ac:dyDescent="0.25">
      <c r="A36" s="48" t="s">
        <v>440</v>
      </c>
      <c r="B36" s="32" t="s">
        <v>854</v>
      </c>
      <c r="C36" s="32" t="s">
        <v>472</v>
      </c>
      <c r="D36" s="32" t="s">
        <v>39</v>
      </c>
      <c r="E36" s="32" t="s">
        <v>132</v>
      </c>
      <c r="F36" s="33"/>
      <c r="G36" s="32" t="s">
        <v>488</v>
      </c>
      <c r="H36" s="32" t="s">
        <v>488</v>
      </c>
      <c r="I36" s="34">
        <v>3000000</v>
      </c>
      <c r="J36" s="35" t="s">
        <v>35</v>
      </c>
      <c r="K36" s="34">
        <v>3000000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22"/>
  <sheetViews>
    <sheetView showGridLines="0" topLeftCell="F1" zoomScaleNormal="100" workbookViewId="0">
      <selection activeCell="N6" sqref="N6"/>
    </sheetView>
  </sheetViews>
  <sheetFormatPr baseColWidth="10" defaultRowHeight="15" x14ac:dyDescent="0.25"/>
  <cols>
    <col min="1" max="1" width="13.42578125" bestFit="1" customWidth="1"/>
    <col min="2" max="2" width="13.42578125" customWidth="1"/>
    <col min="3" max="3" width="33.7109375" customWidth="1"/>
    <col min="4" max="4" width="12.7109375" customWidth="1"/>
    <col min="5" max="5" width="25.5703125" customWidth="1"/>
    <col min="6" max="6" width="11.42578125" customWidth="1"/>
    <col min="7" max="7" width="42" customWidth="1"/>
    <col min="8" max="8" width="11.42578125" customWidth="1"/>
    <col min="11" max="11" width="12.140625" bestFit="1" customWidth="1"/>
  </cols>
  <sheetData>
    <row r="1" spans="1:11" ht="15.75" thickBot="1" x14ac:dyDescent="0.3"/>
    <row r="2" spans="1:11" ht="15.75" thickBot="1" x14ac:dyDescent="0.3">
      <c r="K2" s="27">
        <f>SUM(K4:K1048576)</f>
        <v>104430553</v>
      </c>
    </row>
    <row r="3" spans="1:11" ht="21" x14ac:dyDescent="0.25">
      <c r="A3" s="36" t="s">
        <v>5</v>
      </c>
      <c r="B3" s="36" t="s">
        <v>855</v>
      </c>
      <c r="C3" s="30" t="s">
        <v>6</v>
      </c>
      <c r="D3" s="31" t="s">
        <v>7</v>
      </c>
      <c r="E3" s="31" t="s">
        <v>8</v>
      </c>
      <c r="F3" s="31" t="s">
        <v>9</v>
      </c>
      <c r="G3" s="31" t="s">
        <v>10</v>
      </c>
      <c r="H3" s="31" t="s">
        <v>11</v>
      </c>
      <c r="I3" s="31" t="s">
        <v>12</v>
      </c>
      <c r="J3" s="31" t="s">
        <v>861</v>
      </c>
      <c r="K3" s="31" t="s">
        <v>860</v>
      </c>
    </row>
    <row r="4" spans="1:11" ht="31.5" x14ac:dyDescent="0.25">
      <c r="A4" s="32" t="s">
        <v>440</v>
      </c>
      <c r="B4" s="32" t="s">
        <v>45</v>
      </c>
      <c r="C4" s="32" t="s">
        <v>533</v>
      </c>
      <c r="D4" s="32" t="s">
        <v>45</v>
      </c>
      <c r="E4" s="32" t="s">
        <v>728</v>
      </c>
      <c r="F4" s="33"/>
      <c r="G4" s="32" t="s">
        <v>729</v>
      </c>
      <c r="H4" s="32" t="s">
        <v>730</v>
      </c>
      <c r="I4" s="34">
        <v>135601</v>
      </c>
      <c r="J4" s="35" t="s">
        <v>378</v>
      </c>
      <c r="K4" s="34">
        <v>949207</v>
      </c>
    </row>
    <row r="5" spans="1:11" ht="105" x14ac:dyDescent="0.25">
      <c r="A5" s="32" t="s">
        <v>440</v>
      </c>
      <c r="B5" s="32" t="s">
        <v>45</v>
      </c>
      <c r="C5" s="32" t="s">
        <v>533</v>
      </c>
      <c r="D5" s="32" t="s">
        <v>45</v>
      </c>
      <c r="E5" s="32" t="s">
        <v>728</v>
      </c>
      <c r="F5" s="33" t="s">
        <v>1</v>
      </c>
      <c r="G5" s="32" t="s">
        <v>827</v>
      </c>
      <c r="H5" s="32" t="s">
        <v>741</v>
      </c>
      <c r="I5" s="34">
        <v>1320685</v>
      </c>
      <c r="J5" s="35" t="s">
        <v>35</v>
      </c>
      <c r="K5" s="34">
        <v>1320685</v>
      </c>
    </row>
    <row r="6" spans="1:11" ht="31.5" x14ac:dyDescent="0.25">
      <c r="A6" s="32" t="s">
        <v>440</v>
      </c>
      <c r="B6" s="32" t="s">
        <v>45</v>
      </c>
      <c r="C6" s="32" t="s">
        <v>533</v>
      </c>
      <c r="D6" s="32" t="s">
        <v>45</v>
      </c>
      <c r="E6" s="32" t="s">
        <v>728</v>
      </c>
      <c r="F6" s="33" t="s">
        <v>1</v>
      </c>
      <c r="G6" s="32" t="s">
        <v>825</v>
      </c>
      <c r="H6" s="32" t="s">
        <v>741</v>
      </c>
      <c r="I6" s="34">
        <v>2449638</v>
      </c>
      <c r="J6" s="35" t="s">
        <v>35</v>
      </c>
      <c r="K6" s="34">
        <v>2449638</v>
      </c>
    </row>
    <row r="7" spans="1:11" ht="126" x14ac:dyDescent="0.25">
      <c r="A7" s="32" t="s">
        <v>440</v>
      </c>
      <c r="B7" s="32" t="s">
        <v>45</v>
      </c>
      <c r="C7" s="32" t="s">
        <v>533</v>
      </c>
      <c r="D7" s="32" t="s">
        <v>45</v>
      </c>
      <c r="E7" s="32" t="s">
        <v>728</v>
      </c>
      <c r="F7" s="33" t="s">
        <v>1</v>
      </c>
      <c r="G7" s="32" t="s">
        <v>828</v>
      </c>
      <c r="H7" s="32" t="s">
        <v>741</v>
      </c>
      <c r="I7" s="34">
        <v>4268577</v>
      </c>
      <c r="J7" s="35" t="s">
        <v>35</v>
      </c>
      <c r="K7" s="34">
        <v>4268577</v>
      </c>
    </row>
    <row r="8" spans="1:11" ht="31.5" x14ac:dyDescent="0.25">
      <c r="A8" s="32" t="s">
        <v>440</v>
      </c>
      <c r="B8" s="32" t="s">
        <v>45</v>
      </c>
      <c r="C8" s="32" t="s">
        <v>533</v>
      </c>
      <c r="D8" s="32" t="s">
        <v>45</v>
      </c>
      <c r="E8" s="32" t="s">
        <v>728</v>
      </c>
      <c r="F8" s="33"/>
      <c r="G8" s="32" t="s">
        <v>752</v>
      </c>
      <c r="H8" s="32" t="s">
        <v>753</v>
      </c>
      <c r="I8" s="34">
        <v>404219</v>
      </c>
      <c r="J8" s="35" t="s">
        <v>112</v>
      </c>
      <c r="K8" s="34">
        <v>4850628</v>
      </c>
    </row>
    <row r="9" spans="1:11" ht="84" x14ac:dyDescent="0.25">
      <c r="A9" s="32" t="s">
        <v>440</v>
      </c>
      <c r="B9" s="32" t="s">
        <v>45</v>
      </c>
      <c r="C9" s="32" t="s">
        <v>533</v>
      </c>
      <c r="D9" s="32" t="s">
        <v>45</v>
      </c>
      <c r="E9" s="32" t="s">
        <v>728</v>
      </c>
      <c r="F9" s="33" t="s">
        <v>1</v>
      </c>
      <c r="G9" s="32" t="s">
        <v>824</v>
      </c>
      <c r="H9" s="32" t="s">
        <v>741</v>
      </c>
      <c r="I9" s="34">
        <v>11712099</v>
      </c>
      <c r="J9" s="35" t="s">
        <v>35</v>
      </c>
      <c r="K9" s="34">
        <v>11712099</v>
      </c>
    </row>
    <row r="10" spans="1:11" ht="157.5" x14ac:dyDescent="0.25">
      <c r="A10" s="32" t="s">
        <v>440</v>
      </c>
      <c r="B10" s="32" t="s">
        <v>45</v>
      </c>
      <c r="C10" s="32" t="s">
        <v>533</v>
      </c>
      <c r="D10" s="32" t="s">
        <v>45</v>
      </c>
      <c r="E10" s="32" t="s">
        <v>728</v>
      </c>
      <c r="F10" s="33" t="s">
        <v>1</v>
      </c>
      <c r="G10" s="32" t="s">
        <v>826</v>
      </c>
      <c r="H10" s="32" t="s">
        <v>751</v>
      </c>
      <c r="I10" s="34">
        <v>14325719</v>
      </c>
      <c r="J10" s="35" t="s">
        <v>35</v>
      </c>
      <c r="K10" s="34">
        <v>14325719</v>
      </c>
    </row>
    <row r="11" spans="1:11" ht="31.5" x14ac:dyDescent="0.25">
      <c r="A11" s="32" t="s">
        <v>440</v>
      </c>
      <c r="B11" s="32" t="s">
        <v>45</v>
      </c>
      <c r="C11" s="32" t="s">
        <v>441</v>
      </c>
      <c r="D11" s="32" t="s">
        <v>45</v>
      </c>
      <c r="E11" s="32" t="s">
        <v>460</v>
      </c>
      <c r="F11" s="33"/>
      <c r="G11" s="32" t="s">
        <v>461</v>
      </c>
      <c r="H11" s="32" t="s">
        <v>444</v>
      </c>
      <c r="I11" s="34">
        <v>1000000</v>
      </c>
      <c r="J11" s="35" t="s">
        <v>35</v>
      </c>
      <c r="K11" s="34">
        <v>1000000</v>
      </c>
    </row>
    <row r="12" spans="1:11" ht="21" x14ac:dyDescent="0.25">
      <c r="A12" s="32" t="s">
        <v>440</v>
      </c>
      <c r="B12" s="32" t="s">
        <v>45</v>
      </c>
      <c r="C12" s="32" t="s">
        <v>441</v>
      </c>
      <c r="D12" s="32" t="s">
        <v>45</v>
      </c>
      <c r="E12" s="32" t="s">
        <v>465</v>
      </c>
      <c r="F12" s="33"/>
      <c r="G12" s="32" t="s">
        <v>466</v>
      </c>
      <c r="H12" s="32" t="s">
        <v>444</v>
      </c>
      <c r="I12" s="34">
        <v>1000000</v>
      </c>
      <c r="J12" s="35" t="s">
        <v>35</v>
      </c>
      <c r="K12" s="34">
        <v>1000000</v>
      </c>
    </row>
    <row r="13" spans="1:11" ht="31.5" x14ac:dyDescent="0.25">
      <c r="A13" s="32" t="s">
        <v>440</v>
      </c>
      <c r="B13" s="32" t="s">
        <v>45</v>
      </c>
      <c r="C13" s="32" t="s">
        <v>441</v>
      </c>
      <c r="D13" s="32" t="s">
        <v>45</v>
      </c>
      <c r="E13" s="32" t="s">
        <v>166</v>
      </c>
      <c r="F13" s="33"/>
      <c r="G13" s="32" t="s">
        <v>454</v>
      </c>
      <c r="H13" s="32" t="s">
        <v>444</v>
      </c>
      <c r="I13" s="34">
        <v>3000000</v>
      </c>
      <c r="J13" s="35" t="s">
        <v>35</v>
      </c>
      <c r="K13" s="34">
        <v>3000000</v>
      </c>
    </row>
    <row r="14" spans="1:11" ht="42" x14ac:dyDescent="0.25">
      <c r="A14" s="32" t="s">
        <v>440</v>
      </c>
      <c r="B14" s="32" t="s">
        <v>45</v>
      </c>
      <c r="C14" s="32" t="s">
        <v>441</v>
      </c>
      <c r="D14" s="32" t="s">
        <v>45</v>
      </c>
      <c r="E14" s="32" t="s">
        <v>455</v>
      </c>
      <c r="F14" s="33"/>
      <c r="G14" s="32" t="s">
        <v>456</v>
      </c>
      <c r="H14" s="32" t="s">
        <v>444</v>
      </c>
      <c r="I14" s="34">
        <v>3700000</v>
      </c>
      <c r="J14" s="35" t="s">
        <v>35</v>
      </c>
      <c r="K14" s="34">
        <v>3700000</v>
      </c>
    </row>
    <row r="15" spans="1:11" ht="21" x14ac:dyDescent="0.25">
      <c r="A15" s="32" t="s">
        <v>440</v>
      </c>
      <c r="B15" s="32" t="s">
        <v>45</v>
      </c>
      <c r="C15" s="32" t="s">
        <v>441</v>
      </c>
      <c r="D15" s="32" t="s">
        <v>45</v>
      </c>
      <c r="E15" s="32" t="s">
        <v>449</v>
      </c>
      <c r="F15" s="33"/>
      <c r="G15" s="32" t="s">
        <v>450</v>
      </c>
      <c r="H15" s="32" t="s">
        <v>451</v>
      </c>
      <c r="I15" s="34">
        <v>550000</v>
      </c>
      <c r="J15" s="35" t="s">
        <v>206</v>
      </c>
      <c r="K15" s="34">
        <v>4950000</v>
      </c>
    </row>
    <row r="16" spans="1:11" ht="63" x14ac:dyDescent="0.25">
      <c r="A16" s="32" t="s">
        <v>440</v>
      </c>
      <c r="B16" s="32" t="s">
        <v>45</v>
      </c>
      <c r="C16" s="32" t="s">
        <v>441</v>
      </c>
      <c r="D16" s="32" t="s">
        <v>45</v>
      </c>
      <c r="E16" s="32" t="s">
        <v>452</v>
      </c>
      <c r="F16" s="33"/>
      <c r="G16" s="32" t="s">
        <v>453</v>
      </c>
      <c r="H16" s="32" t="s">
        <v>444</v>
      </c>
      <c r="I16" s="34">
        <v>6000000</v>
      </c>
      <c r="J16" s="35" t="s">
        <v>35</v>
      </c>
      <c r="K16" s="34">
        <v>6000000</v>
      </c>
    </row>
    <row r="17" spans="1:11" ht="31.5" x14ac:dyDescent="0.25">
      <c r="A17" s="32" t="s">
        <v>440</v>
      </c>
      <c r="B17" s="32" t="s">
        <v>45</v>
      </c>
      <c r="C17" s="32" t="s">
        <v>441</v>
      </c>
      <c r="D17" s="32" t="s">
        <v>45</v>
      </c>
      <c r="E17" s="32" t="s">
        <v>447</v>
      </c>
      <c r="F17" s="33"/>
      <c r="G17" s="32" t="s">
        <v>448</v>
      </c>
      <c r="H17" s="32" t="s">
        <v>444</v>
      </c>
      <c r="I17" s="34">
        <v>6790000</v>
      </c>
      <c r="J17" s="35" t="s">
        <v>35</v>
      </c>
      <c r="K17" s="34">
        <v>6790000</v>
      </c>
    </row>
    <row r="18" spans="1:11" ht="63" x14ac:dyDescent="0.25">
      <c r="A18" s="32" t="s">
        <v>440</v>
      </c>
      <c r="B18" s="32" t="s">
        <v>45</v>
      </c>
      <c r="C18" s="32" t="s">
        <v>441</v>
      </c>
      <c r="D18" s="32" t="s">
        <v>45</v>
      </c>
      <c r="E18" s="32" t="s">
        <v>442</v>
      </c>
      <c r="F18" s="33"/>
      <c r="G18" s="32" t="s">
        <v>443</v>
      </c>
      <c r="H18" s="32" t="s">
        <v>444</v>
      </c>
      <c r="I18" s="34">
        <v>3400000</v>
      </c>
      <c r="J18" s="35" t="s">
        <v>178</v>
      </c>
      <c r="K18" s="34">
        <v>27200000</v>
      </c>
    </row>
    <row r="19" spans="1:11" ht="31.5" x14ac:dyDescent="0.25">
      <c r="A19" s="32" t="s">
        <v>440</v>
      </c>
      <c r="B19" s="32" t="s">
        <v>45</v>
      </c>
      <c r="C19" s="32" t="s">
        <v>502</v>
      </c>
      <c r="D19" s="32" t="s">
        <v>45</v>
      </c>
      <c r="E19" s="32" t="s">
        <v>503</v>
      </c>
      <c r="F19" s="33"/>
      <c r="G19" s="32" t="s">
        <v>504</v>
      </c>
      <c r="H19" s="32" t="s">
        <v>505</v>
      </c>
      <c r="I19" s="34">
        <v>270000</v>
      </c>
      <c r="J19" s="35" t="s">
        <v>506</v>
      </c>
      <c r="K19" s="34">
        <v>5400000</v>
      </c>
    </row>
    <row r="20" spans="1:11" ht="21" x14ac:dyDescent="0.25">
      <c r="A20" s="32" t="s">
        <v>440</v>
      </c>
      <c r="B20" s="32" t="s">
        <v>45</v>
      </c>
      <c r="C20" s="32" t="s">
        <v>490</v>
      </c>
      <c r="D20" s="32" t="s">
        <v>45</v>
      </c>
      <c r="E20" s="32" t="s">
        <v>512</v>
      </c>
      <c r="F20" s="33"/>
      <c r="G20" s="32" t="s">
        <v>513</v>
      </c>
      <c r="H20" s="32" t="s">
        <v>514</v>
      </c>
      <c r="I20" s="34">
        <v>391400</v>
      </c>
      <c r="J20" s="35" t="s">
        <v>70</v>
      </c>
      <c r="K20" s="34">
        <v>3914000</v>
      </c>
    </row>
    <row r="21" spans="1:11" ht="21" x14ac:dyDescent="0.25">
      <c r="A21" s="32" t="s">
        <v>440</v>
      </c>
      <c r="B21" s="32" t="s">
        <v>45</v>
      </c>
      <c r="C21" s="32" t="s">
        <v>630</v>
      </c>
      <c r="D21" s="32" t="s">
        <v>45</v>
      </c>
      <c r="E21" s="32" t="s">
        <v>665</v>
      </c>
      <c r="F21" s="33"/>
      <c r="G21" s="32" t="s">
        <v>665</v>
      </c>
      <c r="H21" s="32" t="s">
        <v>65</v>
      </c>
      <c r="I21" s="34">
        <v>400000</v>
      </c>
      <c r="J21" s="35" t="s">
        <v>35</v>
      </c>
      <c r="K21" s="34">
        <v>400000</v>
      </c>
    </row>
    <row r="22" spans="1:11" ht="21" x14ac:dyDescent="0.25">
      <c r="A22" s="32" t="s">
        <v>440</v>
      </c>
      <c r="B22" s="32" t="s">
        <v>45</v>
      </c>
      <c r="C22" s="32" t="s">
        <v>0</v>
      </c>
      <c r="D22" s="32" t="s">
        <v>45</v>
      </c>
      <c r="E22" s="32" t="s">
        <v>665</v>
      </c>
      <c r="F22" s="33"/>
      <c r="G22" s="32" t="s">
        <v>665</v>
      </c>
      <c r="H22" s="32"/>
      <c r="I22" s="34">
        <v>400000</v>
      </c>
      <c r="J22" s="35">
        <v>3</v>
      </c>
      <c r="K22" s="34">
        <f>I22*J22</f>
        <v>1200000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9"/>
  <sheetViews>
    <sheetView showGridLines="0" topLeftCell="F1" zoomScale="115" zoomScaleNormal="115" workbookViewId="0">
      <selection activeCell="I5" sqref="I5"/>
    </sheetView>
  </sheetViews>
  <sheetFormatPr baseColWidth="10" defaultRowHeight="15" x14ac:dyDescent="0.25"/>
  <cols>
    <col min="1" max="1" width="13.42578125" bestFit="1" customWidth="1"/>
    <col min="2" max="2" width="13.42578125" customWidth="1"/>
    <col min="3" max="3" width="30.28515625" customWidth="1"/>
    <col min="4" max="4" width="15" customWidth="1"/>
    <col min="5" max="5" width="16.28515625" customWidth="1"/>
    <col min="6" max="6" width="11.42578125" customWidth="1"/>
    <col min="7" max="7" width="52.7109375" customWidth="1"/>
    <col min="8" max="8" width="11.42578125" customWidth="1"/>
    <col min="10" max="10" width="9.7109375" bestFit="1" customWidth="1"/>
    <col min="11" max="11" width="16.7109375" bestFit="1" customWidth="1"/>
  </cols>
  <sheetData>
    <row r="1" spans="1:11" ht="15.75" thickBot="1" x14ac:dyDescent="0.3"/>
    <row r="2" spans="1:11" ht="15.75" thickBot="1" x14ac:dyDescent="0.3">
      <c r="J2" s="26"/>
      <c r="K2" s="27">
        <f>SUM(K4:K1048576)</f>
        <v>2167013</v>
      </c>
    </row>
    <row r="3" spans="1:11" ht="21" x14ac:dyDescent="0.25">
      <c r="A3" s="18" t="s">
        <v>5</v>
      </c>
      <c r="B3" s="36" t="s">
        <v>855</v>
      </c>
      <c r="C3" s="17" t="s">
        <v>6</v>
      </c>
      <c r="D3" s="1" t="s">
        <v>7</v>
      </c>
      <c r="E3" s="1" t="s">
        <v>8</v>
      </c>
      <c r="F3" s="1" t="s">
        <v>9</v>
      </c>
      <c r="G3" s="1" t="s">
        <v>10</v>
      </c>
      <c r="H3" s="1" t="s">
        <v>11</v>
      </c>
      <c r="I3" s="1" t="s">
        <v>12</v>
      </c>
      <c r="J3" s="1" t="s">
        <v>861</v>
      </c>
      <c r="K3" s="1" t="s">
        <v>16</v>
      </c>
    </row>
    <row r="4" spans="1:11" ht="31.5" x14ac:dyDescent="0.25">
      <c r="A4" s="2" t="s">
        <v>440</v>
      </c>
      <c r="B4" s="9" t="s">
        <v>856</v>
      </c>
      <c r="C4" s="9" t="s">
        <v>490</v>
      </c>
      <c r="D4" s="2" t="s">
        <v>45</v>
      </c>
      <c r="E4" s="2" t="s">
        <v>491</v>
      </c>
      <c r="F4" s="3"/>
      <c r="G4" s="2" t="s">
        <v>492</v>
      </c>
      <c r="H4" s="2" t="s">
        <v>493</v>
      </c>
      <c r="I4" s="4">
        <v>250000</v>
      </c>
      <c r="J4" s="5" t="s">
        <v>55</v>
      </c>
      <c r="K4" s="4">
        <v>500000</v>
      </c>
    </row>
    <row r="5" spans="1:11" ht="21" x14ac:dyDescent="0.25">
      <c r="A5" s="2" t="s">
        <v>440</v>
      </c>
      <c r="B5" s="9" t="s">
        <v>856</v>
      </c>
      <c r="C5" s="9" t="s">
        <v>619</v>
      </c>
      <c r="D5" s="2" t="s">
        <v>45</v>
      </c>
      <c r="E5" s="2" t="s">
        <v>661</v>
      </c>
      <c r="F5" s="3"/>
      <c r="G5" s="2" t="s">
        <v>662</v>
      </c>
      <c r="H5" s="2" t="s">
        <v>105</v>
      </c>
      <c r="I5" s="4">
        <v>120000</v>
      </c>
      <c r="J5" s="5" t="s">
        <v>35</v>
      </c>
      <c r="K5" s="4">
        <v>120000</v>
      </c>
    </row>
    <row r="6" spans="1:11" ht="21" x14ac:dyDescent="0.25">
      <c r="A6" s="2" t="s">
        <v>440</v>
      </c>
      <c r="B6" s="9" t="s">
        <v>856</v>
      </c>
      <c r="C6" s="9" t="s">
        <v>619</v>
      </c>
      <c r="D6" s="2" t="s">
        <v>45</v>
      </c>
      <c r="E6" s="2" t="s">
        <v>620</v>
      </c>
      <c r="F6" s="3"/>
      <c r="G6" s="2" t="s">
        <v>621</v>
      </c>
      <c r="H6" s="2" t="s">
        <v>710</v>
      </c>
      <c r="I6" s="4">
        <v>320000</v>
      </c>
      <c r="J6" s="5" t="s">
        <v>35</v>
      </c>
      <c r="K6" s="4">
        <v>320000</v>
      </c>
    </row>
    <row r="7" spans="1:11" ht="21" x14ac:dyDescent="0.25">
      <c r="A7" s="2" t="s">
        <v>440</v>
      </c>
      <c r="B7" s="9" t="s">
        <v>856</v>
      </c>
      <c r="C7" s="9" t="s">
        <v>619</v>
      </c>
      <c r="D7" s="2" t="s">
        <v>45</v>
      </c>
      <c r="E7" s="2" t="s">
        <v>620</v>
      </c>
      <c r="F7" s="3"/>
      <c r="G7" s="2" t="s">
        <v>621</v>
      </c>
      <c r="H7" s="2" t="s">
        <v>710</v>
      </c>
      <c r="I7" s="4">
        <v>320000</v>
      </c>
      <c r="J7" s="5" t="s">
        <v>35</v>
      </c>
      <c r="K7" s="4">
        <v>320000</v>
      </c>
    </row>
    <row r="8" spans="1:11" ht="21" x14ac:dyDescent="0.25">
      <c r="A8" s="2" t="s">
        <v>440</v>
      </c>
      <c r="B8" s="9" t="s">
        <v>856</v>
      </c>
      <c r="C8" s="9" t="s">
        <v>619</v>
      </c>
      <c r="D8" s="2" t="s">
        <v>45</v>
      </c>
      <c r="E8" s="2" t="s">
        <v>620</v>
      </c>
      <c r="F8" s="3"/>
      <c r="G8" s="2" t="s">
        <v>621</v>
      </c>
      <c r="H8" s="2" t="s">
        <v>111</v>
      </c>
      <c r="I8" s="4">
        <v>320000</v>
      </c>
      <c r="J8" s="5" t="s">
        <v>55</v>
      </c>
      <c r="K8" s="4">
        <v>640000</v>
      </c>
    </row>
    <row r="9" spans="1:11" ht="31.5" customHeight="1" x14ac:dyDescent="0.25">
      <c r="A9" s="2" t="s">
        <v>440</v>
      </c>
      <c r="B9" s="9" t="s">
        <v>856</v>
      </c>
      <c r="C9" s="9" t="s">
        <v>496</v>
      </c>
      <c r="D9" s="2" t="s">
        <v>45</v>
      </c>
      <c r="E9" s="2" t="s">
        <v>73</v>
      </c>
      <c r="F9" s="2" t="s">
        <v>114</v>
      </c>
      <c r="G9" s="3"/>
      <c r="H9" s="2" t="s">
        <v>111</v>
      </c>
      <c r="I9" s="4">
        <v>267013</v>
      </c>
      <c r="J9" s="5" t="s">
        <v>35</v>
      </c>
      <c r="K9" s="4">
        <v>267013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15"/>
  <sheetViews>
    <sheetView showGridLines="0" workbookViewId="0">
      <selection activeCell="Q5" sqref="Q5"/>
    </sheetView>
  </sheetViews>
  <sheetFormatPr baseColWidth="10" defaultRowHeight="15" x14ac:dyDescent="0.25"/>
  <cols>
    <col min="2" max="2" width="12.5703125" customWidth="1"/>
    <col min="11" max="11" width="12.140625" bestFit="1" customWidth="1"/>
  </cols>
  <sheetData>
    <row r="1" spans="1:11" ht="15.75" thickBot="1" x14ac:dyDescent="0.3"/>
    <row r="2" spans="1:11" ht="15.75" thickBot="1" x14ac:dyDescent="0.3">
      <c r="K2" s="27">
        <f>SUM(K4:K1048576)</f>
        <v>72848800</v>
      </c>
    </row>
    <row r="3" spans="1:11" ht="21" x14ac:dyDescent="0.25">
      <c r="A3" s="18" t="s">
        <v>5</v>
      </c>
      <c r="B3" s="36" t="s">
        <v>855</v>
      </c>
      <c r="C3" s="29" t="s">
        <v>6</v>
      </c>
      <c r="D3" s="1" t="s">
        <v>7</v>
      </c>
      <c r="E3" s="1" t="s">
        <v>8</v>
      </c>
      <c r="F3" s="1" t="s">
        <v>9</v>
      </c>
      <c r="G3" s="1" t="s">
        <v>10</v>
      </c>
      <c r="H3" s="1" t="s">
        <v>11</v>
      </c>
      <c r="I3" s="1" t="s">
        <v>12</v>
      </c>
      <c r="J3" s="1" t="s">
        <v>861</v>
      </c>
      <c r="K3" s="1" t="s">
        <v>858</v>
      </c>
    </row>
    <row r="4" spans="1:11" ht="63" x14ac:dyDescent="0.25">
      <c r="A4" s="2" t="s">
        <v>440</v>
      </c>
      <c r="B4" s="9" t="s">
        <v>857</v>
      </c>
      <c r="C4" s="9" t="s">
        <v>605</v>
      </c>
      <c r="D4" s="2" t="s">
        <v>45</v>
      </c>
      <c r="E4" s="2" t="s">
        <v>774</v>
      </c>
      <c r="F4" s="3"/>
      <c r="G4" s="2" t="s">
        <v>775</v>
      </c>
      <c r="H4" s="2" t="s">
        <v>776</v>
      </c>
      <c r="I4" s="4">
        <v>1650000</v>
      </c>
      <c r="J4" s="5" t="s">
        <v>70</v>
      </c>
      <c r="K4" s="4">
        <v>16500000</v>
      </c>
    </row>
    <row r="5" spans="1:11" ht="31.5" x14ac:dyDescent="0.25">
      <c r="A5" s="2" t="s">
        <v>440</v>
      </c>
      <c r="B5" s="9" t="s">
        <v>857</v>
      </c>
      <c r="C5" s="9" t="s">
        <v>569</v>
      </c>
      <c r="D5" s="2" t="s">
        <v>45</v>
      </c>
      <c r="E5" s="2" t="s">
        <v>782</v>
      </c>
      <c r="F5" s="3"/>
      <c r="G5" s="2" t="s">
        <v>783</v>
      </c>
      <c r="H5" s="2" t="s">
        <v>784</v>
      </c>
      <c r="I5" s="4">
        <v>1800000</v>
      </c>
      <c r="J5" s="5" t="s">
        <v>35</v>
      </c>
      <c r="K5" s="4">
        <v>1800000</v>
      </c>
    </row>
    <row r="6" spans="1:11" ht="84" x14ac:dyDescent="0.25">
      <c r="A6" s="2" t="s">
        <v>440</v>
      </c>
      <c r="B6" s="9" t="s">
        <v>857</v>
      </c>
      <c r="C6" s="9" t="s">
        <v>569</v>
      </c>
      <c r="D6" s="2" t="s">
        <v>45</v>
      </c>
      <c r="E6" s="2" t="s">
        <v>790</v>
      </c>
      <c r="F6" s="3"/>
      <c r="G6" s="2" t="s">
        <v>791</v>
      </c>
      <c r="H6" s="2" t="s">
        <v>787</v>
      </c>
      <c r="I6" s="4">
        <v>1800000</v>
      </c>
      <c r="J6" s="5" t="s">
        <v>35</v>
      </c>
      <c r="K6" s="4">
        <v>1800000</v>
      </c>
    </row>
    <row r="7" spans="1:11" ht="63" x14ac:dyDescent="0.25">
      <c r="A7" s="11" t="s">
        <v>440</v>
      </c>
      <c r="B7" s="9" t="s">
        <v>857</v>
      </c>
      <c r="C7" s="12" t="s">
        <v>569</v>
      </c>
      <c r="D7" s="11" t="s">
        <v>45</v>
      </c>
      <c r="E7" s="11" t="s">
        <v>785</v>
      </c>
      <c r="F7" s="13"/>
      <c r="G7" s="11" t="s">
        <v>786</v>
      </c>
      <c r="H7" s="11" t="s">
        <v>787</v>
      </c>
      <c r="I7" s="14">
        <v>750000</v>
      </c>
      <c r="J7" s="15" t="s">
        <v>100</v>
      </c>
      <c r="K7" s="14">
        <v>2250000</v>
      </c>
    </row>
    <row r="8" spans="1:11" ht="31.5" x14ac:dyDescent="0.25">
      <c r="A8" s="2" t="s">
        <v>440</v>
      </c>
      <c r="B8" s="9" t="s">
        <v>857</v>
      </c>
      <c r="C8" s="9" t="s">
        <v>569</v>
      </c>
      <c r="D8" s="2" t="s">
        <v>45</v>
      </c>
      <c r="E8" s="2" t="s">
        <v>759</v>
      </c>
      <c r="F8" s="3"/>
      <c r="G8" s="2" t="s">
        <v>760</v>
      </c>
      <c r="H8" s="2" t="s">
        <v>761</v>
      </c>
      <c r="I8" s="4">
        <v>3500000</v>
      </c>
      <c r="J8" s="5" t="s">
        <v>35</v>
      </c>
      <c r="K8" s="4">
        <v>3500000</v>
      </c>
    </row>
    <row r="9" spans="1:11" ht="115.5" x14ac:dyDescent="0.25">
      <c r="A9" s="2" t="s">
        <v>440</v>
      </c>
      <c r="B9" s="9" t="s">
        <v>857</v>
      </c>
      <c r="C9" s="9" t="s">
        <v>569</v>
      </c>
      <c r="D9" s="2" t="s">
        <v>792</v>
      </c>
      <c r="E9" s="2" t="s">
        <v>793</v>
      </c>
      <c r="F9" s="3"/>
      <c r="G9" s="2" t="s">
        <v>794</v>
      </c>
      <c r="H9" s="2" t="s">
        <v>658</v>
      </c>
      <c r="I9" s="4">
        <v>12000000</v>
      </c>
      <c r="J9" s="5" t="s">
        <v>35</v>
      </c>
      <c r="K9" s="4">
        <v>12000000</v>
      </c>
    </row>
    <row r="10" spans="1:11" ht="52.5" x14ac:dyDescent="0.25">
      <c r="A10" s="2" t="s">
        <v>440</v>
      </c>
      <c r="B10" s="9" t="s">
        <v>857</v>
      </c>
      <c r="C10" s="9" t="s">
        <v>569</v>
      </c>
      <c r="D10" s="2" t="s">
        <v>45</v>
      </c>
      <c r="E10" s="2" t="s">
        <v>788</v>
      </c>
      <c r="F10" s="3"/>
      <c r="G10" s="2" t="s">
        <v>789</v>
      </c>
      <c r="H10" s="2" t="s">
        <v>787</v>
      </c>
      <c r="I10" s="4">
        <v>990000</v>
      </c>
      <c r="J10" s="5" t="s">
        <v>35</v>
      </c>
      <c r="K10" s="4">
        <v>990000</v>
      </c>
    </row>
    <row r="11" spans="1:11" ht="178.5" x14ac:dyDescent="0.25">
      <c r="A11" s="2" t="s">
        <v>440</v>
      </c>
      <c r="B11" s="9" t="s">
        <v>857</v>
      </c>
      <c r="C11" s="9" t="s">
        <v>502</v>
      </c>
      <c r="D11" s="2" t="s">
        <v>570</v>
      </c>
      <c r="E11" s="2" t="s">
        <v>722</v>
      </c>
      <c r="F11" s="3"/>
      <c r="G11" s="2" t="s">
        <v>723</v>
      </c>
      <c r="H11" s="2" t="s">
        <v>505</v>
      </c>
      <c r="I11" s="4">
        <v>350000</v>
      </c>
      <c r="J11" s="5" t="s">
        <v>35</v>
      </c>
      <c r="K11" s="4">
        <v>350000</v>
      </c>
    </row>
    <row r="12" spans="1:11" ht="220.5" x14ac:dyDescent="0.25">
      <c r="A12" s="2" t="s">
        <v>440</v>
      </c>
      <c r="B12" s="9" t="s">
        <v>857</v>
      </c>
      <c r="C12" s="9" t="s">
        <v>502</v>
      </c>
      <c r="D12" s="2" t="s">
        <v>570</v>
      </c>
      <c r="E12" s="2" t="s">
        <v>720</v>
      </c>
      <c r="F12" s="3"/>
      <c r="G12" s="2" t="s">
        <v>721</v>
      </c>
      <c r="H12" s="2" t="s">
        <v>505</v>
      </c>
      <c r="I12" s="4">
        <v>1500000</v>
      </c>
      <c r="J12" s="5" t="s">
        <v>35</v>
      </c>
      <c r="K12" s="4">
        <v>1500000</v>
      </c>
    </row>
    <row r="13" spans="1:11" ht="409.5" x14ac:dyDescent="0.25">
      <c r="A13" s="2" t="s">
        <v>440</v>
      </c>
      <c r="B13" s="9" t="s">
        <v>857</v>
      </c>
      <c r="C13" s="9" t="s">
        <v>569</v>
      </c>
      <c r="D13" s="2" t="s">
        <v>570</v>
      </c>
      <c r="E13" s="2" t="s">
        <v>571</v>
      </c>
      <c r="F13" s="3"/>
      <c r="G13" s="2" t="s">
        <v>572</v>
      </c>
      <c r="H13" s="2" t="s">
        <v>573</v>
      </c>
      <c r="I13" s="4">
        <v>18000000</v>
      </c>
      <c r="J13" s="5" t="s">
        <v>35</v>
      </c>
      <c r="K13" s="4">
        <v>18000000</v>
      </c>
    </row>
    <row r="14" spans="1:11" ht="178.5" x14ac:dyDescent="0.25">
      <c r="A14" s="2" t="s">
        <v>440</v>
      </c>
      <c r="B14" s="9" t="s">
        <v>857</v>
      </c>
      <c r="C14" s="9" t="s">
        <v>533</v>
      </c>
      <c r="D14" s="2" t="s">
        <v>45</v>
      </c>
      <c r="E14" s="2" t="s">
        <v>722</v>
      </c>
      <c r="F14" s="3"/>
      <c r="G14" s="2" t="s">
        <v>801</v>
      </c>
      <c r="H14" s="2" t="s">
        <v>802</v>
      </c>
      <c r="I14" s="4">
        <v>975800</v>
      </c>
      <c r="J14" s="5" t="s">
        <v>35</v>
      </c>
      <c r="K14" s="4">
        <v>975800</v>
      </c>
    </row>
    <row r="15" spans="1:11" ht="199.5" x14ac:dyDescent="0.25">
      <c r="A15" s="2" t="s">
        <v>440</v>
      </c>
      <c r="B15" s="9" t="s">
        <v>857</v>
      </c>
      <c r="C15" s="9" t="s">
        <v>533</v>
      </c>
      <c r="D15" s="2" t="s">
        <v>45</v>
      </c>
      <c r="E15" s="2" t="s">
        <v>799</v>
      </c>
      <c r="F15" s="3" t="s">
        <v>1</v>
      </c>
      <c r="G15" s="2" t="s">
        <v>829</v>
      </c>
      <c r="H15" s="2" t="s">
        <v>800</v>
      </c>
      <c r="I15" s="4">
        <v>13183000</v>
      </c>
      <c r="J15" s="5" t="s">
        <v>35</v>
      </c>
      <c r="K15" s="4">
        <v>13183000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Sheet1</vt:lpstr>
      <vt:lpstr>Hoja3</vt:lpstr>
      <vt:lpstr>Equipos academia</vt:lpstr>
      <vt:lpstr>Hoja1</vt:lpstr>
      <vt:lpstr>Hoja2</vt:lpstr>
      <vt:lpstr>Equipo Administrativo</vt:lpstr>
      <vt:lpstr>Muebles y enseres</vt:lpstr>
      <vt:lpstr>Equipos y maquinaria</vt:lpstr>
      <vt:lpstr>Equipo Institucional</vt:lpstr>
      <vt:lpstr>EQUIPO ACADEMIA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2017-12-13T19:34:29Z</dcterms:created>
  <dcterms:modified xsi:type="dcterms:W3CDTF">2018-01-31T13:17:23Z</dcterms:modified>
</cp:coreProperties>
</file>