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 UTP\Desktop\Compartida\COMPRAS 2018\CONVOCATORIA PÚBLICA\133 EQUIPOS REGALÍAS\"/>
    </mc:Choice>
  </mc:AlternateContent>
  <bookViews>
    <workbookView xWindow="0" yWindow="0" windowWidth="28800" windowHeight="12330"/>
  </bookViews>
  <sheets>
    <sheet name="Acta" sheetId="1" r:id="rId1"/>
    <sheet name="Anexo 1  Ítem 1" sheetId="2" r:id="rId2"/>
    <sheet name="Anexo 1 Ítem 2" sheetId="3" r:id="rId3"/>
    <sheet name="Anexo 2 Ítem 1" sheetId="7" r:id="rId4"/>
    <sheet name="Anexo 2 Ítem 2" sheetId="6" r:id="rId5"/>
    <sheet name="DESIERTOS" sheetId="4" r:id="rId6"/>
  </sheets>
  <definedNames>
    <definedName name="_xlnm._FilterDatabase" localSheetId="0" hidden="1">Acta!$A$148:$I$168</definedName>
    <definedName name="_xlnm.Print_Area" localSheetId="0">Acta!$A$1:$G$211</definedName>
  </definedNames>
  <calcPr calcId="162913"/>
</workbook>
</file>

<file path=xl/calcChain.xml><?xml version="1.0" encoding="utf-8"?>
<calcChain xmlns="http://schemas.openxmlformats.org/spreadsheetml/2006/main">
  <c r="E188" i="1" l="1"/>
  <c r="E175" i="1"/>
  <c r="E181" i="1"/>
  <c r="E176" i="1"/>
  <c r="DP59" i="6" l="1"/>
  <c r="DJ59" i="6"/>
  <c r="DD59" i="6"/>
  <c r="CQ59" i="6"/>
  <c r="CK59" i="6"/>
  <c r="CE59" i="6"/>
  <c r="BY59" i="6"/>
  <c r="BS59" i="6"/>
  <c r="BM59" i="6"/>
  <c r="BG59" i="6"/>
  <c r="AT59" i="6"/>
  <c r="AN59" i="6"/>
  <c r="AH59" i="6"/>
  <c r="AB59" i="6"/>
  <c r="V59" i="6"/>
  <c r="P59" i="6"/>
  <c r="CW58" i="6"/>
  <c r="AZ57" i="6"/>
  <c r="CW56" i="6"/>
  <c r="AZ56" i="6"/>
  <c r="I55" i="6"/>
  <c r="J55" i="6" s="1"/>
  <c r="AZ55" i="6" s="1"/>
  <c r="H55" i="6"/>
  <c r="CW54" i="6"/>
  <c r="AZ53" i="6"/>
  <c r="CW52" i="6"/>
  <c r="H51" i="6"/>
  <c r="I51" i="6" s="1"/>
  <c r="J51" i="6" s="1"/>
  <c r="AZ51" i="6" s="1"/>
  <c r="I50" i="6"/>
  <c r="J50" i="6" s="1"/>
  <c r="AZ50" i="6" s="1"/>
  <c r="H50" i="6"/>
  <c r="CW49" i="6"/>
  <c r="AZ49" i="6"/>
  <c r="AZ48" i="6"/>
  <c r="CW46" i="6"/>
  <c r="I44" i="6"/>
  <c r="J44" i="6" s="1"/>
  <c r="AZ44" i="6" s="1"/>
  <c r="H44" i="6"/>
  <c r="CW43" i="6"/>
  <c r="AZ43" i="6"/>
  <c r="AZ42" i="6"/>
  <c r="CW41" i="6"/>
  <c r="AZ41" i="6"/>
  <c r="CW40" i="6"/>
  <c r="AZ40" i="6"/>
  <c r="CW39" i="6"/>
  <c r="CW38" i="6"/>
  <c r="AZ38" i="6"/>
  <c r="CW37" i="6"/>
  <c r="CW36" i="6"/>
  <c r="I34" i="6"/>
  <c r="J34" i="6" s="1"/>
  <c r="AZ34" i="6" s="1"/>
  <c r="H34" i="6"/>
  <c r="CW33" i="6"/>
  <c r="AZ33" i="6"/>
  <c r="CW32" i="6"/>
  <c r="AZ32" i="6"/>
  <c r="I31" i="6"/>
  <c r="J31" i="6" s="1"/>
  <c r="AZ31" i="6" s="1"/>
  <c r="H31" i="6"/>
  <c r="H30" i="6"/>
  <c r="I30" i="6" s="1"/>
  <c r="J30" i="6" s="1"/>
  <c r="CW29" i="6"/>
  <c r="CW27" i="6"/>
  <c r="AZ27" i="6"/>
  <c r="CW25" i="6"/>
  <c r="CW24" i="6"/>
  <c r="CW23" i="6"/>
  <c r="CW22" i="6"/>
  <c r="CW21" i="6"/>
  <c r="CW20" i="6"/>
  <c r="CW19" i="6"/>
  <c r="CW18" i="6"/>
  <c r="CW17" i="6"/>
  <c r="CW16" i="6"/>
  <c r="AZ15" i="6"/>
  <c r="AZ14" i="6"/>
  <c r="AZ13" i="6"/>
  <c r="AZ12" i="6"/>
  <c r="CW10" i="6"/>
  <c r="AZ10" i="6"/>
  <c r="CW9" i="6"/>
  <c r="AZ9" i="6"/>
  <c r="BP21" i="7"/>
  <c r="BD21" i="7"/>
  <c r="AX21" i="7"/>
  <c r="AR21" i="7"/>
  <c r="AL21" i="7"/>
  <c r="AF21" i="7"/>
  <c r="Z21" i="7"/>
  <c r="T21" i="7"/>
  <c r="N21" i="7"/>
  <c r="H21" i="7"/>
  <c r="J59" i="6" l="1"/>
  <c r="AZ30" i="6"/>
  <c r="E183" i="1" l="1"/>
  <c r="E177" i="1"/>
  <c r="F168" i="1"/>
</calcChain>
</file>

<file path=xl/sharedStrings.xml><?xml version="1.0" encoding="utf-8"?>
<sst xmlns="http://schemas.openxmlformats.org/spreadsheetml/2006/main" count="1493" uniqueCount="471">
  <si>
    <t>UNIVERSIDAD TECNOLÓGICA DE PEREIRA</t>
  </si>
  <si>
    <t>PARA:</t>
  </si>
  <si>
    <t>Señor Rector</t>
  </si>
  <si>
    <t>DE:</t>
  </si>
  <si>
    <t>Comités Jurídico, Financiero, Técnico</t>
  </si>
  <si>
    <t>ASUNTO:</t>
  </si>
  <si>
    <t>FECHA:</t>
  </si>
  <si>
    <t>2.</t>
  </si>
  <si>
    <t>EMPRESAS INVITADAS</t>
  </si>
  <si>
    <t>BLAMIS DOTACIONES LABORATORIO S.A.S</t>
  </si>
  <si>
    <t xml:space="preserve"> </t>
  </si>
  <si>
    <t>PURIFICACIÓN Y ANALISIS DE FLUIDOS  S.A.S</t>
  </si>
  <si>
    <t>QUIMICOS Y REACTIVOS "QUIMIREL" S.A.S</t>
  </si>
  <si>
    <t xml:space="preserve">SCIENTIFIC PRODUCTS LTDA </t>
  </si>
  <si>
    <t>3.</t>
  </si>
  <si>
    <t xml:space="preserve">ARC QUIMICOS S.A.S </t>
  </si>
  <si>
    <t>4.</t>
  </si>
  <si>
    <t>EVALUACIÓN JURÍDICA</t>
  </si>
  <si>
    <t>PROVEEDORES</t>
  </si>
  <si>
    <t xml:space="preserve">Registro Unico de Proponentes </t>
  </si>
  <si>
    <t>Unión Temporal</t>
  </si>
  <si>
    <t>Póliza de Seriedad de la Propuesta</t>
  </si>
  <si>
    <t>Cumple</t>
  </si>
  <si>
    <t>SI</t>
  </si>
  <si>
    <t>Todas las empresas participantes cumplen con la documentación exigida en el Pliego de Condiciones.</t>
  </si>
  <si>
    <t>5.</t>
  </si>
  <si>
    <t>EVALUACIÓN FINANCIERA</t>
  </si>
  <si>
    <t>Se evalúan los documentos financieros solicitados en el Capítulo 2 Ítem 2.1.2 del Pliego de Condiciones</t>
  </si>
  <si>
    <t>No.</t>
  </si>
  <si>
    <t>RUT, RUP, Documentos Seguridad Social</t>
  </si>
  <si>
    <t>Si</t>
  </si>
  <si>
    <t>Las empresas cumplen con toda la documentación exigida en el Pliego de Condiciones</t>
  </si>
  <si>
    <t>Determinación de la capacidad financiera:</t>
  </si>
  <si>
    <t>Se analizaron 3 Índices: Capital de Trabajo, Razón Corriente y Nivel de Endeudamiento con el siguiente Resultado:</t>
  </si>
  <si>
    <t>Las  empresas cumplen con  los tres Índices financieros, por lo tanto continúan en el proceso.</t>
  </si>
  <si>
    <t>6.</t>
  </si>
  <si>
    <t xml:space="preserve">EVALUACIÓN TÉCNICA </t>
  </si>
  <si>
    <t>7.</t>
  </si>
  <si>
    <t xml:space="preserve">EVALUACIÓN ECONÓMICA </t>
  </si>
  <si>
    <t>RECOMENDACIÓN</t>
  </si>
  <si>
    <t>VALOR TOTAL ADJUDICADO</t>
  </si>
  <si>
    <t>CARLOS FERNANDO CASTAÑO MONTOYA</t>
  </si>
  <si>
    <t>Comité Jurídico</t>
  </si>
  <si>
    <t>Comité Financiero</t>
  </si>
  <si>
    <t>GERMÁN EDUARDO HENAO GARCÍA</t>
  </si>
  <si>
    <t>ANA MARÍA LÓPEZ GUTIÉRREZ</t>
  </si>
  <si>
    <t>Comité Técnico</t>
  </si>
  <si>
    <t xml:space="preserve">Acta de Recomendación </t>
  </si>
  <si>
    <t>Además de la publicación en la página Web de la Universidad , la Sección de Bienes y Suministros hace invitación a las  siguientes empresas:</t>
  </si>
  <si>
    <t xml:space="preserve">G&amp;G SUCESORES </t>
  </si>
  <si>
    <t xml:space="preserve">AM ASESORIA Y MANTENIMIENTO LTDA </t>
  </si>
  <si>
    <t xml:space="preserve">ROCHEM BIOCARE COLOMBIA S.A.S </t>
  </si>
  <si>
    <t>LANZETTA RENGIFO</t>
  </si>
  <si>
    <t>PROFINAS S.A.S</t>
  </si>
  <si>
    <t>X</t>
  </si>
  <si>
    <t xml:space="preserve">No. </t>
  </si>
  <si>
    <t xml:space="preserve">PROPONENTE </t>
  </si>
  <si>
    <t xml:space="preserve">CUMPLE </t>
  </si>
  <si>
    <t>Una vez revisados los documentos legales exigidos en el Pliego de Condiciones, se tiene el siguiente cuadro de resumen:</t>
  </si>
  <si>
    <t xml:space="preserve">VALOR </t>
  </si>
  <si>
    <t xml:space="preserve">Documento de Seguridad social </t>
  </si>
  <si>
    <t>De acuerdo con la evaluación anterior, y basados en el cuadro comparativo de las ofertas presentadas que cumplieron con todas las condiciones, se procede a realizar la recomendación.</t>
  </si>
  <si>
    <t>EMPRESAS QUE PARTICIPAN EN LA CONVOCATORIA</t>
  </si>
  <si>
    <t>SANITAS S.A.S</t>
  </si>
  <si>
    <t xml:space="preserve">EQUIPOS Y LABORATORIO DE COLOMBIA SAS </t>
  </si>
  <si>
    <t>ARTILAB S.A</t>
  </si>
  <si>
    <t xml:space="preserve">KASSEL GROUP S.A.S </t>
  </si>
  <si>
    <t xml:space="preserve">LAB BRANDS S.A.S </t>
  </si>
  <si>
    <t xml:space="preserve">SUMINISTROS CLINICOS ISLAS  S.A.S </t>
  </si>
  <si>
    <t xml:space="preserve">KAIKA S.A.S </t>
  </si>
  <si>
    <t>CESAR TABARES L Y CIA LTDA</t>
  </si>
  <si>
    <t xml:space="preserve">ANALYTICA S.A.S </t>
  </si>
  <si>
    <t xml:space="preserve">GENTECH S.A.S </t>
  </si>
  <si>
    <t>SUMINISTROS CLINICOS ISLAS  S.A.S</t>
  </si>
  <si>
    <t>N/A</t>
  </si>
  <si>
    <t>14 de septiembre de 2018</t>
  </si>
  <si>
    <t>CONVOCATORIA  PÚBLICA No. 133 DE 2018</t>
  </si>
  <si>
    <t>GESTIÓN DE COMPRA DE BIENES Y SUMINISTROS</t>
  </si>
  <si>
    <t xml:space="preserve">VER ANEXO 1  EVALUACIÓN TECNICA </t>
  </si>
  <si>
    <t xml:space="preserve">Se realiza la evaluación técnica por cada  empresa y subítem verificando el cumplimiento de las especificaciones técnicas y requisitos de obligatorio cumplimiento solicitados en la convocatoria. Los subitems en los cuales el oferente no cumple, le quedan excluido de la evaluación. </t>
  </si>
  <si>
    <t>Se realiza la comparación de precios por sub ítem entre las empresas participantes y habilitadas para continuar en el proceso .</t>
  </si>
  <si>
    <t>ÍTEM 1</t>
  </si>
  <si>
    <t>SUBÍTEM</t>
  </si>
  <si>
    <t xml:space="preserve">ÍTEM </t>
  </si>
  <si>
    <t>AM LTDA.</t>
  </si>
  <si>
    <t>6, 7, 8</t>
  </si>
  <si>
    <t>3,4</t>
  </si>
  <si>
    <t>PURIFICACION Y ANALISIS DE FLUIDOS SAS</t>
  </si>
  <si>
    <t>ÍTEM 2</t>
  </si>
  <si>
    <t>SANITAS SAS</t>
  </si>
  <si>
    <t>22, 23, 26, 36, 42, 43, 47</t>
  </si>
  <si>
    <t>4, 5, 7, 40, 49</t>
  </si>
  <si>
    <t xml:space="preserve">CTL COMPANY LTDA </t>
  </si>
  <si>
    <t>6, 19, 33, 34</t>
  </si>
  <si>
    <t>1, 2</t>
  </si>
  <si>
    <t xml:space="preserve"> GENTECH SAS</t>
  </si>
  <si>
    <t>KAIKA SAS</t>
  </si>
  <si>
    <t>35, 44, 46, 50</t>
  </si>
  <si>
    <t>KASSEL GROUP</t>
  </si>
  <si>
    <t xml:space="preserve">LAB BRANDS SAS </t>
  </si>
  <si>
    <t>LANZETTA RENGIFO SAS</t>
  </si>
  <si>
    <t>28, 38</t>
  </si>
  <si>
    <t xml:space="preserve"> QUIMICOS Y REACTIVOS SAS "QUIMIREL SAS"</t>
  </si>
  <si>
    <t xml:space="preserve"> SCIENTIFIC PRODUCTS LTDA       </t>
  </si>
  <si>
    <t>8, 9, 10, 11, 12, 13, 14, 15, 16</t>
  </si>
  <si>
    <t>VER ANEXO 2 COMPARATIVO ECONÓMICO</t>
  </si>
  <si>
    <t>JUANITA ISAZA MONTAÑO</t>
  </si>
  <si>
    <t>DIANA MARÍA GIL VILLA</t>
  </si>
  <si>
    <t>AUGUSTO ZULUAGA VÉLEZ</t>
  </si>
  <si>
    <t>TOTAL ADJUDICADO</t>
  </si>
  <si>
    <t>Para un total por proveedor de:</t>
  </si>
  <si>
    <r>
      <rPr>
        <b/>
        <sz val="11"/>
        <rFont val="Calibri"/>
        <family val="2"/>
        <scheme val="minor"/>
      </rPr>
      <t>1. OBJETO</t>
    </r>
    <r>
      <rPr>
        <sz val="11"/>
        <rFont val="Calibri"/>
        <family val="2"/>
        <scheme val="minor"/>
      </rPr>
      <t>: COMPRA DE EQUIPOS Y ACCESORIOS PARA LABORATORIOS - RECURSOS DEL SISTEMA GENERAL DE REGALÍAS DEL DEPARTAMENTO DE RISARALDA</t>
    </r>
  </si>
  <si>
    <t>GESTIÓN DE COMPRA DE BIENES Y SUMINISTROS - CONVOCATORIA PÚBLICA 133 DE 2018</t>
  </si>
  <si>
    <t>COMPRA DE EQUPOS Y ACCESORIOS PARA LABORATORIOS - RECURSOS DEL SISTEMA GENERAL DE REGALÍAS DEL DEPARTAMENTO DE RISARALDA</t>
  </si>
  <si>
    <t>DESIERTOS</t>
  </si>
  <si>
    <t>ÍTEM 1 -  CIENCIAS AMBIENTALES</t>
  </si>
  <si>
    <t>AUTOCLAVE DE 40 LTS - SOBREMESA</t>
  </si>
  <si>
    <t>ÍTEM 2 -  CIENCIAS DE LA SALUD</t>
  </si>
  <si>
    <t>NOMBRE DEL ELEMENTO</t>
  </si>
  <si>
    <t>VORTEX</t>
  </si>
  <si>
    <t>BAÑOS DE AGUA  45 LITROS CON BOMBA DE RECIRCULACION, GAMA EXCELLENT , 220 V.
FABRICADO EN ACERO INO</t>
  </si>
  <si>
    <t>BAÑO DE CALENTAMIENTO CON
RECIRCULACION 10L CW-10G</t>
  </si>
  <si>
    <t>MAQUINA DE HIELO EN ESCARCHA</t>
  </si>
  <si>
    <t>CABINA DE SEGURIDAD BIOLÓGICA STANDARD. CLASE II TIPO A1, A2. MODELO B42</t>
  </si>
  <si>
    <t>CALIBRADOR ESTANDAR DENSICHECK</t>
  </si>
  <si>
    <t>AGITADOR DE CABEZAL RZR 1
MECANICO</t>
  </si>
  <si>
    <t>La Universidad realizó estudio de mercado para establecer los presupuestos de los equipos y accesorios objeto de la Convocatoria. Por tal razón las ofertas que estén por encima de éste no se tendrán en cuenta para la adjudicación.</t>
  </si>
  <si>
    <t>De conformidad a lo anterior se recomienda adjudicar así:</t>
  </si>
  <si>
    <t>COMPARATIVO ECONÓMICO</t>
  </si>
  <si>
    <t>ARC QUÍMICOS SAS</t>
  </si>
  <si>
    <t xml:space="preserve">GENTECH SAS </t>
  </si>
  <si>
    <t xml:space="preserve">QUIMICOS Y REACTIVOS SAS "QUIMIREL SAS" </t>
  </si>
  <si>
    <t>SANITAS</t>
  </si>
  <si>
    <t>ESPECIFICACION Y/O REFERENCIA</t>
  </si>
  <si>
    <t>CANTIDAD</t>
  </si>
  <si>
    <t>PRECIO UNITARIO</t>
  </si>
  <si>
    <t xml:space="preserve">IVA </t>
  </si>
  <si>
    <t>PRECIO/UNITARIO IVA incluido</t>
  </si>
  <si>
    <t>TOTAL</t>
  </si>
  <si>
    <t xml:space="preserve">GARANTÍA </t>
  </si>
  <si>
    <t>TIEMPO DE ENTREGA</t>
  </si>
  <si>
    <t xml:space="preserve">
MODULO OPTICO CFX96 REAL-TIME PCR REACTN MOD</t>
  </si>
  <si>
    <t>CAT#: 184-5096. DETECCIÓN ÓPTICA Excitación 6 LEDs Detección 6 fotodiodes Rango de excitación/emisión Longitudes de ondas 450–730 nm Sensibilidad Detecta una copia de ADN genómico Rango dinámico 9 ordenes de magnitud Tiempo de monitoreo-Todos los canales 12 seg Tiempo de monitoreo-por cada canal 3 seg SOFTWARE Sistemas operativos Windows XP Professional, Windows Vista Professional Análisis múltiplex Hasta 5 blancos por pozo Modos de análisis de datos PCR cuantitativa con curva estándar y análisis de curva de melting. Análisis de expresión de genes por cuantificación relativa o expresión normalizada con múltiples genes de referencia y eficiencias de reacción. Análisis de múltiples archivos de expresión Discriminación alélica y análisis end-point Exportación de datos. SISTEMA Licencia para PCR real-time Si Capacidad de muestras 96 pozos Volumen de la muestra 1–50 μl Comunicación USB 2.0 Dimensiones (a X L X h) 33 x 46 x 36 cm Peso 21.4 kg</t>
  </si>
  <si>
    <t>2 AÑOS</t>
  </si>
  <si>
    <t>45 DIAS</t>
  </si>
  <si>
    <t>ESTEREOMICROSCOPIO BINOCULAR</t>
  </si>
  <si>
    <t>REF. 10447197. Modelo: EZ-4. 110 V / 60 Hz. Oculares fijos de alto punto focal 10x/20, zoom 4.4:1 y rango de aumentos 8x-35x. Distancia interpupilar 50-75 mm, distancia de trabajo 100 mm, diseño compacto sin partes extraíbles. Iluminación regulable LED incidente (6500ºK) y transmitida (4500ºK), utilizables separada o conjuntamente. 3 modos de iluminación incidente, desde arriba, rasante y completa, autoapagado al cabo de 120 minutos, base y panel de control sellados. Transformador universal para 100-240V y 50/60 Hz. Incluye cable específico del país y funda.</t>
  </si>
  <si>
    <t>un año</t>
  </si>
  <si>
    <t>8 días despues de la legalizacion del contrato</t>
  </si>
  <si>
    <r>
      <t xml:space="preserve">T100 THERMAL CYCLER </t>
    </r>
    <r>
      <rPr>
        <sz val="11"/>
        <color rgb="FFFF0000"/>
        <rFont val="Calibri"/>
        <family val="2"/>
        <scheme val="minor"/>
      </rPr>
      <t xml:space="preserve"> </t>
    </r>
  </si>
  <si>
    <t>Termciclador BIORAD de 96 pozos (debe incluir cable y anillo de soporte para tubos). Componentes termoeléctricos del ciclo Especificaciones:
Capacidad de muestra: 96 x tubos de 0.2 ml, strips de tubos de 0.2 ml o 1 placa de 96 pozos
Máxima Rampa, °C/seg: 4
Rampa promedio, °C/seg: 2.5
Rango de temperatura: 4-100°C
Exactitud de Temperatura: +/- 0.5°C
Display: 5.7 VGA color touch screen
Puerto: 1 USB
Memoria: 500 programas, ilimitados con la expansión de USB
Dimensiones (WxDxH): 26x47x23 cm
Peso: 9 kg</t>
  </si>
  <si>
    <t>45 DÍAS</t>
  </si>
  <si>
    <t>1 AÑO POR DEFECTOS DE FABRICACION</t>
  </si>
  <si>
    <t>30 DIAS</t>
  </si>
  <si>
    <t>60 DÍAS</t>
  </si>
  <si>
    <t>16,500,000</t>
  </si>
  <si>
    <t xml:space="preserve">2 años de garantia </t>
  </si>
  <si>
    <t xml:space="preserve">45-60 dias a partir de la fecha de contrato </t>
  </si>
  <si>
    <t>1 año</t>
  </si>
  <si>
    <t>60 dias</t>
  </si>
  <si>
    <t>24 MESES</t>
  </si>
  <si>
    <t>1 AÑO</t>
  </si>
  <si>
    <t>60 DIAS</t>
  </si>
  <si>
    <t>ESTACIÓN METEOROLÓGICA PRO2 USB</t>
  </si>
  <si>
    <t>Estación con transmisión inalámbrica, que envía datos en una distancia de hasta 300m entre el conjunto de sensores y la consola. Se usa en el campo educativo, agrícola y climatológico.Sensores incorporados: Precipitación, Velocidad y dirección del viento, Temperatura, Humedad relativa, Presión barométrica.
Rangos de medición:
* Temperatura exterior -40 °C a 65 °C.
* Humedad exterior 0 a 100%.
* Precipitación: 0 a 6553 mm
* Velocidad del viento: 1 a 80 m/s
* Dirección del viento: 0 a 360°
Parámetros calculados: Sensación térmica, punto de rocío, Intensidad de lluvia, máximos y mínimos, hora de puesta y salida del sol, entre otros. Variables calculadas mediante Software y datalogger WeatherLink. * Intervalos de almacenamiento de datos: 1, 5, 10, 15, 30, 60 ó 120 minutos. * Energía conjunto de sensores: Panel solar de 0,5 Watts y batería de respaldo de Litio de 3 Voltios. * Realiza pronósticos del clima de las próximas 12 horas, basado en la presión barométrica. ACCESORIOS INCLUIDOS: * Trípode
* Datalogger WeatherLink USB 6510USB * Software  eatherLink</t>
  </si>
  <si>
    <t>1AÑO</t>
  </si>
  <si>
    <t>Modelo 40/1PGRS - Sobremesa</t>
  </si>
  <si>
    <t>ROTADOR DE TUBOS PARA MAXIMO 30</t>
  </si>
  <si>
    <t>REF. 280888881001. Velocidad del Rotación 10-40 rpm. Capacidad &amp;quot;Combinación de 4 paletas de: Tubos 7 x 10/15ml; Tubos 7 x 5/7ml; Tubos 15 x 1.5ml/2ml; Tubos 21 x 0.5/0.8ml Una paleta de tubos 6 x 50ml &amp;quot; Paletas Incluidas &amp;quot; 88881005 – 10/15ml paleta, cantidad 2
88881006 – 5ml/7ml paleta, cantidad 2
88881007 – 1.5ml/2ml paleta, cantidad 2
88881009 – 50ml paleta, cantidad 1
Las paletas puede ser compradas como accesorios en las cantidades listadas&amp;quot; Temperatura de Operación 4°C – 60°C
Dimensiones W x L x H 225 x 154 x 195mm / 8.9 x 6 x 7.7 Máxima Potencia 6W
Peso 1.2kg / 2.65lbs
Requerimientos Eléctricos AC100V-240V / 50Hz 60Hz
Certificaciones CE cCSAus
7x 10/15mL tubes, 7 x 5/7mL tubes, 15 x 1.5mL/2mL tubes
21 x 0.5/0.8mL tubes, One paddle of 6 x 50mL tubes Certificaciones/conformidad CE, cCSAus Incluye Two 10/15mL paddles (88881005), Two 5mL/7mL paddles (88881006), 
Two 1.5mL/2mL paddles (88881007), One 50mL paddle (88881009) Paddles can also be purchased as accessories in quantities listed above tipo de tapón USA Garantía y oferta de servicio 2 years Electrical Requirements AC100V to 240V 50/60Hz Dimensions (L x W x H) Exterior 6 x 8.9 x 7.7 in. (154 x 225 x 195mm)</t>
  </si>
  <si>
    <t xml:space="preserve">SISTEMA DE SECUENCIACIÓN DE ALUMINIO 35 X 45 CM </t>
  </si>
  <si>
    <t>Sistema vertical: sistema de secuenciación. tamaño del gel: 45 X 35 cm dimensiones (L × W × H): 44 × 23 × 50cm. Incluye: UBC con botella de drenaje extraíble (con tapa de seguridad y Cable de alimentación incorporado), LBC extraíble, disipador de calor, dos abrazaderas laterales, dos Placas de vidrio en blanco, dos placas de vidrio con muescas, dos peines de dientes de tiburón (78 dientes, 0,4 mm de espesor), peine bien (40 pocillos, 0,4 mm de espesor), 2 conjuntos espaciadores (0,4 mm), adhesivo indicador de temperatura Sistema vertical: sistema de secuenciación.</t>
  </si>
  <si>
    <t>13 MESES</t>
  </si>
  <si>
    <r>
      <t xml:space="preserve">
AGITADOR TIPO SHAKER CON AGITACIÓN ORBITAL CON PLATAFORMA DE 30X30CM Y GOMA ANTIDESLIZANTE (110/230VAC) </t>
    </r>
    <r>
      <rPr>
        <sz val="11"/>
        <color theme="1"/>
        <rFont val="Calibri"/>
        <family val="2"/>
        <scheme val="minor"/>
      </rPr>
      <t xml:space="preserve">
</t>
    </r>
  </si>
  <si>
    <t>AGITADOR TIPO SHAKER CON AGITACIÓN ORBITAL CON PLATAFORMA DE 30X30CM Y GOMA ANTIDESLIZANTE (110/230VAC).</t>
  </si>
  <si>
    <t>18 MESES</t>
  </si>
  <si>
    <t>SISTEMA DE PURIFICACION DE AGUA MILLIPORE TIPO DIRECT-Q3</t>
  </si>
  <si>
    <t>REF. ZRQSVP0MXC. Produce y dispensa 2 tipos de agua (ultrapura y osmosis): Agua tipo I según ASTM a 0,5Litros/min, 18.2 MegaOhm de Resistividad y 5ppb de TOC con lámpara uv 185/254nm. Viene con tanque de almacenamiento de 6.5litros para almacenar agua de osmosis producida a un caudal de 2.4Litros/hora, rechazo iónico: mayor de 94% , rechazo de orgánicos: mayor del 99%. 110/230V</t>
  </si>
  <si>
    <t>12 MESES</t>
  </si>
  <si>
    <t>SISTEMA PRETRATAMIENTO STANDARD PARA EQUIPOS DE PURIFICACION DE AGUA POR OSMOSIS INVERSA, ELIX, AFS O MILLI DI</t>
  </si>
  <si>
    <t>Debe incluir: 3-CARCAZAS AMETEK DE 10", 1- FILTRODE CARBON ACTIVADO, 1 FILTRO DE 1 MICRA, 1 FILTRO DE 5 MICRAS, TABLETAS DE CLORO PARA SANITIZACION Y ACCESORIOS PARA SU INSTALACION.</t>
  </si>
  <si>
    <t>4 MESES</t>
  </si>
  <si>
    <t>FILTRO FINAL BIOPAK PARA FILTRACION FINAL EN SISTEMAS DE PURIFICACION DE AGUA MILLIPORE</t>
  </si>
  <si>
    <t>REF. CDUFBI001</t>
  </si>
  <si>
    <t>6 MESES</t>
  </si>
  <si>
    <t>VALOR TOTAL</t>
  </si>
  <si>
    <t>NOMBRE Y NIT  EMPRESA:</t>
  </si>
  <si>
    <t>NOMBRE Y FIRMA REPRESENTANTE LEGAL</t>
  </si>
  <si>
    <t>CÉDULA REPRESENTANTE LEGAL</t>
  </si>
  <si>
    <t xml:space="preserve">SUMINISTROS CLINICOS ISLA S.A.S </t>
  </si>
  <si>
    <t>SUBTOTAL 1</t>
  </si>
  <si>
    <t xml:space="preserve">PROFINAS S.A.S </t>
  </si>
  <si>
    <t>SUBTOTAL 2</t>
  </si>
  <si>
    <t xml:space="preserve">Rochem Biocare Colombia SAS </t>
  </si>
  <si>
    <t xml:space="preserve">ARTILAB       </t>
  </si>
  <si>
    <t>UD DE MEDIDA</t>
  </si>
  <si>
    <t>MARCA O REFERENCIA</t>
  </si>
  <si>
    <t>PROVEEDOR</t>
  </si>
  <si>
    <t>ProSET SHAKING INCUBATOR</t>
  </si>
  <si>
    <t xml:space="preserve">ProSET Shaking Incubator MARCA Cleaver. Modelo CSSI-200 CON PLATAFORMA DE 46 X 46 cm. Rango de velocidad de 20-500 rpm. Rango de temperatura de ambiente + 5°C hasta 65°C. Contiene plataforma universal (REF SI-200-01); Soporte para frascos 50 mL (REF SI-200-08); Soporte para frascos 250 mL (REF SI-200-10); Soporte para frascos 500 mL (REF SI-200-11); Soportes para frascos 1000 mL (REF SI-200-12). </t>
  </si>
  <si>
    <t>CLEAVER</t>
  </si>
  <si>
    <t>SHAKER ORBITAL</t>
  </si>
  <si>
    <t>CATALOGO: CSNOR. AGITADOR TIPO SHAKER CON AGITACIÓN ORBITAL CON PLATAFORMA DE 30X30CM Y GOMA ANTIDESLIZANTE (110/230VAC). MARCA CLEAVER.</t>
  </si>
  <si>
    <t xml:space="preserve">Referencia 02-215-418. Vortex Digital Fisher. Control por microprocesador. velocidad 500 a 3000rpm. Ideal para aplicaciones que demandan resultados repetibles. Modos de operación pogramable o contínuo al toque. Requerimiento eléctrico; 110V. Un año de garantía. Incluye: cabeza de copa y cable de poder de 1.8m                                    </t>
  </si>
  <si>
    <t>FISHER</t>
  </si>
  <si>
    <t xml:space="preserve">PLATO DE CALENTAMIENTO CON AGITACIÓN SERIE CIMAREC
MARCA THERMO </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</si>
  <si>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►cuenta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</si>
  <si>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r>
      <t xml:space="preserve">THERMO </t>
    </r>
    <r>
      <rPr>
        <sz val="11"/>
        <color rgb="FFFF0000"/>
        <rFont val="Calibri"/>
        <family val="2"/>
      </rPr>
      <t>Ref. SP88850100</t>
    </r>
    <r>
      <rPr>
        <sz val="11"/>
        <rFont val="Calibri"/>
        <family val="2"/>
      </rPr>
      <t xml:space="preserve">, </t>
    </r>
    <r>
      <rPr>
        <sz val="11"/>
        <color rgb="FFFF0000"/>
        <rFont val="Calibri"/>
        <family val="2"/>
      </rPr>
      <t>FISHER Ref. SP88850200</t>
    </r>
  </si>
  <si>
    <t>MUFLA</t>
  </si>
  <si>
    <t>Mufla de 1.3Litros de capacidad con calentamiento hasta 1100°C. Con un control  digital de la temperatura. Aislamiento de fibra de cerámica. Con  elemento de calefacción incorporado en la parte superior y ambos lados . Con puerta abatible se dobla como una plataforma de carga y descarga y un interruptor de seguridad de la puerta.</t>
  </si>
  <si>
    <t>FISHER THERMO SCIENTIFIC</t>
  </si>
  <si>
    <t>TERMOCICLADOR DE GRADIENTE DE TEMPERATURA, VERITI 96-WELL THERMAL CYCLER</t>
  </si>
  <si>
    <t>Referencia 4375786. Termociclador de gradiente de temperatura, Veriti 96-Well Thermal Cycler marca LIFE TECHNOLOGIES.Para tubos de 0.2ml o placa de 96 pozos, con bloque VERIFLEX que permite correr hasta 6 ensayos independientes con temperaturas de hasta 5ºC de diferencia entre ellos. Pantalla touch, con herramientas de Tm, con capacidad para trabajo en red y extracción de datos mediante USB. Compacto, con ventilación frontal que permite colocar varios termocicladores cerca con las mismas especificaciones.</t>
  </si>
  <si>
    <t>LIFE TECHNOLOGIES</t>
  </si>
  <si>
    <t>1 AÑO POR 
DEFECTOS DE 
FABRICACION</t>
  </si>
  <si>
    <t>Multiskan GO sin Cubeta THERMO SCIENTIFIC</t>
  </si>
  <si>
    <t>REF. 51119200. Selección de longitud de onda Monocromador.Fuente de luz Lámpara de xenón tipo flash.Rango de longitud de onda  200 - 1.000 nm con pasos de 1 nm. Rango de lectura Hasta 4 Abs. Velocidad de barrido espectral 10 s de 200 a 1.000 nm con pasos de 1 nm Incubación De temperatura ambiente + 4°C a 45°C. Interfaces de usuario Uso autónomo: Pantalla en color de 4,5 pulgadas y teclado. Control de PC: Software SkanIt. Conexiones USB PC. Puerto de dispositivo de memoria para exportación de datos. Impresora externa (compatible con HP PCL5). Entrada de alimentación eléctrica 100 - 240 V (50/60 Hz). Consumo máx. de energía Consumo con ahorro de energía Dimensiones (Al x An x F) 260 x 285 x 430 mm 10,2 x 11,2 x 16,9 pulg. Peso 10,8 kg [23,8 libras]. Debe incluir N12391 uL DROP PLATE POR ORDENES EMITIDAS HASTA EL MES DE JUNIO. NOTA: LA PROPUESTA INCLUYE ENVÍO, CAPACITACIÓN E INSTALACIÓN DEL EQUIPO EN SITIO</t>
  </si>
  <si>
    <r>
      <t xml:space="preserve"> THERMO SCIENTIFIC, </t>
    </r>
    <r>
      <rPr>
        <sz val="11"/>
        <color rgb="FFFF0000"/>
        <rFont val="Calibri"/>
        <family val="2"/>
      </rPr>
      <t>FISHER Ref. 14-377-579 Modelo AccuSkan GO, THERMO SCIENTIFIC Ref.51119600DP, BIOTEK Ref. EPOCH2T</t>
    </r>
  </si>
  <si>
    <t>10 DIAS</t>
  </si>
  <si>
    <t>REÓMETRO HÍBRIDO DISCOVERY HR-2</t>
  </si>
  <si>
    <t>Reómetro Híbrido Discovery HR-2 (REF TA 533002,901) de cabezal único MARCA TA instrument. Contiene motor de copa de arrastre, cojinete de levitación magnético, tecnología de transductor de rebalance de fuerza (FRT -Force Rebalance Transducer) y sensor de posición real (TPS - True Position Sensor). Rango de torque de 2 nN.m a 200 mN.m, resolución de 10 nanoradianes, alta velocidad angular de 300rad/s y fuerza normal desde 0,005 N hasta 50 N. Tiempo de respuesta a la deformación no mayor a 15 ms. Incluye geometrías tipo Smart Swap®, y el software TRIOS para llevar a cabo experimentos de Flujo, Transientes por Pasos (Creep y Relajación de Esfuerzo) y Oscilatorios en el eje axial y rotacional. Incluye ajuste de curva, modelos definidos por el usuario, TTS y transformaciones visco-elásticas. Incluye también Filtro/Regulador Reómetros Discovery Híbridos (REF TA 250000,001); Ensamble Base para Platos para ETC, Serie DHR y ARG2 (REF TA 543416,901); Plato Superior para ETC, en SS 40mm (REF TA 543611,901); Plato para ETC en Aluminio, 40 mm, uso inferior y superior (se requieren dos unidades) (REF TA 526400,903); Kit Controlador de Flujo para ETC (REF TA 543311,901); Modo DMA para Reómetros DHR (REF TA 926021,001); Kit de Accesorios de Tensión de Películas/Fibras para DHR (REF TA 533894,901). También presenta COMPRESOR DE AIRE LIBRE DE ACEITE (REF IRM 180), con MOTOR HP 1,5 ; VOLTIOS 110-220 y los accesorios: Automático, Válvula de alivio, Válvula de seguridad, Filtro de succión, Registro de drenaje, Sistema de refrigeración por aspas, Manómetro, Registro de salida. GARANTÍA 1 año para partes y piezas.</t>
  </si>
  <si>
    <t>TA INSTRUMENTS</t>
  </si>
  <si>
    <t>1  AÑO DE GARANTIA</t>
  </si>
  <si>
    <t>30-45 DIAS</t>
  </si>
  <si>
    <t>FILTRO/REGULADOR REÓMETROS DISCOVERY HÍBRIDOS</t>
  </si>
  <si>
    <t>TA 250000,001</t>
  </si>
  <si>
    <t>ENSAMBLE BASE PARA PLATOS PARA ETC, SERIE DHR Y ARG2.</t>
  </si>
  <si>
    <t>TA 543416,901</t>
  </si>
  <si>
    <t>PLATO SUPERIOR PARA ETC, EN SS 40MM</t>
  </si>
  <si>
    <t>TA 543611,901</t>
  </si>
  <si>
    <t>PLATO PARA ETC EN ALUMINIO, 40 MM, USO INFERIOR Y SUPERIOR(SE REQUIEREN DOS UNIDADES).</t>
  </si>
  <si>
    <t>TA 526400,903</t>
  </si>
  <si>
    <t>KIT CONTROLADOR DE FLUJO PARA ETC</t>
  </si>
  <si>
    <t>TA 543311,901</t>
  </si>
  <si>
    <t>MODO DMA PARA REÓMETROS DHR</t>
  </si>
  <si>
    <t>Adiciona la capacidad al Software TRIOS para realizar Análisis $ 18.384.900,00 $ 18.384.900,00
Mecánico Dinámico para especímenes sólidos en modos de tensión o flexión. Requiere al menos uno de los siguientes kits para realizar los ensayos: Tensión de películas/fibras (533894.901), Flexión en tres puntos (533890.901), Viga de flexión (533892.901), y compresión con platos paralelos estándares.            TA 926021,001</t>
  </si>
  <si>
    <t>KIT DE ACCESORIOS DE TENSIÓN DE PELÍCULAS/FIBRAS PARA DHR</t>
  </si>
  <si>
    <t>TA 533894,901</t>
  </si>
  <si>
    <t>COMPRESOR DE AIRE LIBRE DE ACEITE</t>
  </si>
  <si>
    <t>IRM 180</t>
  </si>
  <si>
    <t>ef.wpe-45l. baños de agua  45 litros con bomba de recirculacion, gama excellent , 115 v. r. fabricado en acero inox. rango de temperatura de  +10 ºc tem. ambiente hasta +95 ºc  la bomba de recirculacion en el wpe- 45 optimiza la homogeinidad de la gran cantidad de agua.</t>
  </si>
  <si>
    <t>MEMMERT</t>
  </si>
  <si>
    <t>1 ANO</t>
  </si>
  <si>
    <t>8 - 60 DIAS</t>
  </si>
  <si>
    <t>REF. AAH52316U. Baño de Calentamiento con recirculación 10l cw-10g</t>
  </si>
  <si>
    <t>LABCOMPANION</t>
  </si>
  <si>
    <t>AUXILIAR DE PIPETEADO accu-jet pro.</t>
  </si>
  <si>
    <t>REF. 26330. Auxiliar de pipeteado. Diseño ergonómico. Velocidad de pipeteado: 50 mL en menos de 10 seg. Led intermitente avisa cuando hay que recargar el acumulador. Aprox. 8 horas de pipeteado continuo con una pipeta de 10 mL, sin necesidad de recargar. La evacuación directa de los vapores de líquidos protee al auxiliar contra la corrosión. Una válvula de seguridad y el filtro de membrana hidrófobo de 0,2 um sirven de doble protección contra la entrada de líquidos. Selección del modo (salida libre de líquidos/vaciado por soplado). Para pipetas de cristal y plástico de 0,1 a 200 mL. Incluir: conjunto de baterias de níquel metal hibrido, 2 tapas de compartimiento de batería, soporte de pared, equipo de red (100-240 V; 50/60 Hz), 2 filtros de membrana de repuesto de 0,2 um, esterilizadas.</t>
  </si>
  <si>
    <r>
      <t xml:space="preserve">BRAND, </t>
    </r>
    <r>
      <rPr>
        <sz val="11"/>
        <color rgb="FFFF0000"/>
        <rFont val="Calibri"/>
        <family val="2"/>
      </rPr>
      <t>THERMO SCIENTIFIC Ref.9501</t>
    </r>
  </si>
  <si>
    <t>12 meses</t>
  </si>
  <si>
    <t>8 dias</t>
  </si>
  <si>
    <t xml:space="preserve">Quadro MACS (LS) Kit </t>
  </si>
  <si>
    <t>Conformado por: QuadroMACK separador (130-090-976), MACS Multisland (130-042-303), LS columnas 25 unid (130-042-401), MACS 15 de soporte de tubos ml (130-091-052), una MACS reactivo de separaciòn de célula de elección (incluye únicamente reactivos con una capacidad de hasta 2 x 109 células totales. REF. 130-091-051</t>
  </si>
  <si>
    <t>Miltengyl Biotec</t>
  </si>
  <si>
    <t xml:space="preserve">1 AÑO </t>
  </si>
  <si>
    <t xml:space="preserve">60 DIAS </t>
  </si>
  <si>
    <t xml:space="preserve">BALANZA ANALÍTICA 220G </t>
  </si>
  <si>
    <t>REF. 220.R2. Balanza analítica 220g. Capacidad Max 220g carga mínima 10g. Ligibilidad 0,1mg rango de tarea -220g repetibilidad 0,1mg linealidad ± 0,2mg tiempo de estabilización 3,5 s. Ajuste/ calibracióninterna (automática) Pantalla LCD (retroiluminado) Temperatura de trabajo hasta 40°C. Tamañode plato 100 mm. Interfaz: 2 puertos RS 232, USB-a, USB-B. Conexión: 120V - 160V.</t>
  </si>
  <si>
    <t>RADWAG</t>
  </si>
  <si>
    <t>2 años</t>
  </si>
  <si>
    <t>20 días habiles</t>
  </si>
  <si>
    <t xml:space="preserve">1 año </t>
  </si>
  <si>
    <t>Inmediata</t>
  </si>
  <si>
    <t>Mini-Sub® Cell GT, 7 x 10 tray. BIORAD</t>
  </si>
  <si>
    <t xml:space="preserve">CAT#: 170-4467. Sistema mini de electroforesis horizontal completo con bandeja UV transparente de 7 x 10 cm, gel caster, dos peines de 1.5 mm, uno de 8 pozos y otro de 15 pozos. El sistema es ideal para una separación rápida y económica de ácidos nucleicos. Permite el uso de Ready Agarose precast gels.
</t>
  </si>
  <si>
    <t>BIORAD</t>
  </si>
  <si>
    <t xml:space="preserve">FUENTE DE PODER POWER PAC BASIC. BIORAD </t>
  </si>
  <si>
    <t xml:space="preserve">CAT#: 164-5050. 4 Puestos de salida en paralelo.
Salida: 10-300V, 4-400MA y 75W máximo.
DIMENSIONES: 21cm X 24.5cm X 6.5cm
</t>
  </si>
  <si>
    <t>CABINA MICROPROCESADA DE EXTRACCIÓN DE GASES MARCA BIOBASE</t>
  </si>
  <si>
    <t>Modelo fh 1200x con motor interno (dentro de la cabina), paneles laterales y posterior reforzado en resina con vidrio frontal vertilcal automatizado, gabinete y filtro de carbon activado. incluye instalación</t>
  </si>
  <si>
    <t>BIOBASE</t>
  </si>
  <si>
    <t>75 DIAS</t>
  </si>
  <si>
    <t>INCUBADORA MEMMERT IN30</t>
  </si>
  <si>
    <t>Referencia 04401961-04. Convección natural de aire. Capacidad: 32Litros. Rango temp. Amb+5°C a  80°C. Resolución. 0.1°C Display digital. 115V / 230V. Garantía un año.</t>
  </si>
  <si>
    <r>
      <t xml:space="preserve">MEMMERT, </t>
    </r>
    <r>
      <rPr>
        <sz val="11"/>
        <color rgb="FFFF0000"/>
        <rFont val="Calibri"/>
        <family val="2"/>
      </rPr>
      <t>BINDER Ref. BD-S 56</t>
    </r>
  </si>
  <si>
    <t>60 días</t>
  </si>
  <si>
    <t xml:space="preserve">2 años </t>
  </si>
  <si>
    <t xml:space="preserve">Detector 214nm,OM-ll CONVERSION KIT
</t>
  </si>
  <si>
    <t>CAT#: 750-0214. Detector 214 nm para FPLC</t>
  </si>
  <si>
    <t>BioRad</t>
  </si>
  <si>
    <t xml:space="preserve">Referencia AFE424A-1A. Maquina hielo en escarchacha. Producción de hielo en escarcha (escamas) que refresca y conserva más  apidamente que otras formas de hielo. Requiere entrada de agua potable preferiblemente filtrada. Condiciones de agua de entrada. Temperatura: 4.4°C a 38°C. Presión:  20 a 80 psi. Capacidad de producción: 395lb / 24horas. Requermiento eléctrico: 115V. Garantía: Un año sobre eventuales efectos de fabricación.  *** El equipo se entrega instalado a cero metros del sitio acondicionado por el cliente para su funcionamiento***  </t>
  </si>
  <si>
    <t>FISHER (Scotsman)</t>
  </si>
  <si>
    <t>LAVADOR AUTOMATIZADO DE MICROPLACAS MODELO 50TS8M</t>
  </si>
  <si>
    <t xml:space="preserve">Modelo 50TS8M. Lavador de microplacas. Pantalla táctil a color, creación de protocolos rápida e intuitiva, rendimiento para el lavado convencional de placas e ideal para el lavado de ensayos basado en células y para el procesamiento de bolasbiomagnéticas usando protocolos de filtración al vacío. INCLUYE sistema lavador de placas, 7103016 Imán plano de 96 pocillos: Para uso con en configuraciones 50TS-M y software LHC2. Garantía de 1 año por defectos de fabricación. 
 </t>
  </si>
  <si>
    <t>BioTek</t>
  </si>
  <si>
    <t xml:space="preserve">MINIMATE, SISTEMA FILTRACIÓN DE FLUJO TANGENCIAL </t>
  </si>
  <si>
    <t xml:space="preserve">Z-P-OAPMP110. MINIMATE, Sistema filtración de flujo tangencial 115V AC. Incluir: Capsula omega (PES) para sistema minimate TFF. Corte molecular 650D. Capsula omega (PES) para sistema minimate - TFF. Corte molecular 1K. Capsula omuga (PES) para sistema minimate  - TFF. Corte molecular 3K. Capsula omuga (PES) para sistema minimate  - TFF. Corte molecular 5K. Capsula omuga (PES) para sistema minimate  - TFF. Corte molecular 10K. </t>
  </si>
  <si>
    <t>PALL LABORATORIO-BIOSCIENCES</t>
  </si>
  <si>
    <t>INCUBADORA PARA BACTERIAS DE 110 LITROS. MODELO IN110</t>
  </si>
  <si>
    <t>REF. IN110. Incubadora para bacterias. 110 Litros de capacidad. Modelo IN110. Rango de temperatura: ambiente +5°C hasta 80°C. Resolución 0.1°C. Ventilación por convecci´n natural de aire. Controlado por microprocesador. Sensor PT-100 DIN clase A de cuatro hilos. Pantalla de lectura digital TFT a color. Tiempo programable de 1 min hasta 99 días. Control multifuncional COCKPIT. Sistema de doble puerta (interior de vidrio, exterior de acero inoxidable). Dos parrillas internas para carga (el equipo acepta hasta 5 parillas). Requerimiento electrico: 120V. Garantía: mínimo 1 año. Se debe entregar instalado con capacitación de manejo.</t>
  </si>
  <si>
    <r>
      <t xml:space="preserve">MEMMERT, </t>
    </r>
    <r>
      <rPr>
        <sz val="11"/>
        <color rgb="FFFF0000"/>
        <rFont val="Calibri"/>
        <family val="2"/>
      </rPr>
      <t>BINDER Ref. BD-S 115</t>
    </r>
  </si>
  <si>
    <t>REF. FLC-85. Cabina de seguridad biológica standard. Diseño y fabricación según recomendaciones y norma NSF-49. Diseñada, fabricada y validada bajo standard de calidad ISO 9001. Protección total al operario, al producto y al medio ambiente. Flujo laminar vertical clase 100. Recirculación de aire 70%. Paredes internas en vidrio. Bandeja de trabajo en acero inoxidable, exterior en lamina de acero ColRolled recubrimiento epóxico electrostático. ventana en vidrio de seguridad tipo abatible. Dos filtros HEPA marco aluminio eficiencia 99.99% sobre partículas de 0.3 um. Difusor de aire para uniformidad de flujo. Luz interior fluorescente. Motor y blower tipo centrifugo con sistema antivibratorioy ultra silencioso 67 Dba. R: Eléctrico 220 Vac 60 Hz. Incluir: Control electrónico velocidad. Etiqueta de validación en fábrica indicador análogo de estado de filtros.  BASE PORTA CABINA TUBULAR. Lámpara luz ultravioleta esterilización en reposo-FLC85. Toma eléctrica auxiliar doble con tapa seguridad 110 Vac. Alarma visual y sonora indicación falata flujo. INSTALACIÓN Y VALIDACIÓN DEL EQUIPO.</t>
  </si>
  <si>
    <r>
      <t xml:space="preserve">C4, </t>
    </r>
    <r>
      <rPr>
        <sz val="11"/>
        <color rgb="FFFF0000"/>
        <rFont val="Calibri"/>
        <family val="2"/>
      </rPr>
      <t xml:space="preserve">ESCO Ref. AC2-4E9 + SPC-4A0, TELSTAR Ref. ADVANCE 4-68227C </t>
    </r>
  </si>
  <si>
    <t>BALANZA DE PRECISIÓN PLATILLO ACERO INOXIDABLE 190 x 190 mm</t>
  </si>
  <si>
    <t xml:space="preserve">REF. AB3202. Balanza de precisión capacidad 3200 g. Legibilidad 0.01g. Con sistema de pesaje Tuningfork sensor, no requiere calentamiento, serie electrónica escalas AB ofrece una funcionalidad avanzada para cuatro usuarios. Serie AB ofrece 4 modos de peso. Pantallas LCD de hasta (16,5 mm) con un fondo blanco y negro. </t>
  </si>
  <si>
    <t>VIBRA</t>
  </si>
  <si>
    <t>INCUBADORA DE CO2 MARCA THERMO SCIENTIFIC SERIE 8000 WJ. MANEJO DE 3 GASES.</t>
  </si>
  <si>
    <t>CAT. 3424.Incubadora de CO2. Manejo de tres gases. Construcción de triple pared y de gran volumen de agua. Provee de insuperable estabilidad de temperatura y perdidas de calor.  Bajo pruebas de condiciones en fallas de potencia eléctrica la caída inicialmente de la temperatura fue de sólo 1°C por hora y solo de 7,6°C en 10 horas. Control de calidad de aire HEPA Clase 100, que continuamente filtra el volumen de la cámara para proveer una atmósferas de cultivo aséptica alcanzada dentro de los 5 minutos de cerrar la puerta interna. Interior en Acero Inoxidable finamente acabado con esquinas redondeadas el 100% para reducir el riesgo de contaminación y de fácil limpieza. Centro de control de mensajes LCD, potente e intuitivo. Pantalla digital para CO2 y temperatura. Cuatro (4) bandejas en acero inoxidable perforadas. Rango de temperatura desde ambiente +5°C a 55°C; control de +/- 0,1°C; uniformidad +/- 0,2°C @ 37°C; alarma programable por el usuario Alto / Bajo. Rango de CO2 de 0 a 20%; control mejor de +/- 0,1%; presión de entrada a 15 psig (1.0 bar). Sensor de CO2 por control de Conductividad térmica y Sensor de O2. Exactitud y estabilidad del 0,1%. Alarma programable por el usuario. Volumen en la cámara de 184.1 litros. Dimensiones de la Cámara. 54,1 x 68 x 50,8 (ancho x alto x fondo) Dimensiones externas: 66 x 100,3 x 63,5 Requerimiento eléctrico: 115 V. 50/60 Hz. Incluir: REGULADOR PARA CO2 DE DOS ETAPAS THERMO SCIENTIFIC
# 965010 . REGULADOR PARA N2 THERMO SCIENTIFIC # 961027 . BASE FABRICADA EN  TUBO  CUADRADO DE 4MM - Fabricación nacional Construida en acero Inoxidable calibre 20, Antiácidos, revestida con pintura Elesctroestática epóxica. Apta para soportar el peso de la Incubadora de CO2, con chaqueta de agua Series WJ CAT. 3428. Diseño especial, de acuerdo al requerimiento  de la Universidad Dimensiones 75x 75 x 65cm ( anchox fondo x alto).</t>
  </si>
  <si>
    <t>THERMO SCIENTIFIC</t>
  </si>
  <si>
    <t>CENTRIFUGA MULTIUSO REFRIGERADA MODELO 5804R. EPPENDORF</t>
  </si>
  <si>
    <t xml:space="preserve">REF. 5805000645. CENTRIFUGA 5804 R, REFRIGERADA, 120 V/50-60 HZ, CON ROTOR  BASCULANTE S-4-72. Capacidad multiuso. Centrifugación a alta velocidad: hasta 20.800 x g (14.000 rpm). Reconocimiento automático del rotor con límite de velocidad para una seguridad máxima. Detección automática de desequilibrio. Rango de temperatura de -9 °C a 40 °C. Los rotores se pueden centrifugar a velocidad máxima y mantenerse a 4 °C. Función “FastTemp” para un preenfriamiento rápido de la cámara. El enfriamiento en standby mantiene la temperatura cuando la centrífuga está inactiva. Drenaje de condensación integrado para eliminar la acumulación de agua y prevenir la corrosión.  INCLUIR: CESTILLOS RECTANGULARES Y ADAPTADORES PARA TUBOS CONICOS FALCON® DE 15 ML/50 ML. INCLUYE 4 ADAPTADORES
PARA TUBOS CONICOS DE 15 ML (DOS JUEGOS DE 2) Y CUATRO
ADAPTADORES PARA TUBOS CONICOS DE 50 ML (DOS JUEGOS DE 2). NÚMERO DE TUBOS DE 15 ML POR ADAPTADOR/ROTOR: 8/36. NÚMERO DE TUBOS DE 50 ML POR ADAPTADOR/ROTOR: 4/16. ROTOR A-2-DWP: PARA PLACAS DEEPWELL INCLUYE 2 CESTILLOS. PARA CENTRIFUGA 5804. </t>
  </si>
  <si>
    <t>EPPENDORF</t>
  </si>
  <si>
    <t xml:space="preserve">Wide Mini-Sub® Cell GT, 15 X 10 tray. BIORAD </t>
  </si>
  <si>
    <t xml:space="preserve">CAT#: 170-4468. Sistema de electroforesis Horizontal con bandeja UV transparente de 15 x 10 cm y dos peines de 1.5 mm, uno de 15 pozos y otro de 20 pozos. La Wide Mini-Sub Cell GT es adecuada para corridas con múltiples muestras. Este popular sistema dispone de una amplia bandeja que puede separar hasta 30 muestras por peine. Permite el uso de Ready Agarose precast gels. </t>
  </si>
  <si>
    <t>REF. 06813. Calibrador estandar densicheck. Incluir: Kit densichek plus ref. 07703. Tubos NN sensibilidad de poliestireno 12X75 X 2.000 UNS ref. 07722.</t>
  </si>
  <si>
    <t>BIOMERIEUX</t>
  </si>
  <si>
    <t>SISTEMA SNAP i.d. 2.0 MINI (7.5 x 8.4 cm). MARCA MERCK MILLIPORE</t>
  </si>
  <si>
    <t>REF. SNAP2MINI. SISTEMA SNAP i.d. 2.0 MINI (7.5 x 8.4 cm). Incluir: BOMBA DE PRESION/VACIO MARCA MILLIPORE, DESPLAZAMIENTO DE AIRE 1.5 cfm, MAXIMO VACIO 24.0 Hg. NIVEL DE RUIDO MENOR DE 60 dBA, pRESIàN MµXIMA 20 psi.  MOTOR DE 1/2 HP. DIMENSIONES (HxWxL) 7"x7"x8".   115 V, 60 Hz REF. WP6111560. ERLENMEYER DE UN LITRO DE CAPACIDAD, CON TUBULADU-RA LATERAL PARA FILTRACION AL VACIO REF. XX1004705. TAPON EN NEOPRENO No. 8, MARCA MILLIPORE CON ORIFICIO de 14 mm REF.XX1004708. PINZAS EN ACERO INOXIDABLE CON PUNTAS PLANAS PARA MANEJO DE MEMBRANAS REF. XX6200006.</t>
  </si>
  <si>
    <t>MERCK MILLIPORE</t>
  </si>
  <si>
    <t xml:space="preserve">REF. 50111000. AGITADOR DE CABEZAL RZR 1
MECANICO. Debe incluir: NUEZ /AGITADOR DE CABEZAL  
ACCESORIO PARA SOPORTE S2, S2 XXL Y TELESCOPICO REF. 57022000. SOPORTE S2 AGITADOR  CABEZAL ACCESORIO REF. 57012000. 5091800000 Half-Moon impeller HR 18 REF. BDLNI 
</t>
  </si>
  <si>
    <t xml:space="preserve">HEIDOLPH </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</si>
  <si>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►Se suministra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</si>
  <si>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t>ESTUFA DE SECADO PARA LABORATORIO DE 108 LITROS</t>
  </si>
  <si>
    <t>REF. UF 110. 0-4401964-25V. Estufa de secado para laboratorio. Memmert. Capacidad 108 Litros. Rango de temperatura de trabajo: +20°C a +300°C. Precisión de ajuste. 0.1°C. Convección forzada de aire para turbina de aire ajustable en pasos de 10%. Ajuste de premezcla de aire fresco calentado por el control de válvula de aire en incrementos de 10%. Single display: Temporizador digital; ajustable entre 1 minuto, 99 días, 23 horas. Controlador PID, microprocesador. Pantalla a color TFT de alta definición. Parámetros ajustables en control COCKPIT. Sensor PT 100 DIN clase A de cuatro (4) hilos. Función SETPOINT WAIT; no se pone en funcionamiento hasta que alcance la temperatura. Cámara de trabajo en acero inoxidable de108L de capacidad. Dos rejillasde acero inox. incluidas (acepta un máximo de cinco). Carga máx: 175 Kg. Selección de formato de temperatura °C o °F. Carcasa de acero estructural: Ancho 74,5 cm * Alto 86,7 cm * Fondo 58.4 cm. Requerimiento eléctrico: 115V, 60 Hz. Incluir: Certificado de calibración de fábrica para 160°C y manual del usuario. Mínimo 1 año de garantía.</t>
  </si>
  <si>
    <t>20 días</t>
  </si>
  <si>
    <t>CAMERA, HQ-2, USB, W/FBMZL REF 170-8255</t>
  </si>
  <si>
    <t>CAT#: 170-8255. Camara para el equipo Gel Doc XR+ (Molecular Imagen) de BioRAd</t>
  </si>
  <si>
    <t>PANTALLA DE CONVERSIÓN DE LUZ BLANCA</t>
  </si>
  <si>
    <t xml:space="preserve">CAT#: 170-8289. White light Conversion Screen para el equipo Gel Doc XR+ (Molecular Imagen), para tinciones con Coomasie, cobre, plata, y zinc. BioRad
</t>
  </si>
  <si>
    <t xml:space="preserve"> THERMOMIXER® C MARCA EPPENDORF CON ACCESORIOS
</t>
  </si>
  <si>
    <r>
      <t xml:space="preserve">EPPENDORF THERMOMIXER®C, EQUIPO BASICO SIN TERMOBLOQUE SMARTBLOCK. 120 V/50-60 HZ (parte No. 5382000023). Calentamiento, mezcla y enfriamiento en todos los formatos de tubos y placas comunes de 5 μL a 50 mL. Frecuencias de mezcla elevadas de hasta 3.000 rpm (dependiendo del SmartBlock utilizado).Excelente rendimiento de mezcla. La tecnología antiderrames (Anti-Spill) evita la humectación de la tapa y las contaminaciones cruzadas. Prevención fiable de la formación de condensado con el nuevo ThermoTop (condens.protect®). Excelente gestión de temperatura y máxima exactitud de la temperatura. Máxima flexibilidad gracias a una gran selección de SmartBlocks intercambiables. Funcionamiento simple e intuitivo gracias a teclas de programa predefinidas y guías de menú claras. Funciones de programa versátiles. Intercambio de bloques en 2 segundos gracias al sistema Eppendorf QuickRelease de los Eppendorf SmartBlocks 
</t>
    </r>
    <r>
      <rPr>
        <b/>
        <sz val="11"/>
        <rFont val="Calibri"/>
        <family val="2"/>
      </rPr>
      <t xml:space="preserve"> Con los siguientes accesorios: </t>
    </r>
    <r>
      <rPr>
        <sz val="11"/>
        <rFont val="Calibri"/>
        <family val="2"/>
      </rPr>
      <t xml:space="preserve">*TERMOTOP TECNOLOGIA CONDENS.PROTECT (Parte No. 5308000003). *TERMOBLOQUE SMARTBLOCK 15 ML PARA 8 TUBOS CONICOS DE 15 ML (Parte No. 5366000021) . TERMOBLOQUE SMARTBLOCK 50 ML PARA 4 TUBOS
CONICOS DE 50 ML (Parte No. 5365000028). TERMOBLOQUE SMARTBLOCK 2.0 ML PARA 24 TUBOS DEREACCION DE 2.0 ML (Parte No. 5362000035). Dos años de garantia por defectos de fabrica. Debe incluir instalación y capacitación 
</t>
    </r>
  </si>
  <si>
    <t>pH METRO MULTIPARAMETRO</t>
  </si>
  <si>
    <t xml:space="preserve">Referencia 13636AB200. pH metro multiparámetro que mida minimo conductividad y pH. Equipo completo: medidor, electrodo de pH, celda de conductividad, salidas RS232, puerto USB, brazo flexible, adaptador par corriente y manual de manejo. Garantía: Un año .                                                 </t>
  </si>
  <si>
    <r>
      <t xml:space="preserve">FISHER, </t>
    </r>
    <r>
      <rPr>
        <sz val="11"/>
        <color rgb="FFFF0000"/>
        <rFont val="Calibri"/>
        <family val="2"/>
      </rPr>
      <t>THERMO SCIENTIFIC Ref. ORION STAR A215</t>
    </r>
  </si>
  <si>
    <t>MICROCENTRIFUGA MINISPIN®</t>
  </si>
  <si>
    <t xml:space="preserve">MICROCENTRIFUGA MINISPIN® incluye ROTOR F-45-12-11para 12 tubos de 1,5/2,0mL.  120 V, 50/60HZ (No. Parte 5452000816). Capacidad del rotor: 12 tubos × 1,5/2,0 mL, 2 × tiras PCR. Máx. Velocidad: 14.100 × g (14.500 rpm). Tiempo de aceleración y deceleración &lt; 13 s. Indicador digital fácil de utilizar para indicaciones de tiempo y velocidad. Cámara de rotor metálica. Tecla “short-spin“separada para un centrifugado rápido y cómodo . Flujo de ventilación opcional: reduce el calentamiento y protege las muestras termosensibles. Cierre de tapa “soft-touch“para un bloqueo ergonómico de la tapa. Apertura de tapa automática al final del centrifugado para prevenir el calentamiento delas muestras y facilitar el acceso a las mismas.  </t>
  </si>
  <si>
    <t xml:space="preserve">CAMARA DE ELECTROFORESIS MINI-PROTEAN TETRA, PEINES DE 10 POZOS,
0.75MM. BIORAD
</t>
  </si>
  <si>
    <t xml:space="preserve">CAT#: 165-8000. Sistema para cuatro geles. Completo con peines de 10 pozos x 0.75 mm, set de vidrios, casting stand, pinzas y demás accesorios para su funcionamiento.
</t>
  </si>
  <si>
    <t xml:space="preserve">CABINA DE PCR MARCA BIOBASE MODELO PCR-01,  CON VENTANA FRONTAL MOTORIZADA. </t>
  </si>
  <si>
    <t xml:space="preserve">CABINA DE PCR  CON FLUJO LAMINAR VERTICAL MARCA BIOBASE MODELO PCR-01,  CON VELOCIDAD DE AIRE AJUSTABLE. INCLUYE BASE SOPORTE. Accesorio estandár: Lámpara UV * 3, lámpara fluorescente, soporte Base, zócalo impermeable * 2, Estante con barra IV
</t>
  </si>
  <si>
    <r>
      <t xml:space="preserve">BIOBASE, </t>
    </r>
    <r>
      <rPr>
        <sz val="11"/>
        <color rgb="FFFF0000"/>
        <rFont val="Calibri"/>
        <family val="2"/>
      </rPr>
      <t>TELSTAR Ref. AEOLUS V3</t>
    </r>
  </si>
  <si>
    <t xml:space="preserve">THERMO SCIENTIFIC BIOCANE. SISTEMA DE CRIOPRESERVACIÓN BIOCANE* </t>
  </si>
  <si>
    <t>Referencia 11-675-92. REF.FABR.CK509X3 Capacidad para 630 crioviales El sistema permite guardar células, tejidos u otras muestras biologicas, mantiene las muestras seguras hasta siete meses sin necesidad de reponer LN2 Tipo de almacenamiento: Llenado manual / Cartucho Capacidad de LN2: 34,8 litros
Velocidad de evaporacion estatica: 0,18 litros/dia Tiempo contencion estatico: 193 dias Diametro de cuello: 8,8 cm
N° de cartuchos (Incluidos): 6 Dimensiones de cartucho: 27,9 cm de longitud por 7,1 cm de diametro. Debe inlcuir canulas</t>
  </si>
  <si>
    <t>PIPETA MULTICANAL XPLORER PLUS.EPPENDORF 8 CANALES</t>
  </si>
  <si>
    <t>Pipeta multicanal electronica eppendorf xplorer 8 canales. 15-300uL. Tecla basculante multifunición naranja, para puntas de pipetas de 300 uL.</t>
  </si>
  <si>
    <t>EVALUACIÓN TÉCNICA</t>
  </si>
  <si>
    <t>PROVEEDOR: CTL COMPANY</t>
  </si>
  <si>
    <t>PROVEEDOR: GENTECH</t>
  </si>
  <si>
    <t>PROVEEDOR: EQUIPOS Y LABORATORIO DE COLOMBIA</t>
  </si>
  <si>
    <t>PROVEEDOR: A&amp;M LTDA</t>
  </si>
  <si>
    <t>PROVEEDOR: SCIENTIFIC PRODUCTS</t>
  </si>
  <si>
    <t>PROVEEDOR:QUIMIREL</t>
  </si>
  <si>
    <t>PROVEEDOR:LAB BRANDS</t>
  </si>
  <si>
    <t>PROVEEDOR: ARC QUÍMICOS</t>
  </si>
  <si>
    <t>PROVEEDOR: SANITAS</t>
  </si>
  <si>
    <t>PROVEEDOR: ANALYTICA</t>
  </si>
  <si>
    <t>PROVEEDOR: PAF</t>
  </si>
  <si>
    <t>MARCA O REFERENCIA OFERTADA</t>
  </si>
  <si>
    <t>CUMPLE</t>
  </si>
  <si>
    <t>OBSERVACIONES</t>
  </si>
  <si>
    <t>CFX96™ Optical Reaction Module for Real-Time PCR Systems with Starter Package #1845096 BIORAD</t>
  </si>
  <si>
    <t>LEICA MICROSYSTEMS</t>
  </si>
  <si>
    <t>MOTIC SMZ161 TLED</t>
  </si>
  <si>
    <t>NO</t>
  </si>
  <si>
    <t>La marca ofertada no coincide con las marcas solitadas en el Anexo 1.</t>
  </si>
  <si>
    <r>
      <t xml:space="preserve">T100 THERMAL CYCLER </t>
    </r>
    <r>
      <rPr>
        <sz val="11"/>
        <color rgb="FFFF0000"/>
        <rFont val="Calibri"/>
        <family val="2"/>
      </rPr>
      <t xml:space="preserve"> </t>
    </r>
  </si>
  <si>
    <r>
      <t xml:space="preserve">BIORAD /  </t>
    </r>
    <r>
      <rPr>
        <sz val="11"/>
        <color rgb="FFFF0000"/>
        <rFont val="Calibri"/>
        <family val="2"/>
      </rPr>
      <t>Termociclador All in one marca Bioneer, número de referencia A-2041-1F / Termociclador Miniamp plus Referencia A37835 Marca Applied Biosystems™ / Termociclador FastGen Ultra Cycler, número de referencia FG-TC01, marca Nippon Genetics/Cleaver Ref. GTC96S110V</t>
    </r>
  </si>
  <si>
    <t>Termociclador All in one marca Bioneer, número de referencia A-2041-1F</t>
  </si>
  <si>
    <t xml:space="preserve">Termociclador Miniamp plus Referencia A37835 Marca Applied Biosystems™ </t>
  </si>
  <si>
    <t>BIORAD T100 THERMAL CYCLER</t>
  </si>
  <si>
    <t>Termociclador FastGen Ultra Cycler, número de referencia FG-TC01, marca Nippon Genetics</t>
  </si>
  <si>
    <t>GTC96S CLEAVER SCIENTIFIC</t>
  </si>
  <si>
    <t>Marca Cleaver Ref. GTC96S110V</t>
  </si>
  <si>
    <t>DAVIS INSTRUMENTS</t>
  </si>
  <si>
    <t>Modelo vantage Pro2 plus Stations 6162 marca DAVIS INSTRUMENTS</t>
  </si>
  <si>
    <t>STERILOF</t>
  </si>
  <si>
    <t xml:space="preserve"> THERMO SCIENTIFIC </t>
  </si>
  <si>
    <t xml:space="preserve">N  de catalogo 88881001 Marca THERMO SCIENTIFIC </t>
  </si>
  <si>
    <t xml:space="preserve"> THERMO 
SCIENTIFIC</t>
  </si>
  <si>
    <t xml:space="preserve"> Cat.N S3S  marca THERMO SCIENTIFIC </t>
  </si>
  <si>
    <r>
      <t xml:space="preserve">
AGITADOR TIPO SHAKER CON AGITACIÓN ORBITAL CON PLATAFORMA DE 30X30CM Y GOMA ANTIDESLIZANTE (110/230VAC) </t>
    </r>
    <r>
      <rPr>
        <sz val="11"/>
        <color rgb="FF000000"/>
        <rFont val="Calibri"/>
        <family val="2"/>
      </rPr>
      <t xml:space="preserve">
</t>
    </r>
  </si>
  <si>
    <r>
      <t xml:space="preserve">CLEAVER / </t>
    </r>
    <r>
      <rPr>
        <sz val="11"/>
        <color rgb="FFFF0000"/>
        <rFont val="Calibri"/>
        <family val="2"/>
      </rPr>
      <t>Agitador orbital marca Nbiotek nb101 / agitador orbital con plataforma marca. Corning. Modelo LSE REF. 10-320-813 / Agitador orbital MaxQ2000, SHKE2000 Thermo Scientific / Mini rotador digital compacto, Referencia 88880025 Marca Thermo Scientific</t>
    </r>
  </si>
  <si>
    <t>CS - NOR</t>
  </si>
  <si>
    <t>Mini rotador digital compacto, Referencia 88880025 Marca Thermo Scientific</t>
  </si>
  <si>
    <t xml:space="preserve">Corning. Modelo LSE REF. 10-320-813 </t>
  </si>
  <si>
    <t>MODELO MAXQ2000 MARCA THERMO SCIENTIFIC</t>
  </si>
  <si>
    <t>Cleaver</t>
  </si>
  <si>
    <t>MILLIPORE</t>
  </si>
  <si>
    <t>COMITÉ TÉCNICO</t>
  </si>
  <si>
    <t>SCIENTIFIC PRODUCTS</t>
  </si>
  <si>
    <t>ARC QUÍMICOS</t>
  </si>
  <si>
    <t>KAIKA</t>
  </si>
  <si>
    <t>QUIMIREL</t>
  </si>
  <si>
    <t>ROCHEM BIOCARE</t>
  </si>
  <si>
    <t>CTL COMPANY</t>
  </si>
  <si>
    <t>PAF</t>
  </si>
  <si>
    <t>GENTECH</t>
  </si>
  <si>
    <t>AM LTDA</t>
  </si>
  <si>
    <t>PROFINAS</t>
  </si>
  <si>
    <t>SUMINISTROS CLÍNICOS ISLA</t>
  </si>
  <si>
    <t>EQUIPOS Y LABORATORIOS</t>
  </si>
  <si>
    <t>LAB BRANDS</t>
  </si>
  <si>
    <t xml:space="preserve">ANALYTICA </t>
  </si>
  <si>
    <t>CLEAVER REF. CSSI-200</t>
  </si>
  <si>
    <t>DEBE INCLUIR TODOS LOS ACCESORIOS DESCRITOS EN LA ESPECIFICACIÓN</t>
  </si>
  <si>
    <t>CLEAVER REF. CSNOR</t>
  </si>
  <si>
    <t>THERMO Ref. SP88850100</t>
  </si>
  <si>
    <t>FISHER THERMO SCIENTIFIC REF. 10-553</t>
  </si>
  <si>
    <t>FISHER THERMO SCIENTIFIC REF. FB1315M</t>
  </si>
  <si>
    <t>FISHER THERMO SCIENTIFIC REF FB1315M</t>
  </si>
  <si>
    <t>LIFE TECHNOLOGIES REF. 4375786</t>
  </si>
  <si>
    <t>THERMO SCIENTIFIC Ref.51119600DP</t>
  </si>
  <si>
    <t xml:space="preserve"> THERMO SCIENTIFIC REF 51119200</t>
  </si>
  <si>
    <t>DEBE INCLUIR CAPACITACIÒN E INSTALACIÓN, AL IGUAL QUE uL Drop REF. N12391</t>
  </si>
  <si>
    <t>MEMMERT REF. ef.wpe-45L</t>
  </si>
  <si>
    <t>MEMMERT REF.ef-wpe-45L</t>
  </si>
  <si>
    <t>BRAND REF.26330</t>
  </si>
  <si>
    <t>BRAND REF 26330 ACCU-JET PRO</t>
  </si>
  <si>
    <t>THERMO SCIENTIFIC Ref.9501</t>
  </si>
  <si>
    <t>SE EXCLUYE SUBÍTEM POR SOLICITUD DEL PROVEEDOR</t>
  </si>
  <si>
    <t>RADWAG REF. AS 220.R2</t>
  </si>
  <si>
    <t>RADWAG REF AS 200.R2</t>
  </si>
  <si>
    <t>RADWAG REF.AS 220.R2</t>
  </si>
  <si>
    <t>BIORAD REF. 170-4467</t>
  </si>
  <si>
    <t>BIORAD REF. 164-5050</t>
  </si>
  <si>
    <t>BIOBASE REF fh 1200x</t>
  </si>
  <si>
    <t>BIOBASE REF. FH 1200X</t>
  </si>
  <si>
    <t>INCLUYE INSTALACIÓN</t>
  </si>
  <si>
    <t>MEMMERT REF. IN30</t>
  </si>
  <si>
    <t>MEMMERT REF IN30</t>
  </si>
  <si>
    <t>MEMMERT IN30</t>
  </si>
  <si>
    <t>BINDER Ref. BD-S 56</t>
  </si>
  <si>
    <t>BIORAD REF. 750-0214</t>
  </si>
  <si>
    <t>BioTek REF. 50TS8M</t>
  </si>
  <si>
    <t>PALL LABORATORIO-BIOSCIENCES REF. Z-P-OAPMP110</t>
  </si>
  <si>
    <t>La oferta debe incluir todos los cassettes solicitados</t>
  </si>
  <si>
    <t>MEMMERT IN110</t>
  </si>
  <si>
    <t>MEMMERT REF. IN110</t>
  </si>
  <si>
    <t>MEMMERT REF IN110</t>
  </si>
  <si>
    <t>BINDER Ref. BD-S 115</t>
  </si>
  <si>
    <t>ESCO REF AC2-4E9 + SPC-4A0</t>
  </si>
  <si>
    <t>DEBE INCLUIR BASE, INSTALACIÒN Y VALIDACIÒN DEL EQUIPO.</t>
  </si>
  <si>
    <t>VIBRA REF. AB 3202</t>
  </si>
  <si>
    <t>VIBRA REF. AB3202</t>
  </si>
  <si>
    <t>BRAND REF. 26330</t>
  </si>
  <si>
    <t>BRAND REF 26330</t>
  </si>
  <si>
    <t>THERMO SCIENTIFIC REF.3424</t>
  </si>
  <si>
    <t>La propuesta debe incluir regulador para CO2 y N2, al igual que la base para la incubadora</t>
  </si>
  <si>
    <t>THERMO SCIENTIFIC Ref. 3424</t>
  </si>
  <si>
    <t>DEBE INCLUIR REGULADOR PARA CO2 Y N2, AL IGUAL QIE LA BASE PARA LA INCUBADORA.</t>
  </si>
  <si>
    <t>EPPENDORF REF. 5804R</t>
  </si>
  <si>
    <t>La oferta debe incluir todos los accesorios solicitados</t>
  </si>
  <si>
    <t>EPPENDORF REF.5804R</t>
  </si>
  <si>
    <t xml:space="preserve">DEBE INCLUIR TODOS LOS ACCESORIOS DESCRITOS EN LA ESPECIFICACIÓN </t>
  </si>
  <si>
    <t>BIORAD REF. 170-4468</t>
  </si>
  <si>
    <t>MERCK MILLIPORE REF. SNAP2MINI</t>
  </si>
  <si>
    <t>MEMMERT UF110</t>
  </si>
  <si>
    <t>MEMMERT UF110. 0-4401964-25V</t>
  </si>
  <si>
    <t>MEMMERT REF UF 110</t>
  </si>
  <si>
    <t>MEMMERT REF. UF 110</t>
  </si>
  <si>
    <t>BIORAD REF. 170-8255</t>
  </si>
  <si>
    <t>BIORAD REF. 170-8289</t>
  </si>
  <si>
    <t>EPPENDORF REF. THERMOMIXER C</t>
  </si>
  <si>
    <t>FISHER REF.13636AB200</t>
  </si>
  <si>
    <t>THERMO SCIENTIFIC Ref. ORION STAR A215</t>
  </si>
  <si>
    <t>DEBE INCLUIR TODOS LOS ACCESORIOS DESCRITOS EN LA DESCRIPCIÓN COMO ELECTRODO  DE PH Y CELDA DE CONDUCTIVIDAD</t>
  </si>
  <si>
    <t>EPPENDORF REF. MINISPIN</t>
  </si>
  <si>
    <t>BIORAD REF. 165-8000</t>
  </si>
  <si>
    <t>BIOBASE REF PCR-01</t>
  </si>
  <si>
    <t>BIOBASE REF. PCR-01</t>
  </si>
  <si>
    <t>FISHER THERMO SCIENTIFIC REF. 11-675-92</t>
  </si>
  <si>
    <t>FISHER THERMO SCIENTIFIC REF. CK509X3</t>
  </si>
  <si>
    <t>DEBE INCLUIR 6 CARTUCHOS Y CÁNULAS</t>
  </si>
  <si>
    <t>FISHER THERMO SCIENTIFIC REF CK509X3</t>
  </si>
  <si>
    <t>DEBE INCLUIR 6 CARTUCHOS Y CÁNULAS.</t>
  </si>
  <si>
    <t>EPPENDORF REF. XPLORER PLUS</t>
  </si>
  <si>
    <t>Del ÍTEM 1  el Subítem  5 y del ÍTEM 2 los Subítems 3, 18, 18, 27, 31, 37, 39  se recomienda declararlos desiertos. Ver Anexo 3 que hace parte de la presente Acta.</t>
  </si>
  <si>
    <t>32,  48</t>
  </si>
  <si>
    <t>21, 30</t>
  </si>
  <si>
    <t>25,41</t>
  </si>
  <si>
    <t>ARTILAB S.A.</t>
  </si>
  <si>
    <t>ACTA DE RECOMENDACIÓN1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</si>
</sst>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quot;$&quot;* #,##0_-;\-&quot;$&quot;* #,##0_-;_-&quot;$&quot;* &quot;-&quot;_-;_-@_-"/>
    <numFmt numFmtId="166" formatCode="_(* #,##0_);_(* \(#,##0\);_(* &quot;-&quot;_);_(@_)"/>
    <numFmt numFmtId="167" formatCode="_(* #,##0.00_);_(* \(#,##0.00\);_(* &quot;-&quot;??_);_(@_)"/>
    <numFmt numFmtId="168" formatCode="#,##0.000000000"/>
  </numFmts>
  <fonts count="37">
    <font>
      <sz val="11"/>
      <color theme="1"/>
      <name val="Calibri"/>
      <family val="2"/>
      <scheme val="minor"/>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0"/>
      <name val="Verdana   "/>
    </font>
    <font>
      <sz val="10"/>
      <name val="Helv"/>
      <charset val="204"/>
    </font>
    <font>
      <sz val="11"/>
      <name val="Calibri"/>
      <family val="2"/>
    </font>
    <font>
      <b/>
      <sz val="11"/>
      <name val="Calibri"/>
      <family val="2"/>
      <scheme val="minor"/>
    </font>
    <font>
      <sz val="11"/>
      <name val="Calibri"/>
      <family val="2"/>
      <scheme val="minor"/>
    </font>
    <font>
      <sz val="11"/>
      <color indexed="10"/>
      <name val="Calibri"/>
      <family val="2"/>
      <scheme val="minor"/>
    </font>
    <font>
      <b/>
      <u/>
      <sz val="11"/>
      <name val="Calibri"/>
      <family val="2"/>
      <scheme val="minor"/>
    </font>
    <font>
      <sz val="10.4"/>
      <name val="Calibri"/>
      <family val="2"/>
      <scheme val="minor"/>
    </font>
    <font>
      <b/>
      <sz val="11"/>
      <color theme="1"/>
      <name val="Calibri"/>
      <family val="2"/>
    </font>
    <font>
      <sz val="11"/>
      <color indexed="8"/>
      <name val="Calibri"/>
      <family val="2"/>
      <charset val="1"/>
    </font>
    <font>
      <b/>
      <sz val="11"/>
      <name val="Calibri"/>
      <family val="2"/>
    </font>
    <font>
      <sz val="11"/>
      <color rgb="FF000000"/>
      <name val="Calibri"/>
      <family val="2"/>
      <scheme val="minor"/>
    </font>
    <font>
      <b/>
      <i/>
      <sz val="11"/>
      <color rgb="FF000000"/>
      <name val="Calibri"/>
      <family val="2"/>
      <scheme val="minor"/>
    </font>
    <font>
      <sz val="11"/>
      <color theme="1"/>
      <name val="Calibri"/>
      <family val="2"/>
    </font>
    <font>
      <sz val="11"/>
      <color rgb="FFFF0000"/>
      <name val="Calibri"/>
      <family val="2"/>
    </font>
    <font>
      <b/>
      <sz val="11"/>
      <color rgb="FF000000"/>
      <name val="Calibri"/>
      <family val="2"/>
    </font>
    <font>
      <sz val="11"/>
      <color rgb="FF000000"/>
      <name val="Calibri"/>
      <family val="2"/>
    </font>
    <font>
      <sz val="11"/>
      <color rgb="FF00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FF"/>
        <bgColor rgb="FFFFFFFF"/>
      </patternFill>
    </fill>
  </fills>
  <borders count="35">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51">
    <xf numFmtId="0" fontId="0" fillId="0" borderId="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xf numFmtId="0" fontId="17" fillId="0" borderId="0"/>
    <xf numFmtId="0" fontId="19" fillId="0" borderId="0"/>
    <xf numFmtId="0" fontId="19" fillId="0" borderId="0"/>
    <xf numFmtId="0" fontId="18" fillId="8" borderId="7" applyNumberFormat="0" applyFont="0" applyAlignment="0" applyProtection="0"/>
    <xf numFmtId="0" fontId="18" fillId="8" borderId="7" applyNumberFormat="0" applyFont="0" applyAlignment="0" applyProtection="0"/>
    <xf numFmtId="0" fontId="17" fillId="0" borderId="0"/>
    <xf numFmtId="0" fontId="2" fillId="0" borderId="0" applyNumberFormat="0" applyFill="0" applyBorder="0" applyAlignment="0" applyProtection="0"/>
    <xf numFmtId="0" fontId="20" fillId="0" borderId="0"/>
    <xf numFmtId="164" fontId="1" fillId="0" borderId="0" applyFont="0" applyFill="0" applyBorder="0" applyAlignment="0" applyProtection="0"/>
    <xf numFmtId="165" fontId="1" fillId="0" borderId="0" applyFont="0" applyFill="0" applyBorder="0" applyAlignment="0" applyProtection="0"/>
    <xf numFmtId="0" fontId="28" fillId="0" borderId="0"/>
  </cellStyleXfs>
  <cellXfs count="317">
    <xf numFmtId="0" fontId="0" fillId="0" borderId="0" xfId="0"/>
    <xf numFmtId="0" fontId="0" fillId="0" borderId="0" xfId="0"/>
    <xf numFmtId="0" fontId="15" fillId="35" borderId="9" xfId="0" applyFont="1" applyFill="1" applyBorder="1" applyAlignment="1">
      <alignment horizontal="center" vertical="center"/>
    </xf>
    <xf numFmtId="0" fontId="0" fillId="0" borderId="0" xfId="0" applyAlignment="1">
      <alignment horizontal="center"/>
    </xf>
    <xf numFmtId="0" fontId="21" fillId="33" borderId="0" xfId="0" applyFont="1" applyFill="1" applyAlignment="1">
      <alignment wrapText="1"/>
    </xf>
    <xf numFmtId="0" fontId="21" fillId="0" borderId="0" xfId="0" applyFont="1" applyAlignment="1">
      <alignment wrapText="1"/>
    </xf>
    <xf numFmtId="0" fontId="15" fillId="0" borderId="0" xfId="0" applyFont="1" applyBorder="1" applyAlignment="1">
      <alignment horizontal="center"/>
    </xf>
    <xf numFmtId="3" fontId="15" fillId="0" borderId="0" xfId="0" applyNumberFormat="1" applyFont="1" applyBorder="1" applyAlignment="1">
      <alignment horizontal="center"/>
    </xf>
    <xf numFmtId="0" fontId="1" fillId="0" borderId="0" xfId="0" applyFont="1"/>
    <xf numFmtId="0" fontId="22" fillId="0" borderId="0" xfId="47" applyFont="1" applyBorder="1" applyAlignment="1">
      <alignment horizontal="center"/>
    </xf>
    <xf numFmtId="0" fontId="22" fillId="0" borderId="0" xfId="47" applyFont="1" applyBorder="1" applyAlignment="1">
      <alignment horizontal="center" wrapText="1"/>
    </xf>
    <xf numFmtId="0" fontId="23" fillId="0" borderId="0" xfId="47" applyFont="1" applyBorder="1"/>
    <xf numFmtId="0" fontId="24" fillId="0" borderId="0" xfId="47" applyFont="1" applyFill="1" applyBorder="1"/>
    <xf numFmtId="0" fontId="23" fillId="0" borderId="0" xfId="0" applyFont="1"/>
    <xf numFmtId="0" fontId="22" fillId="0" borderId="0" xfId="47" applyFont="1" applyBorder="1" applyAlignment="1">
      <alignment wrapText="1"/>
    </xf>
    <xf numFmtId="0" fontId="23" fillId="0" borderId="0" xfId="47" applyFont="1" applyBorder="1" applyAlignment="1"/>
    <xf numFmtId="0" fontId="22" fillId="0" borderId="0" xfId="47" applyFont="1" applyBorder="1" applyAlignment="1"/>
    <xf numFmtId="0" fontId="22" fillId="0" borderId="0" xfId="47" applyFont="1" applyFill="1" applyBorder="1" applyAlignment="1"/>
    <xf numFmtId="0" fontId="23" fillId="0" borderId="0" xfId="47" applyFont="1" applyFill="1" applyBorder="1" applyAlignment="1"/>
    <xf numFmtId="0" fontId="23" fillId="0" borderId="0" xfId="47" applyFont="1" applyBorder="1" applyAlignment="1">
      <alignment horizontal="left" vertical="center" wrapText="1"/>
    </xf>
    <xf numFmtId="0" fontId="24" fillId="0" borderId="0" xfId="47" applyFont="1" applyFill="1" applyBorder="1" applyAlignment="1">
      <alignment horizontal="left" wrapText="1"/>
    </xf>
    <xf numFmtId="0" fontId="23" fillId="0" borderId="0" xfId="40" applyFont="1" applyFill="1" applyBorder="1" applyAlignment="1">
      <alignment horizontal="center"/>
    </xf>
    <xf numFmtId="0" fontId="1" fillId="0" borderId="0" xfId="0" applyFont="1" applyAlignment="1"/>
    <xf numFmtId="0" fontId="25" fillId="0" borderId="0" xfId="40" applyFont="1" applyAlignment="1"/>
    <xf numFmtId="0" fontId="23" fillId="0" borderId="0" xfId="40" applyFont="1"/>
    <xf numFmtId="0" fontId="1" fillId="0" borderId="0" xfId="0" applyFont="1" applyAlignment="1">
      <alignment vertical="center"/>
    </xf>
    <xf numFmtId="49" fontId="22" fillId="0" borderId="0" xfId="47" applyNumberFormat="1" applyFont="1" applyBorder="1" applyAlignment="1">
      <alignment horizontal="left"/>
    </xf>
    <xf numFmtId="0" fontId="22" fillId="0" borderId="0" xfId="47" applyFont="1" applyBorder="1" applyAlignment="1">
      <alignment vertical="center"/>
    </xf>
    <xf numFmtId="0" fontId="22" fillId="0" borderId="0" xfId="47" applyFont="1" applyBorder="1" applyAlignment="1">
      <alignment horizontal="left" vertical="center"/>
    </xf>
    <xf numFmtId="0" fontId="23" fillId="0" borderId="0" xfId="47" applyFont="1" applyBorder="1" applyAlignment="1">
      <alignment horizontal="left" vertical="center"/>
    </xf>
    <xf numFmtId="0" fontId="23" fillId="0" borderId="0" xfId="0" applyFont="1" applyFill="1" applyBorder="1" applyAlignment="1">
      <alignment horizontal="left"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23" fillId="0" borderId="14" xfId="47" applyFont="1" applyBorder="1" applyAlignment="1">
      <alignment horizontal="left" wrapText="1"/>
    </xf>
    <xf numFmtId="0" fontId="23" fillId="0" borderId="0" xfId="47" applyFont="1" applyBorder="1" applyAlignment="1">
      <alignment horizontal="left" wrapText="1"/>
    </xf>
    <xf numFmtId="0" fontId="22" fillId="34" borderId="9" xfId="40" applyFont="1" applyFill="1" applyBorder="1" applyAlignment="1">
      <alignment horizontal="center" vertical="center" wrapText="1"/>
    </xf>
    <xf numFmtId="0" fontId="22" fillId="35" borderId="9" xfId="40" applyFont="1" applyFill="1" applyBorder="1" applyAlignment="1">
      <alignment horizontal="center" vertical="center" wrapText="1"/>
    </xf>
    <xf numFmtId="0" fontId="23" fillId="0" borderId="9" xfId="40" applyFont="1" applyFill="1" applyBorder="1" applyAlignment="1">
      <alignment horizontal="center"/>
    </xf>
    <xf numFmtId="0" fontId="1" fillId="0" borderId="9" xfId="0" applyFont="1" applyBorder="1" applyAlignment="1">
      <alignment vertical="center"/>
    </xf>
    <xf numFmtId="0" fontId="23" fillId="0" borderId="9" xfId="0" applyFont="1" applyFill="1" applyBorder="1" applyAlignment="1">
      <alignment horizontal="left" vertical="center" wrapText="1"/>
    </xf>
    <xf numFmtId="0" fontId="23" fillId="0" borderId="0" xfId="0" applyFont="1" applyBorder="1" applyAlignment="1">
      <alignment horizontal="center" vertical="center" wrapText="1"/>
    </xf>
    <xf numFmtId="0" fontId="23" fillId="0" borderId="0" xfId="0" applyFont="1" applyBorder="1" applyAlignment="1">
      <alignment horizontal="center"/>
    </xf>
    <xf numFmtId="0" fontId="23" fillId="0" borderId="0" xfId="47" applyFont="1" applyBorder="1" applyAlignment="1">
      <alignment horizontal="center" vertical="center" wrapText="1"/>
    </xf>
    <xf numFmtId="0" fontId="23" fillId="0" borderId="0" xfId="0" applyFont="1" applyBorder="1" applyAlignment="1">
      <alignment wrapText="1"/>
    </xf>
    <xf numFmtId="0" fontId="23" fillId="33" borderId="0" xfId="47" applyFont="1" applyFill="1" applyBorder="1" applyAlignment="1">
      <alignment horizontal="left" vertical="center" wrapText="1"/>
    </xf>
    <xf numFmtId="0" fontId="23" fillId="0" borderId="0" xfId="47" applyFont="1"/>
    <xf numFmtId="0" fontId="22" fillId="0" borderId="0" xfId="47" applyFont="1" applyBorder="1" applyAlignment="1">
      <alignment horizontal="left" wrapText="1"/>
    </xf>
    <xf numFmtId="0" fontId="22" fillId="0" borderId="0" xfId="47" applyFont="1" applyBorder="1"/>
    <xf numFmtId="0" fontId="23" fillId="0" borderId="0" xfId="47" applyFont="1" applyBorder="1" applyAlignment="1">
      <alignment wrapText="1"/>
    </xf>
    <xf numFmtId="0" fontId="23" fillId="0" borderId="9" xfId="40" applyFont="1" applyFill="1" applyBorder="1" applyAlignment="1">
      <alignment horizontal="center" vertical="center"/>
    </xf>
    <xf numFmtId="0" fontId="23" fillId="33" borderId="0" xfId="47" applyFont="1" applyFill="1" applyBorder="1" applyAlignment="1">
      <alignment horizontal="left" wrapText="1"/>
    </xf>
    <xf numFmtId="0" fontId="23" fillId="33" borderId="9" xfId="40" applyFont="1" applyFill="1" applyBorder="1" applyAlignment="1">
      <alignment horizontal="center"/>
    </xf>
    <xf numFmtId="0" fontId="1" fillId="0" borderId="0" xfId="0" applyFont="1" applyAlignment="1">
      <alignment horizontal="left"/>
    </xf>
    <xf numFmtId="0" fontId="23" fillId="0" borderId="0" xfId="40" applyFont="1" applyFill="1" applyBorder="1" applyAlignment="1">
      <alignment horizontal="left" wrapText="1"/>
    </xf>
    <xf numFmtId="0" fontId="23" fillId="0" borderId="0" xfId="47" applyFont="1" applyBorder="1" applyAlignment="1">
      <alignment vertical="center" wrapText="1"/>
    </xf>
    <xf numFmtId="49" fontId="22" fillId="0" borderId="0" xfId="47" applyNumberFormat="1" applyFont="1" applyBorder="1"/>
    <xf numFmtId="0" fontId="23" fillId="0" borderId="0" xfId="0" applyFont="1" applyBorder="1" applyAlignment="1">
      <alignment horizontal="left" wrapText="1"/>
    </xf>
    <xf numFmtId="0" fontId="23" fillId="0" borderId="0" xfId="0" applyFont="1" applyBorder="1" applyAlignment="1">
      <alignment horizontal="center" vertical="top" wrapText="1"/>
    </xf>
    <xf numFmtId="0" fontId="22" fillId="0" borderId="0" xfId="47" applyFont="1" applyBorder="1" applyAlignment="1">
      <alignment horizontal="left"/>
    </xf>
    <xf numFmtId="0" fontId="22" fillId="36" borderId="9" xfId="47" applyFont="1" applyFill="1" applyBorder="1" applyAlignment="1">
      <alignment horizontal="center" vertical="center"/>
    </xf>
    <xf numFmtId="0" fontId="22" fillId="36" borderId="12" xfId="47" applyFont="1" applyFill="1" applyBorder="1" applyAlignment="1">
      <alignment horizontal="center" vertical="center"/>
    </xf>
    <xf numFmtId="0" fontId="23" fillId="0" borderId="9" xfId="0" applyFont="1" applyFill="1" applyBorder="1" applyAlignment="1">
      <alignment horizontal="center" vertical="center" wrapText="1"/>
    </xf>
    <xf numFmtId="0" fontId="23" fillId="0" borderId="0" xfId="47" applyFont="1" applyBorder="1" applyAlignment="1">
      <alignment horizontal="center"/>
    </xf>
    <xf numFmtId="3" fontId="1" fillId="0" borderId="0" xfId="0" applyNumberFormat="1" applyFont="1"/>
    <xf numFmtId="0" fontId="22" fillId="0" borderId="0" xfId="0" applyFont="1" applyFill="1" applyBorder="1" applyAlignment="1">
      <alignment horizontal="center" vertical="center" wrapText="1"/>
    </xf>
    <xf numFmtId="0" fontId="1" fillId="0" borderId="0" xfId="0" applyFont="1" applyBorder="1" applyAlignment="1">
      <alignment horizontal="center"/>
    </xf>
    <xf numFmtId="0" fontId="1" fillId="33" borderId="0" xfId="0" applyFont="1" applyFill="1"/>
    <xf numFmtId="0" fontId="22" fillId="0" borderId="0" xfId="40" applyFont="1"/>
    <xf numFmtId="0" fontId="26" fillId="0" borderId="0" xfId="0" applyFont="1"/>
    <xf numFmtId="3" fontId="0" fillId="0" borderId="9" xfId="0" applyNumberFormat="1" applyFont="1" applyBorder="1" applyAlignment="1">
      <alignment horizontal="center" vertical="center"/>
    </xf>
    <xf numFmtId="3" fontId="0" fillId="0" borderId="9" xfId="0" applyNumberFormat="1" applyFont="1" applyBorder="1" applyAlignment="1">
      <alignment vertical="center" wrapText="1"/>
    </xf>
    <xf numFmtId="0" fontId="15" fillId="0" borderId="0" xfId="0" applyFont="1" applyAlignment="1">
      <alignment horizontal="center"/>
    </xf>
    <xf numFmtId="3" fontId="27" fillId="0" borderId="10" xfId="0" applyNumberFormat="1" applyFont="1" applyBorder="1" applyAlignment="1">
      <alignment horizontal="center" vertical="center" wrapText="1"/>
    </xf>
    <xf numFmtId="3" fontId="29" fillId="0" borderId="10" xfId="50" applyNumberFormat="1" applyFont="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wrapText="1"/>
    </xf>
    <xf numFmtId="0" fontId="23" fillId="0" borderId="9" xfId="0" applyFont="1" applyFill="1" applyBorder="1" applyAlignment="1">
      <alignment horizontal="center" vertical="center" wrapText="1"/>
    </xf>
    <xf numFmtId="3" fontId="0" fillId="0" borderId="0" xfId="0" applyNumberFormat="1" applyFont="1" applyAlignment="1">
      <alignment vertical="center"/>
    </xf>
    <xf numFmtId="3" fontId="22" fillId="0" borderId="0" xfId="50" applyNumberFormat="1" applyFont="1" applyAlignment="1">
      <alignment vertical="center"/>
    </xf>
    <xf numFmtId="3" fontId="23" fillId="0" borderId="0" xfId="50" applyNumberFormat="1" applyFont="1" applyAlignment="1">
      <alignment vertical="center"/>
    </xf>
    <xf numFmtId="3" fontId="22" fillId="0" borderId="10" xfId="50" applyNumberFormat="1" applyFont="1" applyBorder="1" applyAlignment="1">
      <alignment horizontal="center" vertical="center" wrapText="1"/>
    </xf>
    <xf numFmtId="3" fontId="22" fillId="0" borderId="22" xfId="50" applyNumberFormat="1" applyFont="1" applyBorder="1" applyAlignment="1">
      <alignment horizontal="center" vertical="center" wrapText="1"/>
    </xf>
    <xf numFmtId="3" fontId="22" fillId="0" borderId="23" xfId="50" applyNumberFormat="1" applyFont="1" applyBorder="1" applyAlignment="1">
      <alignment horizontal="center" vertical="center" wrapText="1"/>
    </xf>
    <xf numFmtId="3" fontId="22" fillId="0" borderId="9" xfId="0" applyNumberFormat="1" applyFont="1" applyFill="1" applyBorder="1" applyAlignment="1">
      <alignment horizontal="center" vertical="center" wrapText="1"/>
    </xf>
    <xf numFmtId="3" fontId="22" fillId="0" borderId="11" xfId="0" applyNumberFormat="1" applyFont="1" applyFill="1" applyBorder="1" applyAlignment="1">
      <alignment horizontal="center" vertical="center" wrapText="1"/>
    </xf>
    <xf numFmtId="3" fontId="0" fillId="0" borderId="9" xfId="0" applyNumberFormat="1" applyFont="1" applyBorder="1" applyAlignment="1">
      <alignment horizontal="center" vertical="center" wrapText="1"/>
    </xf>
    <xf numFmtId="3" fontId="23" fillId="0" borderId="9" xfId="0" applyNumberFormat="1" applyFont="1" applyBorder="1" applyAlignment="1">
      <alignment horizontal="left" vertical="center" wrapText="1"/>
    </xf>
    <xf numFmtId="3" fontId="23" fillId="0" borderId="9" xfId="0" applyNumberFormat="1" applyFont="1" applyBorder="1" applyAlignment="1">
      <alignment horizontal="center" vertical="center"/>
    </xf>
    <xf numFmtId="3" fontId="0" fillId="0" borderId="9" xfId="0" applyNumberFormat="1" applyFont="1" applyBorder="1" applyAlignment="1">
      <alignment vertical="center"/>
    </xf>
    <xf numFmtId="3" fontId="30" fillId="0" borderId="9" xfId="0" applyNumberFormat="1" applyFont="1" applyBorder="1" applyAlignment="1">
      <alignment vertical="center" wrapText="1"/>
    </xf>
    <xf numFmtId="3" fontId="0" fillId="0" borderId="9" xfId="0" applyNumberFormat="1" applyFont="1" applyFill="1" applyBorder="1" applyAlignment="1">
      <alignment vertical="center"/>
    </xf>
    <xf numFmtId="3" fontId="0" fillId="0" borderId="9" xfId="0" applyNumberFormat="1" applyFont="1" applyBorder="1" applyAlignment="1">
      <alignment horizontal="left" vertical="center" wrapText="1"/>
    </xf>
    <xf numFmtId="3" fontId="23" fillId="0" borderId="9" xfId="0" applyNumberFormat="1" applyFont="1" applyBorder="1" applyAlignment="1">
      <alignment vertical="center" wrapText="1"/>
    </xf>
    <xf numFmtId="3" fontId="15" fillId="0" borderId="9" xfId="0" applyNumberFormat="1" applyFont="1" applyBorder="1" applyAlignment="1">
      <alignment vertical="center"/>
    </xf>
    <xf numFmtId="3" fontId="22" fillId="0" borderId="0" xfId="0" applyNumberFormat="1" applyFont="1" applyAlignment="1">
      <alignment vertical="center" wrapText="1"/>
    </xf>
    <xf numFmtId="3" fontId="0" fillId="0" borderId="14" xfId="0" applyNumberFormat="1" applyFont="1" applyBorder="1" applyAlignment="1">
      <alignment vertical="center"/>
    </xf>
    <xf numFmtId="3" fontId="0" fillId="0" borderId="12" xfId="0" applyNumberFormat="1" applyFont="1" applyBorder="1" applyAlignment="1">
      <alignment vertical="center"/>
    </xf>
    <xf numFmtId="3" fontId="22" fillId="0" borderId="0" xfId="0" applyNumberFormat="1" applyFont="1" applyAlignment="1">
      <alignment vertical="center"/>
    </xf>
    <xf numFmtId="3" fontId="31" fillId="0" borderId="12" xfId="0" applyNumberFormat="1" applyFont="1" applyBorder="1" applyAlignment="1">
      <alignment horizontal="left" vertical="center" wrapText="1"/>
    </xf>
    <xf numFmtId="3" fontId="32" fillId="33" borderId="0" xfId="0" applyNumberFormat="1" applyFont="1" applyFill="1" applyAlignment="1">
      <alignment vertical="center"/>
    </xf>
    <xf numFmtId="3" fontId="27" fillId="33" borderId="0" xfId="0" applyNumberFormat="1" applyFont="1" applyFill="1" applyAlignment="1">
      <alignment horizontal="center" vertical="center" wrapText="1"/>
    </xf>
    <xf numFmtId="3" fontId="27" fillId="33" borderId="10" xfId="0" applyNumberFormat="1" applyFont="1" applyFill="1" applyBorder="1" applyAlignment="1">
      <alignment horizontal="center" vertical="center" wrapText="1"/>
    </xf>
    <xf numFmtId="3" fontId="29" fillId="33" borderId="22" xfId="50" applyNumberFormat="1" applyFont="1" applyFill="1" applyBorder="1" applyAlignment="1">
      <alignment horizontal="center" vertical="center" wrapText="1"/>
    </xf>
    <xf numFmtId="3" fontId="29" fillId="33" borderId="23" xfId="50" applyNumberFormat="1" applyFont="1" applyFill="1" applyBorder="1" applyAlignment="1">
      <alignment horizontal="center" vertical="center" wrapText="1"/>
    </xf>
    <xf numFmtId="3" fontId="29" fillId="33" borderId="9" xfId="0" applyNumberFormat="1" applyFont="1" applyFill="1" applyBorder="1" applyAlignment="1">
      <alignment horizontal="center" vertical="center" wrapText="1"/>
    </xf>
    <xf numFmtId="3" fontId="29" fillId="33" borderId="11" xfId="0" applyNumberFormat="1" applyFont="1" applyFill="1" applyBorder="1" applyAlignment="1">
      <alignment horizontal="center" vertical="center" wrapText="1"/>
    </xf>
    <xf numFmtId="3" fontId="22" fillId="33" borderId="9" xfId="0" applyNumberFormat="1" applyFont="1" applyFill="1" applyBorder="1" applyAlignment="1">
      <alignment horizontal="center" vertical="center" wrapText="1"/>
    </xf>
    <xf numFmtId="3" fontId="22" fillId="33" borderId="11" xfId="0" applyNumberFormat="1" applyFont="1" applyFill="1" applyBorder="1" applyAlignment="1">
      <alignment horizontal="center" vertical="center" wrapText="1"/>
    </xf>
    <xf numFmtId="3" fontId="21" fillId="33" borderId="9" xfId="0" applyNumberFormat="1" applyFont="1" applyFill="1" applyBorder="1" applyAlignment="1">
      <alignment horizontal="center" vertical="center"/>
    </xf>
    <xf numFmtId="3" fontId="21" fillId="33" borderId="9" xfId="0" applyNumberFormat="1" applyFont="1" applyFill="1" applyBorder="1" applyAlignment="1">
      <alignment horizontal="left" vertical="center" wrapText="1"/>
    </xf>
    <xf numFmtId="3" fontId="21" fillId="33" borderId="9" xfId="0" applyNumberFormat="1" applyFont="1" applyFill="1" applyBorder="1" applyAlignment="1">
      <alignment horizontal="justify" vertical="center" wrapText="1"/>
    </xf>
    <xf numFmtId="3" fontId="32" fillId="33" borderId="9" xfId="0" applyNumberFormat="1" applyFont="1" applyFill="1" applyBorder="1" applyAlignment="1">
      <alignment vertical="center"/>
    </xf>
    <xf numFmtId="3" fontId="21" fillId="33" borderId="9" xfId="0" applyNumberFormat="1" applyFont="1" applyFill="1" applyBorder="1" applyAlignment="1">
      <alignment horizontal="center" vertical="center" wrapText="1"/>
    </xf>
    <xf numFmtId="3" fontId="32" fillId="33" borderId="9" xfId="0" applyNumberFormat="1" applyFont="1" applyFill="1" applyBorder="1" applyAlignment="1">
      <alignment vertical="center" wrapText="1"/>
    </xf>
    <xf numFmtId="3" fontId="0" fillId="33" borderId="9" xfId="0" applyNumberFormat="1" applyFont="1" applyFill="1" applyBorder="1" applyAlignment="1">
      <alignment vertical="center"/>
    </xf>
    <xf numFmtId="3" fontId="32" fillId="33" borderId="9" xfId="0" applyNumberFormat="1" applyFont="1" applyFill="1" applyBorder="1" applyAlignment="1">
      <alignment horizontal="right" vertical="center"/>
    </xf>
    <xf numFmtId="3" fontId="32" fillId="33" borderId="9" xfId="0" applyNumberFormat="1" applyFont="1" applyFill="1" applyBorder="1" applyAlignment="1">
      <alignment horizontal="center" vertical="center"/>
    </xf>
    <xf numFmtId="3" fontId="32" fillId="33" borderId="9" xfId="0" applyNumberFormat="1" applyFont="1" applyFill="1" applyBorder="1" applyAlignment="1">
      <alignment horizontal="left" vertical="center" wrapText="1"/>
    </xf>
    <xf numFmtId="3" fontId="32" fillId="33" borderId="0" xfId="0" applyNumberFormat="1" applyFont="1" applyFill="1" applyAlignment="1">
      <alignment horizontal="left" vertical="center" wrapText="1"/>
    </xf>
    <xf numFmtId="3" fontId="32" fillId="33" borderId="11" xfId="0" applyNumberFormat="1" applyFont="1" applyFill="1" applyBorder="1" applyAlignment="1">
      <alignment horizontal="left" vertical="center" wrapText="1"/>
    </xf>
    <xf numFmtId="3" fontId="21" fillId="33" borderId="20" xfId="0" applyNumberFormat="1" applyFont="1" applyFill="1" applyBorder="1" applyAlignment="1">
      <alignment horizontal="center" vertical="center" wrapText="1"/>
    </xf>
    <xf numFmtId="3" fontId="32" fillId="33" borderId="11" xfId="0" applyNumberFormat="1" applyFont="1" applyFill="1" applyBorder="1" applyAlignment="1">
      <alignment horizontal="left" vertical="center"/>
    </xf>
    <xf numFmtId="3" fontId="21" fillId="33" borderId="11" xfId="0" applyNumberFormat="1" applyFont="1" applyFill="1" applyBorder="1" applyAlignment="1">
      <alignment horizontal="left" vertical="center" wrapText="1"/>
    </xf>
    <xf numFmtId="3" fontId="0" fillId="33" borderId="9" xfId="0" applyNumberFormat="1" applyFont="1" applyFill="1" applyBorder="1" applyAlignment="1">
      <alignment horizontal="center" vertical="center"/>
    </xf>
    <xf numFmtId="3" fontId="32" fillId="33" borderId="19" xfId="0" applyNumberFormat="1" applyFont="1" applyFill="1" applyBorder="1" applyAlignment="1">
      <alignment vertical="center"/>
    </xf>
    <xf numFmtId="3" fontId="32" fillId="33" borderId="21" xfId="0" applyNumberFormat="1" applyFont="1" applyFill="1" applyBorder="1" applyAlignment="1">
      <alignment vertical="center"/>
    </xf>
    <xf numFmtId="3" fontId="21" fillId="33" borderId="9" xfId="48" applyNumberFormat="1" applyFont="1" applyFill="1" applyBorder="1" applyAlignment="1">
      <alignment horizontal="center" vertical="center"/>
    </xf>
    <xf numFmtId="3" fontId="21" fillId="33" borderId="19" xfId="0" applyNumberFormat="1" applyFont="1" applyFill="1" applyBorder="1" applyAlignment="1">
      <alignment horizontal="left" vertical="center" wrapText="1"/>
    </xf>
    <xf numFmtId="3" fontId="21" fillId="33" borderId="19" xfId="0" applyNumberFormat="1" applyFont="1" applyFill="1" applyBorder="1" applyAlignment="1">
      <alignment horizontal="center" vertical="center" wrapText="1"/>
    </xf>
    <xf numFmtId="3" fontId="32" fillId="33" borderId="24" xfId="0" applyNumberFormat="1" applyFont="1" applyFill="1" applyBorder="1" applyAlignment="1">
      <alignment vertical="center"/>
    </xf>
    <xf numFmtId="3" fontId="21" fillId="33" borderId="18" xfId="0" applyNumberFormat="1" applyFont="1" applyFill="1" applyBorder="1" applyAlignment="1">
      <alignment horizontal="left" vertical="center" wrapText="1"/>
    </xf>
    <xf numFmtId="3" fontId="27" fillId="33" borderId="9" xfId="0" applyNumberFormat="1" applyFont="1" applyFill="1" applyBorder="1" applyAlignment="1">
      <alignment vertical="center"/>
    </xf>
    <xf numFmtId="0" fontId="0" fillId="0" borderId="0" xfId="0" applyFont="1"/>
    <xf numFmtId="0" fontId="0" fillId="0" borderId="0" xfId="0" applyFont="1" applyAlignment="1"/>
    <xf numFmtId="0" fontId="29"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3" fontId="29" fillId="0" borderId="25" xfId="0" applyNumberFormat="1" applyFont="1" applyBorder="1" applyAlignment="1">
      <alignment horizontal="center" vertical="center" wrapText="1"/>
    </xf>
    <xf numFmtId="3" fontId="29" fillId="0" borderId="28" xfId="0" applyNumberFormat="1" applyFont="1" applyBorder="1" applyAlignment="1">
      <alignment horizontal="center" vertical="center" wrapText="1"/>
    </xf>
    <xf numFmtId="3" fontId="29" fillId="0" borderId="29" xfId="0" applyNumberFormat="1" applyFont="1" applyBorder="1" applyAlignment="1">
      <alignment horizontal="center" vertical="center" wrapText="1"/>
    </xf>
    <xf numFmtId="3" fontId="29" fillId="0" borderId="30" xfId="0" applyNumberFormat="1" applyFont="1" applyBorder="1" applyAlignment="1">
      <alignment horizontal="center" vertical="center" wrapText="1"/>
    </xf>
    <xf numFmtId="3" fontId="29" fillId="0" borderId="9" xfId="0" applyNumberFormat="1" applyFont="1" applyBorder="1" applyAlignment="1">
      <alignment horizontal="center" vertical="center" wrapText="1"/>
    </xf>
    <xf numFmtId="0" fontId="0" fillId="0" borderId="28" xfId="0" applyFont="1" applyBorder="1" applyAlignment="1">
      <alignment horizontal="center" vertical="center"/>
    </xf>
    <xf numFmtId="0" fontId="0" fillId="0" borderId="28"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8" xfId="0" applyFont="1" applyBorder="1" applyAlignment="1">
      <alignment horizontal="center" vertical="center"/>
    </xf>
    <xf numFmtId="166" fontId="0" fillId="0" borderId="28" xfId="0" applyNumberFormat="1" applyFont="1" applyBorder="1" applyAlignment="1">
      <alignment vertical="center"/>
    </xf>
    <xf numFmtId="166" fontId="0" fillId="0" borderId="25" xfId="0" applyNumberFormat="1" applyFont="1" applyBorder="1" applyAlignment="1">
      <alignment vertical="center"/>
    </xf>
    <xf numFmtId="0" fontId="0" fillId="0" borderId="9" xfId="0" applyFont="1" applyBorder="1"/>
    <xf numFmtId="0" fontId="35" fillId="0" borderId="9" xfId="0" applyFont="1" applyBorder="1" applyAlignment="1">
      <alignment vertical="center" wrapText="1"/>
    </xf>
    <xf numFmtId="0" fontId="35" fillId="0" borderId="9" xfId="0" applyFont="1" applyBorder="1" applyAlignment="1">
      <alignment horizontal="center" vertical="center"/>
    </xf>
    <xf numFmtId="0" fontId="0" fillId="0" borderId="10" xfId="0" applyFont="1" applyBorder="1"/>
    <xf numFmtId="0" fontId="0" fillId="0" borderId="9" xfId="0" applyFont="1" applyBorder="1" applyAlignment="1"/>
    <xf numFmtId="0" fontId="21" fillId="0" borderId="28" xfId="0" applyFont="1" applyBorder="1" applyAlignment="1">
      <alignment horizontal="center" vertical="center" wrapText="1"/>
    </xf>
    <xf numFmtId="166" fontId="0" fillId="0" borderId="28" xfId="0" applyNumberFormat="1" applyFont="1" applyBorder="1" applyAlignment="1">
      <alignment horizontal="center" vertical="center"/>
    </xf>
    <xf numFmtId="166" fontId="0" fillId="0" borderId="25" xfId="0" applyNumberFormat="1" applyFont="1" applyBorder="1" applyAlignment="1">
      <alignment vertical="center" wrapText="1"/>
    </xf>
    <xf numFmtId="0" fontId="0" fillId="0" borderId="20" xfId="0" applyFont="1" applyBorder="1"/>
    <xf numFmtId="0" fontId="21" fillId="0" borderId="9" xfId="0" applyFont="1" applyBorder="1" applyAlignment="1">
      <alignment horizontal="center" vertical="center" wrapText="1"/>
    </xf>
    <xf numFmtId="0" fontId="0" fillId="0" borderId="20" xfId="0" applyFont="1" applyBorder="1" applyAlignment="1"/>
    <xf numFmtId="0" fontId="0" fillId="0" borderId="28" xfId="0" applyFont="1" applyBorder="1" applyAlignment="1">
      <alignment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0" fillId="0" borderId="10" xfId="0" applyFont="1" applyBorder="1" applyAlignment="1"/>
    <xf numFmtId="0" fontId="0" fillId="0" borderId="11" xfId="0" applyFont="1" applyBorder="1" applyAlignment="1"/>
    <xf numFmtId="0" fontId="30" fillId="37" borderId="9" xfId="0" applyFont="1" applyFill="1" applyBorder="1" applyAlignment="1">
      <alignment horizontal="center" vertical="center" wrapText="1"/>
    </xf>
    <xf numFmtId="0" fontId="0" fillId="0" borderId="19" xfId="0" applyFont="1" applyBorder="1" applyAlignment="1"/>
    <xf numFmtId="0" fontId="0" fillId="0" borderId="28" xfId="0" applyFont="1" applyBorder="1" applyAlignment="1">
      <alignment horizontal="left" vertical="center" wrapText="1"/>
    </xf>
    <xf numFmtId="0" fontId="0" fillId="0" borderId="9" xfId="0" applyFont="1" applyFill="1" applyBorder="1" applyAlignment="1">
      <alignment horizontal="center" vertical="center"/>
    </xf>
    <xf numFmtId="0" fontId="36" fillId="37" borderId="9" xfId="0" applyFont="1" applyFill="1" applyBorder="1" applyAlignment="1">
      <alignment vertical="center" wrapText="1"/>
    </xf>
    <xf numFmtId="0" fontId="21" fillId="0" borderId="28" xfId="0" applyFont="1" applyBorder="1" applyAlignment="1">
      <alignment vertical="center" wrapText="1"/>
    </xf>
    <xf numFmtId="0" fontId="34" fillId="0" borderId="0" xfId="0" applyFont="1"/>
    <xf numFmtId="0" fontId="0" fillId="0" borderId="0" xfId="0" applyFont="1" applyFill="1" applyAlignment="1"/>
    <xf numFmtId="3" fontId="34" fillId="0" borderId="0" xfId="0" applyNumberFormat="1" applyFont="1" applyAlignment="1">
      <alignment horizontal="center" wrapText="1"/>
    </xf>
    <xf numFmtId="3" fontId="34" fillId="0" borderId="25" xfId="0" applyNumberFormat="1" applyFont="1" applyBorder="1" applyAlignment="1">
      <alignment horizontal="center" vertical="center" wrapText="1"/>
    </xf>
    <xf numFmtId="3" fontId="29" fillId="0" borderId="32" xfId="0" applyNumberFormat="1" applyFont="1" applyBorder="1" applyAlignment="1">
      <alignment horizontal="center" vertical="center" wrapText="1"/>
    </xf>
    <xf numFmtId="3" fontId="29" fillId="0" borderId="33" xfId="0" applyNumberFormat="1" applyFont="1" applyBorder="1" applyAlignment="1">
      <alignment horizontal="center" vertical="center" wrapText="1"/>
    </xf>
    <xf numFmtId="3" fontId="29" fillId="0" borderId="9" xfId="0" applyNumberFormat="1" applyFont="1" applyFill="1" applyBorder="1" applyAlignment="1">
      <alignment horizontal="center" vertical="center" wrapText="1"/>
    </xf>
    <xf numFmtId="0" fontId="0" fillId="0" borderId="28" xfId="0" applyFont="1" applyBorder="1"/>
    <xf numFmtId="3" fontId="21" fillId="0" borderId="28" xfId="0" applyNumberFormat="1" applyFont="1" applyBorder="1" applyAlignment="1">
      <alignment horizontal="center" vertical="center" wrapText="1"/>
    </xf>
    <xf numFmtId="3" fontId="33" fillId="0" borderId="28" xfId="0" applyNumberFormat="1" applyFont="1" applyBorder="1" applyAlignment="1">
      <alignment horizontal="center" vertical="center" wrapText="1"/>
    </xf>
    <xf numFmtId="0" fontId="33" fillId="0" borderId="9" xfId="0" applyFont="1" applyBorder="1" applyAlignment="1">
      <alignment horizontal="center" vertical="center"/>
    </xf>
    <xf numFmtId="166" fontId="33" fillId="0" borderId="25" xfId="0" applyNumberFormat="1" applyFont="1" applyBorder="1" applyAlignment="1">
      <alignment horizontal="center" vertical="center"/>
    </xf>
    <xf numFmtId="0" fontId="33" fillId="0" borderId="9" xfId="0" applyFont="1" applyBorder="1" applyAlignment="1">
      <alignment horizontal="center" vertical="center" wrapText="1"/>
    </xf>
    <xf numFmtId="0" fontId="33" fillId="0" borderId="9" xfId="0" applyFont="1" applyFill="1" applyBorder="1" applyAlignment="1">
      <alignment horizontal="center" vertical="center"/>
    </xf>
    <xf numFmtId="0" fontId="33" fillId="0" borderId="9" xfId="0" applyFont="1" applyFill="1" applyBorder="1" applyAlignment="1">
      <alignment horizontal="center" vertical="center" wrapText="1"/>
    </xf>
    <xf numFmtId="0" fontId="0" fillId="0" borderId="0" xfId="0" applyFont="1" applyAlignment="1">
      <alignment horizontal="left" vertical="center" wrapText="1"/>
    </xf>
    <xf numFmtId="0" fontId="0" fillId="0" borderId="27" xfId="0" applyFont="1" applyBorder="1" applyAlignment="1">
      <alignment horizontal="left" vertical="center" wrapText="1"/>
    </xf>
    <xf numFmtId="0" fontId="21" fillId="0" borderId="29" xfId="0" applyFont="1" applyBorder="1" applyAlignment="1">
      <alignment horizontal="center" vertical="center" wrapText="1"/>
    </xf>
    <xf numFmtId="3" fontId="21" fillId="0" borderId="29" xfId="0" applyNumberFormat="1" applyFont="1" applyBorder="1" applyAlignment="1">
      <alignment horizontal="center" vertical="center" wrapText="1"/>
    </xf>
    <xf numFmtId="0" fontId="21" fillId="37" borderId="25" xfId="0" applyFont="1" applyFill="1" applyBorder="1" applyAlignment="1">
      <alignment horizontal="left" vertical="center" wrapText="1"/>
    </xf>
    <xf numFmtId="0" fontId="21" fillId="37" borderId="9" xfId="0" applyFont="1" applyFill="1" applyBorder="1" applyAlignment="1">
      <alignment horizontal="center" vertical="center" wrapText="1"/>
    </xf>
    <xf numFmtId="0" fontId="0" fillId="37" borderId="26" xfId="0" applyFont="1" applyFill="1" applyBorder="1"/>
    <xf numFmtId="3" fontId="21" fillId="37" borderId="9" xfId="0" applyNumberFormat="1" applyFont="1" applyFill="1" applyBorder="1" applyAlignment="1">
      <alignment horizontal="center" vertical="center" wrapText="1"/>
    </xf>
    <xf numFmtId="3" fontId="33" fillId="37" borderId="27" xfId="0" applyNumberFormat="1" applyFont="1" applyFill="1" applyBorder="1" applyAlignment="1">
      <alignment horizontal="center" vertical="center" wrapText="1"/>
    </xf>
    <xf numFmtId="0" fontId="33" fillId="33" borderId="9" xfId="0" applyFont="1" applyFill="1" applyBorder="1" applyAlignment="1">
      <alignment horizontal="center" vertical="center"/>
    </xf>
    <xf numFmtId="166" fontId="33" fillId="37" borderId="25" xfId="0" applyNumberFormat="1" applyFont="1" applyFill="1" applyBorder="1" applyAlignment="1">
      <alignment horizontal="center" vertical="center"/>
    </xf>
    <xf numFmtId="0" fontId="33" fillId="37" borderId="9" xfId="0" applyFont="1" applyFill="1" applyBorder="1" applyAlignment="1">
      <alignment horizontal="center" vertical="center"/>
    </xf>
    <xf numFmtId="0" fontId="0" fillId="0" borderId="32" xfId="0" applyFont="1" applyBorder="1" applyAlignment="1">
      <alignment vertical="center" wrapText="1"/>
    </xf>
    <xf numFmtId="0" fontId="21" fillId="0" borderId="32" xfId="0" applyFont="1" applyBorder="1" applyAlignment="1">
      <alignment horizontal="center" vertical="center"/>
    </xf>
    <xf numFmtId="0" fontId="33" fillId="0" borderId="28" xfId="0" applyFont="1" applyBorder="1" applyAlignment="1">
      <alignment horizontal="center" vertical="center" wrapText="1"/>
    </xf>
    <xf numFmtId="0" fontId="33" fillId="0" borderId="28" xfId="0" applyFont="1" applyBorder="1" applyAlignment="1">
      <alignment horizontal="center" vertical="center"/>
    </xf>
    <xf numFmtId="0" fontId="0" fillId="0" borderId="27" xfId="0" applyFont="1" applyBorder="1" applyAlignment="1">
      <alignment horizontal="left" vertical="center"/>
    </xf>
    <xf numFmtId="0" fontId="21" fillId="0" borderId="27" xfId="0" applyFont="1" applyBorder="1" applyAlignment="1">
      <alignment horizontal="left" vertical="center" wrapText="1"/>
    </xf>
    <xf numFmtId="0" fontId="0" fillId="0" borderId="29" xfId="0" applyFont="1" applyBorder="1"/>
    <xf numFmtId="0" fontId="21" fillId="0" borderId="25" xfId="0" applyFont="1" applyBorder="1" applyAlignment="1">
      <alignment horizontal="left" vertical="center" wrapText="1"/>
    </xf>
    <xf numFmtId="3" fontId="21" fillId="0" borderId="27" xfId="0" applyNumberFormat="1" applyFont="1" applyBorder="1" applyAlignment="1">
      <alignment horizontal="center" vertical="center" wrapText="1"/>
    </xf>
    <xf numFmtId="0" fontId="0" fillId="0" borderId="19" xfId="0" applyFont="1" applyBorder="1"/>
    <xf numFmtId="0" fontId="0" fillId="0" borderId="32" xfId="0" applyFont="1" applyBorder="1"/>
    <xf numFmtId="166" fontId="33" fillId="0" borderId="33" xfId="0" applyNumberFormat="1" applyFont="1" applyBorder="1" applyAlignment="1">
      <alignment horizontal="center" vertical="center"/>
    </xf>
    <xf numFmtId="0" fontId="21" fillId="0" borderId="25" xfId="0" applyFont="1" applyBorder="1" applyAlignment="1">
      <alignment horizontal="center" vertical="center" wrapText="1"/>
    </xf>
    <xf numFmtId="3" fontId="33" fillId="0" borderId="29" xfId="0" applyNumberFormat="1" applyFont="1" applyBorder="1" applyAlignment="1">
      <alignment horizontal="center" vertical="center" wrapText="1"/>
    </xf>
    <xf numFmtId="0" fontId="21" fillId="0" borderId="32" xfId="0" applyFont="1" applyBorder="1" applyAlignment="1">
      <alignment horizontal="left" vertical="center" wrapText="1"/>
    </xf>
    <xf numFmtId="3" fontId="21" fillId="0" borderId="32" xfId="0" applyNumberFormat="1" applyFont="1" applyBorder="1" applyAlignment="1">
      <alignment horizontal="center" vertical="center" wrapText="1"/>
    </xf>
    <xf numFmtId="3" fontId="33" fillId="0" borderId="32" xfId="0" applyNumberFormat="1" applyFont="1" applyBorder="1" applyAlignment="1">
      <alignment horizontal="center" vertical="center" wrapText="1"/>
    </xf>
    <xf numFmtId="0" fontId="21" fillId="0" borderId="28" xfId="0" applyFont="1" applyBorder="1" applyAlignment="1">
      <alignment horizontal="center" wrapText="1"/>
    </xf>
    <xf numFmtId="0" fontId="21" fillId="0" borderId="34" xfId="0" applyFont="1" applyBorder="1" applyAlignment="1">
      <alignment horizontal="left" vertical="center" wrapText="1"/>
    </xf>
    <xf numFmtId="0" fontId="0" fillId="0" borderId="28" xfId="0" applyFont="1" applyBorder="1" applyAlignment="1">
      <alignment wrapText="1"/>
    </xf>
    <xf numFmtId="166" fontId="0" fillId="0" borderId="0" xfId="0" applyNumberFormat="1" applyFont="1"/>
    <xf numFmtId="167" fontId="0" fillId="0" borderId="0" xfId="0" applyNumberFormat="1" applyFont="1"/>
    <xf numFmtId="168" fontId="0" fillId="0" borderId="0" xfId="0" applyNumberFormat="1" applyFont="1"/>
    <xf numFmtId="0" fontId="23" fillId="0" borderId="0" xfId="47" applyFont="1" applyBorder="1" applyAlignment="1">
      <alignment horizontal="center" wrapText="1"/>
    </xf>
    <xf numFmtId="0" fontId="23" fillId="0" borderId="0" xfId="47" applyFont="1" applyBorder="1" applyAlignment="1">
      <alignment horizontal="left" vertical="center" wrapText="1"/>
    </xf>
    <xf numFmtId="0" fontId="22" fillId="0" borderId="9" xfId="0" applyFont="1" applyFill="1" applyBorder="1" applyAlignment="1">
      <alignment horizontal="center" vertical="center"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23" fillId="0" borderId="9" xfId="0" applyFont="1" applyBorder="1" applyAlignment="1">
      <alignment horizontal="left" vertical="center" wrapText="1"/>
    </xf>
    <xf numFmtId="0" fontId="23" fillId="0" borderId="0" xfId="47" applyFont="1" applyBorder="1" applyAlignment="1">
      <alignment horizontal="left" wrapText="1"/>
    </xf>
    <xf numFmtId="0" fontId="23" fillId="0" borderId="9" xfId="0" applyFont="1" applyFill="1" applyBorder="1" applyAlignment="1">
      <alignment horizontal="center" vertical="center" wrapText="1"/>
    </xf>
    <xf numFmtId="3" fontId="22" fillId="36" borderId="10" xfId="40" applyNumberFormat="1" applyFont="1" applyFill="1" applyBorder="1" applyAlignment="1">
      <alignment horizontal="center" vertical="center" wrapText="1"/>
    </xf>
    <xf numFmtId="3" fontId="22" fillId="36" borderId="11" xfId="40" applyNumberFormat="1" applyFont="1" applyFill="1" applyBorder="1" applyAlignment="1">
      <alignment horizontal="center" vertical="center" wrapText="1"/>
    </xf>
    <xf numFmtId="0" fontId="22" fillId="0" borderId="0" xfId="47" applyFont="1" applyBorder="1" applyAlignment="1">
      <alignment horizontal="center"/>
    </xf>
    <xf numFmtId="0" fontId="1" fillId="0" borderId="0" xfId="0" applyFont="1" applyAlignment="1">
      <alignment vertical="center"/>
    </xf>
    <xf numFmtId="0" fontId="22" fillId="0" borderId="0" xfId="47" applyFont="1" applyBorder="1" applyAlignment="1">
      <alignment horizontal="left" wrapText="1"/>
    </xf>
    <xf numFmtId="0" fontId="23" fillId="0" borderId="0" xfId="40" applyFont="1" applyFill="1" applyBorder="1" applyAlignment="1">
      <alignment horizontal="left" wrapText="1"/>
    </xf>
    <xf numFmtId="0" fontId="22" fillId="34" borderId="15" xfId="40" applyFont="1" applyFill="1" applyBorder="1" applyAlignment="1">
      <alignment horizontal="center" vertical="center"/>
    </xf>
    <xf numFmtId="0" fontId="22" fillId="34" borderId="17" xfId="40" applyFont="1" applyFill="1" applyBorder="1" applyAlignment="1">
      <alignment horizontal="center" vertical="center"/>
    </xf>
    <xf numFmtId="0" fontId="22" fillId="34" borderId="16" xfId="40" applyFont="1" applyFill="1" applyBorder="1" applyAlignment="1">
      <alignment horizontal="center" vertical="center"/>
    </xf>
    <xf numFmtId="0" fontId="22" fillId="34" borderId="13" xfId="40" applyFont="1" applyFill="1" applyBorder="1" applyAlignment="1">
      <alignment horizontal="center" vertical="center"/>
    </xf>
    <xf numFmtId="0" fontId="22" fillId="34" borderId="14" xfId="40" applyFont="1" applyFill="1" applyBorder="1" applyAlignment="1">
      <alignment horizontal="center" vertical="center"/>
    </xf>
    <xf numFmtId="0" fontId="22" fillId="34" borderId="18" xfId="40" applyFont="1" applyFill="1" applyBorder="1" applyAlignment="1">
      <alignment horizontal="center" vertical="center"/>
    </xf>
    <xf numFmtId="0" fontId="23" fillId="0" borderId="9" xfId="0" applyFont="1" applyFill="1" applyBorder="1" applyAlignment="1">
      <alignment horizontal="left" vertical="center" wrapText="1"/>
    </xf>
    <xf numFmtId="0" fontId="22" fillId="34" borderId="9" xfId="47" applyFont="1" applyFill="1" applyBorder="1" applyAlignment="1">
      <alignment horizontal="center" vertical="center" wrapText="1"/>
    </xf>
    <xf numFmtId="0" fontId="1" fillId="0" borderId="9" xfId="0" applyFont="1" applyBorder="1" applyAlignment="1">
      <alignment horizontal="left" wrapText="1"/>
    </xf>
    <xf numFmtId="0" fontId="23" fillId="0" borderId="10" xfId="0" applyFont="1" applyBorder="1" applyAlignment="1">
      <alignment horizontal="center"/>
    </xf>
    <xf numFmtId="0" fontId="23" fillId="0" borderId="11" xfId="0" applyFont="1" applyBorder="1" applyAlignment="1">
      <alignment horizontal="center"/>
    </xf>
    <xf numFmtId="0" fontId="23" fillId="33" borderId="0" xfId="47" applyFont="1" applyFill="1" applyBorder="1" applyAlignment="1">
      <alignment horizontal="left" vertical="center" wrapText="1"/>
    </xf>
    <xf numFmtId="0" fontId="23" fillId="33" borderId="0" xfId="47" applyFont="1" applyFill="1" applyBorder="1" applyAlignment="1">
      <alignment horizontal="left" wrapText="1"/>
    </xf>
    <xf numFmtId="0" fontId="15" fillId="35" borderId="9" xfId="0" applyFont="1" applyFill="1" applyBorder="1" applyAlignment="1">
      <alignment horizontal="center" vertical="center"/>
    </xf>
    <xf numFmtId="0" fontId="22" fillId="34" borderId="9" xfId="47" applyFont="1" applyFill="1" applyBorder="1" applyAlignment="1">
      <alignment horizontal="center" vertical="center"/>
    </xf>
    <xf numFmtId="0" fontId="23" fillId="0" borderId="0" xfId="0" applyFont="1" applyBorder="1" applyAlignment="1">
      <alignment horizontal="left" vertical="center" wrapText="1"/>
    </xf>
    <xf numFmtId="0" fontId="23" fillId="0" borderId="0" xfId="0" applyFont="1" applyFill="1" applyBorder="1" applyAlignment="1">
      <alignment horizontal="lef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2" fillId="33" borderId="0" xfId="47" applyFont="1" applyFill="1" applyBorder="1" applyAlignment="1">
      <alignment horizontal="left" wrapText="1"/>
    </xf>
    <xf numFmtId="0" fontId="1" fillId="0" borderId="9" xfId="0" applyFont="1" applyFill="1" applyBorder="1" applyAlignment="1">
      <alignment horizontal="left" vertical="center" wrapText="1"/>
    </xf>
    <xf numFmtId="0" fontId="23" fillId="0" borderId="9" xfId="0" applyFont="1" applyBorder="1" applyAlignment="1">
      <alignment horizontal="left" vertical="center"/>
    </xf>
    <xf numFmtId="0" fontId="22" fillId="34" borderId="10" xfId="47" applyFont="1" applyFill="1" applyBorder="1" applyAlignment="1">
      <alignment horizontal="center" vertical="center"/>
    </xf>
    <xf numFmtId="0" fontId="22" fillId="34" borderId="11" xfId="47" applyFont="1" applyFill="1" applyBorder="1" applyAlignment="1">
      <alignment horizontal="center" vertical="center"/>
    </xf>
    <xf numFmtId="3" fontId="15" fillId="0" borderId="10" xfId="0" applyNumberFormat="1" applyFont="1" applyBorder="1" applyAlignment="1">
      <alignment horizontal="center"/>
    </xf>
    <xf numFmtId="3" fontId="15" fillId="0" borderId="11" xfId="0" applyNumberFormat="1" applyFont="1" applyBorder="1" applyAlignment="1">
      <alignment horizontal="center"/>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0" xfId="0" applyFont="1" applyFill="1" applyBorder="1" applyAlignment="1">
      <alignment horizontal="center" wrapText="1"/>
    </xf>
    <xf numFmtId="0" fontId="22" fillId="34" borderId="11" xfId="0" applyFont="1" applyFill="1" applyBorder="1" applyAlignment="1">
      <alignment horizontal="center" wrapText="1"/>
    </xf>
    <xf numFmtId="0" fontId="21" fillId="33" borderId="0" xfId="0" applyFont="1" applyFill="1" applyAlignment="1">
      <alignment horizontal="left" wrapText="1"/>
    </xf>
    <xf numFmtId="0" fontId="23" fillId="0" borderId="20" xfId="47" applyFont="1" applyBorder="1" applyAlignment="1">
      <alignment horizontal="center" vertical="center"/>
    </xf>
    <xf numFmtId="0" fontId="23" fillId="0" borderId="21" xfId="47" applyFont="1" applyBorder="1" applyAlignment="1">
      <alignment horizontal="center" vertical="center"/>
    </xf>
    <xf numFmtId="0" fontId="23" fillId="0" borderId="19" xfId="47" applyFont="1" applyBorder="1" applyAlignment="1">
      <alignment horizontal="center" vertical="center"/>
    </xf>
    <xf numFmtId="0" fontId="22" fillId="36" borderId="10" xfId="47" applyFont="1" applyFill="1" applyBorder="1" applyAlignment="1">
      <alignment horizontal="center" vertical="center"/>
    </xf>
    <xf numFmtId="0" fontId="22" fillId="36" borderId="12" xfId="47" applyFont="1" applyFill="1" applyBorder="1" applyAlignment="1">
      <alignment horizontal="center" vertical="center"/>
    </xf>
    <xf numFmtId="0" fontId="22" fillId="36" borderId="11" xfId="47" applyFont="1" applyFill="1" applyBorder="1" applyAlignment="1">
      <alignment horizontal="center" vertical="center"/>
    </xf>
    <xf numFmtId="0" fontId="23" fillId="33" borderId="10" xfId="0" applyFont="1" applyFill="1" applyBorder="1" applyAlignment="1">
      <alignment horizontal="center"/>
    </xf>
    <xf numFmtId="0" fontId="23" fillId="33" borderId="11" xfId="0" applyFont="1" applyFill="1" applyBorder="1" applyAlignment="1">
      <alignment horizontal="center"/>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23" fillId="0" borderId="10"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1" xfId="0" applyFont="1" applyFill="1" applyBorder="1" applyAlignment="1">
      <alignment horizontal="left" vertical="center" wrapText="1"/>
    </xf>
    <xf numFmtId="3" fontId="15" fillId="0" borderId="12" xfId="0" applyNumberFormat="1" applyFont="1" applyBorder="1" applyAlignment="1">
      <alignment horizontal="center"/>
    </xf>
    <xf numFmtId="0" fontId="15" fillId="0" borderId="11"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23" fillId="0" borderId="0" xfId="0" applyFont="1" applyFill="1" applyBorder="1" applyAlignment="1">
      <alignment horizontal="center" vertical="center" wrapText="1"/>
    </xf>
    <xf numFmtId="0" fontId="0" fillId="0" borderId="29" xfId="0" applyFont="1" applyBorder="1" applyAlignment="1">
      <alignment horizontal="center" vertical="center"/>
    </xf>
    <xf numFmtId="0" fontId="21" fillId="0" borderId="31" xfId="0" applyFont="1" applyBorder="1"/>
    <xf numFmtId="0" fontId="21" fillId="0" borderId="32" xfId="0" applyFont="1" applyBorder="1"/>
    <xf numFmtId="0" fontId="29" fillId="0" borderId="25" xfId="0" applyFont="1" applyBorder="1" applyAlignment="1">
      <alignment horizontal="center" vertical="center"/>
    </xf>
    <xf numFmtId="0" fontId="21" fillId="0" borderId="26" xfId="0" applyFont="1" applyBorder="1"/>
    <xf numFmtId="0" fontId="29" fillId="0" borderId="9" xfId="0" applyFont="1" applyBorder="1" applyAlignment="1">
      <alignment horizontal="center" vertical="center"/>
    </xf>
    <xf numFmtId="0" fontId="21" fillId="0" borderId="9" xfId="0" applyFont="1" applyBorder="1"/>
    <xf numFmtId="0" fontId="29" fillId="0" borderId="0" xfId="0" applyFont="1" applyAlignment="1">
      <alignment horizontal="center" vertical="center"/>
    </xf>
    <xf numFmtId="0" fontId="0" fillId="0" borderId="0" xfId="0" applyFont="1" applyAlignment="1"/>
    <xf numFmtId="0" fontId="21" fillId="0" borderId="27" xfId="0" applyFont="1" applyBorder="1"/>
    <xf numFmtId="3" fontId="34" fillId="0" borderId="0" xfId="0" applyNumberFormat="1" applyFont="1" applyAlignment="1">
      <alignment horizontal="center" wrapText="1"/>
    </xf>
    <xf numFmtId="0" fontId="34" fillId="0" borderId="9" xfId="0" applyFont="1" applyBorder="1" applyAlignment="1">
      <alignment horizontal="center"/>
    </xf>
    <xf numFmtId="0" fontId="34" fillId="0" borderId="9" xfId="0" applyFont="1" applyFill="1" applyBorder="1" applyAlignment="1">
      <alignment horizontal="center"/>
    </xf>
    <xf numFmtId="3" fontId="0" fillId="0" borderId="20" xfId="0" applyNumberFormat="1" applyFont="1" applyBorder="1" applyAlignment="1">
      <alignment horizontal="center" vertical="center"/>
    </xf>
    <xf numFmtId="3" fontId="0" fillId="0" borderId="21" xfId="0" applyNumberFormat="1" applyFont="1" applyBorder="1" applyAlignment="1">
      <alignment horizontal="center" vertical="center"/>
    </xf>
    <xf numFmtId="3" fontId="0" fillId="0" borderId="19" xfId="0" applyNumberFormat="1" applyFont="1" applyBorder="1" applyAlignment="1">
      <alignment horizontal="center" vertical="center"/>
    </xf>
    <xf numFmtId="3" fontId="15" fillId="0" borderId="9" xfId="0" applyNumberFormat="1" applyFont="1" applyBorder="1" applyAlignment="1">
      <alignment horizontal="center" vertical="center"/>
    </xf>
    <xf numFmtId="0" fontId="15" fillId="0" borderId="9" xfId="0" applyFont="1" applyBorder="1" applyAlignment="1">
      <alignment horizontal="center" vertical="center"/>
    </xf>
    <xf numFmtId="3" fontId="22" fillId="0" borderId="0" xfId="50" applyNumberFormat="1" applyFont="1" applyBorder="1" applyAlignment="1">
      <alignment horizontal="center" vertical="center"/>
    </xf>
    <xf numFmtId="3" fontId="15" fillId="0" borderId="0" xfId="0" applyNumberFormat="1" applyFont="1" applyAlignment="1">
      <alignment horizontal="center" vertical="center" wrapText="1"/>
    </xf>
    <xf numFmtId="3" fontId="15" fillId="33" borderId="9" xfId="0" applyNumberFormat="1" applyFont="1" applyFill="1" applyBorder="1" applyAlignment="1">
      <alignment horizontal="center" vertical="center"/>
    </xf>
    <xf numFmtId="3" fontId="15" fillId="33" borderId="10" xfId="0" applyNumberFormat="1" applyFont="1" applyFill="1" applyBorder="1" applyAlignment="1">
      <alignment horizontal="center" vertical="center"/>
    </xf>
    <xf numFmtId="3" fontId="15" fillId="33" borderId="12" xfId="0" applyNumberFormat="1" applyFont="1" applyFill="1" applyBorder="1" applyAlignment="1">
      <alignment horizontal="center" vertical="center"/>
    </xf>
    <xf numFmtId="3" fontId="15" fillId="33" borderId="11" xfId="0" applyNumberFormat="1" applyFont="1" applyFill="1" applyBorder="1" applyAlignment="1">
      <alignment horizontal="center" vertical="center"/>
    </xf>
    <xf numFmtId="3" fontId="27" fillId="33" borderId="0" xfId="0" applyNumberFormat="1" applyFont="1" applyFill="1" applyAlignment="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0" fontId="0" fillId="0" borderId="0" xfId="0" applyAlignment="1">
      <alignment horizontal="center"/>
    </xf>
  </cellXfs>
  <cellStyles count="51">
    <cellStyle name="20% - Énfasis1" xfId="16" builtinId="30" customBuiltin="1"/>
    <cellStyle name="20% - Énfasis2" xfId="20" builtinId="34" customBuiltin="1"/>
    <cellStyle name="20% - Énfasis3" xfId="24" builtinId="38" customBuiltin="1"/>
    <cellStyle name="20% - Énfasis4" xfId="28" builtinId="42" customBuiltin="1"/>
    <cellStyle name="20% - Énfasis5" xfId="32" builtinId="46" customBuiltin="1"/>
    <cellStyle name="20% - Énfasis6" xfId="36" builtinId="50" customBuiltin="1"/>
    <cellStyle name="40% - Énfasis1" xfId="17" builtinId="31" customBuiltin="1"/>
    <cellStyle name="40% - Énfasis2" xfId="21" builtinId="35" customBuiltin="1"/>
    <cellStyle name="40% - Énfasis3" xfId="25" builtinId="39" customBuiltin="1"/>
    <cellStyle name="40% - Énfasis4" xfId="29" builtinId="43" customBuiltin="1"/>
    <cellStyle name="40% - Énfasis5" xfId="33" builtinId="47" customBuiltin="1"/>
    <cellStyle name="40% - Énfasis6" xfId="37" builtinId="51" customBuiltin="1"/>
    <cellStyle name="60% - Énfasis1" xfId="18" builtinId="32" customBuiltin="1"/>
    <cellStyle name="60% - Énfasis2" xfId="22" builtinId="36" customBuiltin="1"/>
    <cellStyle name="60% - Énfasis3" xfId="26" builtinId="40" customBuiltin="1"/>
    <cellStyle name="60% - Énfasis4" xfId="30" builtinId="44" customBuiltin="1"/>
    <cellStyle name="60% - Énfasis5" xfId="34" builtinId="48" customBuiltin="1"/>
    <cellStyle name="60% - Énfasis6" xfId="38" builtinId="52" customBuiltin="1"/>
    <cellStyle name="Bueno" xfId="4" builtinId="26" customBuiltin="1"/>
    <cellStyle name="Cálculo" xfId="9" builtinId="22" customBuiltin="1"/>
    <cellStyle name="Celda de comprobación" xfId="11" builtinId="23" customBuiltin="1"/>
    <cellStyle name="Celda vinculada" xfId="10" builtinId="24" customBuiltin="1"/>
    <cellStyle name="Encabezado 4" xfId="3" builtinId="19" customBuiltin="1"/>
    <cellStyle name="Énfasis1" xfId="15" builtinId="29" customBuiltin="1"/>
    <cellStyle name="Énfasis2" xfId="19" builtinId="33" customBuiltin="1"/>
    <cellStyle name="Énfasis3" xfId="23" builtinId="37" customBuiltin="1"/>
    <cellStyle name="Énfasis4" xfId="27" builtinId="41" customBuiltin="1"/>
    <cellStyle name="Énfasis5" xfId="31" builtinId="45" customBuiltin="1"/>
    <cellStyle name="Énfasis6" xfId="35" builtinId="49" customBuiltin="1"/>
    <cellStyle name="Entrada" xfId="7" builtinId="20" customBuiltin="1"/>
    <cellStyle name="Estilo 1" xfId="40"/>
    <cellStyle name="Excel Built-in Normal" xfId="50"/>
    <cellStyle name="Incorrecto" xfId="5" builtinId="27" customBuiltin="1"/>
    <cellStyle name="Moneda [0] 2" xfId="49"/>
    <cellStyle name="Moneda 2" xfId="48"/>
    <cellStyle name="Neutral" xfId="6" builtinId="28" customBuiltin="1"/>
    <cellStyle name="Normal" xfId="0" builtinId="0"/>
    <cellStyle name="Normal 2" xfId="41"/>
    <cellStyle name="Normal 2 2" xfId="45"/>
    <cellStyle name="Normal 3" xfId="42"/>
    <cellStyle name="Normal 4" xfId="39"/>
    <cellStyle name="Normal_Hoja1" xfId="47"/>
    <cellStyle name="Notas 2" xfId="43"/>
    <cellStyle name="Notas 3" xfId="44"/>
    <cellStyle name="Salida" xfId="8" builtinId="21" customBuiltin="1"/>
    <cellStyle name="Texto de advertencia" xfId="12" builtinId="11" customBuiltin="1"/>
    <cellStyle name="Texto explicativo" xfId="13" builtinId="53" customBuiltin="1"/>
    <cellStyle name="Título 2" xfId="1" builtinId="17" customBuiltin="1"/>
    <cellStyle name="Título 3" xfId="2" builtinId="18" customBuiltin="1"/>
    <cellStyle name="Título 4" xfId="46"/>
    <cellStyle name="Total" xfId="14"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261"/>
  <sheetViews>
    <sheetView tabSelected="1" zoomScale="90" zoomScaleNormal="90" workbookViewId="0">
      <selection activeCell="A4" sqref="A4:G4"/>
    </sheetView>
  </sheetViews>
  <sheetFormatPr baseColWidth="10" defaultRowHeight="15"/>
  <cols>
    <col min="1" max="1" width="12.42578125" style="8" customWidth="1"/>
    <col min="2" max="2" width="14.42578125" style="8" customWidth="1"/>
    <col min="3" max="3" width="14.28515625" style="8" customWidth="1"/>
    <col min="4" max="4" width="11.5703125" style="8" customWidth="1"/>
    <col min="5" max="7" width="11.42578125" style="8"/>
    <col min="8" max="8" width="12.7109375" style="8" customWidth="1"/>
    <col min="9" max="16384" width="11.42578125" style="8"/>
  </cols>
  <sheetData>
    <row r="1" spans="1:7">
      <c r="A1" s="232" t="s">
        <v>0</v>
      </c>
      <c r="B1" s="232"/>
      <c r="C1" s="232"/>
      <c r="D1" s="232"/>
      <c r="E1" s="232"/>
      <c r="F1" s="232"/>
      <c r="G1" s="232"/>
    </row>
    <row r="2" spans="1:7">
      <c r="A2" s="232" t="s">
        <v>77</v>
      </c>
      <c r="B2" s="232"/>
      <c r="C2" s="232"/>
      <c r="D2" s="232"/>
      <c r="E2" s="232"/>
      <c r="F2" s="232"/>
      <c r="G2" s="232"/>
    </row>
    <row r="3" spans="1:7">
      <c r="A3" s="232" t="s">
        <v>76</v>
      </c>
      <c r="B3" s="232"/>
      <c r="C3" s="232"/>
      <c r="D3" s="232"/>
      <c r="E3" s="232"/>
      <c r="F3" s="232"/>
      <c r="G3" s="232"/>
    </row>
    <row r="4" spans="1:7">
      <c r="A4" s="232" t="s">
        <v>470</v>
      </c>
      <c r="B4" s="232"/>
      <c r="C4" s="232"/>
      <c r="D4" s="232"/>
      <c r="E4" s="232"/>
      <c r="F4" s="232"/>
      <c r="G4" s="232"/>
    </row>
    <row r="5" spans="1:7">
      <c r="A5" s="9"/>
      <c r="B5" s="10"/>
      <c r="C5" s="9"/>
      <c r="D5" s="9"/>
      <c r="E5" s="9"/>
      <c r="F5" s="11"/>
      <c r="G5" s="12"/>
    </row>
    <row r="6" spans="1:7">
      <c r="A6" s="13"/>
      <c r="B6" s="14" t="s">
        <v>1</v>
      </c>
      <c r="C6" s="15" t="s">
        <v>2</v>
      </c>
      <c r="D6" s="15"/>
      <c r="E6" s="15"/>
      <c r="F6" s="11"/>
      <c r="G6" s="12"/>
    </row>
    <row r="7" spans="1:7">
      <c r="A7" s="13"/>
      <c r="B7" s="14" t="s">
        <v>3</v>
      </c>
      <c r="C7" s="15" t="s">
        <v>4</v>
      </c>
      <c r="D7" s="15"/>
      <c r="E7" s="15"/>
      <c r="F7" s="11"/>
      <c r="G7" s="12"/>
    </row>
    <row r="8" spans="1:7">
      <c r="A8" s="13"/>
      <c r="B8" s="14" t="s">
        <v>5</v>
      </c>
      <c r="C8" s="15" t="s">
        <v>47</v>
      </c>
      <c r="D8" s="15"/>
      <c r="E8" s="15"/>
      <c r="F8" s="11"/>
      <c r="G8" s="12"/>
    </row>
    <row r="9" spans="1:7">
      <c r="A9" s="13"/>
      <c r="B9" s="14" t="s">
        <v>6</v>
      </c>
      <c r="C9" s="15" t="s">
        <v>75</v>
      </c>
      <c r="D9" s="15"/>
      <c r="E9" s="15"/>
      <c r="F9" s="11"/>
      <c r="G9" s="12"/>
    </row>
    <row r="10" spans="1:7">
      <c r="A10" s="16"/>
      <c r="B10" s="14"/>
      <c r="C10" s="15"/>
      <c r="D10" s="15"/>
      <c r="E10" s="15"/>
      <c r="F10" s="11"/>
      <c r="G10" s="12"/>
    </row>
    <row r="11" spans="1:7" ht="31.5" customHeight="1">
      <c r="A11" s="223" t="s">
        <v>111</v>
      </c>
      <c r="B11" s="223"/>
      <c r="C11" s="223"/>
      <c r="D11" s="223"/>
      <c r="E11" s="223"/>
      <c r="F11" s="223"/>
      <c r="G11" s="223"/>
    </row>
    <row r="12" spans="1:7">
      <c r="A12" s="17"/>
      <c r="B12" s="14"/>
      <c r="C12" s="18"/>
      <c r="D12" s="15"/>
      <c r="E12" s="15"/>
      <c r="F12" s="11"/>
      <c r="G12" s="12"/>
    </row>
    <row r="13" spans="1:7">
      <c r="A13" s="16"/>
      <c r="B13" s="234" t="s">
        <v>8</v>
      </c>
      <c r="C13" s="234"/>
      <c r="D13" s="234"/>
      <c r="E13" s="15"/>
      <c r="F13" s="11"/>
      <c r="G13" s="12"/>
    </row>
    <row r="14" spans="1:7" ht="42" customHeight="1">
      <c r="A14" s="223" t="s">
        <v>48</v>
      </c>
      <c r="B14" s="223"/>
      <c r="C14" s="223"/>
      <c r="D14" s="223"/>
      <c r="E14" s="223"/>
      <c r="F14" s="223"/>
      <c r="G14" s="223"/>
    </row>
    <row r="15" spans="1:7">
      <c r="A15" s="16"/>
      <c r="B15" s="19"/>
      <c r="C15" s="19"/>
      <c r="D15" s="19"/>
      <c r="E15" s="19"/>
      <c r="F15" s="19"/>
      <c r="G15" s="20"/>
    </row>
    <row r="16" spans="1:7">
      <c r="A16" s="21">
        <v>1</v>
      </c>
      <c r="B16" s="25" t="s">
        <v>50</v>
      </c>
      <c r="C16" s="25"/>
      <c r="D16" s="22"/>
      <c r="E16" s="13"/>
      <c r="F16" s="23"/>
      <c r="G16" s="20"/>
    </row>
    <row r="17" spans="1:7">
      <c r="A17" s="21">
        <v>2</v>
      </c>
      <c r="B17" s="25" t="s">
        <v>15</v>
      </c>
      <c r="C17" s="25"/>
      <c r="D17" s="25"/>
      <c r="E17" s="13"/>
      <c r="F17" s="24"/>
      <c r="G17" s="20"/>
    </row>
    <row r="18" spans="1:7">
      <c r="A18" s="21">
        <v>3</v>
      </c>
      <c r="B18" s="25" t="s">
        <v>65</v>
      </c>
      <c r="C18" s="25"/>
      <c r="D18" s="25"/>
      <c r="E18" s="13"/>
      <c r="F18" s="24"/>
      <c r="G18" s="20"/>
    </row>
    <row r="19" spans="1:7">
      <c r="A19" s="21">
        <v>4</v>
      </c>
      <c r="B19" s="25" t="s">
        <v>9</v>
      </c>
      <c r="C19" s="25"/>
      <c r="D19" s="25"/>
      <c r="E19" s="13"/>
      <c r="F19" s="24"/>
      <c r="G19" s="20"/>
    </row>
    <row r="20" spans="1:7">
      <c r="A20" s="21">
        <v>5</v>
      </c>
      <c r="B20" s="25" t="s">
        <v>64</v>
      </c>
      <c r="C20" s="25"/>
      <c r="D20" s="25"/>
      <c r="E20" s="13"/>
      <c r="F20" s="24"/>
      <c r="G20" s="20"/>
    </row>
    <row r="21" spans="1:7">
      <c r="A21" s="21">
        <v>6</v>
      </c>
      <c r="B21" s="233" t="s">
        <v>49</v>
      </c>
      <c r="C21" s="233"/>
      <c r="D21" s="25"/>
      <c r="E21" s="13"/>
      <c r="F21" s="24"/>
      <c r="G21" s="20"/>
    </row>
    <row r="22" spans="1:7">
      <c r="A22" s="21">
        <v>7</v>
      </c>
      <c r="B22" s="25" t="s">
        <v>66</v>
      </c>
      <c r="C22" s="25"/>
      <c r="D22" s="25"/>
      <c r="E22" s="13"/>
      <c r="F22" s="24"/>
      <c r="G22" s="20"/>
    </row>
    <row r="23" spans="1:7">
      <c r="A23" s="21">
        <v>8</v>
      </c>
      <c r="B23" s="25" t="s">
        <v>67</v>
      </c>
      <c r="C23" s="25"/>
      <c r="D23" s="25"/>
      <c r="E23" s="13"/>
      <c r="F23" s="24"/>
      <c r="G23" s="20"/>
    </row>
    <row r="24" spans="1:7">
      <c r="A24" s="21">
        <v>9</v>
      </c>
      <c r="B24" s="25" t="s">
        <v>52</v>
      </c>
      <c r="C24" s="25"/>
      <c r="D24" s="25"/>
      <c r="E24" s="13"/>
      <c r="F24" s="24"/>
      <c r="G24" s="20"/>
    </row>
    <row r="25" spans="1:7">
      <c r="A25" s="21">
        <v>10</v>
      </c>
      <c r="B25" s="25" t="s">
        <v>11</v>
      </c>
      <c r="C25" s="25"/>
      <c r="D25" s="25"/>
      <c r="E25" s="13"/>
      <c r="F25" s="24"/>
      <c r="G25" s="20"/>
    </row>
    <row r="26" spans="1:7">
      <c r="A26" s="21">
        <v>11</v>
      </c>
      <c r="B26" s="25" t="s">
        <v>12</v>
      </c>
      <c r="C26" s="25"/>
      <c r="D26" s="25"/>
      <c r="E26" s="13"/>
      <c r="F26" s="24"/>
      <c r="G26" s="20"/>
    </row>
    <row r="27" spans="1:7">
      <c r="A27" s="21">
        <v>12</v>
      </c>
      <c r="B27" s="25" t="s">
        <v>51</v>
      </c>
      <c r="C27" s="25"/>
      <c r="D27" s="25"/>
      <c r="E27" s="13"/>
      <c r="F27" s="24"/>
      <c r="G27" s="20"/>
    </row>
    <row r="28" spans="1:7">
      <c r="A28" s="21">
        <v>13</v>
      </c>
      <c r="B28" s="25" t="s">
        <v>63</v>
      </c>
      <c r="C28" s="25"/>
      <c r="D28" s="25"/>
      <c r="E28" s="13"/>
      <c r="F28" s="24"/>
      <c r="G28" s="20"/>
    </row>
    <row r="29" spans="1:7">
      <c r="A29" s="21">
        <v>14</v>
      </c>
      <c r="B29" s="233" t="s">
        <v>13</v>
      </c>
      <c r="C29" s="233"/>
      <c r="D29" s="25"/>
      <c r="E29" s="13"/>
      <c r="F29" s="24"/>
      <c r="G29" s="20"/>
    </row>
    <row r="30" spans="1:7">
      <c r="A30" s="21"/>
      <c r="B30" s="25"/>
      <c r="E30" s="53"/>
      <c r="F30" s="24"/>
      <c r="G30" s="20"/>
    </row>
    <row r="31" spans="1:7">
      <c r="A31" s="26" t="s">
        <v>7</v>
      </c>
      <c r="B31" s="27" t="s">
        <v>62</v>
      </c>
      <c r="C31" s="27"/>
      <c r="D31" s="27"/>
      <c r="E31" s="28"/>
      <c r="F31" s="29"/>
      <c r="G31" s="20"/>
    </row>
    <row r="32" spans="1:7">
      <c r="A32" s="26"/>
      <c r="B32" s="27"/>
      <c r="C32" s="27"/>
      <c r="D32" s="27"/>
      <c r="E32" s="28"/>
      <c r="F32" s="29"/>
      <c r="G32" s="20"/>
    </row>
    <row r="33" spans="1:7" ht="20.25" customHeight="1">
      <c r="A33" s="21">
        <v>1</v>
      </c>
      <c r="B33" s="252" t="s">
        <v>50</v>
      </c>
      <c r="C33" s="252"/>
      <c r="D33" s="252"/>
      <c r="E33" s="252"/>
      <c r="F33" s="19"/>
      <c r="G33" s="20"/>
    </row>
    <row r="34" spans="1:7" ht="20.25" customHeight="1">
      <c r="A34" s="21">
        <v>2</v>
      </c>
      <c r="B34" s="252" t="s">
        <v>71</v>
      </c>
      <c r="C34" s="252"/>
      <c r="D34" s="30"/>
      <c r="E34" s="30"/>
      <c r="F34" s="19"/>
      <c r="G34" s="20"/>
    </row>
    <row r="35" spans="1:7" ht="17.25" customHeight="1">
      <c r="A35" s="21">
        <v>3</v>
      </c>
      <c r="B35" s="25" t="s">
        <v>15</v>
      </c>
      <c r="C35" s="30"/>
      <c r="D35" s="31"/>
      <c r="E35" s="13"/>
      <c r="F35" s="19"/>
      <c r="G35" s="20"/>
    </row>
    <row r="36" spans="1:7" ht="18.75" customHeight="1">
      <c r="A36" s="21">
        <v>4</v>
      </c>
      <c r="B36" s="251" t="s">
        <v>65</v>
      </c>
      <c r="C36" s="251"/>
      <c r="D36" s="31"/>
      <c r="E36" s="13"/>
      <c r="F36" s="19"/>
      <c r="G36" s="20"/>
    </row>
    <row r="37" spans="1:7" ht="18" customHeight="1">
      <c r="A37" s="21">
        <v>5</v>
      </c>
      <c r="B37" s="251" t="s">
        <v>70</v>
      </c>
      <c r="C37" s="251"/>
      <c r="D37" s="251"/>
      <c r="E37" s="251"/>
      <c r="F37" s="251"/>
      <c r="G37" s="20"/>
    </row>
    <row r="38" spans="1:7" ht="15" customHeight="1">
      <c r="A38" s="21">
        <v>6</v>
      </c>
      <c r="B38" s="251" t="s">
        <v>64</v>
      </c>
      <c r="C38" s="251"/>
      <c r="D38" s="251"/>
      <c r="E38" s="251"/>
      <c r="F38" s="19"/>
      <c r="G38" s="20"/>
    </row>
    <row r="39" spans="1:7" ht="15" customHeight="1">
      <c r="A39" s="21">
        <v>7</v>
      </c>
      <c r="B39" s="251" t="s">
        <v>72</v>
      </c>
      <c r="C39" s="251"/>
      <c r="D39" s="32"/>
      <c r="E39" s="32"/>
      <c r="F39" s="19"/>
      <c r="G39" s="20"/>
    </row>
    <row r="40" spans="1:7" ht="15" customHeight="1">
      <c r="A40" s="21">
        <v>8</v>
      </c>
      <c r="B40" s="32" t="s">
        <v>69</v>
      </c>
      <c r="C40" s="32"/>
      <c r="D40" s="32"/>
      <c r="E40" s="32"/>
      <c r="F40" s="19"/>
      <c r="G40" s="20"/>
    </row>
    <row r="41" spans="1:7" ht="15" customHeight="1">
      <c r="A41" s="21">
        <v>9</v>
      </c>
      <c r="B41" s="251" t="s">
        <v>66</v>
      </c>
      <c r="C41" s="251"/>
      <c r="D41" s="251"/>
      <c r="E41" s="13"/>
      <c r="F41" s="19"/>
      <c r="G41" s="20"/>
    </row>
    <row r="42" spans="1:7" ht="15" customHeight="1">
      <c r="A42" s="21">
        <v>10</v>
      </c>
      <c r="B42" s="251" t="s">
        <v>67</v>
      </c>
      <c r="C42" s="251"/>
      <c r="D42" s="32"/>
      <c r="E42" s="13"/>
      <c r="F42" s="19"/>
      <c r="G42" s="20"/>
    </row>
    <row r="43" spans="1:7">
      <c r="A43" s="21">
        <v>11</v>
      </c>
      <c r="B43" s="251" t="s">
        <v>52</v>
      </c>
      <c r="C43" s="251"/>
      <c r="D43" s="31"/>
      <c r="E43" s="13"/>
      <c r="F43" s="19"/>
      <c r="G43" s="20"/>
    </row>
    <row r="44" spans="1:7" ht="15.75" customHeight="1">
      <c r="A44" s="21">
        <v>12</v>
      </c>
      <c r="B44" s="251" t="s">
        <v>53</v>
      </c>
      <c r="C44" s="251"/>
      <c r="D44" s="31"/>
      <c r="E44" s="13"/>
      <c r="F44" s="19"/>
      <c r="G44" s="20"/>
    </row>
    <row r="45" spans="1:7" ht="15" customHeight="1">
      <c r="A45" s="21">
        <v>13</v>
      </c>
      <c r="B45" s="251" t="s">
        <v>11</v>
      </c>
      <c r="C45" s="251"/>
      <c r="D45" s="251"/>
      <c r="E45" s="251"/>
      <c r="F45" s="251"/>
      <c r="G45" s="20"/>
    </row>
    <row r="46" spans="1:7">
      <c r="A46" s="21">
        <v>14</v>
      </c>
      <c r="B46" s="251" t="s">
        <v>12</v>
      </c>
      <c r="C46" s="251"/>
      <c r="D46" s="251"/>
      <c r="E46" s="13"/>
      <c r="F46" s="19"/>
      <c r="G46" s="20"/>
    </row>
    <row r="47" spans="1:7">
      <c r="A47" s="21">
        <v>15</v>
      </c>
      <c r="B47" s="251" t="s">
        <v>51</v>
      </c>
      <c r="C47" s="251"/>
      <c r="D47" s="251"/>
      <c r="E47" s="251"/>
      <c r="F47" s="251"/>
      <c r="G47" s="20"/>
    </row>
    <row r="48" spans="1:7">
      <c r="A48" s="21">
        <v>16</v>
      </c>
      <c r="B48" s="251" t="s">
        <v>63</v>
      </c>
      <c r="C48" s="251"/>
      <c r="D48" s="32"/>
      <c r="E48" s="32"/>
      <c r="F48" s="32"/>
      <c r="G48" s="20"/>
    </row>
    <row r="49" spans="1:7">
      <c r="A49" s="21">
        <v>17</v>
      </c>
      <c r="B49" s="251" t="s">
        <v>13</v>
      </c>
      <c r="C49" s="251"/>
      <c r="D49" s="251"/>
      <c r="E49" s="251"/>
      <c r="F49" s="19"/>
      <c r="G49" s="20"/>
    </row>
    <row r="50" spans="1:7">
      <c r="A50" s="21">
        <v>18</v>
      </c>
      <c r="B50" s="8" t="s">
        <v>68</v>
      </c>
      <c r="D50" s="31"/>
      <c r="E50" s="13"/>
      <c r="F50" s="19"/>
      <c r="G50" s="20"/>
    </row>
    <row r="51" spans="1:7">
      <c r="A51" s="21"/>
      <c r="D51" s="31"/>
      <c r="E51" s="13"/>
      <c r="F51" s="19"/>
      <c r="G51" s="20"/>
    </row>
    <row r="52" spans="1:7">
      <c r="A52" s="26" t="s">
        <v>14</v>
      </c>
      <c r="B52" s="234" t="s">
        <v>17</v>
      </c>
      <c r="C52" s="234"/>
      <c r="D52" s="11"/>
      <c r="E52" s="11"/>
      <c r="F52" s="11"/>
      <c r="G52" s="12"/>
    </row>
    <row r="53" spans="1:7" ht="29.25" customHeight="1">
      <c r="A53" s="228" t="s">
        <v>58</v>
      </c>
      <c r="B53" s="228"/>
      <c r="C53" s="228"/>
      <c r="D53" s="228"/>
      <c r="E53" s="228"/>
      <c r="F53" s="228"/>
      <c r="G53" s="228"/>
    </row>
    <row r="54" spans="1:7" ht="15" customHeight="1">
      <c r="A54" s="33"/>
      <c r="B54" s="33"/>
      <c r="C54" s="33"/>
      <c r="D54" s="33"/>
      <c r="E54" s="33"/>
      <c r="F54" s="33"/>
      <c r="G54" s="34"/>
    </row>
    <row r="55" spans="1:7" ht="60">
      <c r="A55" s="236" t="s">
        <v>18</v>
      </c>
      <c r="B55" s="237"/>
      <c r="C55" s="238"/>
      <c r="D55" s="35" t="s">
        <v>19</v>
      </c>
      <c r="E55" s="35" t="s">
        <v>20</v>
      </c>
      <c r="F55" s="35" t="s">
        <v>21</v>
      </c>
      <c r="G55" s="36" t="s">
        <v>60</v>
      </c>
    </row>
    <row r="56" spans="1:7">
      <c r="A56" s="239"/>
      <c r="B56" s="240"/>
      <c r="C56" s="241"/>
      <c r="D56" s="35" t="s">
        <v>22</v>
      </c>
      <c r="E56" s="35" t="s">
        <v>22</v>
      </c>
      <c r="F56" s="35" t="s">
        <v>22</v>
      </c>
      <c r="G56" s="35" t="s">
        <v>22</v>
      </c>
    </row>
    <row r="57" spans="1:7" ht="30" customHeight="1">
      <c r="A57" s="37">
        <v>1</v>
      </c>
      <c r="B57" s="242" t="s">
        <v>50</v>
      </c>
      <c r="C57" s="242"/>
      <c r="D57" s="61" t="s">
        <v>23</v>
      </c>
      <c r="E57" s="61" t="s">
        <v>74</v>
      </c>
      <c r="F57" s="61" t="s">
        <v>23</v>
      </c>
      <c r="G57" s="37" t="s">
        <v>54</v>
      </c>
    </row>
    <row r="58" spans="1:7" ht="26.25" customHeight="1">
      <c r="A58" s="37">
        <v>2</v>
      </c>
      <c r="B58" s="242" t="s">
        <v>71</v>
      </c>
      <c r="C58" s="242"/>
      <c r="D58" s="61" t="s">
        <v>23</v>
      </c>
      <c r="E58" s="61" t="s">
        <v>74</v>
      </c>
      <c r="F58" s="61" t="s">
        <v>23</v>
      </c>
      <c r="G58" s="37" t="s">
        <v>54</v>
      </c>
    </row>
    <row r="59" spans="1:7" ht="24" customHeight="1">
      <c r="A59" s="37">
        <v>3</v>
      </c>
      <c r="B59" s="38" t="s">
        <v>15</v>
      </c>
      <c r="C59" s="39"/>
      <c r="D59" s="61" t="s">
        <v>23</v>
      </c>
      <c r="E59" s="61" t="s">
        <v>74</v>
      </c>
      <c r="F59" s="61" t="s">
        <v>23</v>
      </c>
      <c r="G59" s="37" t="s">
        <v>54</v>
      </c>
    </row>
    <row r="60" spans="1:7" ht="15" customHeight="1">
      <c r="A60" s="37">
        <v>4</v>
      </c>
      <c r="B60" s="227" t="s">
        <v>65</v>
      </c>
      <c r="C60" s="227"/>
      <c r="D60" s="61" t="s">
        <v>23</v>
      </c>
      <c r="E60" s="61" t="s">
        <v>74</v>
      </c>
      <c r="F60" s="61" t="s">
        <v>23</v>
      </c>
      <c r="G60" s="37" t="s">
        <v>54</v>
      </c>
    </row>
    <row r="61" spans="1:7" ht="27" customHeight="1">
      <c r="A61" s="37">
        <v>5</v>
      </c>
      <c r="B61" s="227" t="s">
        <v>70</v>
      </c>
      <c r="C61" s="227"/>
      <c r="D61" s="61" t="s">
        <v>23</v>
      </c>
      <c r="E61" s="61" t="s">
        <v>74</v>
      </c>
      <c r="F61" s="61" t="s">
        <v>23</v>
      </c>
      <c r="G61" s="37" t="s">
        <v>54</v>
      </c>
    </row>
    <row r="62" spans="1:7" ht="26.25" customHeight="1">
      <c r="A62" s="37">
        <v>6</v>
      </c>
      <c r="B62" s="227" t="s">
        <v>64</v>
      </c>
      <c r="C62" s="227"/>
      <c r="D62" s="61" t="s">
        <v>23</v>
      </c>
      <c r="E62" s="61" t="s">
        <v>74</v>
      </c>
      <c r="F62" s="61" t="s">
        <v>23</v>
      </c>
      <c r="G62" s="37" t="s">
        <v>54</v>
      </c>
    </row>
    <row r="63" spans="1:7" ht="15" customHeight="1">
      <c r="A63" s="37">
        <v>7</v>
      </c>
      <c r="B63" s="227" t="s">
        <v>72</v>
      </c>
      <c r="C63" s="227"/>
      <c r="D63" s="61" t="s">
        <v>23</v>
      </c>
      <c r="E63" s="61" t="s">
        <v>74</v>
      </c>
      <c r="F63" s="61" t="s">
        <v>23</v>
      </c>
      <c r="G63" s="37" t="s">
        <v>54</v>
      </c>
    </row>
    <row r="64" spans="1:7" ht="23.25" customHeight="1">
      <c r="A64" s="37">
        <v>8</v>
      </c>
      <c r="B64" s="227" t="s">
        <v>69</v>
      </c>
      <c r="C64" s="227"/>
      <c r="D64" s="61" t="s">
        <v>23</v>
      </c>
      <c r="E64" s="61" t="s">
        <v>74</v>
      </c>
      <c r="F64" s="61" t="s">
        <v>23</v>
      </c>
      <c r="G64" s="37" t="s">
        <v>54</v>
      </c>
    </row>
    <row r="65" spans="1:7" ht="15" customHeight="1">
      <c r="A65" s="37">
        <v>9</v>
      </c>
      <c r="B65" s="227" t="s">
        <v>66</v>
      </c>
      <c r="C65" s="227"/>
      <c r="D65" s="61" t="s">
        <v>23</v>
      </c>
      <c r="E65" s="61" t="s">
        <v>74</v>
      </c>
      <c r="F65" s="61" t="s">
        <v>23</v>
      </c>
      <c r="G65" s="37" t="s">
        <v>54</v>
      </c>
    </row>
    <row r="66" spans="1:7" ht="15" customHeight="1">
      <c r="A66" s="37">
        <v>10</v>
      </c>
      <c r="B66" s="227" t="s">
        <v>67</v>
      </c>
      <c r="C66" s="227"/>
      <c r="D66" s="61" t="s">
        <v>23</v>
      </c>
      <c r="E66" s="61" t="s">
        <v>74</v>
      </c>
      <c r="F66" s="61" t="s">
        <v>23</v>
      </c>
      <c r="G66" s="37"/>
    </row>
    <row r="67" spans="1:7" ht="15" customHeight="1">
      <c r="A67" s="37">
        <v>11</v>
      </c>
      <c r="B67" s="227" t="s">
        <v>52</v>
      </c>
      <c r="C67" s="227"/>
      <c r="D67" s="61" t="s">
        <v>23</v>
      </c>
      <c r="E67" s="61" t="s">
        <v>74</v>
      </c>
      <c r="F67" s="61" t="s">
        <v>23</v>
      </c>
      <c r="G67" s="37" t="s">
        <v>54</v>
      </c>
    </row>
    <row r="68" spans="1:7" ht="15" customHeight="1">
      <c r="A68" s="37">
        <v>12</v>
      </c>
      <c r="B68" s="227" t="s">
        <v>53</v>
      </c>
      <c r="C68" s="227"/>
      <c r="D68" s="61" t="s">
        <v>23</v>
      </c>
      <c r="E68" s="61" t="s">
        <v>74</v>
      </c>
      <c r="F68" s="61" t="s">
        <v>23</v>
      </c>
      <c r="G68" s="37" t="s">
        <v>54</v>
      </c>
    </row>
    <row r="69" spans="1:7" ht="25.5" customHeight="1">
      <c r="A69" s="37">
        <v>13</v>
      </c>
      <c r="B69" s="227" t="s">
        <v>11</v>
      </c>
      <c r="C69" s="227"/>
      <c r="D69" s="61" t="s">
        <v>23</v>
      </c>
      <c r="E69" s="61" t="s">
        <v>74</v>
      </c>
      <c r="F69" s="61" t="s">
        <v>23</v>
      </c>
      <c r="G69" s="37" t="s">
        <v>54</v>
      </c>
    </row>
    <row r="70" spans="1:7" ht="27.75" customHeight="1">
      <c r="A70" s="37">
        <v>14</v>
      </c>
      <c r="B70" s="227" t="s">
        <v>12</v>
      </c>
      <c r="C70" s="227"/>
      <c r="D70" s="61" t="s">
        <v>23</v>
      </c>
      <c r="E70" s="61" t="s">
        <v>74</v>
      </c>
      <c r="F70" s="61" t="s">
        <v>23</v>
      </c>
      <c r="G70" s="37" t="s">
        <v>54</v>
      </c>
    </row>
    <row r="71" spans="1:7" ht="36.75" customHeight="1">
      <c r="A71" s="37">
        <v>15</v>
      </c>
      <c r="B71" s="227" t="s">
        <v>51</v>
      </c>
      <c r="C71" s="227"/>
      <c r="D71" s="61" t="s">
        <v>23</v>
      </c>
      <c r="E71" s="61" t="s">
        <v>74</v>
      </c>
      <c r="F71" s="61" t="s">
        <v>23</v>
      </c>
      <c r="G71" s="37" t="s">
        <v>54</v>
      </c>
    </row>
    <row r="72" spans="1:7" ht="24" customHeight="1">
      <c r="A72" s="37">
        <v>16</v>
      </c>
      <c r="B72" s="227" t="s">
        <v>63</v>
      </c>
      <c r="C72" s="227"/>
      <c r="D72" s="61" t="s">
        <v>23</v>
      </c>
      <c r="E72" s="61" t="s">
        <v>74</v>
      </c>
      <c r="F72" s="61" t="s">
        <v>23</v>
      </c>
      <c r="G72" s="37" t="s">
        <v>54</v>
      </c>
    </row>
    <row r="73" spans="1:7" ht="15" customHeight="1">
      <c r="A73" s="37">
        <v>17</v>
      </c>
      <c r="B73" s="227" t="s">
        <v>13</v>
      </c>
      <c r="C73" s="227"/>
      <c r="D73" s="61" t="s">
        <v>23</v>
      </c>
      <c r="E73" s="61" t="s">
        <v>74</v>
      </c>
      <c r="F73" s="61" t="s">
        <v>23</v>
      </c>
      <c r="G73" s="37" t="s">
        <v>54</v>
      </c>
    </row>
    <row r="74" spans="1:7" ht="26.25" customHeight="1">
      <c r="A74" s="37">
        <v>18</v>
      </c>
      <c r="B74" s="244" t="s">
        <v>68</v>
      </c>
      <c r="C74" s="244"/>
      <c r="D74" s="61" t="s">
        <v>23</v>
      </c>
      <c r="E74" s="61" t="s">
        <v>74</v>
      </c>
      <c r="F74" s="61" t="s">
        <v>23</v>
      </c>
      <c r="G74" s="37" t="s">
        <v>54</v>
      </c>
    </row>
    <row r="75" spans="1:7">
      <c r="A75" s="21"/>
      <c r="B75" s="32"/>
      <c r="C75" s="32"/>
      <c r="D75" s="40"/>
      <c r="E75" s="41"/>
      <c r="F75" s="42"/>
      <c r="G75" s="21"/>
    </row>
    <row r="76" spans="1:7">
      <c r="A76" s="21"/>
      <c r="B76" s="43" t="s">
        <v>10</v>
      </c>
      <c r="C76" s="21"/>
      <c r="D76" s="21"/>
      <c r="E76" s="21"/>
      <c r="F76" s="21"/>
      <c r="G76" s="12"/>
    </row>
    <row r="77" spans="1:7" ht="34.5" customHeight="1">
      <c r="A77" s="247" t="s">
        <v>24</v>
      </c>
      <c r="B77" s="247"/>
      <c r="C77" s="247"/>
      <c r="D77" s="247"/>
      <c r="E77" s="247"/>
      <c r="F77" s="247"/>
      <c r="G77" s="247"/>
    </row>
    <row r="78" spans="1:7" ht="8.25" customHeight="1">
      <c r="A78" s="44"/>
      <c r="B78" s="44"/>
      <c r="C78" s="44"/>
      <c r="D78" s="44"/>
      <c r="E78" s="44"/>
      <c r="F78" s="44"/>
      <c r="G78" s="45"/>
    </row>
    <row r="79" spans="1:7" ht="15.75" customHeight="1">
      <c r="A79" s="26" t="s">
        <v>16</v>
      </c>
      <c r="B79" s="234" t="s">
        <v>26</v>
      </c>
      <c r="C79" s="234"/>
      <c r="D79" s="46"/>
      <c r="E79" s="46"/>
      <c r="F79" s="46"/>
      <c r="G79" s="13"/>
    </row>
    <row r="80" spans="1:7">
      <c r="A80" s="47"/>
      <c r="B80" s="14"/>
      <c r="C80" s="11"/>
      <c r="D80" s="11"/>
      <c r="E80" s="11"/>
      <c r="F80" s="11"/>
      <c r="G80" s="13"/>
    </row>
    <row r="81" spans="1:7" ht="31.5" customHeight="1">
      <c r="A81" s="228" t="s">
        <v>27</v>
      </c>
      <c r="B81" s="228"/>
      <c r="C81" s="228"/>
      <c r="D81" s="228"/>
      <c r="E81" s="228"/>
      <c r="F81" s="228"/>
      <c r="G81" s="228"/>
    </row>
    <row r="82" spans="1:7">
      <c r="A82" s="11" t="s">
        <v>10</v>
      </c>
      <c r="B82" s="48"/>
      <c r="C82" s="11"/>
      <c r="D82" s="11"/>
      <c r="E82" s="11"/>
      <c r="F82" s="11"/>
      <c r="G82" s="13"/>
    </row>
    <row r="83" spans="1:7" ht="25.5" customHeight="1">
      <c r="A83" s="249" t="s">
        <v>28</v>
      </c>
      <c r="B83" s="243" t="s">
        <v>18</v>
      </c>
      <c r="C83" s="243"/>
      <c r="D83" s="243"/>
      <c r="E83" s="262" t="s">
        <v>29</v>
      </c>
      <c r="F83" s="263"/>
    </row>
    <row r="84" spans="1:7">
      <c r="A84" s="249"/>
      <c r="B84" s="243"/>
      <c r="C84" s="243"/>
      <c r="D84" s="243"/>
      <c r="E84" s="264" t="s">
        <v>22</v>
      </c>
      <c r="F84" s="265"/>
    </row>
    <row r="85" spans="1:7" ht="15" customHeight="1">
      <c r="A85" s="49">
        <v>1</v>
      </c>
      <c r="B85" s="242" t="s">
        <v>50</v>
      </c>
      <c r="C85" s="242"/>
      <c r="D85" s="242"/>
      <c r="E85" s="253" t="s">
        <v>30</v>
      </c>
      <c r="F85" s="254"/>
    </row>
    <row r="86" spans="1:7" ht="23.25" customHeight="1">
      <c r="A86" s="49">
        <v>2</v>
      </c>
      <c r="B86" s="256" t="s">
        <v>71</v>
      </c>
      <c r="C86" s="256"/>
      <c r="D86" s="256"/>
      <c r="E86" s="253" t="s">
        <v>30</v>
      </c>
      <c r="F86" s="254"/>
    </row>
    <row r="87" spans="1:7" ht="26.25" customHeight="1">
      <c r="A87" s="49">
        <v>3</v>
      </c>
      <c r="B87" s="227" t="s">
        <v>15</v>
      </c>
      <c r="C87" s="227"/>
      <c r="D87" s="227"/>
      <c r="E87" s="253" t="s">
        <v>30</v>
      </c>
      <c r="F87" s="254"/>
    </row>
    <row r="88" spans="1:7">
      <c r="A88" s="49">
        <v>4</v>
      </c>
      <c r="B88" s="257" t="s">
        <v>65</v>
      </c>
      <c r="C88" s="257"/>
      <c r="D88" s="257"/>
      <c r="E88" s="253" t="s">
        <v>30</v>
      </c>
      <c r="F88" s="254"/>
    </row>
    <row r="89" spans="1:7" ht="27" customHeight="1">
      <c r="A89" s="49">
        <v>5</v>
      </c>
      <c r="B89" s="227" t="s">
        <v>70</v>
      </c>
      <c r="C89" s="227"/>
      <c r="D89" s="227"/>
      <c r="E89" s="253" t="s">
        <v>30</v>
      </c>
      <c r="F89" s="254"/>
    </row>
    <row r="90" spans="1:7" ht="21.75" customHeight="1">
      <c r="A90" s="49">
        <v>6</v>
      </c>
      <c r="B90" s="227" t="s">
        <v>64</v>
      </c>
      <c r="C90" s="227"/>
      <c r="D90" s="227"/>
      <c r="E90" s="253" t="s">
        <v>30</v>
      </c>
      <c r="F90" s="254"/>
    </row>
    <row r="91" spans="1:7" ht="23.25" customHeight="1">
      <c r="A91" s="49">
        <v>7</v>
      </c>
      <c r="B91" s="227" t="s">
        <v>72</v>
      </c>
      <c r="C91" s="227"/>
      <c r="D91" s="227"/>
      <c r="E91" s="253" t="s">
        <v>30</v>
      </c>
      <c r="F91" s="254"/>
    </row>
    <row r="92" spans="1:7" ht="20.25" customHeight="1">
      <c r="A92" s="49">
        <v>8</v>
      </c>
      <c r="B92" s="227" t="s">
        <v>69</v>
      </c>
      <c r="C92" s="227"/>
      <c r="D92" s="227"/>
      <c r="E92" s="253" t="s">
        <v>30</v>
      </c>
      <c r="F92" s="254"/>
    </row>
    <row r="93" spans="1:7" ht="20.25" customHeight="1">
      <c r="A93" s="49">
        <v>9</v>
      </c>
      <c r="B93" s="227" t="s">
        <v>66</v>
      </c>
      <c r="C93" s="227"/>
      <c r="D93" s="227"/>
      <c r="E93" s="253" t="s">
        <v>30</v>
      </c>
      <c r="F93" s="254"/>
    </row>
    <row r="94" spans="1:7" ht="20.25" customHeight="1">
      <c r="A94" s="49">
        <v>10</v>
      </c>
      <c r="B94" s="227" t="s">
        <v>67</v>
      </c>
      <c r="C94" s="227"/>
      <c r="D94" s="227"/>
      <c r="E94" s="253" t="s">
        <v>30</v>
      </c>
      <c r="F94" s="254"/>
    </row>
    <row r="95" spans="1:7" ht="20.25" customHeight="1">
      <c r="A95" s="49">
        <v>11</v>
      </c>
      <c r="B95" s="227" t="s">
        <v>52</v>
      </c>
      <c r="C95" s="227"/>
      <c r="D95" s="227"/>
      <c r="E95" s="253" t="s">
        <v>30</v>
      </c>
      <c r="F95" s="254"/>
    </row>
    <row r="96" spans="1:7" ht="18" customHeight="1">
      <c r="A96" s="49">
        <v>12</v>
      </c>
      <c r="B96" s="227" t="s">
        <v>53</v>
      </c>
      <c r="C96" s="227"/>
      <c r="D96" s="227"/>
      <c r="E96" s="253" t="s">
        <v>30</v>
      </c>
      <c r="F96" s="254"/>
    </row>
    <row r="97" spans="1:7" ht="19.5" customHeight="1">
      <c r="A97" s="49">
        <v>13</v>
      </c>
      <c r="B97" s="227" t="s">
        <v>11</v>
      </c>
      <c r="C97" s="227"/>
      <c r="D97" s="227"/>
      <c r="E97" s="253" t="s">
        <v>30</v>
      </c>
      <c r="F97" s="254"/>
    </row>
    <row r="98" spans="1:7" ht="21" customHeight="1">
      <c r="A98" s="49">
        <v>14</v>
      </c>
      <c r="B98" s="227" t="s">
        <v>12</v>
      </c>
      <c r="C98" s="227"/>
      <c r="D98" s="227"/>
      <c r="E98" s="253" t="s">
        <v>30</v>
      </c>
      <c r="F98" s="254"/>
    </row>
    <row r="99" spans="1:7" ht="19.5" customHeight="1">
      <c r="A99" s="49">
        <v>15</v>
      </c>
      <c r="B99" s="227" t="s">
        <v>51</v>
      </c>
      <c r="C99" s="227"/>
      <c r="D99" s="227"/>
      <c r="E99" s="253" t="s">
        <v>30</v>
      </c>
      <c r="F99" s="254"/>
    </row>
    <row r="100" spans="1:7" ht="18.75" customHeight="1">
      <c r="A100" s="49">
        <v>16</v>
      </c>
      <c r="B100" s="227" t="s">
        <v>63</v>
      </c>
      <c r="C100" s="227"/>
      <c r="D100" s="227"/>
      <c r="E100" s="253" t="s">
        <v>30</v>
      </c>
      <c r="F100" s="254"/>
    </row>
    <row r="101" spans="1:7" ht="20.25" customHeight="1">
      <c r="A101" s="49">
        <v>17</v>
      </c>
      <c r="B101" s="227" t="s">
        <v>13</v>
      </c>
      <c r="C101" s="227"/>
      <c r="D101" s="227"/>
      <c r="E101" s="253" t="s">
        <v>30</v>
      </c>
      <c r="F101" s="254"/>
    </row>
    <row r="102" spans="1:7" ht="18.75" customHeight="1">
      <c r="A102" s="49">
        <v>18</v>
      </c>
      <c r="B102" s="227" t="s">
        <v>73</v>
      </c>
      <c r="C102" s="227"/>
      <c r="D102" s="227"/>
      <c r="E102" s="253" t="s">
        <v>30</v>
      </c>
      <c r="F102" s="254"/>
    </row>
    <row r="103" spans="1:7" ht="15" customHeight="1">
      <c r="A103" s="50"/>
      <c r="B103" s="32"/>
      <c r="C103" s="32"/>
      <c r="D103" s="50"/>
      <c r="E103" s="50"/>
      <c r="F103" s="50"/>
      <c r="G103" s="45"/>
    </row>
    <row r="104" spans="1:7" ht="18.75" customHeight="1">
      <c r="A104" s="248" t="s">
        <v>31</v>
      </c>
      <c r="B104" s="248"/>
      <c r="C104" s="248"/>
      <c r="D104" s="248"/>
      <c r="E104" s="248"/>
      <c r="F104" s="248"/>
      <c r="G104" s="248"/>
    </row>
    <row r="105" spans="1:7" ht="15" customHeight="1">
      <c r="A105" s="255" t="s">
        <v>32</v>
      </c>
      <c r="B105" s="255"/>
      <c r="C105" s="255"/>
      <c r="D105" s="255"/>
      <c r="E105" s="255"/>
      <c r="F105" s="255"/>
      <c r="G105" s="45"/>
    </row>
    <row r="106" spans="1:7">
      <c r="A106" s="255"/>
      <c r="B106" s="255"/>
      <c r="C106" s="255"/>
      <c r="D106" s="255"/>
      <c r="E106" s="255"/>
      <c r="F106" s="255"/>
      <c r="G106" s="45"/>
    </row>
    <row r="107" spans="1:7" ht="33.75" customHeight="1">
      <c r="A107" s="228" t="s">
        <v>33</v>
      </c>
      <c r="B107" s="228"/>
      <c r="C107" s="228"/>
      <c r="D107" s="228"/>
      <c r="E107" s="228"/>
      <c r="F107" s="228"/>
      <c r="G107" s="228"/>
    </row>
    <row r="108" spans="1:7">
      <c r="A108" s="11"/>
      <c r="B108" s="48"/>
      <c r="C108" s="11"/>
      <c r="D108" s="11"/>
      <c r="E108" s="11"/>
      <c r="F108" s="11"/>
      <c r="G108" s="45"/>
    </row>
    <row r="109" spans="1:7" ht="24.75" customHeight="1">
      <c r="A109" s="2" t="s">
        <v>55</v>
      </c>
      <c r="B109" s="250" t="s">
        <v>56</v>
      </c>
      <c r="C109" s="250"/>
      <c r="D109" s="250"/>
      <c r="E109" s="258" t="s">
        <v>57</v>
      </c>
      <c r="F109" s="259"/>
    </row>
    <row r="110" spans="1:7" ht="15" customHeight="1">
      <c r="A110" s="37">
        <v>1</v>
      </c>
      <c r="B110" s="242" t="s">
        <v>50</v>
      </c>
      <c r="C110" s="242"/>
      <c r="D110" s="242"/>
      <c r="E110" s="245" t="s">
        <v>30</v>
      </c>
      <c r="F110" s="246"/>
    </row>
    <row r="111" spans="1:7" ht="24" customHeight="1">
      <c r="A111" s="37">
        <v>2</v>
      </c>
      <c r="B111" s="256" t="s">
        <v>71</v>
      </c>
      <c r="C111" s="256"/>
      <c r="D111" s="256"/>
      <c r="E111" s="245" t="s">
        <v>30</v>
      </c>
      <c r="F111" s="246"/>
    </row>
    <row r="112" spans="1:7" ht="21" customHeight="1">
      <c r="A112" s="37">
        <v>3</v>
      </c>
      <c r="B112" s="227" t="s">
        <v>15</v>
      </c>
      <c r="C112" s="227"/>
      <c r="D112" s="227"/>
      <c r="E112" s="245" t="s">
        <v>30</v>
      </c>
      <c r="F112" s="246"/>
    </row>
    <row r="113" spans="1:7" ht="15" customHeight="1">
      <c r="A113" s="37">
        <v>4</v>
      </c>
      <c r="B113" s="257" t="s">
        <v>65</v>
      </c>
      <c r="C113" s="257"/>
      <c r="D113" s="257"/>
      <c r="E113" s="245" t="s">
        <v>30</v>
      </c>
      <c r="F113" s="246"/>
    </row>
    <row r="114" spans="1:7" ht="24" customHeight="1">
      <c r="A114" s="37">
        <v>5</v>
      </c>
      <c r="B114" s="227" t="s">
        <v>70</v>
      </c>
      <c r="C114" s="227"/>
      <c r="D114" s="227"/>
      <c r="E114" s="245" t="s">
        <v>30</v>
      </c>
      <c r="F114" s="246"/>
    </row>
    <row r="115" spans="1:7" ht="15" customHeight="1">
      <c r="A115" s="37">
        <v>6</v>
      </c>
      <c r="B115" s="227" t="s">
        <v>64</v>
      </c>
      <c r="C115" s="227"/>
      <c r="D115" s="227"/>
      <c r="E115" s="245" t="s">
        <v>30</v>
      </c>
      <c r="F115" s="246"/>
    </row>
    <row r="116" spans="1:7" ht="15" customHeight="1">
      <c r="A116" s="37">
        <v>7</v>
      </c>
      <c r="B116" s="227" t="s">
        <v>72</v>
      </c>
      <c r="C116" s="227"/>
      <c r="D116" s="227"/>
      <c r="E116" s="245" t="s">
        <v>30</v>
      </c>
      <c r="F116" s="246"/>
    </row>
    <row r="117" spans="1:7" ht="25.5" customHeight="1">
      <c r="A117" s="37">
        <v>8</v>
      </c>
      <c r="B117" s="227" t="s">
        <v>69</v>
      </c>
      <c r="C117" s="227"/>
      <c r="D117" s="227"/>
      <c r="E117" s="245" t="s">
        <v>30</v>
      </c>
      <c r="F117" s="246"/>
    </row>
    <row r="118" spans="1:7" ht="21.75" customHeight="1">
      <c r="A118" s="37">
        <v>9</v>
      </c>
      <c r="B118" s="227" t="s">
        <v>66</v>
      </c>
      <c r="C118" s="227"/>
      <c r="D118" s="227"/>
      <c r="E118" s="245" t="s">
        <v>30</v>
      </c>
      <c r="F118" s="246"/>
    </row>
    <row r="119" spans="1:7" ht="25.5" customHeight="1">
      <c r="A119" s="37">
        <v>10</v>
      </c>
      <c r="B119" s="227" t="s">
        <v>67</v>
      </c>
      <c r="C119" s="227"/>
      <c r="D119" s="227"/>
      <c r="E119" s="245" t="s">
        <v>23</v>
      </c>
      <c r="F119" s="246"/>
    </row>
    <row r="120" spans="1:7" ht="20.25" customHeight="1">
      <c r="A120" s="51">
        <v>11</v>
      </c>
      <c r="B120" s="227" t="s">
        <v>52</v>
      </c>
      <c r="C120" s="227"/>
      <c r="D120" s="227"/>
      <c r="E120" s="273" t="s">
        <v>23</v>
      </c>
      <c r="F120" s="274"/>
    </row>
    <row r="121" spans="1:7" ht="15" customHeight="1">
      <c r="A121" s="37">
        <v>12</v>
      </c>
      <c r="B121" s="227" t="s">
        <v>53</v>
      </c>
      <c r="C121" s="227"/>
      <c r="D121" s="227"/>
      <c r="E121" s="245" t="s">
        <v>30</v>
      </c>
      <c r="F121" s="246"/>
    </row>
    <row r="122" spans="1:7" ht="15" customHeight="1">
      <c r="A122" s="37">
        <v>13</v>
      </c>
      <c r="B122" s="227" t="s">
        <v>11</v>
      </c>
      <c r="C122" s="227"/>
      <c r="D122" s="227"/>
      <c r="E122" s="245" t="s">
        <v>30</v>
      </c>
      <c r="F122" s="246"/>
    </row>
    <row r="123" spans="1:7" ht="23.25" customHeight="1">
      <c r="A123" s="37">
        <v>14</v>
      </c>
      <c r="B123" s="227" t="s">
        <v>12</v>
      </c>
      <c r="C123" s="227"/>
      <c r="D123" s="227"/>
      <c r="E123" s="245" t="s">
        <v>30</v>
      </c>
      <c r="F123" s="246"/>
    </row>
    <row r="124" spans="1:7" ht="24.75" customHeight="1">
      <c r="A124" s="37">
        <v>15</v>
      </c>
      <c r="B124" s="227" t="s">
        <v>51</v>
      </c>
      <c r="C124" s="227"/>
      <c r="D124" s="227"/>
      <c r="E124" s="245" t="s">
        <v>30</v>
      </c>
      <c r="F124" s="246"/>
    </row>
    <row r="125" spans="1:7" ht="15" customHeight="1">
      <c r="A125" s="37">
        <v>16</v>
      </c>
      <c r="B125" s="227" t="s">
        <v>63</v>
      </c>
      <c r="C125" s="227"/>
      <c r="D125" s="227"/>
      <c r="E125" s="245" t="s">
        <v>30</v>
      </c>
      <c r="F125" s="246"/>
    </row>
    <row r="126" spans="1:7" ht="15" customHeight="1">
      <c r="A126" s="37">
        <v>17</v>
      </c>
      <c r="B126" s="227" t="s">
        <v>13</v>
      </c>
      <c r="C126" s="227"/>
      <c r="D126" s="227"/>
      <c r="E126" s="245" t="s">
        <v>30</v>
      </c>
      <c r="F126" s="246"/>
    </row>
    <row r="127" spans="1:7" ht="20.25" customHeight="1">
      <c r="A127" s="37">
        <v>18</v>
      </c>
      <c r="B127" s="227" t="s">
        <v>73</v>
      </c>
      <c r="C127" s="227"/>
      <c r="D127" s="227"/>
      <c r="E127" s="245" t="s">
        <v>30</v>
      </c>
      <c r="F127" s="246"/>
    </row>
    <row r="128" spans="1:7">
      <c r="A128" s="52"/>
      <c r="B128" s="52"/>
      <c r="C128" s="52"/>
      <c r="D128" s="52"/>
      <c r="E128" s="52"/>
      <c r="F128" s="52"/>
      <c r="G128" s="52"/>
    </row>
    <row r="129" spans="1:7" ht="16.5" customHeight="1">
      <c r="A129" s="235" t="s">
        <v>34</v>
      </c>
      <c r="B129" s="235"/>
      <c r="C129" s="235"/>
      <c r="D129" s="235"/>
      <c r="E129" s="235"/>
      <c r="F129" s="235"/>
      <c r="G129" s="235"/>
    </row>
    <row r="130" spans="1:7" ht="9" customHeight="1">
      <c r="A130" s="50" t="s">
        <v>10</v>
      </c>
      <c r="B130" s="50"/>
      <c r="C130" s="50"/>
      <c r="D130" s="50"/>
      <c r="E130" s="50"/>
      <c r="F130" s="50"/>
      <c r="G130" s="54"/>
    </row>
    <row r="131" spans="1:7">
      <c r="A131" s="55" t="s">
        <v>25</v>
      </c>
      <c r="B131" s="234" t="s">
        <v>36</v>
      </c>
      <c r="C131" s="234"/>
      <c r="D131" s="11"/>
      <c r="E131" s="11"/>
      <c r="F131" s="11"/>
      <c r="G131" s="45"/>
    </row>
    <row r="132" spans="1:7" ht="49.5" customHeight="1">
      <c r="A132" s="223" t="s">
        <v>79</v>
      </c>
      <c r="B132" s="223"/>
      <c r="C132" s="223"/>
      <c r="D132" s="223"/>
      <c r="E132" s="223"/>
      <c r="F132" s="223"/>
      <c r="G132" s="223"/>
    </row>
    <row r="133" spans="1:7" ht="7.5" customHeight="1">
      <c r="A133" s="223"/>
      <c r="B133" s="223"/>
      <c r="C133" s="223"/>
      <c r="D133" s="223"/>
      <c r="E133" s="223"/>
      <c r="F133" s="223"/>
      <c r="G133" s="19"/>
    </row>
    <row r="134" spans="1:7">
      <c r="A134" s="8" t="s">
        <v>78</v>
      </c>
      <c r="B134" s="56"/>
      <c r="C134" s="57"/>
      <c r="D134" s="57"/>
      <c r="E134" s="57"/>
      <c r="F134" s="57"/>
      <c r="G134" s="45"/>
    </row>
    <row r="135" spans="1:7">
      <c r="B135" s="56"/>
      <c r="C135" s="57"/>
      <c r="D135" s="57"/>
      <c r="E135" s="57"/>
      <c r="F135" s="57"/>
      <c r="G135" s="45"/>
    </row>
    <row r="136" spans="1:7">
      <c r="A136" s="26" t="s">
        <v>35</v>
      </c>
      <c r="B136" s="234" t="s">
        <v>38</v>
      </c>
      <c r="C136" s="234"/>
      <c r="D136" s="11"/>
      <c r="E136" s="11"/>
      <c r="F136" s="11"/>
      <c r="G136" s="19"/>
    </row>
    <row r="137" spans="1:7">
      <c r="A137" s="58"/>
      <c r="B137" s="46"/>
      <c r="C137" s="46"/>
      <c r="D137" s="11"/>
      <c r="E137" s="11"/>
      <c r="F137" s="11"/>
      <c r="G137" s="19"/>
    </row>
    <row r="138" spans="1:7" ht="28.5" customHeight="1">
      <c r="A138" s="228" t="s">
        <v>80</v>
      </c>
      <c r="B138" s="228"/>
      <c r="C138" s="228"/>
      <c r="D138" s="228"/>
      <c r="E138" s="228"/>
      <c r="F138" s="228"/>
      <c r="G138" s="228"/>
    </row>
    <row r="139" spans="1:7">
      <c r="A139" s="34"/>
      <c r="B139" s="34"/>
      <c r="C139" s="34"/>
      <c r="D139" s="34"/>
      <c r="E139" s="34"/>
      <c r="F139" s="34"/>
      <c r="G139" s="34"/>
    </row>
    <row r="140" spans="1:7" ht="27.75" customHeight="1">
      <c r="A140" s="228" t="s">
        <v>61</v>
      </c>
      <c r="B140" s="228"/>
      <c r="C140" s="228"/>
      <c r="D140" s="228"/>
      <c r="E140" s="228"/>
      <c r="F140" s="228"/>
      <c r="G140" s="228"/>
    </row>
    <row r="141" spans="1:7" ht="27.75" customHeight="1">
      <c r="A141" s="228" t="s">
        <v>105</v>
      </c>
      <c r="B141" s="228"/>
      <c r="C141" s="228"/>
      <c r="D141" s="228"/>
      <c r="E141" s="228"/>
      <c r="F141" s="228"/>
      <c r="G141" s="228"/>
    </row>
    <row r="142" spans="1:7">
      <c r="B142" s="34"/>
      <c r="C142" s="34"/>
      <c r="D142" s="34"/>
      <c r="E142" s="34"/>
      <c r="F142" s="34"/>
      <c r="G142" s="48"/>
    </row>
    <row r="143" spans="1:7">
      <c r="A143" s="55" t="s">
        <v>37</v>
      </c>
      <c r="B143" s="234" t="s">
        <v>39</v>
      </c>
      <c r="C143" s="234"/>
      <c r="D143" s="234"/>
      <c r="E143" s="234"/>
      <c r="F143" s="234"/>
      <c r="G143" s="48"/>
    </row>
    <row r="144" spans="1:7">
      <c r="A144" s="47"/>
      <c r="B144" s="14"/>
      <c r="C144" s="34"/>
      <c r="D144" s="34"/>
      <c r="E144" s="34"/>
      <c r="F144" s="34"/>
      <c r="G144" s="48"/>
    </row>
    <row r="145" spans="1:14" ht="42" customHeight="1">
      <c r="A145" s="266" t="s">
        <v>126</v>
      </c>
      <c r="B145" s="266"/>
      <c r="C145" s="266"/>
      <c r="D145" s="266"/>
      <c r="E145" s="266"/>
      <c r="F145" s="266"/>
      <c r="G145" s="266"/>
      <c r="I145" s="4"/>
      <c r="J145" s="4"/>
      <c r="K145" s="4"/>
      <c r="L145" s="4"/>
      <c r="M145" s="4"/>
      <c r="N145" s="4"/>
    </row>
    <row r="146" spans="1:14" ht="24" customHeight="1">
      <c r="A146" s="266" t="s">
        <v>127</v>
      </c>
      <c r="B146" s="266"/>
      <c r="C146" s="266"/>
      <c r="D146" s="266"/>
      <c r="E146" s="266"/>
      <c r="F146" s="266"/>
      <c r="G146" s="266"/>
      <c r="I146" s="4"/>
      <c r="J146" s="4"/>
      <c r="K146" s="4"/>
      <c r="L146" s="4"/>
      <c r="M146" s="4"/>
      <c r="N146" s="4"/>
    </row>
    <row r="147" spans="1:14" ht="9" customHeight="1">
      <c r="A147" s="47"/>
      <c r="B147" s="14"/>
      <c r="C147" s="34"/>
      <c r="D147" s="34"/>
      <c r="E147" s="34"/>
      <c r="F147" s="34"/>
      <c r="G147" s="48"/>
      <c r="I147" s="5"/>
      <c r="J147" s="5"/>
      <c r="K147" s="5"/>
      <c r="L147" s="5"/>
      <c r="M147" s="5"/>
      <c r="N147" s="5"/>
    </row>
    <row r="148" spans="1:14" ht="27" customHeight="1">
      <c r="A148" s="59" t="s">
        <v>83</v>
      </c>
      <c r="B148" s="60" t="s">
        <v>82</v>
      </c>
      <c r="C148" s="270" t="s">
        <v>56</v>
      </c>
      <c r="D148" s="271"/>
      <c r="E148" s="272"/>
      <c r="F148" s="230" t="s">
        <v>40</v>
      </c>
      <c r="G148" s="231"/>
    </row>
    <row r="149" spans="1:14" ht="15" customHeight="1">
      <c r="A149" s="278" t="s">
        <v>81</v>
      </c>
      <c r="B149" s="61">
        <v>1</v>
      </c>
      <c r="C149" s="275" t="s">
        <v>84</v>
      </c>
      <c r="D149" s="276"/>
      <c r="E149" s="277"/>
      <c r="F149" s="225">
        <v>76160000</v>
      </c>
      <c r="G149" s="226"/>
    </row>
    <row r="150" spans="1:14" ht="15" customHeight="1">
      <c r="A150" s="279"/>
      <c r="B150" s="61">
        <v>2</v>
      </c>
      <c r="C150" s="275" t="s">
        <v>89</v>
      </c>
      <c r="D150" s="276"/>
      <c r="E150" s="277"/>
      <c r="F150" s="225">
        <v>4241160</v>
      </c>
      <c r="G150" s="226"/>
    </row>
    <row r="151" spans="1:14" ht="15" customHeight="1">
      <c r="A151" s="279"/>
      <c r="B151" s="61" t="s">
        <v>85</v>
      </c>
      <c r="C151" s="275" t="s">
        <v>71</v>
      </c>
      <c r="D151" s="276"/>
      <c r="E151" s="277"/>
      <c r="F151" s="225">
        <v>18508070</v>
      </c>
      <c r="G151" s="226"/>
    </row>
    <row r="152" spans="1:14" ht="15" customHeight="1">
      <c r="A152" s="279"/>
      <c r="B152" s="77" t="s">
        <v>468</v>
      </c>
      <c r="C152" s="275" t="s">
        <v>469</v>
      </c>
      <c r="D152" s="276"/>
      <c r="E152" s="277"/>
      <c r="F152" s="225">
        <v>11065893</v>
      </c>
      <c r="G152" s="226"/>
    </row>
    <row r="153" spans="1:14" ht="15" customHeight="1">
      <c r="A153" s="279"/>
      <c r="B153" s="61" t="s">
        <v>86</v>
      </c>
      <c r="C153" s="275" t="s">
        <v>64</v>
      </c>
      <c r="D153" s="276"/>
      <c r="E153" s="277"/>
      <c r="F153" s="225">
        <v>21336700</v>
      </c>
      <c r="G153" s="226"/>
    </row>
    <row r="154" spans="1:14" ht="15" customHeight="1">
      <c r="A154" s="280"/>
      <c r="B154" s="61">
        <v>9</v>
      </c>
      <c r="C154" s="275" t="s">
        <v>87</v>
      </c>
      <c r="D154" s="276"/>
      <c r="E154" s="277"/>
      <c r="F154" s="225">
        <v>31851363</v>
      </c>
      <c r="G154" s="226"/>
    </row>
    <row r="155" spans="1:14" ht="25.5" customHeight="1">
      <c r="A155" s="267" t="s">
        <v>88</v>
      </c>
      <c r="B155" s="61" t="s">
        <v>90</v>
      </c>
      <c r="C155" s="229" t="s">
        <v>50</v>
      </c>
      <c r="D155" s="229"/>
      <c r="E155" s="229"/>
      <c r="F155" s="225">
        <v>107418290.49000001</v>
      </c>
      <c r="G155" s="226"/>
    </row>
    <row r="156" spans="1:14" ht="24.75" customHeight="1">
      <c r="A156" s="268"/>
      <c r="B156" s="61" t="s">
        <v>91</v>
      </c>
      <c r="C156" s="229" t="s">
        <v>71</v>
      </c>
      <c r="D156" s="229"/>
      <c r="E156" s="229"/>
      <c r="F156" s="225">
        <v>46893140</v>
      </c>
      <c r="G156" s="226"/>
    </row>
    <row r="157" spans="1:14" ht="15" customHeight="1">
      <c r="A157" s="268"/>
      <c r="B157" s="61" t="s">
        <v>466</v>
      </c>
      <c r="C157" s="229" t="s">
        <v>92</v>
      </c>
      <c r="D157" s="229"/>
      <c r="E157" s="229"/>
      <c r="F157" s="225">
        <v>17687701</v>
      </c>
      <c r="G157" s="226"/>
    </row>
    <row r="158" spans="1:14" ht="31.5" customHeight="1">
      <c r="A158" s="268"/>
      <c r="B158" s="61" t="s">
        <v>93</v>
      </c>
      <c r="C158" s="229" t="s">
        <v>64</v>
      </c>
      <c r="D158" s="229"/>
      <c r="E158" s="229"/>
      <c r="F158" s="225">
        <v>50877179.079999998</v>
      </c>
      <c r="G158" s="226"/>
    </row>
    <row r="159" spans="1:14" ht="15" customHeight="1">
      <c r="A159" s="268"/>
      <c r="B159" s="61" t="s">
        <v>94</v>
      </c>
      <c r="C159" s="229" t="s">
        <v>95</v>
      </c>
      <c r="D159" s="229"/>
      <c r="E159" s="229"/>
      <c r="F159" s="225">
        <v>48760250</v>
      </c>
      <c r="G159" s="226"/>
    </row>
    <row r="160" spans="1:14" ht="15" customHeight="1">
      <c r="A160" s="268"/>
      <c r="B160" s="61" t="s">
        <v>97</v>
      </c>
      <c r="C160" s="229" t="s">
        <v>96</v>
      </c>
      <c r="D160" s="229"/>
      <c r="E160" s="229"/>
      <c r="F160" s="225">
        <v>81167520</v>
      </c>
      <c r="G160" s="226"/>
    </row>
    <row r="161" spans="1:9" ht="15" customHeight="1">
      <c r="A161" s="268"/>
      <c r="B161" s="61">
        <v>24</v>
      </c>
      <c r="C161" s="229" t="s">
        <v>98</v>
      </c>
      <c r="D161" s="229"/>
      <c r="E161" s="229"/>
      <c r="F161" s="225">
        <v>22372000</v>
      </c>
      <c r="G161" s="226"/>
    </row>
    <row r="162" spans="1:9" ht="15" customHeight="1">
      <c r="A162" s="268"/>
      <c r="B162" s="61" t="s">
        <v>467</v>
      </c>
      <c r="C162" s="229" t="s">
        <v>99</v>
      </c>
      <c r="D162" s="229"/>
      <c r="E162" s="229"/>
      <c r="F162" s="225">
        <v>9922339</v>
      </c>
      <c r="G162" s="226"/>
    </row>
    <row r="163" spans="1:9" ht="47.25" customHeight="1">
      <c r="A163" s="268"/>
      <c r="B163" s="61" t="s">
        <v>104</v>
      </c>
      <c r="C163" s="229" t="s">
        <v>100</v>
      </c>
      <c r="D163" s="229"/>
      <c r="E163" s="229"/>
      <c r="F163" s="225">
        <v>247474661</v>
      </c>
      <c r="G163" s="226"/>
    </row>
    <row r="164" spans="1:9" ht="26.25" customHeight="1">
      <c r="A164" s="268"/>
      <c r="B164" s="61" t="s">
        <v>101</v>
      </c>
      <c r="C164" s="229" t="s">
        <v>87</v>
      </c>
      <c r="D164" s="229"/>
      <c r="E164" s="229"/>
      <c r="F164" s="225">
        <v>46314054</v>
      </c>
      <c r="G164" s="226"/>
    </row>
    <row r="165" spans="1:9" ht="27" customHeight="1">
      <c r="A165" s="268"/>
      <c r="B165" s="61">
        <v>29</v>
      </c>
      <c r="C165" s="229" t="s">
        <v>102</v>
      </c>
      <c r="D165" s="229"/>
      <c r="E165" s="229"/>
      <c r="F165" s="225">
        <v>27584200</v>
      </c>
      <c r="G165" s="226"/>
    </row>
    <row r="166" spans="1:9" ht="15" customHeight="1">
      <c r="A166" s="268"/>
      <c r="B166" s="61">
        <v>20</v>
      </c>
      <c r="C166" s="229" t="s">
        <v>51</v>
      </c>
      <c r="D166" s="229"/>
      <c r="E166" s="229"/>
      <c r="F166" s="225">
        <v>10249470</v>
      </c>
      <c r="G166" s="226"/>
    </row>
    <row r="167" spans="1:9" ht="15" customHeight="1">
      <c r="A167" s="269"/>
      <c r="B167" s="61">
        <v>45</v>
      </c>
      <c r="C167" s="229" t="s">
        <v>103</v>
      </c>
      <c r="D167" s="229"/>
      <c r="E167" s="229"/>
      <c r="F167" s="225">
        <v>6188000</v>
      </c>
      <c r="G167" s="226"/>
    </row>
    <row r="168" spans="1:9" ht="14.25" customHeight="1">
      <c r="A168" s="62"/>
      <c r="B168" s="224" t="s">
        <v>59</v>
      </c>
      <c r="C168" s="224"/>
      <c r="D168" s="224"/>
      <c r="E168" s="224"/>
      <c r="F168" s="260">
        <f>SUM(F149:G167)</f>
        <v>886071990.56999993</v>
      </c>
      <c r="G168" s="261"/>
      <c r="H168" s="63" t="s">
        <v>10</v>
      </c>
      <c r="I168" s="63" t="s">
        <v>10</v>
      </c>
    </row>
    <row r="169" spans="1:9" ht="14.25" customHeight="1">
      <c r="A169" s="62"/>
      <c r="B169" s="64"/>
      <c r="C169" s="64"/>
      <c r="D169" s="64"/>
      <c r="E169" s="64"/>
      <c r="F169" s="7"/>
      <c r="G169" s="7"/>
      <c r="H169" s="63"/>
      <c r="I169" s="63"/>
    </row>
    <row r="170" spans="1:9" ht="14.25" customHeight="1">
      <c r="A170" s="288" t="s">
        <v>110</v>
      </c>
      <c r="B170" s="288"/>
      <c r="C170" s="288"/>
      <c r="D170" s="288"/>
      <c r="E170" s="288"/>
      <c r="F170" s="288"/>
      <c r="G170" s="7"/>
      <c r="H170" s="63"/>
      <c r="I170" s="63"/>
    </row>
    <row r="171" spans="1:9" ht="9" customHeight="1">
      <c r="A171" s="62"/>
      <c r="F171" s="7"/>
      <c r="G171" s="7"/>
    </row>
    <row r="172" spans="1:9" ht="27" customHeight="1">
      <c r="A172" s="62"/>
      <c r="B172" s="270" t="s">
        <v>56</v>
      </c>
      <c r="C172" s="271"/>
      <c r="D172" s="272"/>
      <c r="E172" s="230" t="s">
        <v>40</v>
      </c>
      <c r="F172" s="231"/>
      <c r="G172" s="7"/>
    </row>
    <row r="173" spans="1:9">
      <c r="A173" s="62"/>
      <c r="B173" s="242" t="s">
        <v>50</v>
      </c>
      <c r="C173" s="242"/>
      <c r="D173" s="242"/>
      <c r="E173" s="225">
        <v>183578290.49000001</v>
      </c>
      <c r="F173" s="226"/>
      <c r="G173" s="7"/>
    </row>
    <row r="174" spans="1:9">
      <c r="A174" s="62"/>
      <c r="B174" s="242" t="s">
        <v>71</v>
      </c>
      <c r="C174" s="242"/>
      <c r="D174" s="242"/>
      <c r="E174" s="225">
        <v>65401210</v>
      </c>
      <c r="F174" s="226"/>
      <c r="G174" s="7"/>
    </row>
    <row r="175" spans="1:9">
      <c r="A175" s="62"/>
      <c r="B175" s="242" t="s">
        <v>469</v>
      </c>
      <c r="C175" s="242"/>
      <c r="D175" s="242"/>
      <c r="E175" s="225">
        <f>+F152</f>
        <v>11065893</v>
      </c>
      <c r="F175" s="226"/>
      <c r="G175" s="7"/>
    </row>
    <row r="176" spans="1:9">
      <c r="A176" s="62"/>
      <c r="B176" s="242" t="s">
        <v>92</v>
      </c>
      <c r="C176" s="242"/>
      <c r="D176" s="242"/>
      <c r="E176" s="225">
        <f>+F157</f>
        <v>17687701</v>
      </c>
      <c r="F176" s="226"/>
      <c r="G176" s="7"/>
    </row>
    <row r="177" spans="1:7">
      <c r="A177" s="62"/>
      <c r="B177" s="281" t="s">
        <v>64</v>
      </c>
      <c r="C177" s="282"/>
      <c r="D177" s="283"/>
      <c r="E177" s="225">
        <f>+F158+F153</f>
        <v>72213879.079999998</v>
      </c>
      <c r="F177" s="226"/>
      <c r="G177" s="7"/>
    </row>
    <row r="178" spans="1:7">
      <c r="A178" s="62"/>
      <c r="B178" s="242" t="s">
        <v>95</v>
      </c>
      <c r="C178" s="242"/>
      <c r="D178" s="242"/>
      <c r="E178" s="225">
        <v>48760250</v>
      </c>
      <c r="F178" s="226"/>
      <c r="G178" s="7"/>
    </row>
    <row r="179" spans="1:7">
      <c r="A179" s="62"/>
      <c r="B179" s="242" t="s">
        <v>96</v>
      </c>
      <c r="C179" s="242"/>
      <c r="D179" s="242"/>
      <c r="E179" s="225">
        <v>81167520</v>
      </c>
      <c r="F179" s="226"/>
      <c r="G179" s="7"/>
    </row>
    <row r="180" spans="1:7">
      <c r="A180" s="62"/>
      <c r="B180" s="242" t="s">
        <v>98</v>
      </c>
      <c r="C180" s="242"/>
      <c r="D180" s="242"/>
      <c r="E180" s="225">
        <v>22372000</v>
      </c>
      <c r="F180" s="226"/>
      <c r="G180" s="7"/>
    </row>
    <row r="181" spans="1:7">
      <c r="A181" s="62"/>
      <c r="B181" s="242" t="s">
        <v>99</v>
      </c>
      <c r="C181" s="242"/>
      <c r="D181" s="242"/>
      <c r="E181" s="225">
        <f>+F162</f>
        <v>9922339</v>
      </c>
      <c r="F181" s="226"/>
      <c r="G181" s="7"/>
    </row>
    <row r="182" spans="1:7">
      <c r="A182" s="62"/>
      <c r="B182" s="242" t="s">
        <v>100</v>
      </c>
      <c r="C182" s="242"/>
      <c r="D182" s="242"/>
      <c r="E182" s="225">
        <v>247474661</v>
      </c>
      <c r="F182" s="226"/>
      <c r="G182" s="7"/>
    </row>
    <row r="183" spans="1:7">
      <c r="A183" s="62"/>
      <c r="B183" s="242" t="s">
        <v>87</v>
      </c>
      <c r="C183" s="242"/>
      <c r="D183" s="242"/>
      <c r="E183" s="225">
        <f>+F164+F154</f>
        <v>78165417</v>
      </c>
      <c r="F183" s="226"/>
      <c r="G183" s="7"/>
    </row>
    <row r="184" spans="1:7">
      <c r="A184" s="62"/>
      <c r="B184" s="242" t="s">
        <v>102</v>
      </c>
      <c r="C184" s="242"/>
      <c r="D184" s="242"/>
      <c r="E184" s="225">
        <v>27584200</v>
      </c>
      <c r="F184" s="226"/>
      <c r="G184" s="7"/>
    </row>
    <row r="185" spans="1:7">
      <c r="A185" s="62"/>
      <c r="B185" s="242" t="s">
        <v>51</v>
      </c>
      <c r="C185" s="242"/>
      <c r="D185" s="242"/>
      <c r="E185" s="225">
        <v>10249470</v>
      </c>
      <c r="F185" s="226"/>
      <c r="G185" s="7"/>
    </row>
    <row r="186" spans="1:7">
      <c r="A186" s="62"/>
      <c r="B186" s="281" t="s">
        <v>89</v>
      </c>
      <c r="C186" s="282"/>
      <c r="D186" s="283"/>
      <c r="E186" s="225">
        <v>4241160</v>
      </c>
      <c r="F186" s="226"/>
      <c r="G186" s="7"/>
    </row>
    <row r="187" spans="1:7">
      <c r="A187" s="62"/>
      <c r="B187" s="242" t="s">
        <v>103</v>
      </c>
      <c r="C187" s="242"/>
      <c r="D187" s="242"/>
      <c r="E187" s="225">
        <v>6188000</v>
      </c>
      <c r="F187" s="226"/>
      <c r="G187" s="7"/>
    </row>
    <row r="188" spans="1:7">
      <c r="A188" s="62"/>
      <c r="B188" s="286" t="s">
        <v>109</v>
      </c>
      <c r="C188" s="287"/>
      <c r="D188" s="285"/>
      <c r="E188" s="284">
        <f>SUM(E173:F187)</f>
        <v>886071990.56999993</v>
      </c>
      <c r="F188" s="285"/>
      <c r="G188" s="7"/>
    </row>
    <row r="189" spans="1:7">
      <c r="A189" s="62"/>
      <c r="B189" s="6"/>
      <c r="C189" s="6"/>
      <c r="D189" s="6"/>
      <c r="E189" s="7"/>
      <c r="F189" s="6"/>
      <c r="G189" s="7"/>
    </row>
    <row r="190" spans="1:7">
      <c r="A190" s="62"/>
      <c r="E190" s="65"/>
      <c r="F190" s="65"/>
      <c r="G190" s="7"/>
    </row>
    <row r="191" spans="1:7" s="66" customFormat="1" ht="55.5" customHeight="1">
      <c r="A191" s="247" t="s">
        <v>465</v>
      </c>
      <c r="B191" s="247"/>
      <c r="C191" s="247"/>
      <c r="D191" s="247"/>
      <c r="E191" s="247"/>
      <c r="F191" s="247"/>
      <c r="G191" s="247"/>
    </row>
    <row r="192" spans="1:7" ht="21" customHeight="1">
      <c r="A192" s="11"/>
      <c r="B192" s="223"/>
      <c r="C192" s="223"/>
      <c r="D192" s="223"/>
      <c r="E192" s="34"/>
      <c r="F192" s="34"/>
      <c r="G192" s="45"/>
    </row>
    <row r="193" spans="1:7">
      <c r="A193" s="11"/>
      <c r="B193" s="34"/>
      <c r="C193" s="222"/>
      <c r="D193" s="34"/>
      <c r="E193" s="34"/>
      <c r="F193" s="34"/>
      <c r="G193" s="45"/>
    </row>
    <row r="194" spans="1:7">
      <c r="A194" s="11"/>
      <c r="B194" s="34"/>
      <c r="C194" s="222"/>
      <c r="D194" s="34"/>
      <c r="E194" s="34"/>
      <c r="F194" s="34"/>
      <c r="G194" s="45"/>
    </row>
    <row r="195" spans="1:7">
      <c r="A195" s="11"/>
      <c r="B195" s="34"/>
      <c r="C195" s="222"/>
      <c r="D195" s="34"/>
      <c r="E195" s="34"/>
      <c r="F195" s="34"/>
      <c r="G195" s="45"/>
    </row>
    <row r="196" spans="1:7">
      <c r="A196" s="11"/>
      <c r="B196" s="48"/>
      <c r="C196" s="11"/>
      <c r="D196" s="11"/>
      <c r="E196" s="11"/>
      <c r="F196" s="11"/>
      <c r="G196" s="45"/>
    </row>
    <row r="197" spans="1:7">
      <c r="A197" s="13" t="s">
        <v>106</v>
      </c>
      <c r="B197" s="13"/>
      <c r="C197" s="13"/>
      <c r="D197" s="13"/>
      <c r="E197" s="68" t="s">
        <v>41</v>
      </c>
      <c r="F197" s="13"/>
      <c r="G197" s="45"/>
    </row>
    <row r="198" spans="1:7">
      <c r="A198" s="13" t="s">
        <v>42</v>
      </c>
      <c r="B198" s="13"/>
      <c r="C198" s="13"/>
      <c r="D198" s="13"/>
      <c r="E198" s="13" t="s">
        <v>43</v>
      </c>
      <c r="F198" s="13"/>
      <c r="G198" s="45"/>
    </row>
    <row r="199" spans="1:7">
      <c r="A199" s="13"/>
      <c r="B199" s="13"/>
      <c r="C199" s="13"/>
      <c r="D199" s="13"/>
      <c r="E199" s="13"/>
      <c r="F199" s="13"/>
      <c r="G199" s="45"/>
    </row>
    <row r="200" spans="1:7">
      <c r="A200" s="13"/>
      <c r="B200" s="13"/>
      <c r="C200" s="13"/>
      <c r="D200" s="13"/>
      <c r="E200" s="13"/>
      <c r="F200" s="13"/>
      <c r="G200" s="45"/>
    </row>
    <row r="201" spans="1:7">
      <c r="A201" s="13"/>
      <c r="B201" s="13"/>
      <c r="C201" s="13"/>
      <c r="D201" s="13"/>
      <c r="E201" s="13"/>
      <c r="F201" s="13"/>
      <c r="G201" s="45"/>
    </row>
    <row r="202" spans="1:7">
      <c r="A202" s="13"/>
      <c r="B202" s="13"/>
      <c r="C202" s="13"/>
      <c r="D202" s="13"/>
      <c r="E202" s="13"/>
      <c r="F202" s="13"/>
      <c r="G202" s="45"/>
    </row>
    <row r="203" spans="1:7">
      <c r="A203" s="13" t="s">
        <v>44</v>
      </c>
      <c r="B203" s="13"/>
      <c r="C203" s="13"/>
      <c r="D203" s="13"/>
      <c r="E203" s="13" t="s">
        <v>45</v>
      </c>
      <c r="F203" s="13"/>
      <c r="G203" s="45"/>
    </row>
    <row r="204" spans="1:7">
      <c r="A204" s="13" t="s">
        <v>43</v>
      </c>
      <c r="B204" s="13"/>
      <c r="C204" s="13"/>
      <c r="D204" s="13"/>
      <c r="E204" s="13" t="s">
        <v>46</v>
      </c>
      <c r="F204" s="13"/>
      <c r="G204" s="45"/>
    </row>
    <row r="205" spans="1:7">
      <c r="A205" s="13"/>
      <c r="B205" s="13"/>
      <c r="C205" s="13"/>
      <c r="D205" s="13"/>
      <c r="E205" s="13"/>
      <c r="F205" s="13"/>
      <c r="G205" s="45"/>
    </row>
    <row r="206" spans="1:7">
      <c r="A206" s="13"/>
      <c r="B206" s="13"/>
      <c r="C206" s="13"/>
      <c r="D206" s="13"/>
      <c r="E206" s="13"/>
      <c r="F206" s="13"/>
      <c r="G206" s="45"/>
    </row>
    <row r="207" spans="1:7">
      <c r="A207" s="13"/>
      <c r="B207" s="13"/>
      <c r="C207" s="13"/>
      <c r="D207" s="13"/>
      <c r="E207" s="13"/>
      <c r="F207" s="13"/>
      <c r="G207" s="45"/>
    </row>
    <row r="208" spans="1:7">
      <c r="A208" s="13"/>
      <c r="B208" s="13"/>
      <c r="C208" s="13"/>
      <c r="D208" s="13"/>
      <c r="E208" s="13"/>
      <c r="F208" s="13"/>
      <c r="G208" s="45"/>
    </row>
    <row r="209" spans="1:7">
      <c r="A209" s="13" t="s">
        <v>107</v>
      </c>
      <c r="B209" s="13"/>
      <c r="C209" s="13"/>
      <c r="D209" s="13"/>
      <c r="E209" s="8" t="s">
        <v>108</v>
      </c>
      <c r="F209" s="13"/>
      <c r="G209" s="45"/>
    </row>
    <row r="210" spans="1:7">
      <c r="A210" s="13" t="s">
        <v>46</v>
      </c>
      <c r="B210" s="13"/>
      <c r="C210" s="13"/>
      <c r="D210" s="13"/>
      <c r="E210" s="13" t="s">
        <v>46</v>
      </c>
      <c r="F210" s="13"/>
      <c r="G210" s="48"/>
    </row>
    <row r="211" spans="1:7">
      <c r="A211" s="11"/>
      <c r="B211" s="48"/>
      <c r="D211" s="11"/>
      <c r="E211" s="11"/>
      <c r="F211" s="11"/>
      <c r="G211" s="45"/>
    </row>
    <row r="212" spans="1:7">
      <c r="A212" s="11"/>
      <c r="B212" s="48"/>
      <c r="C212" s="11"/>
      <c r="E212" s="11"/>
      <c r="F212" s="11"/>
      <c r="G212" s="45"/>
    </row>
    <row r="213" spans="1:7">
      <c r="G213" s="24"/>
    </row>
    <row r="214" spans="1:7" ht="15" customHeight="1">
      <c r="A214" s="34"/>
      <c r="B214" s="34"/>
      <c r="C214" s="34"/>
      <c r="D214" s="34"/>
      <c r="E214" s="34"/>
      <c r="F214" s="34"/>
      <c r="G214" s="34"/>
    </row>
    <row r="215" spans="1:7">
      <c r="B215" s="24"/>
      <c r="C215" s="24"/>
      <c r="D215" s="24"/>
      <c r="E215" s="24"/>
      <c r="F215" s="24"/>
      <c r="G215" s="24"/>
    </row>
    <row r="216" spans="1:7">
      <c r="B216" s="24"/>
      <c r="C216" s="24"/>
      <c r="D216" s="24"/>
      <c r="E216" s="24"/>
      <c r="F216" s="24"/>
      <c r="G216" s="24"/>
    </row>
    <row r="217" spans="1:7">
      <c r="B217" s="24"/>
      <c r="C217" s="24"/>
      <c r="D217" s="24"/>
      <c r="E217" s="24"/>
      <c r="F217" s="24"/>
    </row>
    <row r="218" spans="1:7">
      <c r="B218" s="24"/>
      <c r="C218" s="24"/>
      <c r="D218" s="24"/>
      <c r="E218" s="24"/>
      <c r="F218" s="24"/>
    </row>
    <row r="219" spans="1:7">
      <c r="B219" s="67"/>
      <c r="C219" s="24"/>
      <c r="D219" s="24"/>
      <c r="E219" s="24"/>
      <c r="F219" s="24"/>
    </row>
    <row r="220" spans="1:7">
      <c r="B220" s="24"/>
      <c r="C220" s="24"/>
      <c r="D220" s="24"/>
      <c r="E220" s="24"/>
      <c r="F220" s="24"/>
    </row>
    <row r="261" spans="215:215">
      <c r="HG261" s="8">
        <v>0</v>
      </c>
    </row>
  </sheetData>
  <mergeCells count="220">
    <mergeCell ref="E175:F175"/>
    <mergeCell ref="E188:F188"/>
    <mergeCell ref="B188:D188"/>
    <mergeCell ref="A170:F170"/>
    <mergeCell ref="A81:G81"/>
    <mergeCell ref="E94:F94"/>
    <mergeCell ref="B185:D185"/>
    <mergeCell ref="B186:D186"/>
    <mergeCell ref="E187:F187"/>
    <mergeCell ref="B187:D187"/>
    <mergeCell ref="E173:F173"/>
    <mergeCell ref="E174:F174"/>
    <mergeCell ref="E176:F176"/>
    <mergeCell ref="E177:F177"/>
    <mergeCell ref="E178:F178"/>
    <mergeCell ref="E179:F179"/>
    <mergeCell ref="E180:F180"/>
    <mergeCell ref="E181:F181"/>
    <mergeCell ref="E182:F182"/>
    <mergeCell ref="E183:F183"/>
    <mergeCell ref="E184:F184"/>
    <mergeCell ref="E185:F185"/>
    <mergeCell ref="E186:F186"/>
    <mergeCell ref="B174:D174"/>
    <mergeCell ref="B176:D176"/>
    <mergeCell ref="B173:D173"/>
    <mergeCell ref="B177:D177"/>
    <mergeCell ref="B178:D178"/>
    <mergeCell ref="B179:D179"/>
    <mergeCell ref="B180:D180"/>
    <mergeCell ref="B181:D181"/>
    <mergeCell ref="B182:D182"/>
    <mergeCell ref="B183:D183"/>
    <mergeCell ref="B184:D184"/>
    <mergeCell ref="B175:D175"/>
    <mergeCell ref="B79:C79"/>
    <mergeCell ref="B172:D172"/>
    <mergeCell ref="E172:F172"/>
    <mergeCell ref="E113:F113"/>
    <mergeCell ref="E114:F114"/>
    <mergeCell ref="E120:F120"/>
    <mergeCell ref="E121:F121"/>
    <mergeCell ref="E122:F122"/>
    <mergeCell ref="E123:F123"/>
    <mergeCell ref="E124:F124"/>
    <mergeCell ref="E125:F125"/>
    <mergeCell ref="E126:F126"/>
    <mergeCell ref="C148:E148"/>
    <mergeCell ref="C149:E149"/>
    <mergeCell ref="C151:E151"/>
    <mergeCell ref="C153:E153"/>
    <mergeCell ref="C154:E154"/>
    <mergeCell ref="C150:E150"/>
    <mergeCell ref="F150:G150"/>
    <mergeCell ref="C152:E152"/>
    <mergeCell ref="F152:G152"/>
    <mergeCell ref="B93:D93"/>
    <mergeCell ref="E98:F98"/>
    <mergeCell ref="E99:F99"/>
    <mergeCell ref="B95:D95"/>
    <mergeCell ref="B96:D96"/>
    <mergeCell ref="B97:D97"/>
    <mergeCell ref="A145:G145"/>
    <mergeCell ref="A146:G146"/>
    <mergeCell ref="A155:A167"/>
    <mergeCell ref="A141:G141"/>
    <mergeCell ref="A149:A154"/>
    <mergeCell ref="E83:F83"/>
    <mergeCell ref="E84:F84"/>
    <mergeCell ref="E85:F85"/>
    <mergeCell ref="E86:F86"/>
    <mergeCell ref="E87:F87"/>
    <mergeCell ref="B87:D87"/>
    <mergeCell ref="B86:D86"/>
    <mergeCell ref="B85:D85"/>
    <mergeCell ref="B88:D88"/>
    <mergeCell ref="C166:E166"/>
    <mergeCell ref="C167:E167"/>
    <mergeCell ref="F168:G168"/>
    <mergeCell ref="B98:D98"/>
    <mergeCell ref="B99:D99"/>
    <mergeCell ref="E95:F95"/>
    <mergeCell ref="E96:F96"/>
    <mergeCell ref="E97:F97"/>
    <mergeCell ref="E88:F88"/>
    <mergeCell ref="E89:F89"/>
    <mergeCell ref="E90:F90"/>
    <mergeCell ref="E91:F91"/>
    <mergeCell ref="E92:F92"/>
    <mergeCell ref="E93:F93"/>
    <mergeCell ref="B94:D94"/>
    <mergeCell ref="C155:E155"/>
    <mergeCell ref="C158:E158"/>
    <mergeCell ref="C159:E159"/>
    <mergeCell ref="C160:E160"/>
    <mergeCell ref="C161:E161"/>
    <mergeCell ref="B89:D89"/>
    <mergeCell ref="B90:D90"/>
    <mergeCell ref="B91:D91"/>
    <mergeCell ref="B92:D92"/>
    <mergeCell ref="E100:F100"/>
    <mergeCell ref="E101:F101"/>
    <mergeCell ref="E102:F102"/>
    <mergeCell ref="A105:F106"/>
    <mergeCell ref="C156:E156"/>
    <mergeCell ref="B111:D111"/>
    <mergeCell ref="B112:D112"/>
    <mergeCell ref="B113:D113"/>
    <mergeCell ref="B114:D114"/>
    <mergeCell ref="E109:F109"/>
    <mergeCell ref="E110:F110"/>
    <mergeCell ref="E111:F111"/>
    <mergeCell ref="E112:F112"/>
    <mergeCell ref="B115:D115"/>
    <mergeCell ref="B116:D116"/>
    <mergeCell ref="B117:D117"/>
    <mergeCell ref="B118:D118"/>
    <mergeCell ref="B119:D119"/>
    <mergeCell ref="B143:F143"/>
    <mergeCell ref="E115:F115"/>
    <mergeCell ref="E116:F116"/>
    <mergeCell ref="E117:F117"/>
    <mergeCell ref="E118:F118"/>
    <mergeCell ref="E119:F119"/>
    <mergeCell ref="E127:F127"/>
    <mergeCell ref="A77:G77"/>
    <mergeCell ref="A107:G107"/>
    <mergeCell ref="A104:G104"/>
    <mergeCell ref="A83:A84"/>
    <mergeCell ref="B109:D109"/>
    <mergeCell ref="B110:D110"/>
    <mergeCell ref="B70:C70"/>
    <mergeCell ref="B13:D13"/>
    <mergeCell ref="B46:D46"/>
    <mergeCell ref="B47:F47"/>
    <mergeCell ref="B49:E49"/>
    <mergeCell ref="B43:C43"/>
    <mergeCell ref="B36:C36"/>
    <mergeCell ref="B48:C48"/>
    <mergeCell ref="B42:C42"/>
    <mergeCell ref="B41:D41"/>
    <mergeCell ref="B33:E33"/>
    <mergeCell ref="B38:E38"/>
    <mergeCell ref="B45:F45"/>
    <mergeCell ref="B44:C44"/>
    <mergeCell ref="B37:F37"/>
    <mergeCell ref="B34:C34"/>
    <mergeCell ref="B39:C39"/>
    <mergeCell ref="A1:G1"/>
    <mergeCell ref="A2:G2"/>
    <mergeCell ref="A3:G3"/>
    <mergeCell ref="A4:G4"/>
    <mergeCell ref="A11:G11"/>
    <mergeCell ref="B29:C29"/>
    <mergeCell ref="B21:C21"/>
    <mergeCell ref="A14:G14"/>
    <mergeCell ref="B136:C136"/>
    <mergeCell ref="B131:C131"/>
    <mergeCell ref="A129:G129"/>
    <mergeCell ref="B127:D127"/>
    <mergeCell ref="A133:F133"/>
    <mergeCell ref="B100:D100"/>
    <mergeCell ref="B101:D101"/>
    <mergeCell ref="B102:D102"/>
    <mergeCell ref="A55:C56"/>
    <mergeCell ref="B57:C57"/>
    <mergeCell ref="B58:C58"/>
    <mergeCell ref="B83:D84"/>
    <mergeCell ref="B60:C60"/>
    <mergeCell ref="B71:C71"/>
    <mergeCell ref="B52:C52"/>
    <mergeCell ref="B69:C69"/>
    <mergeCell ref="B61:C61"/>
    <mergeCell ref="B62:C62"/>
    <mergeCell ref="B63:C63"/>
    <mergeCell ref="B64:C64"/>
    <mergeCell ref="B65:C65"/>
    <mergeCell ref="B67:C67"/>
    <mergeCell ref="B68:C68"/>
    <mergeCell ref="A53:G53"/>
    <mergeCell ref="C157:E157"/>
    <mergeCell ref="F148:G148"/>
    <mergeCell ref="B72:C72"/>
    <mergeCell ref="B73:C73"/>
    <mergeCell ref="B66:C66"/>
    <mergeCell ref="B74:C74"/>
    <mergeCell ref="A132:G132"/>
    <mergeCell ref="A138:G138"/>
    <mergeCell ref="A140:G140"/>
    <mergeCell ref="B120:D120"/>
    <mergeCell ref="B121:D121"/>
    <mergeCell ref="B122:D122"/>
    <mergeCell ref="B123:D123"/>
    <mergeCell ref="B124:D124"/>
    <mergeCell ref="B125:D125"/>
    <mergeCell ref="B126:D126"/>
    <mergeCell ref="B192:D192"/>
    <mergeCell ref="B168:E168"/>
    <mergeCell ref="F149:G149"/>
    <mergeCell ref="F151:G151"/>
    <mergeCell ref="F153:G153"/>
    <mergeCell ref="F154:G154"/>
    <mergeCell ref="F155:G155"/>
    <mergeCell ref="F156:G156"/>
    <mergeCell ref="F157:G157"/>
    <mergeCell ref="F158:G158"/>
    <mergeCell ref="F159:G159"/>
    <mergeCell ref="F160:G160"/>
    <mergeCell ref="F161:G161"/>
    <mergeCell ref="F162:G162"/>
    <mergeCell ref="A191:G191"/>
    <mergeCell ref="F163:G163"/>
    <mergeCell ref="F164:G164"/>
    <mergeCell ref="F165:G165"/>
    <mergeCell ref="F166:G166"/>
    <mergeCell ref="F167:G167"/>
    <mergeCell ref="C162:E162"/>
    <mergeCell ref="C163:E163"/>
    <mergeCell ref="C164:E164"/>
    <mergeCell ref="C165:E165"/>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zoomScale="30" zoomScaleNormal="30" workbookViewId="0">
      <selection activeCell="F11" sqref="F11"/>
    </sheetView>
  </sheetViews>
  <sheetFormatPr baseColWidth="10" defaultColWidth="14.42578125" defaultRowHeight="15"/>
  <cols>
    <col min="1" max="1" width="9.42578125" style="134" customWidth="1"/>
    <col min="2" max="2" width="23.28515625" style="134" customWidth="1"/>
    <col min="3" max="3" width="62.42578125" style="134" customWidth="1"/>
    <col min="4" max="5" width="18.5703125" style="134" customWidth="1"/>
    <col min="6" max="6" width="13.140625" style="134" customWidth="1"/>
    <col min="7" max="7" width="33.28515625" style="134" customWidth="1"/>
    <col min="8" max="8" width="20.140625" style="134" customWidth="1"/>
    <col min="9" max="9" width="14.28515625" style="134" customWidth="1"/>
    <col min="10" max="10" width="29" style="134" customWidth="1"/>
    <col min="11" max="11" width="15.7109375" style="134" customWidth="1"/>
    <col min="12" max="12" width="12.28515625" style="134" customWidth="1"/>
    <col min="13" max="13" width="39.140625" style="134" customWidth="1"/>
    <col min="14" max="14" width="21.7109375" style="134" customWidth="1"/>
    <col min="15" max="15" width="12.5703125" style="134" customWidth="1"/>
    <col min="16" max="16" width="25.42578125" style="134" customWidth="1"/>
    <col min="17" max="17" width="20.28515625" style="134" customWidth="1"/>
    <col min="18" max="18" width="15.42578125" style="134" customWidth="1"/>
    <col min="19" max="19" width="24" style="134" customWidth="1"/>
    <col min="20" max="20" width="15.85546875" style="134" customWidth="1"/>
    <col min="21" max="21" width="15.140625" style="134" customWidth="1"/>
    <col min="22" max="22" width="21.5703125" style="134" customWidth="1"/>
    <col min="23" max="23" width="23.42578125" style="134" customWidth="1"/>
    <col min="24" max="24" width="15.140625" style="134" customWidth="1"/>
    <col min="25" max="25" width="21.5703125" style="134" customWidth="1"/>
    <col min="26" max="26" width="18.5703125" style="134" customWidth="1"/>
    <col min="27" max="27" width="14.42578125" style="134"/>
    <col min="28" max="28" width="27.7109375" style="134" customWidth="1"/>
    <col min="29" max="29" width="17.7109375" style="134" customWidth="1"/>
    <col min="30" max="30" width="14.42578125" style="134"/>
    <col min="31" max="31" width="24" style="134" customWidth="1"/>
    <col min="32" max="32" width="17.7109375" style="134" customWidth="1"/>
    <col min="33" max="33" width="14.42578125" style="134"/>
    <col min="34" max="34" width="24" style="134" customWidth="1"/>
    <col min="35" max="35" width="17.7109375" style="134" customWidth="1"/>
    <col min="36" max="36" width="14.42578125" style="134"/>
    <col min="37" max="37" width="24" style="134" customWidth="1"/>
    <col min="38" max="16384" width="14.42578125" style="134"/>
  </cols>
  <sheetData>
    <row r="1" spans="1:37">
      <c r="A1" s="299" t="s">
        <v>0</v>
      </c>
      <c r="B1" s="297"/>
      <c r="C1" s="297"/>
      <c r="D1" s="297"/>
      <c r="E1" s="297"/>
      <c r="F1" s="297"/>
      <c r="G1" s="297"/>
      <c r="H1" s="133"/>
      <c r="I1" s="133"/>
      <c r="J1" s="133"/>
      <c r="K1" s="133"/>
      <c r="L1" s="133"/>
      <c r="M1" s="133"/>
      <c r="N1" s="133"/>
      <c r="O1" s="133"/>
      <c r="P1" s="133"/>
      <c r="Q1" s="133"/>
      <c r="R1" s="133"/>
      <c r="S1" s="133"/>
      <c r="T1" s="133"/>
      <c r="U1" s="133"/>
      <c r="V1" s="133"/>
      <c r="W1" s="133"/>
      <c r="X1" s="133"/>
      <c r="Y1" s="133"/>
      <c r="Z1" s="133"/>
    </row>
    <row r="2" spans="1:37">
      <c r="A2" s="299" t="s">
        <v>112</v>
      </c>
      <c r="B2" s="297"/>
      <c r="C2" s="297"/>
      <c r="D2" s="297"/>
      <c r="E2" s="297"/>
      <c r="F2" s="297"/>
      <c r="G2" s="297"/>
      <c r="H2" s="133"/>
      <c r="I2" s="133"/>
      <c r="J2" s="133"/>
      <c r="K2" s="133"/>
      <c r="L2" s="133"/>
      <c r="M2" s="133"/>
      <c r="N2" s="133"/>
      <c r="O2" s="133"/>
      <c r="P2" s="133"/>
      <c r="Q2" s="133"/>
      <c r="R2" s="133"/>
      <c r="S2" s="133"/>
      <c r="T2" s="133"/>
      <c r="U2" s="133"/>
      <c r="V2" s="133"/>
      <c r="W2" s="133"/>
      <c r="X2" s="133"/>
      <c r="Y2" s="133"/>
      <c r="Z2" s="133"/>
    </row>
    <row r="3" spans="1:37">
      <c r="A3" s="299" t="s">
        <v>113</v>
      </c>
      <c r="B3" s="297"/>
      <c r="C3" s="297"/>
      <c r="D3" s="297"/>
      <c r="E3" s="297"/>
      <c r="F3" s="297"/>
      <c r="G3" s="297"/>
      <c r="H3" s="133"/>
      <c r="I3" s="133"/>
      <c r="J3" s="133"/>
      <c r="K3" s="133"/>
      <c r="L3" s="133"/>
      <c r="M3" s="133"/>
      <c r="N3" s="133"/>
      <c r="O3" s="133"/>
      <c r="P3" s="133"/>
      <c r="Q3" s="133"/>
      <c r="R3" s="133"/>
      <c r="S3" s="133"/>
      <c r="T3" s="133"/>
      <c r="U3" s="133"/>
      <c r="V3" s="133"/>
      <c r="W3" s="133"/>
      <c r="X3" s="133"/>
      <c r="Y3" s="133"/>
      <c r="Z3" s="133"/>
    </row>
    <row r="4" spans="1:37">
      <c r="A4" s="299" t="s">
        <v>334</v>
      </c>
      <c r="B4" s="297"/>
      <c r="C4" s="297"/>
      <c r="D4" s="297"/>
      <c r="E4" s="297"/>
      <c r="F4" s="297"/>
      <c r="G4" s="297"/>
      <c r="H4" s="133"/>
      <c r="I4" s="133"/>
      <c r="J4" s="133"/>
      <c r="K4" s="133"/>
      <c r="L4" s="133"/>
      <c r="M4" s="133"/>
      <c r="N4" s="133"/>
      <c r="O4" s="133"/>
      <c r="P4" s="133"/>
      <c r="Q4" s="133"/>
      <c r="R4" s="133"/>
      <c r="S4" s="133"/>
      <c r="T4" s="133"/>
      <c r="U4" s="133"/>
      <c r="V4" s="133"/>
      <c r="W4" s="133"/>
      <c r="X4" s="133"/>
      <c r="Y4" s="133"/>
      <c r="Z4" s="133"/>
    </row>
    <row r="5" spans="1:37">
      <c r="A5" s="299"/>
      <c r="B5" s="297"/>
      <c r="C5" s="297"/>
      <c r="D5" s="297"/>
      <c r="E5" s="297"/>
      <c r="F5" s="297"/>
      <c r="G5" s="297"/>
      <c r="H5" s="133"/>
      <c r="I5" s="133"/>
      <c r="J5" s="133"/>
      <c r="K5" s="133"/>
      <c r="L5" s="133"/>
      <c r="M5" s="133"/>
      <c r="N5" s="133"/>
      <c r="O5" s="133"/>
      <c r="P5" s="133"/>
      <c r="Q5" s="133"/>
      <c r="R5" s="133"/>
      <c r="S5" s="133"/>
      <c r="T5" s="133"/>
      <c r="U5" s="133"/>
      <c r="V5" s="133"/>
      <c r="W5" s="133"/>
      <c r="X5" s="133"/>
      <c r="Y5" s="133"/>
      <c r="Z5" s="133"/>
    </row>
    <row r="6" spans="1:37">
      <c r="A6" s="299" t="s">
        <v>115</v>
      </c>
      <c r="B6" s="297"/>
      <c r="C6" s="297"/>
      <c r="D6" s="297"/>
      <c r="E6" s="297"/>
      <c r="F6" s="297"/>
      <c r="G6" s="297"/>
      <c r="H6" s="133"/>
      <c r="I6" s="133"/>
      <c r="J6" s="133"/>
      <c r="K6" s="133"/>
      <c r="L6" s="133"/>
      <c r="M6" s="133"/>
      <c r="N6" s="133"/>
      <c r="O6" s="133"/>
      <c r="P6" s="133"/>
      <c r="Q6" s="133"/>
      <c r="R6" s="133"/>
      <c r="S6" s="133"/>
      <c r="T6" s="133"/>
      <c r="U6" s="133"/>
      <c r="V6" s="133"/>
      <c r="W6" s="133"/>
      <c r="X6" s="133"/>
      <c r="Y6" s="133"/>
      <c r="Z6" s="133"/>
    </row>
    <row r="7" spans="1:37">
      <c r="A7" s="296"/>
      <c r="B7" s="297"/>
      <c r="C7" s="297"/>
      <c r="D7" s="297"/>
      <c r="E7" s="297"/>
      <c r="F7" s="133"/>
      <c r="G7" s="133"/>
      <c r="H7" s="133"/>
      <c r="I7" s="133"/>
      <c r="J7" s="133"/>
      <c r="K7" s="133"/>
      <c r="L7" s="133"/>
      <c r="M7" s="133"/>
      <c r="N7" s="133"/>
      <c r="O7" s="133"/>
      <c r="P7" s="133"/>
      <c r="Q7" s="133"/>
      <c r="R7" s="133"/>
      <c r="S7" s="133"/>
      <c r="T7" s="133"/>
      <c r="U7" s="133"/>
      <c r="V7" s="133"/>
      <c r="W7" s="133"/>
      <c r="X7" s="133"/>
      <c r="Y7" s="133"/>
      <c r="Z7" s="133"/>
    </row>
    <row r="8" spans="1:37">
      <c r="A8" s="135"/>
      <c r="B8" s="136"/>
      <c r="C8" s="136"/>
      <c r="D8" s="137"/>
      <c r="E8" s="292" t="s">
        <v>335</v>
      </c>
      <c r="F8" s="293"/>
      <c r="G8" s="298"/>
      <c r="H8" s="292" t="s">
        <v>336</v>
      </c>
      <c r="I8" s="293"/>
      <c r="J8" s="298"/>
      <c r="K8" s="292" t="s">
        <v>337</v>
      </c>
      <c r="L8" s="293"/>
      <c r="M8" s="298"/>
      <c r="N8" s="292" t="s">
        <v>338</v>
      </c>
      <c r="O8" s="293"/>
      <c r="P8" s="298"/>
      <c r="Q8" s="292" t="s">
        <v>339</v>
      </c>
      <c r="R8" s="293"/>
      <c r="S8" s="298"/>
      <c r="T8" s="292" t="s">
        <v>340</v>
      </c>
      <c r="U8" s="293"/>
      <c r="V8" s="293"/>
      <c r="W8" s="294" t="s">
        <v>341</v>
      </c>
      <c r="X8" s="295"/>
      <c r="Y8" s="295"/>
      <c r="Z8" s="294" t="s">
        <v>342</v>
      </c>
      <c r="AA8" s="295"/>
      <c r="AB8" s="295"/>
      <c r="AC8" s="294" t="s">
        <v>343</v>
      </c>
      <c r="AD8" s="295"/>
      <c r="AE8" s="295"/>
      <c r="AF8" s="294" t="s">
        <v>344</v>
      </c>
      <c r="AG8" s="295"/>
      <c r="AH8" s="295"/>
      <c r="AI8" s="294" t="s">
        <v>345</v>
      </c>
      <c r="AJ8" s="295"/>
      <c r="AK8" s="295"/>
    </row>
    <row r="9" spans="1:37" ht="45">
      <c r="A9" s="138" t="s">
        <v>28</v>
      </c>
      <c r="B9" s="139" t="s">
        <v>118</v>
      </c>
      <c r="C9" s="139" t="s">
        <v>133</v>
      </c>
      <c r="D9" s="139" t="s">
        <v>195</v>
      </c>
      <c r="E9" s="139" t="s">
        <v>346</v>
      </c>
      <c r="F9" s="139" t="s">
        <v>347</v>
      </c>
      <c r="G9" s="139" t="s">
        <v>348</v>
      </c>
      <c r="H9" s="140" t="s">
        <v>346</v>
      </c>
      <c r="I9" s="140" t="s">
        <v>347</v>
      </c>
      <c r="J9" s="140" t="s">
        <v>348</v>
      </c>
      <c r="K9" s="140" t="s">
        <v>346</v>
      </c>
      <c r="L9" s="140" t="s">
        <v>347</v>
      </c>
      <c r="M9" s="140" t="s">
        <v>348</v>
      </c>
      <c r="N9" s="140" t="s">
        <v>346</v>
      </c>
      <c r="O9" s="140" t="s">
        <v>347</v>
      </c>
      <c r="P9" s="140" t="s">
        <v>348</v>
      </c>
      <c r="Q9" s="140" t="s">
        <v>346</v>
      </c>
      <c r="R9" s="140" t="s">
        <v>347</v>
      </c>
      <c r="S9" s="140" t="s">
        <v>348</v>
      </c>
      <c r="T9" s="140" t="s">
        <v>346</v>
      </c>
      <c r="U9" s="140" t="s">
        <v>347</v>
      </c>
      <c r="V9" s="141" t="s">
        <v>348</v>
      </c>
      <c r="W9" s="142" t="s">
        <v>346</v>
      </c>
      <c r="X9" s="142" t="s">
        <v>347</v>
      </c>
      <c r="Y9" s="142" t="s">
        <v>348</v>
      </c>
      <c r="Z9" s="142" t="s">
        <v>346</v>
      </c>
      <c r="AA9" s="142" t="s">
        <v>347</v>
      </c>
      <c r="AB9" s="142" t="s">
        <v>348</v>
      </c>
      <c r="AC9" s="142" t="s">
        <v>346</v>
      </c>
      <c r="AD9" s="142" t="s">
        <v>347</v>
      </c>
      <c r="AE9" s="142" t="s">
        <v>348</v>
      </c>
      <c r="AF9" s="142" t="s">
        <v>346</v>
      </c>
      <c r="AG9" s="142" t="s">
        <v>347</v>
      </c>
      <c r="AH9" s="142" t="s">
        <v>348</v>
      </c>
      <c r="AI9" s="142" t="s">
        <v>346</v>
      </c>
      <c r="AJ9" s="142" t="s">
        <v>347</v>
      </c>
      <c r="AK9" s="142" t="s">
        <v>348</v>
      </c>
    </row>
    <row r="10" spans="1:37" ht="240">
      <c r="A10" s="143">
        <v>1</v>
      </c>
      <c r="B10" s="144" t="s">
        <v>141</v>
      </c>
      <c r="C10" s="145" t="s">
        <v>142</v>
      </c>
      <c r="D10" s="146" t="s">
        <v>264</v>
      </c>
      <c r="E10" s="146"/>
      <c r="F10" s="147"/>
      <c r="G10" s="148"/>
      <c r="H10" s="149"/>
      <c r="I10" s="149"/>
      <c r="J10" s="149"/>
      <c r="K10" s="149"/>
      <c r="L10" s="149"/>
      <c r="M10" s="149"/>
      <c r="N10" s="150" t="s">
        <v>349</v>
      </c>
      <c r="O10" s="151" t="s">
        <v>23</v>
      </c>
      <c r="P10" s="149"/>
      <c r="Q10" s="150"/>
      <c r="R10" s="151"/>
      <c r="S10" s="149"/>
      <c r="T10" s="150"/>
      <c r="U10" s="151"/>
      <c r="V10" s="152"/>
      <c r="W10" s="149"/>
      <c r="X10" s="149"/>
      <c r="Y10" s="149"/>
      <c r="Z10" s="149"/>
      <c r="AA10" s="153"/>
      <c r="AB10" s="153"/>
      <c r="AC10" s="153"/>
      <c r="AD10" s="153"/>
      <c r="AE10" s="153"/>
      <c r="AF10" s="153"/>
      <c r="AG10" s="153"/>
      <c r="AH10" s="153"/>
      <c r="AI10" s="153"/>
      <c r="AJ10" s="153"/>
      <c r="AK10" s="153"/>
    </row>
    <row r="11" spans="1:37" ht="177" customHeight="1">
      <c r="A11" s="143">
        <v>2</v>
      </c>
      <c r="B11" s="144" t="s">
        <v>145</v>
      </c>
      <c r="C11" s="145" t="s">
        <v>146</v>
      </c>
      <c r="D11" s="154" t="s">
        <v>350</v>
      </c>
      <c r="E11" s="154" t="s">
        <v>351</v>
      </c>
      <c r="F11" s="155" t="s">
        <v>352</v>
      </c>
      <c r="G11" s="156" t="s">
        <v>353</v>
      </c>
      <c r="H11" s="149"/>
      <c r="I11" s="149"/>
      <c r="J11" s="149"/>
      <c r="K11" s="149"/>
      <c r="L11" s="149"/>
      <c r="M11" s="149"/>
      <c r="N11" s="149"/>
      <c r="O11" s="149"/>
      <c r="P11" s="149"/>
      <c r="Q11" s="149"/>
      <c r="R11" s="149"/>
      <c r="S11" s="149"/>
      <c r="T11" s="149"/>
      <c r="U11" s="149"/>
      <c r="V11" s="152"/>
      <c r="W11" s="157"/>
      <c r="X11" s="157"/>
      <c r="Y11" s="157"/>
      <c r="Z11" s="157"/>
      <c r="AA11" s="153"/>
      <c r="AB11" s="153"/>
      <c r="AC11" s="158" t="s">
        <v>350</v>
      </c>
      <c r="AD11" s="151" t="s">
        <v>23</v>
      </c>
      <c r="AE11" s="153"/>
      <c r="AF11" s="159"/>
      <c r="AG11" s="159"/>
      <c r="AH11" s="153"/>
      <c r="AI11" s="153"/>
      <c r="AJ11" s="153"/>
      <c r="AK11" s="153"/>
    </row>
    <row r="12" spans="1:37" ht="335.25" customHeight="1">
      <c r="A12" s="143">
        <v>3</v>
      </c>
      <c r="B12" s="160" t="s">
        <v>354</v>
      </c>
      <c r="C12" s="145" t="s">
        <v>150</v>
      </c>
      <c r="D12" s="154" t="s">
        <v>355</v>
      </c>
      <c r="E12" s="146"/>
      <c r="F12" s="147"/>
      <c r="H12" s="156" t="s">
        <v>356</v>
      </c>
      <c r="I12" s="161" t="s">
        <v>23</v>
      </c>
      <c r="J12" s="149"/>
      <c r="K12" s="162" t="s">
        <v>357</v>
      </c>
      <c r="L12" s="161" t="s">
        <v>23</v>
      </c>
      <c r="M12" s="149"/>
      <c r="N12" s="163" t="s">
        <v>358</v>
      </c>
      <c r="O12" s="151" t="s">
        <v>23</v>
      </c>
      <c r="P12" s="149"/>
      <c r="Q12" s="163"/>
      <c r="R12" s="151"/>
      <c r="S12" s="149"/>
      <c r="T12" s="163" t="s">
        <v>359</v>
      </c>
      <c r="U12" s="151" t="s">
        <v>23</v>
      </c>
      <c r="V12" s="152"/>
      <c r="W12" s="163" t="s">
        <v>360</v>
      </c>
      <c r="X12" s="151" t="s">
        <v>23</v>
      </c>
      <c r="Y12" s="150"/>
      <c r="Z12" s="162" t="s">
        <v>357</v>
      </c>
      <c r="AA12" s="151" t="s">
        <v>23</v>
      </c>
      <c r="AB12" s="153"/>
      <c r="AC12" s="153"/>
      <c r="AD12" s="153"/>
      <c r="AE12" s="164"/>
      <c r="AF12" s="153"/>
      <c r="AG12" s="153"/>
      <c r="AH12" s="165"/>
      <c r="AI12" s="162" t="s">
        <v>361</v>
      </c>
      <c r="AJ12" s="161" t="s">
        <v>23</v>
      </c>
      <c r="AK12" s="153"/>
    </row>
    <row r="13" spans="1:37" ht="300">
      <c r="A13" s="143">
        <v>4</v>
      </c>
      <c r="B13" s="144" t="s">
        <v>163</v>
      </c>
      <c r="C13" s="145" t="s">
        <v>164</v>
      </c>
      <c r="D13" s="154" t="s">
        <v>362</v>
      </c>
      <c r="E13" s="146"/>
      <c r="F13" s="147"/>
      <c r="G13" s="148"/>
      <c r="H13" s="149"/>
      <c r="I13" s="149"/>
      <c r="J13" s="149"/>
      <c r="K13" s="166" t="s">
        <v>363</v>
      </c>
      <c r="L13" s="161" t="s">
        <v>23</v>
      </c>
      <c r="M13" s="149"/>
      <c r="N13" s="153"/>
      <c r="O13" s="149"/>
      <c r="P13" s="149"/>
      <c r="Q13" s="153"/>
      <c r="R13" s="149"/>
      <c r="S13" s="149"/>
      <c r="T13" s="153"/>
      <c r="U13" s="149"/>
      <c r="V13" s="152"/>
      <c r="W13" s="149"/>
      <c r="X13" s="149"/>
      <c r="Y13" s="149"/>
      <c r="Z13" s="149"/>
      <c r="AA13" s="153"/>
      <c r="AB13" s="153"/>
      <c r="AC13" s="153"/>
      <c r="AD13" s="153"/>
      <c r="AE13" s="153"/>
      <c r="AF13" s="167"/>
      <c r="AG13" s="167"/>
      <c r="AH13" s="153"/>
      <c r="AI13" s="153"/>
      <c r="AJ13" s="153"/>
      <c r="AK13" s="153"/>
    </row>
    <row r="14" spans="1:37" ht="30">
      <c r="A14" s="143">
        <v>5</v>
      </c>
      <c r="B14" s="160" t="s">
        <v>116</v>
      </c>
      <c r="C14" s="145" t="s">
        <v>166</v>
      </c>
      <c r="D14" s="146" t="s">
        <v>364</v>
      </c>
      <c r="E14" s="146"/>
      <c r="F14" s="147"/>
      <c r="G14" s="148"/>
      <c r="H14" s="149"/>
      <c r="I14" s="149"/>
      <c r="J14" s="149"/>
      <c r="K14" s="149"/>
      <c r="L14" s="149"/>
      <c r="M14" s="149"/>
      <c r="N14" s="149"/>
      <c r="O14" s="149"/>
      <c r="P14" s="149"/>
      <c r="Q14" s="149"/>
      <c r="R14" s="149"/>
      <c r="S14" s="149"/>
      <c r="T14" s="149"/>
      <c r="U14" s="149"/>
      <c r="V14" s="152"/>
      <c r="W14" s="153"/>
      <c r="X14" s="153"/>
      <c r="Y14" s="149"/>
      <c r="Z14" s="149"/>
      <c r="AA14" s="153"/>
      <c r="AB14" s="153"/>
      <c r="AC14" s="153"/>
      <c r="AD14" s="153"/>
      <c r="AE14" s="153"/>
      <c r="AF14" s="153"/>
      <c r="AG14" s="153"/>
      <c r="AH14" s="153"/>
      <c r="AI14" s="153"/>
      <c r="AJ14" s="153"/>
      <c r="AK14" s="153"/>
    </row>
    <row r="15" spans="1:37" ht="360">
      <c r="A15" s="143">
        <v>6</v>
      </c>
      <c r="B15" s="144" t="s">
        <v>167</v>
      </c>
      <c r="C15" s="145" t="s">
        <v>168</v>
      </c>
      <c r="D15" s="154" t="s">
        <v>365</v>
      </c>
      <c r="E15" s="146"/>
      <c r="F15" s="147"/>
      <c r="G15" s="148"/>
      <c r="H15" s="149"/>
      <c r="I15" s="149"/>
      <c r="J15" s="149"/>
      <c r="K15" s="158" t="s">
        <v>366</v>
      </c>
      <c r="L15" s="151" t="s">
        <v>23</v>
      </c>
      <c r="M15" s="149"/>
      <c r="N15" s="149"/>
      <c r="O15" s="149"/>
      <c r="P15" s="149"/>
      <c r="Q15" s="149"/>
      <c r="R15" s="149"/>
      <c r="S15" s="149"/>
      <c r="T15" s="149"/>
      <c r="U15" s="149"/>
      <c r="V15" s="152"/>
      <c r="W15" s="149"/>
      <c r="X15" s="149"/>
      <c r="Y15" s="149"/>
      <c r="Z15" s="149"/>
      <c r="AA15" s="153"/>
      <c r="AB15" s="153"/>
      <c r="AC15" s="153"/>
      <c r="AD15" s="153"/>
      <c r="AE15" s="153"/>
      <c r="AF15" s="158" t="s">
        <v>365</v>
      </c>
      <c r="AG15" s="151" t="s">
        <v>23</v>
      </c>
      <c r="AH15" s="153"/>
      <c r="AI15" s="153"/>
      <c r="AJ15" s="153"/>
      <c r="AK15" s="153"/>
    </row>
    <row r="16" spans="1:37" ht="135">
      <c r="A16" s="143">
        <v>7</v>
      </c>
      <c r="B16" s="160" t="s">
        <v>169</v>
      </c>
      <c r="C16" s="168" t="s">
        <v>170</v>
      </c>
      <c r="D16" s="154" t="s">
        <v>367</v>
      </c>
      <c r="E16" s="146"/>
      <c r="F16" s="147"/>
      <c r="G16" s="148"/>
      <c r="H16" s="149"/>
      <c r="I16" s="149"/>
      <c r="J16" s="149"/>
      <c r="K16" s="158" t="s">
        <v>368</v>
      </c>
      <c r="L16" s="169" t="s">
        <v>23</v>
      </c>
      <c r="M16" s="149"/>
      <c r="N16" s="149"/>
      <c r="O16" s="149"/>
      <c r="P16" s="149"/>
      <c r="Q16" s="149"/>
      <c r="R16" s="149"/>
      <c r="S16" s="149"/>
      <c r="T16" s="149"/>
      <c r="U16" s="149"/>
      <c r="V16" s="149"/>
      <c r="W16" s="149"/>
      <c r="X16" s="149"/>
      <c r="Y16" s="149"/>
      <c r="Z16" s="149"/>
      <c r="AA16" s="153"/>
      <c r="AB16" s="153"/>
      <c r="AC16" s="153"/>
      <c r="AD16" s="153"/>
      <c r="AE16" s="153"/>
      <c r="AF16" s="158" t="s">
        <v>365</v>
      </c>
      <c r="AG16" s="151" t="s">
        <v>23</v>
      </c>
      <c r="AH16" s="153"/>
      <c r="AI16" s="153"/>
      <c r="AJ16" s="153"/>
      <c r="AK16" s="153"/>
    </row>
    <row r="17" spans="1:37" ht="306.75" customHeight="1">
      <c r="A17" s="143">
        <v>8</v>
      </c>
      <c r="B17" s="160" t="s">
        <v>369</v>
      </c>
      <c r="C17" s="145" t="s">
        <v>173</v>
      </c>
      <c r="D17" s="154" t="s">
        <v>370</v>
      </c>
      <c r="E17" s="146"/>
      <c r="F17" s="147"/>
      <c r="G17" s="148"/>
      <c r="H17" s="161" t="s">
        <v>371</v>
      </c>
      <c r="I17" s="161" t="s">
        <v>352</v>
      </c>
      <c r="J17" s="170" t="s">
        <v>353</v>
      </c>
      <c r="K17" s="158" t="s">
        <v>372</v>
      </c>
      <c r="L17" s="169" t="s">
        <v>23</v>
      </c>
      <c r="M17" s="149"/>
      <c r="N17" s="149"/>
      <c r="O17" s="149"/>
      <c r="P17" s="149"/>
      <c r="Q17" s="150" t="s">
        <v>373</v>
      </c>
      <c r="R17" s="151" t="s">
        <v>23</v>
      </c>
      <c r="S17" s="149"/>
      <c r="T17" s="149"/>
      <c r="U17" s="149"/>
      <c r="V17" s="149"/>
      <c r="W17" s="149"/>
      <c r="X17" s="149"/>
      <c r="Y17" s="149"/>
      <c r="Z17" s="149"/>
      <c r="AA17" s="153"/>
      <c r="AB17" s="153"/>
      <c r="AC17" s="153"/>
      <c r="AD17" s="153"/>
      <c r="AE17" s="153"/>
      <c r="AF17" s="162" t="s">
        <v>374</v>
      </c>
      <c r="AG17" s="161" t="s">
        <v>23</v>
      </c>
      <c r="AH17" s="153"/>
      <c r="AI17" s="161" t="s">
        <v>375</v>
      </c>
      <c r="AJ17" s="161" t="s">
        <v>23</v>
      </c>
      <c r="AK17" s="153"/>
    </row>
    <row r="18" spans="1:37" ht="90">
      <c r="A18" s="289">
        <v>9</v>
      </c>
      <c r="B18" s="171" t="s">
        <v>175</v>
      </c>
      <c r="C18" s="145" t="s">
        <v>176</v>
      </c>
      <c r="D18" s="146" t="s">
        <v>376</v>
      </c>
      <c r="E18" s="146"/>
      <c r="F18" s="147"/>
      <c r="G18" s="148"/>
      <c r="H18" s="149"/>
      <c r="I18" s="149"/>
      <c r="J18" s="149"/>
      <c r="K18" s="149"/>
      <c r="L18" s="149"/>
      <c r="M18" s="149"/>
      <c r="N18" s="149"/>
      <c r="O18" s="149"/>
      <c r="P18" s="149"/>
      <c r="Q18" s="149"/>
      <c r="R18" s="149"/>
      <c r="S18" s="149"/>
      <c r="T18" s="149"/>
      <c r="U18" s="149"/>
      <c r="V18" s="149"/>
      <c r="W18" s="149"/>
      <c r="X18" s="149"/>
      <c r="Y18" s="149"/>
      <c r="Z18" s="149"/>
      <c r="AA18" s="153"/>
      <c r="AB18" s="153"/>
      <c r="AC18" s="153"/>
      <c r="AD18" s="153"/>
      <c r="AE18" s="153"/>
      <c r="AF18" s="153"/>
      <c r="AG18" s="153"/>
      <c r="AH18" s="153"/>
      <c r="AI18" s="151" t="s">
        <v>376</v>
      </c>
      <c r="AJ18" s="151" t="s">
        <v>23</v>
      </c>
      <c r="AK18" s="153"/>
    </row>
    <row r="19" spans="1:37" ht="105">
      <c r="A19" s="290"/>
      <c r="B19" s="145" t="s">
        <v>178</v>
      </c>
      <c r="C19" s="145" t="s">
        <v>179</v>
      </c>
      <c r="D19" s="146" t="s">
        <v>376</v>
      </c>
      <c r="E19" s="146"/>
      <c r="F19" s="147"/>
      <c r="G19" s="148"/>
      <c r="H19" s="149"/>
      <c r="I19" s="149"/>
      <c r="J19" s="149"/>
      <c r="K19" s="149"/>
      <c r="L19" s="149"/>
      <c r="M19" s="149"/>
      <c r="N19" s="149"/>
      <c r="O19" s="149"/>
      <c r="P19" s="149"/>
      <c r="Q19" s="149"/>
      <c r="R19" s="149"/>
      <c r="S19" s="149"/>
      <c r="T19" s="149"/>
      <c r="U19" s="149"/>
      <c r="V19" s="149"/>
      <c r="W19" s="149"/>
      <c r="X19" s="149"/>
      <c r="Y19" s="149"/>
      <c r="Z19" s="149"/>
      <c r="AA19" s="153"/>
      <c r="AB19" s="153"/>
      <c r="AC19" s="153"/>
      <c r="AD19" s="153"/>
      <c r="AE19" s="153"/>
      <c r="AF19" s="153"/>
      <c r="AG19" s="153"/>
      <c r="AH19" s="153"/>
      <c r="AI19" s="151" t="s">
        <v>376</v>
      </c>
      <c r="AJ19" s="151" t="s">
        <v>23</v>
      </c>
      <c r="AK19" s="153"/>
    </row>
    <row r="20" spans="1:37" ht="75">
      <c r="A20" s="291"/>
      <c r="B20" s="145" t="s">
        <v>181</v>
      </c>
      <c r="C20" s="145" t="s">
        <v>182</v>
      </c>
      <c r="D20" s="146" t="s">
        <v>376</v>
      </c>
      <c r="E20" s="146"/>
      <c r="F20" s="147"/>
      <c r="G20" s="148"/>
      <c r="H20" s="149"/>
      <c r="I20" s="149"/>
      <c r="J20" s="149"/>
      <c r="K20" s="149"/>
      <c r="L20" s="149"/>
      <c r="M20" s="149"/>
      <c r="N20" s="149"/>
      <c r="O20" s="149"/>
      <c r="P20" s="149"/>
      <c r="Q20" s="149"/>
      <c r="R20" s="149"/>
      <c r="S20" s="149"/>
      <c r="T20" s="149"/>
      <c r="U20" s="149"/>
      <c r="V20" s="149"/>
      <c r="W20" s="149"/>
      <c r="X20" s="149"/>
      <c r="Y20" s="149"/>
      <c r="Z20" s="149"/>
      <c r="AA20" s="153"/>
      <c r="AB20" s="153"/>
      <c r="AC20" s="153"/>
      <c r="AD20" s="153"/>
      <c r="AE20" s="153"/>
      <c r="AF20" s="153"/>
      <c r="AG20" s="153"/>
      <c r="AH20" s="153"/>
      <c r="AI20" s="151" t="s">
        <v>376</v>
      </c>
      <c r="AJ20" s="151" t="s">
        <v>23</v>
      </c>
      <c r="AK20" s="153"/>
    </row>
    <row r="21" spans="1:37" ht="15.75"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spans="1:37" ht="15.75" customHeigh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row>
    <row r="23" spans="1:37" ht="15.75" customHeigh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row>
    <row r="24" spans="1:37" ht="15.75" customHeight="1">
      <c r="A24" s="133"/>
      <c r="B24" s="172" t="s">
        <v>377</v>
      </c>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row>
    <row r="25" spans="1:37" ht="15.75" customHeight="1">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row>
    <row r="26" spans="1:37" ht="15.75" customHeight="1">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row>
    <row r="27" spans="1:37" ht="15.75" customHeight="1">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37" ht="15.75"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row>
    <row r="29" spans="1:37" ht="15.75" customHeigh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row>
    <row r="30" spans="1:37" ht="15.75" customHeight="1">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spans="1:37" ht="15.75" customHeight="1">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37" ht="15.75" customHeight="1">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1:26" ht="15.7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1:26" ht="15.75"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1:26" ht="15.75" customHeigh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spans="1:26" ht="15.75" customHeight="1">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spans="1:26" ht="15.75"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spans="1:26" ht="15.75"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spans="1:26" ht="15.75" customHeigh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spans="1:26" ht="15.75" customHeigh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spans="1:26" ht="15.75"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spans="1:26" ht="15.75"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spans="1:26" ht="15.75"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row>
    <row r="44" spans="1:26" ht="15.7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spans="1:26" ht="15.75" customHeigh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spans="1:26" ht="15.75" customHeight="1">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spans="1:26" ht="15.75" customHeight="1">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spans="1:26" ht="15.75" customHeight="1">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spans="1:26" ht="15.75" customHeight="1">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ht="15.75" customHeight="1">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spans="1:26" ht="15.75" customHeight="1">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row>
    <row r="52" spans="1:26" ht="15.75" customHeigh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row>
    <row r="53" spans="1:26" ht="15.75" customHeight="1">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row>
    <row r="54" spans="1:26" ht="15.75" customHeight="1">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26" ht="15.75" customHeight="1">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26" ht="15.75" customHeight="1">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26" ht="15.75" customHeight="1">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26" ht="15.75" customHeight="1">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26" ht="15.75"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spans="1:26" ht="15.75"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spans="1:26" ht="15.75"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spans="1:26" ht="15.75"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spans="1:26" ht="15.75"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spans="1:26" ht="15.75" customHeight="1">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spans="1:26" ht="15.75" customHeight="1">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spans="1:26" ht="15.75"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spans="1:26" ht="15.75"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spans="1:26" ht="15.75"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spans="1:26" ht="15.75" customHeight="1">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spans="1:26" ht="15.75" customHeight="1">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spans="1:26" ht="15.75" customHeight="1">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spans="1:26" ht="15.75" customHeight="1">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spans="1:26" ht="15.75" customHeight="1">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spans="1:26" ht="15.75" customHeight="1">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spans="1:26" ht="15.75" customHeight="1">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spans="1:26" ht="15.75" customHeight="1">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spans="1:26" ht="15.75" customHeight="1">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spans="1:26" ht="15.75" customHeight="1">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spans="1:26" ht="15.75"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spans="1:26" ht="15.75"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5.75"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5.75"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5.75"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5.75"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5.75"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5.75"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5.75"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5.75"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5.75"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5.75"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5.75"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5.75"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5.75"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5.75"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5.75"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5.75"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5.75"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5.75"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5.75"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5.75"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5.75"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5.75"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5.75"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5.75"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5.75"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5.7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5.75"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5.75"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5.75"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5.75"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5.75"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5.75"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5.75"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5.75"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5.75"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5.75"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5.75"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5.75"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5.75"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5.75"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5.75"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5.75"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5.75"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5.75"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5.75"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5.75"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5.75"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5.75"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5.75"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5.75"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5.75"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5.75"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5.75"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5.75"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5.7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5.75"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5.75"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5.75"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5.75"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5.75"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5.75"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5.75"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5.75"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5.75"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5.75"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5.75"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5.75"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5.75"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5.75"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5.75"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5.75"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5.75"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5.7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5.75"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5.75"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5.75"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5.75"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5.75"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5.75"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5.75"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5.75"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5.75"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5.75"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5.75"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5.75"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5.75"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5.75"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5.75"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5.75"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5.75"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5.75"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5.75"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5.75"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5.75"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5.75"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5.75"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5.75"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5.75"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5.75"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5.75"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5.75"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5.75"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5.75"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5.75"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5.75"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5.75"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5.75"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5.75"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5.7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5.75"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5.75"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5.75"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5.75"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5.75"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5.75"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5.75"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5.75"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5.75"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5.75"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5.75"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5.75"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5.75"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5.75"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5.75"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5.75"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5.75"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5.75"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5.75"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5.75"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5.75"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5.75"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5.75"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5.75"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5.75"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5.7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5.75"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5.75"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5.75"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5.75"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5.75"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5.75"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5.75"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5.75"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5.75"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5.75"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5.75"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5.75"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5.75"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5.75"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5.75"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5.75"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5.75"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5.7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5.75"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5.75"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5.75"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5.75"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5.75"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5.75"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5.75"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5.75"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5.75"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5.75"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5.75"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5.75"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5.75"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5.75"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5.75"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5.75"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5.75"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5.75"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5.75"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5.75"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5.75"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5.75"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5.75"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5.75"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5.75"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5.75"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5.75"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5.75"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5.75"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5.75"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5.7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5.75"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5.75"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5.75"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5.75"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5.75"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5.75"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5.75"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5.75"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5.75"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5.75"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5.75"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5.75"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5.75"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5.75"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5.75"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5.75"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5.75"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5.75"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5.75"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5.75"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5.75"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5.75"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5.75"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5.75"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5.75"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5.75"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5.75"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5.75"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5.75"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5.75"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5.7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5.75"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5.75"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5.75"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5.75"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5.75"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5.75"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5.75"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5.75"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5.75"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5.75"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5.75"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5.75"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5.75"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5.75"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5.75"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5.75"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5.75"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5.75"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5.75"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5.75"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5.75"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5.75"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5.75"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5.75"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5.75"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5.75"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5.75"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5.75"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5.75"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5.75"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5.7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5.75"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5.75"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5.75"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5.75"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5.75"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5.75"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5.75"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5.75"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5.75"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5.75"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5.75"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5.75"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5.75"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5.75"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5.75"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5.7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5.7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5.7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5.7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5.7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5.7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5.7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5.7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5.7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5.7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5.7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5.7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5.7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5.7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5.7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5.7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5.7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5.7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5.7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5.7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5.7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5.7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5.7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5.7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5.7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5.7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5.7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5.7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5.7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5.7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5.7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5.7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5.7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5.7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5.7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5.7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5.7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5.7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5.7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5.7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5.7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5.7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5.7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5.7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5.7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5.7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5.7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5.7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5.7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5.7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5.7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5.7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5.7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5.7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5.7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5.7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5.7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5.7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5.7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5.7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5.7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5.7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5.7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5.7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5.7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5.7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5.7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5.7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5.7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5.7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5.7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5.7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5.7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5.7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5.7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5.7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5.7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5.7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5.7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5.7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5.7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5.7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5.7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5.7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5.7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5.7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5.7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5.7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5.7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5.7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5.7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5.7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5.7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5.7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5.7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5.7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5.7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5.7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5.7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5.7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5.7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5.7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5.7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5.7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5.7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5.7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5.7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5.7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5.7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5.7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5.7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5.7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5.7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5.7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5.7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5.7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5.7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5.7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5.7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5.7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5.7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5.7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5.7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5.7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5.7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5.7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5.7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5.7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5.7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5.7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5.7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5.7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5.7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5.7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5.7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5.7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5.7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5.7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5.7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5.7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5.7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5.7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5.7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5.7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5.7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5.7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5.7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5.7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5.7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5.7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5.7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5.7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5.7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5.7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5.7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5.7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5.7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5.7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5.7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5.7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5.7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5.7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5.7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5.7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5.7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5.7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5.7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5.7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5.7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5.7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5.7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5.7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5.7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5.7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5.7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5.7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7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5.7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5.7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5.7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5.7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5.7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5.7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5.7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5.7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5.7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5.7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5.7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5.7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5.7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5.7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5.7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5.7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5.7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5.7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5.7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5.7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5.7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5.7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5.7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5.7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5.7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5.7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5.7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5.7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5.7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5.7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5.7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5.7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5.7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5.7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5.7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5.7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5.7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5.7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5.7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5.7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5.7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5.7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5.7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5.7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5.7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5.7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5.7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5.7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5.7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5.7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5.7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5.7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5.7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5.7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7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5.7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5.7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5.7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5.7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5.7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5.7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5.7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5.7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5.7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5.7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5.7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5.7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5.7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5.7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5.7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5.7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5.7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5.7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5.7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5.7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5.7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5.7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5.7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5.7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5.7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5.7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5.7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5.7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5.7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5.7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5.7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5.7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5.7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5.7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5.7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5.7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5.7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5.7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5.7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5.7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5.7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5.7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5.7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5.7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5.7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5.7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5.7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5.7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5.7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5.7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5.7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5.7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5.7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5.7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5.7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5.7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5.7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5.7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5.7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5.7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5.7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5.7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5.7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5.7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5.7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5.7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5.7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5.7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5.7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5.7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5.7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5.7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5.7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5.7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5.7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5.7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5.7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5.7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5.7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5.7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5.7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7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7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7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7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5.7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5.7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5.7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5.7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5.7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5.7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5.7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5.7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7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7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7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7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5.7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5.7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5.7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5.7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5.7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5.7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5.7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5.7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5.7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5.7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5.7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5.7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5.7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5.7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5.7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5.7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5.7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5.7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5.7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5.7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5.7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5.7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5.7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5.7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5.7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5.7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5.7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5.7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5.7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5.7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5.7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5.7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5.7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5.7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5.7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5.7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5.7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5.7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5.7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5.7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5.7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5.7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5.7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5.7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5.7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5.7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5.7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5.7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5.7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5.7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5.7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5.7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5.7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5.7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5.7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5.7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5.7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5.7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5.7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5.7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5.7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5.7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5.7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5.7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5.7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5.7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5.7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5.7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5.7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5.7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5.7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5.7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5.7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5.7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5.7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5.7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5.7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5.7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5.7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5.7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5.7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5.7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5.7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5.75" customHeight="1">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5.75" customHeight="1">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5.75" customHeight="1">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5.75" customHeight="1">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5.75" customHeight="1">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5.75" customHeight="1">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5.75" customHeight="1">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5.75" customHeight="1">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5.75" customHeight="1">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5.75" customHeight="1">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5.75" customHeight="1">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5.75" customHeight="1">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5.75" customHeight="1">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5.75" customHeight="1">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5.75" customHeight="1">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5.75" customHeight="1">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5.75" customHeight="1">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5.75" customHeight="1">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5.75" customHeight="1">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5.75" customHeight="1">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5.75" customHeight="1">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5.75" customHeight="1">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5.75" customHeight="1">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5.75" customHeight="1">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5.75" customHeight="1">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5.75" customHeight="1">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5.75" customHeight="1">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5.75" customHeight="1">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5.75" customHeight="1">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5.75" customHeight="1">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5.75" customHeight="1">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5.75" customHeight="1">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5.75" customHeight="1">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5.75" customHeight="1">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5.75" customHeight="1">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5.75" customHeight="1">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5.75" customHeight="1">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5.75" customHeight="1">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5.75" customHeight="1">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5.75" customHeight="1">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5.75" customHeight="1">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5.75" customHeight="1">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5.75" customHeight="1">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5.75" customHeight="1">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5.75" customHeight="1">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5.75" customHeight="1">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5.75" customHeight="1">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5.75" customHeight="1">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5.75" customHeight="1">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5.75" customHeight="1">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5.75" customHeight="1">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5.75" customHeight="1">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5.75" customHeight="1">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5.75" customHeight="1">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5.75" customHeight="1">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5.75" customHeight="1">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5.75" customHeight="1">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5.75" customHeight="1">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5.75" customHeight="1">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5.75" customHeight="1">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5.75" customHeight="1">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5.75" customHeight="1">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5.75" customHeight="1">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5.75" customHeight="1">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5.75" customHeight="1">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5.75" customHeight="1">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5.75" customHeight="1">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5.75" customHeight="1">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5.75" customHeight="1">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5.75" customHeight="1">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5.75" customHeight="1">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5.75" customHeight="1">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5.75" customHeight="1">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5.75" customHeight="1">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5.75" customHeight="1">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5.75" customHeight="1">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5.75" customHeight="1">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5.75" customHeight="1">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5.75" customHeight="1">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5.75" customHeight="1">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5.75" customHeight="1">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5.75" customHeight="1">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5.75" customHeight="1">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5.75" customHeight="1">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5.75" customHeight="1">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5.75" customHeight="1">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5.75" customHeight="1">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5.75" customHeight="1">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5.75" customHeight="1">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5.75" customHeight="1">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5.75" customHeight="1">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5.75" customHeight="1">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5.75" customHeight="1">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5.75" customHeight="1">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5.75" customHeight="1">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5.75" customHeight="1">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5.75" customHeight="1">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5.75" customHeight="1">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5.75" customHeight="1">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5.75" customHeight="1">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5.75" customHeight="1">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5.75" customHeight="1">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5.75" customHeight="1">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5.75" customHeight="1">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5.75" customHeight="1">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5.75" customHeight="1">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5.75" customHeight="1">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5.75" customHeight="1">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5.75" customHeight="1">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5.75" customHeight="1">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5.75" customHeight="1">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5.75" customHeight="1">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5.75" customHeight="1">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5.75" customHeight="1">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5.75" customHeight="1">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5.75" customHeight="1">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5.75" customHeight="1">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5.75" customHeight="1">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5.75" customHeight="1">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5.75" customHeight="1">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5.75" customHeight="1">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5.75" customHeight="1">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5.75" customHeight="1">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5.75" customHeight="1">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5.75" customHeight="1">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5.75" customHeight="1">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5.75" customHeight="1">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5.75" customHeight="1">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5.75" customHeight="1">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5.75" customHeight="1">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5.75" customHeight="1">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5.75" customHeight="1">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5.75" customHeight="1">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5.75" customHeight="1">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5.75" customHeight="1">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5.75" customHeight="1">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5.75" customHeight="1">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5.75" customHeight="1">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5.75" customHeight="1">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5.75" customHeight="1">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5.75" customHeight="1">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5.75" customHeight="1">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5.75" customHeight="1">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5.75" customHeight="1">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5.75" customHeight="1">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5.75" customHeight="1">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5.75" customHeight="1">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5.75" customHeight="1">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5.75" customHeight="1">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5.75" customHeight="1">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5.75" customHeight="1">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5.75" customHeight="1">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5.75" customHeight="1">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5.75" customHeight="1">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5.75" customHeight="1">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5.75" customHeight="1">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5.75" customHeight="1">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5.75" customHeight="1">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5.75" customHeight="1">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5.75" customHeight="1">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5.75" customHeight="1">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5.75" customHeight="1">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5.75" customHeight="1">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5.75" customHeight="1">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5.75" customHeight="1">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5.75" customHeight="1">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5.75" customHeight="1">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5.75" customHeight="1">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5.75" customHeight="1">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5.75" customHeight="1">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5.75" customHeight="1">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5.75" customHeight="1">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5.75" customHeight="1">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5.75" customHeight="1">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5.75" customHeight="1">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5.75" customHeight="1">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5.75" customHeight="1">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5.75" customHeight="1">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5.75" customHeight="1">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5.75" customHeight="1">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5.75" customHeight="1">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5.75" customHeight="1">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5.75" customHeight="1">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5.75" customHeight="1">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5.75" customHeight="1">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5.75" customHeight="1">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5.75" customHeight="1">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5.75" customHeight="1">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5.75" customHeight="1">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5.75" customHeight="1">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5.75" customHeight="1">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5.75" customHeight="1">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5.75" customHeight="1">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5.75" customHeight="1">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5.75" customHeight="1">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5.75" customHeight="1">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5.75" customHeight="1">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5.75" customHeight="1">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5.75" customHeight="1">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5.75" customHeight="1">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5.75" customHeight="1">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5.75" customHeight="1">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5.75" customHeight="1">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5.75" customHeight="1">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5.75" customHeight="1">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5.75" customHeight="1">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5.75" customHeight="1">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5.75" customHeight="1">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5.75" customHeight="1">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5.75" customHeight="1">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5.75" customHeight="1">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5.75" customHeight="1">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5.75" customHeight="1">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5.75" customHeight="1">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5.75" customHeight="1">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5.75" customHeight="1">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5.75" customHeight="1">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5.75" customHeight="1">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5.75" customHeight="1">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5.75" customHeight="1">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5.75" customHeight="1">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5.75" customHeight="1">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5.75" customHeight="1">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5.75" customHeight="1">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5.75" customHeight="1">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5.75" customHeight="1">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5.75" customHeight="1">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5.75" customHeight="1">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5.75" customHeight="1">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5.75" customHeight="1">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5.75" customHeight="1">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5.75" customHeight="1">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5.75" customHeight="1">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5.75" customHeight="1">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5.75" customHeight="1">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5.75" customHeight="1">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5.75" customHeight="1">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5.75" customHeight="1">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5.75" customHeight="1">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5.75" customHeight="1">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5.75" customHeight="1">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5.75" customHeight="1">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5.75" customHeight="1">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5.75" customHeight="1">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5.75" customHeight="1">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5.75" customHeight="1">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5.75" customHeight="1">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19">
    <mergeCell ref="A6:G6"/>
    <mergeCell ref="A1:G1"/>
    <mergeCell ref="A2:G2"/>
    <mergeCell ref="A3:G3"/>
    <mergeCell ref="A4:G4"/>
    <mergeCell ref="A5:G5"/>
    <mergeCell ref="AF8:AH8"/>
    <mergeCell ref="AI8:AK8"/>
    <mergeCell ref="A7:E7"/>
    <mergeCell ref="E8:G8"/>
    <mergeCell ref="H8:J8"/>
    <mergeCell ref="K8:M8"/>
    <mergeCell ref="N8:P8"/>
    <mergeCell ref="Q8:S8"/>
    <mergeCell ref="A18:A20"/>
    <mergeCell ref="T8:V8"/>
    <mergeCell ref="W8:Y8"/>
    <mergeCell ref="Z8:AB8"/>
    <mergeCell ref="AC8:A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00"/>
  <sheetViews>
    <sheetView zoomScale="30" zoomScaleNormal="30" workbookViewId="0">
      <selection activeCell="F10" sqref="F10"/>
    </sheetView>
  </sheetViews>
  <sheetFormatPr baseColWidth="10" defaultColWidth="14.42578125" defaultRowHeight="15"/>
  <cols>
    <col min="1" max="1" width="6.28515625" style="134" customWidth="1"/>
    <col min="2" max="2" width="27.140625" style="134" customWidth="1"/>
    <col min="3" max="3" width="72.7109375" style="134" customWidth="1"/>
    <col min="4" max="4" width="11.42578125" style="134" customWidth="1"/>
    <col min="5" max="5" width="15.42578125" style="134" customWidth="1"/>
    <col min="6" max="6" width="13.42578125" style="134" customWidth="1"/>
    <col min="7" max="7" width="13.28515625" style="134" customWidth="1"/>
    <col min="8" max="8" width="11.42578125" style="134" customWidth="1"/>
    <col min="9" max="9" width="11.7109375" style="134" customWidth="1"/>
    <col min="10" max="11" width="10.7109375" style="134" customWidth="1"/>
    <col min="12" max="12" width="11.7109375" style="134" customWidth="1"/>
    <col min="13" max="14" width="10.7109375" style="134" customWidth="1"/>
    <col min="15" max="15" width="15.85546875" style="134" customWidth="1"/>
    <col min="16" max="16" width="10.7109375" style="134" customWidth="1"/>
    <col min="17" max="17" width="12.7109375" style="134" customWidth="1"/>
    <col min="18" max="19" width="10.7109375" style="134" customWidth="1"/>
    <col min="20" max="20" width="12.140625" style="134" customWidth="1"/>
    <col min="21" max="21" width="8.5703125" style="134" customWidth="1"/>
    <col min="22" max="23" width="10.7109375" style="134" customWidth="1"/>
    <col min="24" max="24" width="15" style="134" customWidth="1"/>
    <col min="25" max="25" width="10.7109375" style="134" customWidth="1"/>
    <col min="26" max="26" width="25.7109375" style="134" customWidth="1"/>
    <col min="27" max="32" width="14.42578125" style="134" customWidth="1"/>
    <col min="33" max="33" width="16.28515625" style="134" customWidth="1"/>
    <col min="34" max="35" width="14.42578125" style="134" customWidth="1"/>
    <col min="36" max="38" width="14.42578125" style="173" customWidth="1"/>
    <col min="39" max="53" width="14.42578125" style="134" customWidth="1"/>
    <col min="54" max="55" width="14.42578125" style="173" customWidth="1"/>
    <col min="56" max="56" width="15" style="173" customWidth="1"/>
    <col min="57" max="16384" width="14.42578125" style="134"/>
  </cols>
  <sheetData>
    <row r="1" spans="1:56">
      <c r="A1" s="299" t="s">
        <v>0</v>
      </c>
      <c r="B1" s="297"/>
      <c r="C1" s="297"/>
      <c r="D1" s="297"/>
      <c r="E1" s="297"/>
      <c r="F1" s="297"/>
      <c r="G1" s="297"/>
      <c r="H1" s="297"/>
      <c r="I1" s="133"/>
      <c r="J1" s="133"/>
      <c r="K1" s="133"/>
      <c r="L1" s="133"/>
      <c r="M1" s="133"/>
      <c r="N1" s="133"/>
      <c r="O1" s="133"/>
      <c r="P1" s="133"/>
      <c r="Q1" s="133"/>
      <c r="R1" s="133"/>
      <c r="S1" s="133"/>
      <c r="T1" s="133"/>
      <c r="U1" s="133"/>
      <c r="V1" s="133"/>
      <c r="W1" s="133"/>
      <c r="X1" s="133"/>
      <c r="Y1" s="133"/>
      <c r="Z1" s="133"/>
      <c r="BB1" s="134"/>
      <c r="BC1" s="134"/>
      <c r="BD1" s="134"/>
    </row>
    <row r="2" spans="1:56">
      <c r="A2" s="299" t="s">
        <v>112</v>
      </c>
      <c r="B2" s="297"/>
      <c r="C2" s="297"/>
      <c r="D2" s="297"/>
      <c r="E2" s="297"/>
      <c r="F2" s="297"/>
      <c r="G2" s="297"/>
      <c r="H2" s="297"/>
      <c r="I2" s="133"/>
      <c r="J2" s="133"/>
      <c r="K2" s="133"/>
      <c r="L2" s="133"/>
      <c r="M2" s="133"/>
      <c r="N2" s="133"/>
      <c r="O2" s="133"/>
      <c r="P2" s="133"/>
      <c r="Q2" s="133"/>
      <c r="R2" s="133"/>
      <c r="S2" s="133"/>
      <c r="T2" s="133"/>
      <c r="U2" s="133"/>
      <c r="V2" s="133"/>
      <c r="W2" s="133"/>
      <c r="X2" s="133"/>
      <c r="Y2" s="133"/>
      <c r="Z2" s="133"/>
      <c r="BB2" s="134"/>
      <c r="BC2" s="134"/>
      <c r="BD2" s="134"/>
    </row>
    <row r="3" spans="1:56">
      <c r="A3" s="299" t="s">
        <v>113</v>
      </c>
      <c r="B3" s="297"/>
      <c r="C3" s="297"/>
      <c r="D3" s="297"/>
      <c r="E3" s="297"/>
      <c r="F3" s="297"/>
      <c r="G3" s="297"/>
      <c r="H3" s="297"/>
      <c r="I3" s="133"/>
      <c r="J3" s="133"/>
      <c r="K3" s="133"/>
      <c r="L3" s="133"/>
      <c r="M3" s="133"/>
      <c r="N3" s="133"/>
      <c r="O3" s="133"/>
      <c r="P3" s="133"/>
      <c r="Q3" s="133"/>
      <c r="R3" s="133"/>
      <c r="S3" s="133"/>
      <c r="T3" s="133"/>
      <c r="U3" s="133"/>
      <c r="V3" s="133"/>
      <c r="W3" s="133"/>
      <c r="X3" s="133"/>
      <c r="Y3" s="133"/>
      <c r="Z3" s="133"/>
      <c r="BB3" s="134"/>
      <c r="BC3" s="134"/>
      <c r="BD3" s="134"/>
    </row>
    <row r="4" spans="1:56" ht="23.25" customHeight="1">
      <c r="A4" s="299" t="s">
        <v>334</v>
      </c>
      <c r="B4" s="297"/>
      <c r="C4" s="297"/>
      <c r="D4" s="297"/>
      <c r="E4" s="297"/>
      <c r="F4" s="297"/>
      <c r="G4" s="297"/>
      <c r="H4" s="297"/>
      <c r="I4" s="133"/>
      <c r="J4" s="133"/>
      <c r="K4" s="133"/>
      <c r="L4" s="133"/>
      <c r="M4" s="133"/>
      <c r="N4" s="133"/>
      <c r="O4" s="133"/>
      <c r="P4" s="133"/>
      <c r="Q4" s="133"/>
      <c r="R4" s="133"/>
      <c r="S4" s="133"/>
      <c r="T4" s="133"/>
      <c r="U4" s="133"/>
      <c r="V4" s="133"/>
      <c r="W4" s="133"/>
      <c r="X4" s="133"/>
      <c r="Y4" s="133"/>
      <c r="Z4" s="133"/>
      <c r="BB4" s="134"/>
      <c r="BC4" s="134"/>
      <c r="BD4" s="134"/>
    </row>
    <row r="5" spans="1:56" ht="12" customHeight="1">
      <c r="A5" s="174"/>
      <c r="B5" s="174"/>
      <c r="C5" s="174"/>
      <c r="D5" s="174"/>
      <c r="E5" s="174"/>
      <c r="F5" s="174"/>
      <c r="G5" s="174"/>
      <c r="H5" s="174"/>
      <c r="I5" s="133"/>
      <c r="J5" s="133"/>
      <c r="K5" s="133"/>
      <c r="L5" s="133"/>
      <c r="M5" s="133"/>
      <c r="N5" s="133"/>
      <c r="O5" s="133"/>
      <c r="P5" s="133"/>
      <c r="Q5" s="133"/>
      <c r="R5" s="133"/>
      <c r="S5" s="133"/>
      <c r="T5" s="133"/>
      <c r="U5" s="133"/>
      <c r="V5" s="133"/>
      <c r="W5" s="133"/>
      <c r="X5" s="133"/>
      <c r="Y5" s="133"/>
      <c r="Z5" s="133"/>
      <c r="BB5" s="134"/>
      <c r="BC5" s="134"/>
      <c r="BD5" s="134"/>
    </row>
    <row r="6" spans="1:56">
      <c r="A6" s="299" t="s">
        <v>117</v>
      </c>
      <c r="B6" s="297"/>
      <c r="C6" s="297"/>
      <c r="D6" s="297"/>
      <c r="E6" s="297"/>
      <c r="F6" s="297"/>
      <c r="G6" s="297"/>
      <c r="H6" s="297"/>
      <c r="I6" s="133"/>
      <c r="J6" s="133"/>
      <c r="K6" s="133"/>
      <c r="L6" s="133"/>
      <c r="M6" s="133"/>
      <c r="N6" s="133"/>
      <c r="O6" s="133"/>
      <c r="P6" s="133"/>
      <c r="Q6" s="133"/>
      <c r="R6" s="133"/>
      <c r="S6" s="133"/>
      <c r="T6" s="133"/>
      <c r="U6" s="133"/>
      <c r="V6" s="133"/>
      <c r="W6" s="133"/>
      <c r="X6" s="133"/>
      <c r="Y6" s="133"/>
      <c r="Z6" s="133"/>
      <c r="BB6" s="134"/>
      <c r="BC6" s="134"/>
      <c r="BD6" s="134"/>
    </row>
    <row r="7" spans="1:56">
      <c r="A7" s="133"/>
      <c r="B7" s="133"/>
      <c r="C7" s="133"/>
      <c r="D7" s="133"/>
      <c r="E7" s="133"/>
      <c r="F7" s="300" t="s">
        <v>65</v>
      </c>
      <c r="G7" s="300"/>
      <c r="H7" s="300"/>
      <c r="I7" s="300" t="s">
        <v>378</v>
      </c>
      <c r="J7" s="300"/>
      <c r="K7" s="300"/>
      <c r="L7" s="300" t="s">
        <v>379</v>
      </c>
      <c r="M7" s="300"/>
      <c r="N7" s="300"/>
      <c r="O7" s="300" t="s">
        <v>380</v>
      </c>
      <c r="P7" s="300"/>
      <c r="Q7" s="300"/>
      <c r="R7" s="300" t="s">
        <v>381</v>
      </c>
      <c r="S7" s="300"/>
      <c r="T7" s="300"/>
      <c r="U7" s="300" t="s">
        <v>382</v>
      </c>
      <c r="V7" s="300"/>
      <c r="W7" s="300"/>
      <c r="X7" s="300" t="s">
        <v>383</v>
      </c>
      <c r="Y7" s="300"/>
      <c r="Z7" s="300"/>
      <c r="AA7" s="300" t="s">
        <v>384</v>
      </c>
      <c r="AB7" s="300"/>
      <c r="AC7" s="300"/>
      <c r="AD7" s="300" t="s">
        <v>385</v>
      </c>
      <c r="AE7" s="300"/>
      <c r="AF7" s="300"/>
      <c r="AG7" s="300" t="s">
        <v>386</v>
      </c>
      <c r="AH7" s="300"/>
      <c r="AI7" s="300"/>
      <c r="AJ7" s="301" t="s">
        <v>387</v>
      </c>
      <c r="AK7" s="301"/>
      <c r="AL7" s="301"/>
      <c r="AM7" s="300" t="s">
        <v>52</v>
      </c>
      <c r="AN7" s="300"/>
      <c r="AO7" s="300"/>
      <c r="AP7" s="301" t="s">
        <v>388</v>
      </c>
      <c r="AQ7" s="301"/>
      <c r="AR7" s="301"/>
      <c r="AS7" s="300" t="s">
        <v>389</v>
      </c>
      <c r="AT7" s="300"/>
      <c r="AU7" s="300"/>
      <c r="AV7" s="300" t="s">
        <v>390</v>
      </c>
      <c r="AW7" s="300"/>
      <c r="AX7" s="300"/>
      <c r="AY7" s="300" t="s">
        <v>98</v>
      </c>
      <c r="AZ7" s="300"/>
      <c r="BA7" s="300"/>
      <c r="BB7" s="301" t="s">
        <v>391</v>
      </c>
      <c r="BC7" s="301"/>
      <c r="BD7" s="301"/>
    </row>
    <row r="8" spans="1:56" ht="45" customHeight="1">
      <c r="A8" s="175"/>
      <c r="B8" s="139" t="s">
        <v>118</v>
      </c>
      <c r="C8" s="139" t="s">
        <v>133</v>
      </c>
      <c r="D8" s="139" t="s">
        <v>194</v>
      </c>
      <c r="E8" s="139" t="s">
        <v>195</v>
      </c>
      <c r="F8" s="176" t="s">
        <v>346</v>
      </c>
      <c r="G8" s="176" t="s">
        <v>347</v>
      </c>
      <c r="H8" s="177" t="s">
        <v>348</v>
      </c>
      <c r="I8" s="142" t="s">
        <v>346</v>
      </c>
      <c r="J8" s="142" t="s">
        <v>347</v>
      </c>
      <c r="K8" s="142" t="s">
        <v>348</v>
      </c>
      <c r="L8" s="142" t="s">
        <v>346</v>
      </c>
      <c r="M8" s="142" t="s">
        <v>347</v>
      </c>
      <c r="N8" s="142" t="s">
        <v>348</v>
      </c>
      <c r="O8" s="142" t="s">
        <v>346</v>
      </c>
      <c r="P8" s="142" t="s">
        <v>347</v>
      </c>
      <c r="Q8" s="142" t="s">
        <v>348</v>
      </c>
      <c r="R8" s="142" t="s">
        <v>346</v>
      </c>
      <c r="S8" s="142" t="s">
        <v>347</v>
      </c>
      <c r="T8" s="142" t="s">
        <v>348</v>
      </c>
      <c r="U8" s="142" t="s">
        <v>346</v>
      </c>
      <c r="V8" s="142" t="s">
        <v>347</v>
      </c>
      <c r="W8" s="142" t="s">
        <v>348</v>
      </c>
      <c r="X8" s="142" t="s">
        <v>346</v>
      </c>
      <c r="Y8" s="142" t="s">
        <v>347</v>
      </c>
      <c r="Z8" s="142" t="s">
        <v>348</v>
      </c>
      <c r="AA8" s="142" t="s">
        <v>346</v>
      </c>
      <c r="AB8" s="142" t="s">
        <v>347</v>
      </c>
      <c r="AC8" s="142" t="s">
        <v>348</v>
      </c>
      <c r="AD8" s="142" t="s">
        <v>346</v>
      </c>
      <c r="AE8" s="142" t="s">
        <v>347</v>
      </c>
      <c r="AF8" s="142" t="s">
        <v>348</v>
      </c>
      <c r="AG8" s="142" t="s">
        <v>346</v>
      </c>
      <c r="AH8" s="142" t="s">
        <v>347</v>
      </c>
      <c r="AI8" s="142" t="s">
        <v>348</v>
      </c>
      <c r="AJ8" s="178" t="s">
        <v>346</v>
      </c>
      <c r="AK8" s="178" t="s">
        <v>347</v>
      </c>
      <c r="AL8" s="178" t="s">
        <v>348</v>
      </c>
      <c r="AM8" s="142" t="s">
        <v>346</v>
      </c>
      <c r="AN8" s="142" t="s">
        <v>347</v>
      </c>
      <c r="AO8" s="142" t="s">
        <v>348</v>
      </c>
      <c r="AP8" s="178" t="s">
        <v>346</v>
      </c>
      <c r="AQ8" s="178" t="s">
        <v>347</v>
      </c>
      <c r="AR8" s="178" t="s">
        <v>348</v>
      </c>
      <c r="AS8" s="142" t="s">
        <v>346</v>
      </c>
      <c r="AT8" s="142" t="s">
        <v>347</v>
      </c>
      <c r="AU8" s="142" t="s">
        <v>348</v>
      </c>
      <c r="AV8" s="142" t="s">
        <v>346</v>
      </c>
      <c r="AW8" s="142" t="s">
        <v>347</v>
      </c>
      <c r="AX8" s="142" t="s">
        <v>348</v>
      </c>
      <c r="AY8" s="142" t="s">
        <v>346</v>
      </c>
      <c r="AZ8" s="142" t="s">
        <v>347</v>
      </c>
      <c r="BA8" s="142" t="s">
        <v>348</v>
      </c>
      <c r="BB8" s="178" t="s">
        <v>346</v>
      </c>
      <c r="BC8" s="178" t="s">
        <v>347</v>
      </c>
      <c r="BD8" s="178" t="s">
        <v>348</v>
      </c>
    </row>
    <row r="9" spans="1:56" ht="150.75" customHeight="1">
      <c r="A9" s="146">
        <v>1</v>
      </c>
      <c r="B9" s="145" t="s">
        <v>197</v>
      </c>
      <c r="C9" s="145" t="s">
        <v>198</v>
      </c>
      <c r="D9" s="179"/>
      <c r="E9" s="180" t="s">
        <v>199</v>
      </c>
      <c r="F9" s="181"/>
      <c r="G9" s="182"/>
      <c r="H9" s="183"/>
      <c r="I9" s="182"/>
      <c r="J9" s="182"/>
      <c r="K9" s="182"/>
      <c r="L9" s="182"/>
      <c r="M9" s="182"/>
      <c r="N9" s="182"/>
      <c r="O9" s="182"/>
      <c r="P9" s="182"/>
      <c r="Q9" s="182"/>
      <c r="R9" s="182"/>
      <c r="S9" s="182"/>
      <c r="T9" s="182"/>
      <c r="U9" s="182"/>
      <c r="V9" s="182"/>
      <c r="W9" s="182"/>
      <c r="X9" s="182"/>
      <c r="Y9" s="182"/>
      <c r="Z9" s="182"/>
      <c r="AA9" s="184" t="s">
        <v>392</v>
      </c>
      <c r="AB9" s="184" t="s">
        <v>23</v>
      </c>
      <c r="AC9" s="182"/>
      <c r="AD9" s="184" t="s">
        <v>392</v>
      </c>
      <c r="AE9" s="184" t="s">
        <v>23</v>
      </c>
      <c r="AF9" s="184" t="s">
        <v>393</v>
      </c>
      <c r="AG9" s="182"/>
      <c r="AH9" s="182"/>
      <c r="AI9" s="182"/>
      <c r="AJ9" s="185"/>
      <c r="AK9" s="185"/>
      <c r="AL9" s="185"/>
      <c r="AM9" s="182"/>
      <c r="AN9" s="182"/>
      <c r="AO9" s="182"/>
      <c r="AP9" s="185"/>
      <c r="AQ9" s="185"/>
      <c r="AR9" s="185"/>
      <c r="AS9" s="182"/>
      <c r="AT9" s="182"/>
      <c r="AU9" s="182"/>
      <c r="AV9" s="182"/>
      <c r="AW9" s="182"/>
      <c r="AX9" s="182"/>
      <c r="AY9" s="182"/>
      <c r="AZ9" s="182"/>
      <c r="BA9" s="182"/>
      <c r="BB9" s="185"/>
      <c r="BC9" s="185"/>
      <c r="BD9" s="185"/>
    </row>
    <row r="10" spans="1:56" ht="57.75" customHeight="1">
      <c r="A10" s="146">
        <v>2</v>
      </c>
      <c r="B10" s="145" t="s">
        <v>200</v>
      </c>
      <c r="C10" s="145" t="s">
        <v>201</v>
      </c>
      <c r="D10" s="179"/>
      <c r="E10" s="180" t="s">
        <v>199</v>
      </c>
      <c r="F10" s="181"/>
      <c r="G10" s="182"/>
      <c r="H10" s="183"/>
      <c r="I10" s="182"/>
      <c r="J10" s="182"/>
      <c r="K10" s="182"/>
      <c r="L10" s="182"/>
      <c r="M10" s="182"/>
      <c r="N10" s="182"/>
      <c r="O10" s="182"/>
      <c r="P10" s="182"/>
      <c r="Q10" s="182"/>
      <c r="R10" s="182"/>
      <c r="S10" s="182"/>
      <c r="T10" s="182"/>
      <c r="U10" s="182"/>
      <c r="V10" s="182"/>
      <c r="W10" s="182"/>
      <c r="X10" s="182"/>
      <c r="Y10" s="182"/>
      <c r="Z10" s="182"/>
      <c r="AA10" s="184" t="s">
        <v>394</v>
      </c>
      <c r="AB10" s="182" t="s">
        <v>23</v>
      </c>
      <c r="AC10" s="182"/>
      <c r="AD10" s="184" t="s">
        <v>394</v>
      </c>
      <c r="AE10" s="182" t="s">
        <v>23</v>
      </c>
      <c r="AF10" s="182"/>
      <c r="AG10" s="182"/>
      <c r="AH10" s="182"/>
      <c r="AI10" s="182"/>
      <c r="AJ10" s="185"/>
      <c r="AK10" s="185"/>
      <c r="AL10" s="185"/>
      <c r="AM10" s="182"/>
      <c r="AN10" s="182"/>
      <c r="AO10" s="182"/>
      <c r="AP10" s="185"/>
      <c r="AQ10" s="185"/>
      <c r="AR10" s="185"/>
      <c r="AS10" s="182"/>
      <c r="AT10" s="182"/>
      <c r="AU10" s="182"/>
      <c r="AV10" s="182"/>
      <c r="AW10" s="182"/>
      <c r="AX10" s="182"/>
      <c r="AY10" s="182"/>
      <c r="AZ10" s="182"/>
      <c r="BA10" s="182"/>
      <c r="BB10" s="185"/>
      <c r="BC10" s="185"/>
      <c r="BD10" s="185"/>
    </row>
    <row r="11" spans="1:56" ht="75">
      <c r="A11" s="146">
        <v>3</v>
      </c>
      <c r="B11" s="145" t="s">
        <v>119</v>
      </c>
      <c r="C11" s="145" t="s">
        <v>202</v>
      </c>
      <c r="D11" s="179"/>
      <c r="E11" s="180" t="s">
        <v>203</v>
      </c>
      <c r="F11" s="181"/>
      <c r="G11" s="182"/>
      <c r="H11" s="183"/>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5"/>
      <c r="AK11" s="185"/>
      <c r="AL11" s="185"/>
      <c r="AM11" s="182"/>
      <c r="AN11" s="182"/>
      <c r="AO11" s="182"/>
      <c r="AP11" s="185"/>
      <c r="AQ11" s="185"/>
      <c r="AR11" s="185"/>
      <c r="AS11" s="182"/>
      <c r="AT11" s="182"/>
      <c r="AU11" s="182"/>
      <c r="AV11" s="182"/>
      <c r="AW11" s="182"/>
      <c r="AX11" s="182"/>
      <c r="AY11" s="182"/>
      <c r="AZ11" s="182"/>
      <c r="BA11" s="182"/>
      <c r="BB11" s="185"/>
      <c r="BC11" s="185"/>
      <c r="BD11" s="185"/>
    </row>
    <row r="12" spans="1:56" ht="225">
      <c r="A12" s="146">
        <v>4</v>
      </c>
      <c r="B12" s="145" t="s">
        <v>204</v>
      </c>
      <c r="C12" s="145" t="s">
        <v>205</v>
      </c>
      <c r="D12" s="133"/>
      <c r="E12" s="180" t="s">
        <v>206</v>
      </c>
      <c r="F12" s="181"/>
      <c r="G12" s="182"/>
      <c r="H12" s="183"/>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5"/>
      <c r="AK12" s="185"/>
      <c r="AL12" s="185"/>
      <c r="AM12" s="182"/>
      <c r="AN12" s="182"/>
      <c r="AO12" s="182"/>
      <c r="AP12" s="185"/>
      <c r="AQ12" s="185"/>
      <c r="AR12" s="185"/>
      <c r="AS12" s="182"/>
      <c r="AT12" s="182"/>
      <c r="AU12" s="182"/>
      <c r="AV12" s="182"/>
      <c r="AW12" s="182"/>
      <c r="AX12" s="182"/>
      <c r="AY12" s="182"/>
      <c r="AZ12" s="182"/>
      <c r="BA12" s="182"/>
      <c r="BB12" s="186" t="s">
        <v>395</v>
      </c>
      <c r="BC12" s="185" t="s">
        <v>23</v>
      </c>
      <c r="BD12" s="185"/>
    </row>
    <row r="13" spans="1:56" ht="99.75" customHeight="1">
      <c r="A13" s="146">
        <v>5</v>
      </c>
      <c r="B13" s="145" t="s">
        <v>207</v>
      </c>
      <c r="C13" s="145" t="s">
        <v>208</v>
      </c>
      <c r="D13" s="179"/>
      <c r="E13" s="180" t="s">
        <v>209</v>
      </c>
      <c r="F13" s="181"/>
      <c r="G13" s="182"/>
      <c r="H13" s="183"/>
      <c r="I13" s="184" t="s">
        <v>396</v>
      </c>
      <c r="J13" s="182" t="s">
        <v>23</v>
      </c>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5"/>
      <c r="AK13" s="185"/>
      <c r="AL13" s="185"/>
      <c r="AM13" s="182"/>
      <c r="AN13" s="182"/>
      <c r="AO13" s="182"/>
      <c r="AP13" s="185"/>
      <c r="AQ13" s="185"/>
      <c r="AR13" s="185"/>
      <c r="AS13" s="184" t="s">
        <v>397</v>
      </c>
      <c r="AT13" s="182" t="s">
        <v>23</v>
      </c>
      <c r="AU13" s="182"/>
      <c r="AV13" s="182"/>
      <c r="AW13" s="182"/>
      <c r="AX13" s="182"/>
      <c r="AY13" s="182"/>
      <c r="AZ13" s="182"/>
      <c r="BA13" s="182"/>
      <c r="BB13" s="186" t="s">
        <v>398</v>
      </c>
      <c r="BC13" s="186" t="s">
        <v>23</v>
      </c>
      <c r="BD13" s="185"/>
    </row>
    <row r="14" spans="1:56" ht="105">
      <c r="A14" s="146">
        <v>6</v>
      </c>
      <c r="B14" s="168" t="s">
        <v>210</v>
      </c>
      <c r="C14" s="145" t="s">
        <v>211</v>
      </c>
      <c r="D14" s="179"/>
      <c r="E14" s="180" t="s">
        <v>212</v>
      </c>
      <c r="F14" s="181"/>
      <c r="G14" s="182"/>
      <c r="H14" s="183"/>
      <c r="I14" s="182"/>
      <c r="J14" s="182"/>
      <c r="K14" s="182"/>
      <c r="L14" s="184" t="s">
        <v>399</v>
      </c>
      <c r="M14" s="182" t="s">
        <v>23</v>
      </c>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5"/>
      <c r="AK14" s="185"/>
      <c r="AL14" s="185"/>
      <c r="AM14" s="182"/>
      <c r="AN14" s="182"/>
      <c r="AO14" s="182"/>
      <c r="AP14" s="185"/>
      <c r="AQ14" s="185"/>
      <c r="AR14" s="185"/>
      <c r="AS14" s="184" t="s">
        <v>399</v>
      </c>
      <c r="AT14" s="182" t="s">
        <v>23</v>
      </c>
      <c r="AU14" s="182"/>
      <c r="AV14" s="182"/>
      <c r="AW14" s="182"/>
      <c r="AX14" s="182"/>
      <c r="AY14" s="182"/>
      <c r="AZ14" s="182"/>
      <c r="BA14" s="182"/>
      <c r="BB14" s="185"/>
      <c r="BC14" s="185"/>
      <c r="BD14" s="185"/>
    </row>
    <row r="15" spans="1:56" ht="342.75" customHeight="1">
      <c r="A15" s="146">
        <v>7</v>
      </c>
      <c r="B15" s="187" t="s">
        <v>214</v>
      </c>
      <c r="C15" s="145" t="s">
        <v>215</v>
      </c>
      <c r="D15" s="179"/>
      <c r="E15" s="180" t="s">
        <v>216</v>
      </c>
      <c r="F15" s="181"/>
      <c r="G15" s="182"/>
      <c r="H15" s="183"/>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5"/>
      <c r="AK15" s="185"/>
      <c r="AL15" s="185"/>
      <c r="AM15" s="182"/>
      <c r="AN15" s="182"/>
      <c r="AO15" s="182"/>
      <c r="AP15" s="185"/>
      <c r="AQ15" s="185"/>
      <c r="AR15" s="185"/>
      <c r="AS15" s="184" t="s">
        <v>400</v>
      </c>
      <c r="AT15" s="184" t="s">
        <v>23</v>
      </c>
      <c r="AU15" s="182"/>
      <c r="AV15" s="182"/>
      <c r="AW15" s="182"/>
      <c r="AX15" s="182"/>
      <c r="AY15" s="182"/>
      <c r="AZ15" s="182"/>
      <c r="BA15" s="182"/>
      <c r="BB15" s="186" t="s">
        <v>401</v>
      </c>
      <c r="BC15" s="185" t="s">
        <v>23</v>
      </c>
      <c r="BD15" s="186" t="s">
        <v>402</v>
      </c>
    </row>
    <row r="16" spans="1:56" ht="330">
      <c r="A16" s="146">
        <v>8</v>
      </c>
      <c r="B16" s="188" t="s">
        <v>218</v>
      </c>
      <c r="C16" s="145" t="s">
        <v>219</v>
      </c>
      <c r="D16" s="179"/>
      <c r="E16" s="180" t="s">
        <v>220</v>
      </c>
      <c r="F16" s="181"/>
      <c r="G16" s="182"/>
      <c r="H16" s="183"/>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5"/>
      <c r="AK16" s="185"/>
      <c r="AL16" s="185"/>
      <c r="AM16" s="184" t="s">
        <v>220</v>
      </c>
      <c r="AN16" s="184" t="s">
        <v>23</v>
      </c>
      <c r="AO16" s="182"/>
      <c r="AP16" s="185"/>
      <c r="AQ16" s="185"/>
      <c r="AR16" s="185"/>
      <c r="AS16" s="182"/>
      <c r="AT16" s="182"/>
      <c r="AU16" s="182"/>
      <c r="AV16" s="182"/>
      <c r="AW16" s="182"/>
      <c r="AX16" s="182"/>
      <c r="AY16" s="182"/>
      <c r="AZ16" s="182"/>
      <c r="BA16" s="182"/>
      <c r="BB16" s="185"/>
      <c r="BC16" s="185"/>
      <c r="BD16" s="185"/>
    </row>
    <row r="17" spans="1:56" ht="45">
      <c r="A17" s="146">
        <v>9</v>
      </c>
      <c r="B17" s="168" t="s">
        <v>223</v>
      </c>
      <c r="C17" s="154" t="s">
        <v>224</v>
      </c>
      <c r="D17" s="179"/>
      <c r="E17" s="180" t="s">
        <v>220</v>
      </c>
      <c r="F17" s="181"/>
      <c r="G17" s="182"/>
      <c r="H17" s="183"/>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5"/>
      <c r="AK17" s="185"/>
      <c r="AL17" s="185"/>
      <c r="AM17" s="184" t="s">
        <v>220</v>
      </c>
      <c r="AN17" s="184" t="s">
        <v>23</v>
      </c>
      <c r="AO17" s="182"/>
      <c r="AP17" s="185"/>
      <c r="AQ17" s="185"/>
      <c r="AR17" s="185"/>
      <c r="AS17" s="182"/>
      <c r="AT17" s="182"/>
      <c r="AU17" s="182"/>
      <c r="AV17" s="182"/>
      <c r="AW17" s="182"/>
      <c r="AX17" s="182"/>
      <c r="AY17" s="182"/>
      <c r="AZ17" s="182"/>
      <c r="BA17" s="182"/>
      <c r="BB17" s="185"/>
      <c r="BC17" s="185"/>
      <c r="BD17" s="185"/>
    </row>
    <row r="18" spans="1:56" ht="45">
      <c r="A18" s="146">
        <v>10</v>
      </c>
      <c r="B18" s="168" t="s">
        <v>225</v>
      </c>
      <c r="C18" s="154" t="s">
        <v>226</v>
      </c>
      <c r="D18" s="179"/>
      <c r="E18" s="180" t="s">
        <v>220</v>
      </c>
      <c r="F18" s="181"/>
      <c r="G18" s="182"/>
      <c r="H18" s="183"/>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5"/>
      <c r="AK18" s="185"/>
      <c r="AL18" s="185"/>
      <c r="AM18" s="184" t="s">
        <v>220</v>
      </c>
      <c r="AN18" s="184" t="s">
        <v>23</v>
      </c>
      <c r="AO18" s="182"/>
      <c r="AP18" s="185"/>
      <c r="AQ18" s="185"/>
      <c r="AR18" s="185"/>
      <c r="AS18" s="182"/>
      <c r="AT18" s="182"/>
      <c r="AU18" s="182"/>
      <c r="AV18" s="182"/>
      <c r="AW18" s="182"/>
      <c r="AX18" s="182"/>
      <c r="AY18" s="182"/>
      <c r="AZ18" s="182"/>
      <c r="BA18" s="182"/>
      <c r="BB18" s="185"/>
      <c r="BC18" s="185"/>
      <c r="BD18" s="185"/>
    </row>
    <row r="19" spans="1:56" ht="30">
      <c r="A19" s="146">
        <v>11</v>
      </c>
      <c r="B19" s="168" t="s">
        <v>227</v>
      </c>
      <c r="C19" s="154" t="s">
        <v>228</v>
      </c>
      <c r="D19" s="179"/>
      <c r="E19" s="180" t="s">
        <v>220</v>
      </c>
      <c r="F19" s="181"/>
      <c r="G19" s="182"/>
      <c r="H19" s="183"/>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5"/>
      <c r="AK19" s="185"/>
      <c r="AL19" s="185"/>
      <c r="AM19" s="184" t="s">
        <v>220</v>
      </c>
      <c r="AN19" s="184" t="s">
        <v>23</v>
      </c>
      <c r="AO19" s="182"/>
      <c r="AP19" s="185"/>
      <c r="AQ19" s="185"/>
      <c r="AR19" s="185"/>
      <c r="AS19" s="182"/>
      <c r="AT19" s="182"/>
      <c r="AU19" s="182"/>
      <c r="AV19" s="182"/>
      <c r="AW19" s="182"/>
      <c r="AX19" s="182"/>
      <c r="AY19" s="182"/>
      <c r="AZ19" s="182"/>
      <c r="BA19" s="182"/>
      <c r="BB19" s="185"/>
      <c r="BC19" s="185"/>
      <c r="BD19" s="185"/>
    </row>
    <row r="20" spans="1:56" ht="94.5" customHeight="1">
      <c r="A20" s="146">
        <v>12</v>
      </c>
      <c r="B20" s="168" t="s">
        <v>229</v>
      </c>
      <c r="C20" s="154" t="s">
        <v>230</v>
      </c>
      <c r="D20" s="179"/>
      <c r="E20" s="180" t="s">
        <v>220</v>
      </c>
      <c r="F20" s="181"/>
      <c r="G20" s="182"/>
      <c r="H20" s="183"/>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5"/>
      <c r="AK20" s="185"/>
      <c r="AL20" s="185"/>
      <c r="AM20" s="184" t="s">
        <v>220</v>
      </c>
      <c r="AN20" s="184" t="s">
        <v>23</v>
      </c>
      <c r="AO20" s="182"/>
      <c r="AP20" s="185"/>
      <c r="AQ20" s="185"/>
      <c r="AR20" s="185"/>
      <c r="AS20" s="182"/>
      <c r="AT20" s="182"/>
      <c r="AU20" s="182"/>
      <c r="AV20" s="182"/>
      <c r="AW20" s="182"/>
      <c r="AX20" s="182"/>
      <c r="AY20" s="182"/>
      <c r="AZ20" s="182"/>
      <c r="BA20" s="182"/>
      <c r="BB20" s="185"/>
      <c r="BC20" s="185"/>
      <c r="BD20" s="185"/>
    </row>
    <row r="21" spans="1:56" ht="63" customHeight="1">
      <c r="A21" s="146">
        <v>13</v>
      </c>
      <c r="B21" s="168" t="s">
        <v>231</v>
      </c>
      <c r="C21" s="154" t="s">
        <v>232</v>
      </c>
      <c r="D21" s="179"/>
      <c r="E21" s="180" t="s">
        <v>220</v>
      </c>
      <c r="F21" s="181"/>
      <c r="G21" s="182"/>
      <c r="H21" s="183"/>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5"/>
      <c r="AK21" s="185"/>
      <c r="AL21" s="185"/>
      <c r="AM21" s="184" t="s">
        <v>220</v>
      </c>
      <c r="AN21" s="184" t="s">
        <v>23</v>
      </c>
      <c r="AO21" s="182"/>
      <c r="AP21" s="185"/>
      <c r="AQ21" s="185"/>
      <c r="AR21" s="185"/>
      <c r="AS21" s="182"/>
      <c r="AT21" s="182"/>
      <c r="AU21" s="182"/>
      <c r="AV21" s="182"/>
      <c r="AW21" s="182"/>
      <c r="AX21" s="182"/>
      <c r="AY21" s="182"/>
      <c r="AZ21" s="182"/>
      <c r="BA21" s="182"/>
      <c r="BB21" s="185"/>
      <c r="BC21" s="185"/>
      <c r="BD21" s="185"/>
    </row>
    <row r="22" spans="1:56" ht="105">
      <c r="A22" s="146">
        <v>14</v>
      </c>
      <c r="B22" s="168" t="s">
        <v>233</v>
      </c>
      <c r="C22" s="145" t="s">
        <v>234</v>
      </c>
      <c r="D22" s="179"/>
      <c r="E22" s="180" t="s">
        <v>220</v>
      </c>
      <c r="F22" s="181"/>
      <c r="G22" s="182"/>
      <c r="H22" s="183"/>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5"/>
      <c r="AK22" s="185"/>
      <c r="AL22" s="185"/>
      <c r="AM22" s="184" t="s">
        <v>220</v>
      </c>
      <c r="AN22" s="184" t="s">
        <v>23</v>
      </c>
      <c r="AO22" s="182"/>
      <c r="AP22" s="185"/>
      <c r="AQ22" s="185"/>
      <c r="AR22" s="185"/>
      <c r="AS22" s="182"/>
      <c r="AT22" s="182"/>
      <c r="AU22" s="182"/>
      <c r="AV22" s="182"/>
      <c r="AW22" s="182"/>
      <c r="AX22" s="182"/>
      <c r="AY22" s="182"/>
      <c r="AZ22" s="182"/>
      <c r="BA22" s="182"/>
      <c r="BB22" s="185"/>
      <c r="BC22" s="185"/>
      <c r="BD22" s="185"/>
    </row>
    <row r="23" spans="1:56" ht="45">
      <c r="A23" s="146">
        <v>15</v>
      </c>
      <c r="B23" s="168" t="s">
        <v>235</v>
      </c>
      <c r="C23" s="189" t="s">
        <v>236</v>
      </c>
      <c r="D23" s="179"/>
      <c r="E23" s="190" t="s">
        <v>220</v>
      </c>
      <c r="F23" s="181"/>
      <c r="G23" s="182"/>
      <c r="H23" s="183"/>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5"/>
      <c r="AK23" s="185"/>
      <c r="AL23" s="185"/>
      <c r="AM23" s="184" t="s">
        <v>220</v>
      </c>
      <c r="AN23" s="184" t="s">
        <v>23</v>
      </c>
      <c r="AO23" s="182"/>
      <c r="AP23" s="185"/>
      <c r="AQ23" s="185"/>
      <c r="AR23" s="185"/>
      <c r="AS23" s="182"/>
      <c r="AT23" s="182"/>
      <c r="AU23" s="182"/>
      <c r="AV23" s="182"/>
      <c r="AW23" s="182"/>
      <c r="AX23" s="182"/>
      <c r="AY23" s="182"/>
      <c r="AZ23" s="182"/>
      <c r="BA23" s="182"/>
      <c r="BB23" s="185"/>
      <c r="BC23" s="185"/>
      <c r="BD23" s="185"/>
    </row>
    <row r="24" spans="1:56" ht="30">
      <c r="A24" s="146">
        <v>16</v>
      </c>
      <c r="B24" s="191" t="s">
        <v>237</v>
      </c>
      <c r="C24" s="192" t="s">
        <v>238</v>
      </c>
      <c r="D24" s="193"/>
      <c r="E24" s="194" t="s">
        <v>220</v>
      </c>
      <c r="F24" s="195"/>
      <c r="G24" s="196"/>
      <c r="H24" s="197"/>
      <c r="I24" s="198"/>
      <c r="J24" s="196"/>
      <c r="K24" s="198"/>
      <c r="L24" s="198"/>
      <c r="M24" s="198"/>
      <c r="N24" s="198"/>
      <c r="O24" s="198"/>
      <c r="P24" s="198"/>
      <c r="Q24" s="198"/>
      <c r="R24" s="198"/>
      <c r="S24" s="198"/>
      <c r="T24" s="198"/>
      <c r="U24" s="198"/>
      <c r="V24" s="198"/>
      <c r="W24" s="198"/>
      <c r="X24" s="198"/>
      <c r="Y24" s="198"/>
      <c r="Z24" s="198"/>
      <c r="AA24" s="182"/>
      <c r="AB24" s="182"/>
      <c r="AC24" s="182"/>
      <c r="AD24" s="182"/>
      <c r="AE24" s="182"/>
      <c r="AF24" s="182"/>
      <c r="AG24" s="182"/>
      <c r="AH24" s="182"/>
      <c r="AI24" s="182"/>
      <c r="AJ24" s="185"/>
      <c r="AK24" s="185"/>
      <c r="AL24" s="185"/>
      <c r="AM24" s="184" t="s">
        <v>220</v>
      </c>
      <c r="AN24" s="184" t="s">
        <v>23</v>
      </c>
      <c r="AO24" s="182"/>
      <c r="AP24" s="185"/>
      <c r="AQ24" s="185"/>
      <c r="AR24" s="185"/>
      <c r="AS24" s="182"/>
      <c r="AT24" s="182"/>
      <c r="AU24" s="182"/>
      <c r="AV24" s="182"/>
      <c r="AW24" s="182"/>
      <c r="AX24" s="182"/>
      <c r="AY24" s="182"/>
      <c r="AZ24" s="182"/>
      <c r="BA24" s="182"/>
      <c r="BB24" s="185"/>
      <c r="BC24" s="185"/>
      <c r="BD24" s="185"/>
    </row>
    <row r="25" spans="1:56" ht="75">
      <c r="A25" s="146">
        <v>17</v>
      </c>
      <c r="B25" s="145" t="s">
        <v>120</v>
      </c>
      <c r="C25" s="199" t="s">
        <v>239</v>
      </c>
      <c r="D25" s="179"/>
      <c r="E25" s="200" t="s">
        <v>240</v>
      </c>
      <c r="F25" s="201" t="s">
        <v>403</v>
      </c>
      <c r="G25" s="182" t="s">
        <v>23</v>
      </c>
      <c r="H25" s="183"/>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6" t="s">
        <v>404</v>
      </c>
      <c r="AK25" s="186" t="s">
        <v>23</v>
      </c>
      <c r="AL25" s="185"/>
      <c r="AM25" s="182"/>
      <c r="AN25" s="182"/>
      <c r="AO25" s="182"/>
      <c r="AP25" s="185"/>
      <c r="AQ25" s="185"/>
      <c r="AR25" s="185"/>
      <c r="AS25" s="182"/>
      <c r="AT25" s="182"/>
      <c r="AU25" s="182"/>
      <c r="AV25" s="182"/>
      <c r="AW25" s="182"/>
      <c r="AX25" s="182"/>
      <c r="AY25" s="182"/>
      <c r="AZ25" s="182"/>
      <c r="BA25" s="182"/>
      <c r="BB25" s="185"/>
      <c r="BC25" s="185"/>
      <c r="BD25" s="185"/>
    </row>
    <row r="26" spans="1:56" ht="45">
      <c r="A26" s="146">
        <v>18</v>
      </c>
      <c r="B26" s="145" t="s">
        <v>121</v>
      </c>
      <c r="C26" s="160" t="s">
        <v>243</v>
      </c>
      <c r="D26" s="179"/>
      <c r="E26" s="154" t="s">
        <v>244</v>
      </c>
      <c r="F26" s="202"/>
      <c r="G26" s="182"/>
      <c r="H26" s="183"/>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5"/>
      <c r="AK26" s="185"/>
      <c r="AL26" s="185"/>
      <c r="AM26" s="182"/>
      <c r="AN26" s="182"/>
      <c r="AO26" s="182"/>
      <c r="AP26" s="185"/>
      <c r="AQ26" s="185"/>
      <c r="AR26" s="185"/>
      <c r="AS26" s="182"/>
      <c r="AT26" s="182"/>
      <c r="AU26" s="182"/>
      <c r="AV26" s="182"/>
      <c r="AW26" s="182"/>
      <c r="AX26" s="182"/>
      <c r="AY26" s="182"/>
      <c r="AZ26" s="182"/>
      <c r="BA26" s="182"/>
      <c r="BB26" s="185"/>
      <c r="BC26" s="185"/>
      <c r="BD26" s="185"/>
    </row>
    <row r="27" spans="1:56" ht="165">
      <c r="A27" s="146">
        <v>19</v>
      </c>
      <c r="B27" s="145" t="s">
        <v>245</v>
      </c>
      <c r="C27" s="145" t="s">
        <v>246</v>
      </c>
      <c r="D27" s="179"/>
      <c r="E27" s="180" t="s">
        <v>247</v>
      </c>
      <c r="F27" s="181"/>
      <c r="G27" s="182"/>
      <c r="H27" s="183"/>
      <c r="I27" s="184" t="s">
        <v>405</v>
      </c>
      <c r="J27" s="182" t="s">
        <v>23</v>
      </c>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6" t="s">
        <v>406</v>
      </c>
      <c r="AK27" s="185" t="s">
        <v>23</v>
      </c>
      <c r="AL27" s="185"/>
      <c r="AM27" s="182"/>
      <c r="AN27" s="182"/>
      <c r="AO27" s="182"/>
      <c r="AP27" s="185"/>
      <c r="AQ27" s="185"/>
      <c r="AR27" s="185"/>
      <c r="AS27" s="184" t="s">
        <v>407</v>
      </c>
      <c r="AT27" s="182" t="s">
        <v>23</v>
      </c>
      <c r="AU27" s="182"/>
      <c r="AV27" s="182"/>
      <c r="AW27" s="182"/>
      <c r="AX27" s="182"/>
      <c r="AY27" s="182"/>
      <c r="AZ27" s="182"/>
      <c r="BA27" s="182"/>
      <c r="BB27" s="186" t="s">
        <v>407</v>
      </c>
      <c r="BC27" s="185" t="s">
        <v>23</v>
      </c>
      <c r="BD27" s="185"/>
    </row>
    <row r="28" spans="1:56" ht="75">
      <c r="A28" s="146">
        <v>20</v>
      </c>
      <c r="B28" s="168" t="s">
        <v>250</v>
      </c>
      <c r="C28" s="145" t="s">
        <v>251</v>
      </c>
      <c r="D28" s="179"/>
      <c r="E28" s="154"/>
      <c r="F28" s="202"/>
      <c r="G28" s="182"/>
      <c r="H28" s="183"/>
      <c r="I28" s="182"/>
      <c r="J28" s="182"/>
      <c r="K28" s="182"/>
      <c r="L28" s="182"/>
      <c r="M28" s="182"/>
      <c r="N28" s="182"/>
      <c r="O28" s="182"/>
      <c r="P28" s="182"/>
      <c r="Q28" s="182"/>
      <c r="R28" s="182"/>
      <c r="S28" s="182"/>
      <c r="T28" s="182"/>
      <c r="U28" s="184" t="s">
        <v>252</v>
      </c>
      <c r="V28" s="182" t="s">
        <v>23</v>
      </c>
      <c r="W28" s="182"/>
      <c r="X28" s="184" t="s">
        <v>252</v>
      </c>
      <c r="Y28" s="182" t="s">
        <v>352</v>
      </c>
      <c r="Z28" s="184" t="s">
        <v>408</v>
      </c>
      <c r="AA28" s="182"/>
      <c r="AB28" s="182"/>
      <c r="AC28" s="182"/>
      <c r="AD28" s="182"/>
      <c r="AE28" s="182"/>
      <c r="AF28" s="182"/>
      <c r="AG28" s="182"/>
      <c r="AH28" s="182"/>
      <c r="AI28" s="182"/>
      <c r="AJ28" s="185"/>
      <c r="AK28" s="185"/>
      <c r="AL28" s="185"/>
      <c r="AM28" s="182"/>
      <c r="AN28" s="182"/>
      <c r="AO28" s="182"/>
      <c r="AP28" s="185"/>
      <c r="AQ28" s="185"/>
      <c r="AR28" s="185"/>
      <c r="AS28" s="182"/>
      <c r="AT28" s="182"/>
      <c r="AU28" s="182"/>
      <c r="AV28" s="182"/>
      <c r="AW28" s="182"/>
      <c r="AX28" s="182"/>
      <c r="AY28" s="182"/>
      <c r="AZ28" s="182"/>
      <c r="BA28" s="182"/>
      <c r="BB28" s="185"/>
      <c r="BC28" s="185"/>
      <c r="BD28" s="185"/>
    </row>
    <row r="29" spans="1:56" ht="75">
      <c r="A29" s="146">
        <v>21</v>
      </c>
      <c r="B29" s="203" t="s">
        <v>255</v>
      </c>
      <c r="C29" s="145" t="s">
        <v>256</v>
      </c>
      <c r="D29" s="179"/>
      <c r="E29" s="146" t="s">
        <v>257</v>
      </c>
      <c r="F29" s="202"/>
      <c r="G29" s="182"/>
      <c r="H29" s="183"/>
      <c r="I29" s="184" t="s">
        <v>409</v>
      </c>
      <c r="J29" s="182" t="s">
        <v>23</v>
      </c>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6" t="s">
        <v>410</v>
      </c>
      <c r="AK29" s="185" t="s">
        <v>23</v>
      </c>
      <c r="AL29" s="185"/>
      <c r="AM29" s="182"/>
      <c r="AN29" s="182"/>
      <c r="AO29" s="182"/>
      <c r="AP29" s="185"/>
      <c r="AQ29" s="185"/>
      <c r="AR29" s="185"/>
      <c r="AS29" s="182"/>
      <c r="AT29" s="182"/>
      <c r="AU29" s="182"/>
      <c r="AV29" s="184" t="s">
        <v>411</v>
      </c>
      <c r="AW29" s="182" t="s">
        <v>23</v>
      </c>
      <c r="AX29" s="182"/>
      <c r="AY29" s="184" t="s">
        <v>411</v>
      </c>
      <c r="AZ29" s="182" t="s">
        <v>23</v>
      </c>
      <c r="BA29" s="182"/>
      <c r="BB29" s="185"/>
      <c r="BC29" s="185"/>
      <c r="BD29" s="185"/>
    </row>
    <row r="30" spans="1:56" ht="75">
      <c r="A30" s="146">
        <v>22</v>
      </c>
      <c r="B30" s="204" t="s">
        <v>262</v>
      </c>
      <c r="C30" s="145" t="s">
        <v>263</v>
      </c>
      <c r="D30" s="179"/>
      <c r="E30" s="146" t="s">
        <v>264</v>
      </c>
      <c r="F30" s="202"/>
      <c r="G30" s="182"/>
      <c r="H30" s="183"/>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4" t="s">
        <v>412</v>
      </c>
      <c r="AH30" s="182" t="s">
        <v>23</v>
      </c>
      <c r="AI30" s="182"/>
      <c r="AJ30" s="185"/>
      <c r="AK30" s="185"/>
      <c r="AL30" s="185"/>
      <c r="AM30" s="182"/>
      <c r="AN30" s="182"/>
      <c r="AO30" s="182"/>
      <c r="AP30" s="185"/>
      <c r="AQ30" s="185"/>
      <c r="AR30" s="185"/>
      <c r="AS30" s="182"/>
      <c r="AT30" s="182"/>
      <c r="AU30" s="182"/>
      <c r="AV30" s="182"/>
      <c r="AW30" s="182"/>
      <c r="AX30" s="182"/>
      <c r="AY30" s="182"/>
      <c r="AZ30" s="182"/>
      <c r="BA30" s="182"/>
      <c r="BB30" s="185"/>
      <c r="BC30" s="185"/>
      <c r="BD30" s="185"/>
    </row>
    <row r="31" spans="1:56" ht="60">
      <c r="A31" s="146">
        <v>23</v>
      </c>
      <c r="B31" s="168" t="s">
        <v>265</v>
      </c>
      <c r="C31" s="145" t="s">
        <v>266</v>
      </c>
      <c r="D31" s="179"/>
      <c r="E31" s="146" t="s">
        <v>264</v>
      </c>
      <c r="F31" s="202"/>
      <c r="G31" s="182"/>
      <c r="H31" s="183"/>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4" t="s">
        <v>413</v>
      </c>
      <c r="AH31" s="182" t="s">
        <v>23</v>
      </c>
      <c r="AI31" s="182"/>
      <c r="AJ31" s="185"/>
      <c r="AK31" s="185"/>
      <c r="AL31" s="185"/>
      <c r="AM31" s="182"/>
      <c r="AN31" s="182"/>
      <c r="AO31" s="182"/>
      <c r="AP31" s="185"/>
      <c r="AQ31" s="185"/>
      <c r="AR31" s="185"/>
      <c r="AS31" s="182"/>
      <c r="AT31" s="182"/>
      <c r="AU31" s="182"/>
      <c r="AV31" s="182"/>
      <c r="AW31" s="182"/>
      <c r="AX31" s="182"/>
      <c r="AY31" s="182"/>
      <c r="AZ31" s="182"/>
      <c r="BA31" s="182"/>
      <c r="BB31" s="185"/>
      <c r="BC31" s="185"/>
      <c r="BD31" s="185"/>
    </row>
    <row r="32" spans="1:56" ht="75" customHeight="1">
      <c r="A32" s="146">
        <v>24</v>
      </c>
      <c r="B32" s="145" t="s">
        <v>267</v>
      </c>
      <c r="C32" s="160" t="s">
        <v>268</v>
      </c>
      <c r="D32" s="205"/>
      <c r="E32" s="180" t="s">
        <v>269</v>
      </c>
      <c r="F32" s="181"/>
      <c r="G32" s="182"/>
      <c r="H32" s="183"/>
      <c r="I32" s="182"/>
      <c r="J32" s="182"/>
      <c r="K32" s="182"/>
      <c r="L32" s="182"/>
      <c r="M32" s="182"/>
      <c r="N32" s="182"/>
      <c r="O32" s="182"/>
      <c r="P32" s="182"/>
      <c r="Q32" s="182"/>
      <c r="R32" s="182"/>
      <c r="S32" s="182"/>
      <c r="T32" s="182"/>
      <c r="U32" s="182"/>
      <c r="V32" s="182"/>
      <c r="W32" s="182"/>
      <c r="X32" s="184" t="s">
        <v>414</v>
      </c>
      <c r="Y32" s="184" t="s">
        <v>23</v>
      </c>
      <c r="Z32" s="182"/>
      <c r="AA32" s="182"/>
      <c r="AB32" s="182"/>
      <c r="AC32" s="182"/>
      <c r="AD32" s="182"/>
      <c r="AE32" s="182"/>
      <c r="AF32" s="182"/>
      <c r="AG32" s="182"/>
      <c r="AH32" s="182"/>
      <c r="AI32" s="182"/>
      <c r="AJ32" s="185"/>
      <c r="AK32" s="185"/>
      <c r="AL32" s="185"/>
      <c r="AM32" s="182"/>
      <c r="AN32" s="182"/>
      <c r="AO32" s="182"/>
      <c r="AP32" s="185"/>
      <c r="AQ32" s="185"/>
      <c r="AR32" s="185"/>
      <c r="AS32" s="182"/>
      <c r="AT32" s="182"/>
      <c r="AU32" s="182"/>
      <c r="AV32" s="182"/>
      <c r="AW32" s="182"/>
      <c r="AX32" s="182"/>
      <c r="AY32" s="184" t="s">
        <v>415</v>
      </c>
      <c r="AZ32" s="182" t="s">
        <v>23</v>
      </c>
      <c r="BA32" s="184" t="s">
        <v>416</v>
      </c>
      <c r="BB32" s="185"/>
      <c r="BC32" s="185"/>
      <c r="BD32" s="185"/>
    </row>
    <row r="33" spans="1:56" ht="45">
      <c r="A33" s="146">
        <v>25</v>
      </c>
      <c r="B33" s="145" t="s">
        <v>271</v>
      </c>
      <c r="C33" s="206" t="s">
        <v>272</v>
      </c>
      <c r="D33" s="149"/>
      <c r="E33" s="207" t="s">
        <v>273</v>
      </c>
      <c r="F33" s="181" t="s">
        <v>417</v>
      </c>
      <c r="G33" s="182" t="s">
        <v>23</v>
      </c>
      <c r="H33" s="183"/>
      <c r="I33" s="182"/>
      <c r="J33" s="182"/>
      <c r="K33" s="182"/>
      <c r="L33" s="182"/>
      <c r="M33" s="182"/>
      <c r="N33" s="182"/>
      <c r="O33" s="182"/>
      <c r="P33" s="182"/>
      <c r="Q33" s="182"/>
      <c r="R33" s="182"/>
      <c r="S33" s="182"/>
      <c r="T33" s="182"/>
      <c r="U33" s="182"/>
      <c r="V33" s="182"/>
      <c r="W33" s="182"/>
      <c r="X33" s="184" t="s">
        <v>417</v>
      </c>
      <c r="Y33" s="182" t="s">
        <v>23</v>
      </c>
      <c r="Z33" s="182"/>
      <c r="AA33" s="182"/>
      <c r="AB33" s="182"/>
      <c r="AC33" s="182"/>
      <c r="AD33" s="182"/>
      <c r="AE33" s="182"/>
      <c r="AF33" s="182"/>
      <c r="AG33" s="182"/>
      <c r="AH33" s="182"/>
      <c r="AI33" s="182"/>
      <c r="AJ33" s="186" t="s">
        <v>418</v>
      </c>
      <c r="AK33" s="186" t="s">
        <v>23</v>
      </c>
      <c r="AL33" s="185"/>
      <c r="AM33" s="182"/>
      <c r="AN33" s="182"/>
      <c r="AO33" s="182"/>
      <c r="AP33" s="186" t="s">
        <v>419</v>
      </c>
      <c r="AQ33" s="186" t="s">
        <v>23</v>
      </c>
      <c r="AR33" s="185"/>
      <c r="AS33" s="182"/>
      <c r="AT33" s="182"/>
      <c r="AU33" s="182"/>
      <c r="AV33" s="184" t="s">
        <v>420</v>
      </c>
      <c r="AW33" s="182" t="s">
        <v>23</v>
      </c>
      <c r="AX33" s="182"/>
      <c r="AY33" s="182"/>
      <c r="AZ33" s="182"/>
      <c r="BA33" s="182"/>
      <c r="BB33" s="185"/>
      <c r="BC33" s="185"/>
      <c r="BD33" s="185"/>
    </row>
    <row r="34" spans="1:56" ht="45">
      <c r="A34" s="146">
        <v>26</v>
      </c>
      <c r="B34" s="145" t="s">
        <v>276</v>
      </c>
      <c r="C34" s="206" t="s">
        <v>277</v>
      </c>
      <c r="D34" s="208"/>
      <c r="E34" s="207" t="s">
        <v>278</v>
      </c>
      <c r="F34" s="181"/>
      <c r="G34" s="182"/>
      <c r="H34" s="183"/>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4" t="s">
        <v>421</v>
      </c>
      <c r="AH34" s="182" t="s">
        <v>23</v>
      </c>
      <c r="AI34" s="182"/>
      <c r="AJ34" s="185"/>
      <c r="AK34" s="185"/>
      <c r="AL34" s="185"/>
      <c r="AM34" s="182"/>
      <c r="AN34" s="182"/>
      <c r="AO34" s="182"/>
      <c r="AP34" s="185"/>
      <c r="AQ34" s="185"/>
      <c r="AR34" s="185"/>
      <c r="AS34" s="182"/>
      <c r="AT34" s="182"/>
      <c r="AU34" s="182"/>
      <c r="AV34" s="182"/>
      <c r="AW34" s="182"/>
      <c r="AX34" s="182"/>
      <c r="AY34" s="182"/>
      <c r="AZ34" s="182"/>
      <c r="BA34" s="182"/>
      <c r="BB34" s="185"/>
      <c r="BC34" s="185"/>
      <c r="BD34" s="185"/>
    </row>
    <row r="35" spans="1:56" ht="120">
      <c r="A35" s="146">
        <v>27</v>
      </c>
      <c r="B35" s="145" t="s">
        <v>122</v>
      </c>
      <c r="C35" s="145" t="s">
        <v>279</v>
      </c>
      <c r="D35" s="209"/>
      <c r="E35" s="180" t="s">
        <v>280</v>
      </c>
      <c r="F35" s="181"/>
      <c r="G35" s="182"/>
      <c r="H35" s="183"/>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5"/>
      <c r="AK35" s="185"/>
      <c r="AL35" s="185"/>
      <c r="AM35" s="182"/>
      <c r="AN35" s="182"/>
      <c r="AO35" s="182"/>
      <c r="AP35" s="185"/>
      <c r="AQ35" s="185"/>
      <c r="AR35" s="185"/>
      <c r="AS35" s="182"/>
      <c r="AT35" s="182"/>
      <c r="AU35" s="182"/>
      <c r="AV35" s="182"/>
      <c r="AW35" s="182"/>
      <c r="AX35" s="182"/>
      <c r="AY35" s="182"/>
      <c r="AZ35" s="182"/>
      <c r="BA35" s="182"/>
      <c r="BB35" s="185"/>
      <c r="BC35" s="185"/>
      <c r="BD35" s="185"/>
    </row>
    <row r="36" spans="1:56" ht="120">
      <c r="A36" s="146">
        <v>28</v>
      </c>
      <c r="B36" s="145" t="s">
        <v>281</v>
      </c>
      <c r="C36" s="154" t="s">
        <v>282</v>
      </c>
      <c r="D36" s="179"/>
      <c r="E36" s="180" t="s">
        <v>283</v>
      </c>
      <c r="F36" s="181"/>
      <c r="G36" s="182"/>
      <c r="H36" s="210"/>
      <c r="I36" s="182"/>
      <c r="J36" s="182"/>
      <c r="K36" s="182"/>
      <c r="L36" s="182"/>
      <c r="M36" s="182"/>
      <c r="N36" s="182"/>
      <c r="O36" s="182"/>
      <c r="P36" s="182"/>
      <c r="Q36" s="182"/>
      <c r="R36" s="182"/>
      <c r="S36" s="182"/>
      <c r="T36" s="182"/>
      <c r="U36" s="182"/>
      <c r="V36" s="182"/>
      <c r="W36" s="182"/>
      <c r="X36" s="182"/>
      <c r="Y36" s="182"/>
      <c r="Z36" s="182"/>
      <c r="AA36" s="184" t="s">
        <v>422</v>
      </c>
      <c r="AB36" s="182" t="s">
        <v>23</v>
      </c>
      <c r="AC36" s="182"/>
      <c r="AD36" s="182"/>
      <c r="AE36" s="182"/>
      <c r="AF36" s="182"/>
      <c r="AG36" s="182"/>
      <c r="AH36" s="182"/>
      <c r="AI36" s="182"/>
      <c r="AJ36" s="185"/>
      <c r="AK36" s="185"/>
      <c r="AL36" s="185"/>
      <c r="AM36" s="182"/>
      <c r="AN36" s="182"/>
      <c r="AO36" s="182"/>
      <c r="AP36" s="185"/>
      <c r="AQ36" s="185"/>
      <c r="AR36" s="185"/>
      <c r="AS36" s="182"/>
      <c r="AT36" s="182"/>
      <c r="AU36" s="182"/>
      <c r="AV36" s="182"/>
      <c r="AW36" s="182"/>
      <c r="AX36" s="182"/>
      <c r="AY36" s="182"/>
      <c r="AZ36" s="182"/>
      <c r="BA36" s="182"/>
      <c r="BB36" s="185"/>
      <c r="BC36" s="185"/>
      <c r="BD36" s="185"/>
    </row>
    <row r="37" spans="1:56" ht="90">
      <c r="A37" s="146">
        <v>29</v>
      </c>
      <c r="B37" s="145" t="s">
        <v>284</v>
      </c>
      <c r="C37" s="154" t="s">
        <v>285</v>
      </c>
      <c r="D37" s="205"/>
      <c r="E37" s="180" t="s">
        <v>286</v>
      </c>
      <c r="F37" s="181"/>
      <c r="G37" s="182"/>
      <c r="H37" s="183"/>
      <c r="I37" s="182"/>
      <c r="J37" s="182"/>
      <c r="K37" s="182"/>
      <c r="L37" s="182"/>
      <c r="M37" s="182"/>
      <c r="N37" s="182"/>
      <c r="O37" s="182"/>
      <c r="P37" s="182"/>
      <c r="Q37" s="182"/>
      <c r="R37" s="184" t="s">
        <v>423</v>
      </c>
      <c r="S37" s="182" t="s">
        <v>23</v>
      </c>
      <c r="T37" s="184" t="s">
        <v>424</v>
      </c>
      <c r="U37" s="182"/>
      <c r="V37" s="182"/>
      <c r="W37" s="182"/>
      <c r="X37" s="182"/>
      <c r="Y37" s="182"/>
      <c r="Z37" s="182"/>
      <c r="AA37" s="182"/>
      <c r="AB37" s="182"/>
      <c r="AC37" s="182"/>
      <c r="AD37" s="182"/>
      <c r="AE37" s="182"/>
      <c r="AF37" s="182"/>
      <c r="AG37" s="182"/>
      <c r="AH37" s="182"/>
      <c r="AI37" s="182"/>
      <c r="AJ37" s="185"/>
      <c r="AK37" s="185"/>
      <c r="AL37" s="185"/>
      <c r="AM37" s="182"/>
      <c r="AN37" s="182"/>
      <c r="AO37" s="182"/>
      <c r="AP37" s="185"/>
      <c r="AQ37" s="185"/>
      <c r="AR37" s="185"/>
      <c r="AS37" s="182"/>
      <c r="AT37" s="182"/>
      <c r="AU37" s="182"/>
      <c r="AV37" s="182"/>
      <c r="AW37" s="182"/>
      <c r="AX37" s="182"/>
      <c r="AY37" s="182"/>
      <c r="AZ37" s="182"/>
      <c r="BA37" s="182"/>
      <c r="BB37" s="185"/>
      <c r="BC37" s="185"/>
      <c r="BD37" s="185"/>
    </row>
    <row r="38" spans="1:56" ht="135">
      <c r="A38" s="146">
        <v>30</v>
      </c>
      <c r="B38" s="145" t="s">
        <v>287</v>
      </c>
      <c r="C38" s="211" t="s">
        <v>288</v>
      </c>
      <c r="D38" s="149"/>
      <c r="E38" s="207" t="s">
        <v>289</v>
      </c>
      <c r="F38" s="212" t="s">
        <v>425</v>
      </c>
      <c r="G38" s="182" t="s">
        <v>23</v>
      </c>
      <c r="H38" s="183"/>
      <c r="I38" s="182"/>
      <c r="J38" s="182"/>
      <c r="K38" s="182"/>
      <c r="L38" s="182"/>
      <c r="M38" s="182"/>
      <c r="N38" s="182"/>
      <c r="O38" s="182"/>
      <c r="P38" s="182"/>
      <c r="Q38" s="182"/>
      <c r="R38" s="182"/>
      <c r="S38" s="182"/>
      <c r="T38" s="182"/>
      <c r="U38" s="182"/>
      <c r="V38" s="182"/>
      <c r="W38" s="182"/>
      <c r="X38" s="184" t="s">
        <v>426</v>
      </c>
      <c r="Y38" s="182" t="s">
        <v>23</v>
      </c>
      <c r="Z38" s="182"/>
      <c r="AA38" s="182"/>
      <c r="AB38" s="182"/>
      <c r="AC38" s="182"/>
      <c r="AD38" s="182"/>
      <c r="AE38" s="182"/>
      <c r="AF38" s="182"/>
      <c r="AG38" s="182"/>
      <c r="AH38" s="182"/>
      <c r="AI38" s="182"/>
      <c r="AJ38" s="186" t="s">
        <v>427</v>
      </c>
      <c r="AK38" s="186" t="s">
        <v>23</v>
      </c>
      <c r="AL38" s="185"/>
      <c r="AM38" s="182"/>
      <c r="AN38" s="182"/>
      <c r="AO38" s="182"/>
      <c r="AP38" s="185"/>
      <c r="AQ38" s="185"/>
      <c r="AR38" s="185"/>
      <c r="AS38" s="182"/>
      <c r="AT38" s="182"/>
      <c r="AU38" s="182"/>
      <c r="AV38" s="184" t="s">
        <v>428</v>
      </c>
      <c r="AW38" s="182" t="s">
        <v>23</v>
      </c>
      <c r="AX38" s="182"/>
      <c r="AY38" s="182"/>
      <c r="AZ38" s="182"/>
      <c r="BA38" s="182"/>
      <c r="BB38" s="185"/>
      <c r="BC38" s="185"/>
      <c r="BD38" s="185"/>
    </row>
    <row r="39" spans="1:56" ht="292.5" customHeight="1">
      <c r="A39" s="146">
        <v>31</v>
      </c>
      <c r="B39" s="145" t="s">
        <v>123</v>
      </c>
      <c r="C39" s="145" t="s">
        <v>290</v>
      </c>
      <c r="D39" s="209"/>
      <c r="E39" s="180" t="s">
        <v>291</v>
      </c>
      <c r="F39" s="181"/>
      <c r="G39" s="182"/>
      <c r="H39" s="183"/>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6" t="s">
        <v>429</v>
      </c>
      <c r="AK39" s="186" t="s">
        <v>23</v>
      </c>
      <c r="AL39" s="186" t="s">
        <v>430</v>
      </c>
      <c r="AM39" s="182"/>
      <c r="AN39" s="182"/>
      <c r="AO39" s="182"/>
      <c r="AP39" s="185"/>
      <c r="AQ39" s="185"/>
      <c r="AR39" s="185"/>
      <c r="AS39" s="182"/>
      <c r="AT39" s="182"/>
      <c r="AU39" s="182"/>
      <c r="AV39" s="182"/>
      <c r="AW39" s="182"/>
      <c r="AX39" s="182"/>
      <c r="AY39" s="182"/>
      <c r="AZ39" s="182"/>
      <c r="BA39" s="182"/>
      <c r="BB39" s="185"/>
      <c r="BC39" s="185"/>
      <c r="BD39" s="185"/>
    </row>
    <row r="40" spans="1:56" ht="75">
      <c r="A40" s="146">
        <v>32</v>
      </c>
      <c r="B40" s="145" t="s">
        <v>292</v>
      </c>
      <c r="C40" s="154" t="s">
        <v>293</v>
      </c>
      <c r="D40" s="133"/>
      <c r="E40" s="180" t="s">
        <v>294</v>
      </c>
      <c r="F40" s="181"/>
      <c r="G40" s="182"/>
      <c r="H40" s="183"/>
      <c r="I40" s="184" t="s">
        <v>431</v>
      </c>
      <c r="J40" s="182" t="s">
        <v>23</v>
      </c>
      <c r="K40" s="182"/>
      <c r="L40" s="182"/>
      <c r="M40" s="182"/>
      <c r="N40" s="182"/>
      <c r="O40" s="182"/>
      <c r="P40" s="182"/>
      <c r="Q40" s="182"/>
      <c r="R40" s="182"/>
      <c r="S40" s="182"/>
      <c r="T40" s="182"/>
      <c r="U40" s="182"/>
      <c r="V40" s="182"/>
      <c r="W40" s="182"/>
      <c r="X40" s="184" t="s">
        <v>432</v>
      </c>
      <c r="Y40" s="182" t="s">
        <v>23</v>
      </c>
      <c r="Z40" s="182"/>
      <c r="AA40" s="182"/>
      <c r="AB40" s="182"/>
      <c r="AC40" s="182"/>
      <c r="AD40" s="182"/>
      <c r="AE40" s="182"/>
      <c r="AF40" s="182"/>
      <c r="AG40" s="182"/>
      <c r="AH40" s="182"/>
      <c r="AI40" s="182"/>
      <c r="AJ40" s="185"/>
      <c r="AK40" s="185"/>
      <c r="AL40" s="185"/>
      <c r="AM40" s="182"/>
      <c r="AN40" s="182"/>
      <c r="AO40" s="182"/>
      <c r="AP40" s="185"/>
      <c r="AQ40" s="185"/>
      <c r="AR40" s="185"/>
      <c r="AS40" s="182"/>
      <c r="AT40" s="182"/>
      <c r="AU40" s="182"/>
      <c r="AV40" s="182"/>
      <c r="AW40" s="182"/>
      <c r="AX40" s="182"/>
      <c r="AY40" s="184" t="s">
        <v>432</v>
      </c>
      <c r="AZ40" s="184" t="s">
        <v>23</v>
      </c>
      <c r="BA40" s="182"/>
      <c r="BB40" s="185"/>
      <c r="BC40" s="185"/>
      <c r="BD40" s="185"/>
    </row>
    <row r="41" spans="1:56" ht="89.25" customHeight="1">
      <c r="A41" s="146">
        <v>33</v>
      </c>
      <c r="B41" s="145" t="s">
        <v>245</v>
      </c>
      <c r="C41" s="145" t="s">
        <v>246</v>
      </c>
      <c r="D41" s="179"/>
      <c r="E41" s="180" t="s">
        <v>247</v>
      </c>
      <c r="F41" s="181"/>
      <c r="G41" s="182"/>
      <c r="H41" s="183"/>
      <c r="I41" s="184" t="s">
        <v>433</v>
      </c>
      <c r="J41" s="182" t="s">
        <v>23</v>
      </c>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6" t="s">
        <v>434</v>
      </c>
      <c r="AK41" s="186" t="s">
        <v>23</v>
      </c>
      <c r="AL41" s="185"/>
      <c r="AM41" s="182"/>
      <c r="AN41" s="182"/>
      <c r="AO41" s="182"/>
      <c r="AP41" s="185"/>
      <c r="AQ41" s="185"/>
      <c r="AR41" s="185"/>
      <c r="AS41" s="184" t="s">
        <v>407</v>
      </c>
      <c r="AT41" s="182" t="s">
        <v>23</v>
      </c>
      <c r="AU41" s="182"/>
      <c r="AV41" s="182"/>
      <c r="AW41" s="182"/>
      <c r="AX41" s="182"/>
      <c r="AY41" s="182"/>
      <c r="AZ41" s="182"/>
      <c r="BA41" s="182"/>
      <c r="BB41" s="186" t="s">
        <v>407</v>
      </c>
      <c r="BC41" s="185" t="s">
        <v>23</v>
      </c>
      <c r="BD41" s="185"/>
    </row>
    <row r="42" spans="1:56" ht="409.6" customHeight="1">
      <c r="A42" s="146">
        <v>34</v>
      </c>
      <c r="B42" s="145" t="s">
        <v>295</v>
      </c>
      <c r="C42" s="145" t="s">
        <v>296</v>
      </c>
      <c r="D42" s="133"/>
      <c r="E42" s="180" t="s">
        <v>297</v>
      </c>
      <c r="F42" s="181"/>
      <c r="G42" s="182"/>
      <c r="H42" s="183"/>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5"/>
      <c r="AK42" s="185"/>
      <c r="AL42" s="185"/>
      <c r="AM42" s="182"/>
      <c r="AN42" s="182"/>
      <c r="AO42" s="182"/>
      <c r="AP42" s="185"/>
      <c r="AQ42" s="185"/>
      <c r="AR42" s="185"/>
      <c r="AS42" s="184" t="s">
        <v>435</v>
      </c>
      <c r="AT42" s="184" t="s">
        <v>23</v>
      </c>
      <c r="AU42" s="186" t="s">
        <v>436</v>
      </c>
      <c r="AV42" s="182"/>
      <c r="AW42" s="182"/>
      <c r="AX42" s="182"/>
      <c r="AY42" s="182"/>
      <c r="AZ42" s="182"/>
      <c r="BA42" s="182"/>
      <c r="BB42" s="186" t="s">
        <v>437</v>
      </c>
      <c r="BC42" s="186" t="s">
        <v>23</v>
      </c>
      <c r="BD42" s="186" t="s">
        <v>438</v>
      </c>
    </row>
    <row r="43" spans="1:56" ht="387.75" customHeight="1">
      <c r="A43" s="146">
        <v>35</v>
      </c>
      <c r="B43" s="145" t="s">
        <v>298</v>
      </c>
      <c r="C43" s="145" t="s">
        <v>299</v>
      </c>
      <c r="D43" s="179"/>
      <c r="E43" s="180" t="s">
        <v>300</v>
      </c>
      <c r="F43" s="181"/>
      <c r="G43" s="182"/>
      <c r="H43" s="183"/>
      <c r="I43" s="182"/>
      <c r="J43" s="182"/>
      <c r="K43" s="182"/>
      <c r="L43" s="182"/>
      <c r="M43" s="182"/>
      <c r="N43" s="182"/>
      <c r="O43" s="184" t="s">
        <v>439</v>
      </c>
      <c r="P43" s="182" t="s">
        <v>23</v>
      </c>
      <c r="Q43" s="184" t="s">
        <v>440</v>
      </c>
      <c r="R43" s="182"/>
      <c r="S43" s="182"/>
      <c r="T43" s="182"/>
      <c r="U43" s="182"/>
      <c r="V43" s="182"/>
      <c r="W43" s="182"/>
      <c r="X43" s="182"/>
      <c r="Y43" s="182"/>
      <c r="Z43" s="182"/>
      <c r="AA43" s="182"/>
      <c r="AB43" s="182"/>
      <c r="AC43" s="182"/>
      <c r="AD43" s="184" t="s">
        <v>441</v>
      </c>
      <c r="AE43" s="182" t="s">
        <v>23</v>
      </c>
      <c r="AF43" s="184" t="s">
        <v>442</v>
      </c>
      <c r="AG43" s="182"/>
      <c r="AH43" s="182"/>
      <c r="AI43" s="182"/>
      <c r="AJ43" s="185"/>
      <c r="AK43" s="185"/>
      <c r="AL43" s="185"/>
      <c r="AM43" s="182"/>
      <c r="AN43" s="182"/>
      <c r="AO43" s="182"/>
      <c r="AP43" s="185"/>
      <c r="AQ43" s="185"/>
      <c r="AR43" s="185"/>
      <c r="AS43" s="182"/>
      <c r="AT43" s="182"/>
      <c r="AU43" s="182"/>
      <c r="AV43" s="182"/>
      <c r="AW43" s="182"/>
      <c r="AX43" s="182"/>
      <c r="AY43" s="182"/>
      <c r="AZ43" s="182"/>
      <c r="BA43" s="182"/>
      <c r="BB43" s="185"/>
      <c r="BC43" s="185"/>
      <c r="BD43" s="185"/>
    </row>
    <row r="44" spans="1:56" ht="90">
      <c r="A44" s="146">
        <v>36</v>
      </c>
      <c r="B44" s="145" t="s">
        <v>301</v>
      </c>
      <c r="C44" s="145" t="s">
        <v>302</v>
      </c>
      <c r="D44" s="179"/>
      <c r="E44" s="180" t="s">
        <v>264</v>
      </c>
      <c r="F44" s="181"/>
      <c r="G44" s="182"/>
      <c r="H44" s="183"/>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1" t="s">
        <v>443</v>
      </c>
      <c r="AH44" s="182" t="s">
        <v>23</v>
      </c>
      <c r="AI44" s="182"/>
      <c r="AJ44" s="185"/>
      <c r="AK44" s="185"/>
      <c r="AL44" s="185"/>
      <c r="AM44" s="182"/>
      <c r="AN44" s="182"/>
      <c r="AO44" s="182"/>
      <c r="AP44" s="185"/>
      <c r="AQ44" s="185"/>
      <c r="AR44" s="185"/>
      <c r="AS44" s="182"/>
      <c r="AT44" s="182"/>
      <c r="AU44" s="182"/>
      <c r="AV44" s="182"/>
      <c r="AW44" s="182"/>
      <c r="AX44" s="182"/>
      <c r="AY44" s="182"/>
      <c r="AZ44" s="182"/>
      <c r="BA44" s="182"/>
      <c r="BB44" s="185"/>
      <c r="BC44" s="185"/>
      <c r="BD44" s="185"/>
    </row>
    <row r="45" spans="1:56" ht="30">
      <c r="A45" s="146">
        <v>37</v>
      </c>
      <c r="B45" s="145" t="s">
        <v>124</v>
      </c>
      <c r="C45" s="213" t="s">
        <v>303</v>
      </c>
      <c r="D45" s="133"/>
      <c r="E45" s="214" t="s">
        <v>304</v>
      </c>
      <c r="F45" s="215"/>
      <c r="G45" s="182"/>
      <c r="H45" s="183"/>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5"/>
      <c r="AK45" s="185"/>
      <c r="AL45" s="185"/>
      <c r="AM45" s="182"/>
      <c r="AN45" s="182"/>
      <c r="AO45" s="182"/>
      <c r="AP45" s="185"/>
      <c r="AQ45" s="185"/>
      <c r="AR45" s="185"/>
      <c r="AS45" s="182"/>
      <c r="AT45" s="182"/>
      <c r="AU45" s="182"/>
      <c r="AV45" s="182"/>
      <c r="AW45" s="182"/>
      <c r="AX45" s="182"/>
      <c r="AY45" s="182"/>
      <c r="AZ45" s="182"/>
      <c r="BA45" s="182"/>
      <c r="BB45" s="185"/>
      <c r="BC45" s="185"/>
      <c r="BD45" s="185"/>
    </row>
    <row r="46" spans="1:56" ht="135">
      <c r="A46" s="146">
        <v>38</v>
      </c>
      <c r="B46" s="145" t="s">
        <v>305</v>
      </c>
      <c r="C46" s="145" t="s">
        <v>306</v>
      </c>
      <c r="D46" s="179"/>
      <c r="E46" s="154" t="s">
        <v>307</v>
      </c>
      <c r="F46" s="202"/>
      <c r="G46" s="182"/>
      <c r="H46" s="183"/>
      <c r="I46" s="182"/>
      <c r="J46" s="182"/>
      <c r="K46" s="182"/>
      <c r="L46" s="182"/>
      <c r="M46" s="182"/>
      <c r="N46" s="182"/>
      <c r="O46" s="182"/>
      <c r="P46" s="182"/>
      <c r="Q46" s="182"/>
      <c r="R46" s="182"/>
      <c r="S46" s="182"/>
      <c r="T46" s="182"/>
      <c r="U46" s="182"/>
      <c r="V46" s="182"/>
      <c r="W46" s="182"/>
      <c r="X46" s="182"/>
      <c r="Y46" s="182"/>
      <c r="Z46" s="182"/>
      <c r="AA46" s="184" t="s">
        <v>444</v>
      </c>
      <c r="AB46" s="182" t="s">
        <v>23</v>
      </c>
      <c r="AC46" s="182"/>
      <c r="AD46" s="182"/>
      <c r="AE46" s="182"/>
      <c r="AF46" s="182"/>
      <c r="AG46" s="182"/>
      <c r="AH46" s="182"/>
      <c r="AI46" s="182"/>
      <c r="AJ46" s="185"/>
      <c r="AK46" s="185"/>
      <c r="AL46" s="185"/>
      <c r="AM46" s="182"/>
      <c r="AN46" s="182"/>
      <c r="AO46" s="182"/>
      <c r="AP46" s="185"/>
      <c r="AQ46" s="185"/>
      <c r="AR46" s="185"/>
      <c r="AS46" s="182"/>
      <c r="AT46" s="182"/>
      <c r="AU46" s="182"/>
      <c r="AV46" s="182"/>
      <c r="AW46" s="182"/>
      <c r="AX46" s="182"/>
      <c r="AY46" s="182"/>
      <c r="AZ46" s="182"/>
      <c r="BA46" s="182"/>
      <c r="BB46" s="185"/>
      <c r="BC46" s="185"/>
      <c r="BD46" s="185"/>
    </row>
    <row r="47" spans="1:56" ht="90">
      <c r="A47" s="146">
        <v>39</v>
      </c>
      <c r="B47" s="145" t="s">
        <v>125</v>
      </c>
      <c r="C47" s="216" t="s">
        <v>308</v>
      </c>
      <c r="D47" s="133"/>
      <c r="E47" s="146" t="s">
        <v>309</v>
      </c>
      <c r="F47" s="202"/>
      <c r="G47" s="182"/>
      <c r="H47" s="183"/>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5"/>
      <c r="AK47" s="185"/>
      <c r="AL47" s="185"/>
      <c r="AM47" s="182"/>
      <c r="AN47" s="182"/>
      <c r="AO47" s="182"/>
      <c r="AP47" s="185"/>
      <c r="AQ47" s="185"/>
      <c r="AR47" s="185"/>
      <c r="AS47" s="182"/>
      <c r="AT47" s="182"/>
      <c r="AU47" s="182"/>
      <c r="AV47" s="182"/>
      <c r="AW47" s="182"/>
      <c r="AX47" s="182"/>
      <c r="AY47" s="182"/>
      <c r="AZ47" s="182"/>
      <c r="BA47" s="182"/>
      <c r="BB47" s="185"/>
      <c r="BC47" s="185"/>
      <c r="BD47" s="185"/>
    </row>
    <row r="48" spans="1:56" ht="225">
      <c r="A48" s="146">
        <v>40</v>
      </c>
      <c r="B48" s="145" t="s">
        <v>204</v>
      </c>
      <c r="C48" s="145" t="s">
        <v>310</v>
      </c>
      <c r="D48" s="179"/>
      <c r="E48" s="180" t="s">
        <v>206</v>
      </c>
      <c r="F48" s="181"/>
      <c r="G48" s="182"/>
      <c r="H48" s="183"/>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5"/>
      <c r="AK48" s="185"/>
      <c r="AL48" s="185"/>
      <c r="AM48" s="182"/>
      <c r="AN48" s="182"/>
      <c r="AO48" s="182"/>
      <c r="AP48" s="185"/>
      <c r="AQ48" s="185"/>
      <c r="AR48" s="185"/>
      <c r="AS48" s="182"/>
      <c r="AT48" s="182"/>
      <c r="AU48" s="182"/>
      <c r="AV48" s="182"/>
      <c r="AW48" s="182"/>
      <c r="AX48" s="182"/>
      <c r="AY48" s="182"/>
      <c r="AZ48" s="182"/>
      <c r="BA48" s="182"/>
      <c r="BB48" s="186" t="s">
        <v>395</v>
      </c>
      <c r="BC48" s="186" t="s">
        <v>23</v>
      </c>
      <c r="BD48" s="185"/>
    </row>
    <row r="49" spans="1:56" ht="225">
      <c r="A49" s="146">
        <v>41</v>
      </c>
      <c r="B49" s="217" t="s">
        <v>311</v>
      </c>
      <c r="C49" s="145" t="s">
        <v>312</v>
      </c>
      <c r="D49" s="179"/>
      <c r="E49" s="154" t="s">
        <v>240</v>
      </c>
      <c r="F49" s="201" t="s">
        <v>445</v>
      </c>
      <c r="G49" s="182" t="s">
        <v>23</v>
      </c>
      <c r="H49" s="183"/>
      <c r="I49" s="182"/>
      <c r="J49" s="182"/>
      <c r="K49" s="182"/>
      <c r="L49" s="182"/>
      <c r="M49" s="182"/>
      <c r="N49" s="182"/>
      <c r="O49" s="182"/>
      <c r="P49" s="182"/>
      <c r="Q49" s="182"/>
      <c r="R49" s="182"/>
      <c r="S49" s="182"/>
      <c r="T49" s="182"/>
      <c r="U49" s="182"/>
      <c r="V49" s="182"/>
      <c r="W49" s="182"/>
      <c r="X49" s="184" t="s">
        <v>446</v>
      </c>
      <c r="Y49" s="182" t="s">
        <v>23</v>
      </c>
      <c r="Z49" s="182"/>
      <c r="AA49" s="182"/>
      <c r="AB49" s="182"/>
      <c r="AC49" s="182"/>
      <c r="AD49" s="182"/>
      <c r="AE49" s="182"/>
      <c r="AF49" s="182"/>
      <c r="AG49" s="182"/>
      <c r="AH49" s="182"/>
      <c r="AI49" s="182"/>
      <c r="AJ49" s="201" t="s">
        <v>447</v>
      </c>
      <c r="AK49" s="185" t="s">
        <v>23</v>
      </c>
      <c r="AL49" s="185"/>
      <c r="AM49" s="182"/>
      <c r="AN49" s="182"/>
      <c r="AO49" s="182"/>
      <c r="AP49" s="186" t="s">
        <v>448</v>
      </c>
      <c r="AQ49" s="185" t="s">
        <v>23</v>
      </c>
      <c r="AR49" s="185"/>
      <c r="AS49" s="182"/>
      <c r="AT49" s="182"/>
      <c r="AU49" s="182"/>
      <c r="AV49" s="182"/>
      <c r="AW49" s="182"/>
      <c r="AX49" s="182"/>
      <c r="AY49" s="182"/>
      <c r="AZ49" s="182"/>
      <c r="BA49" s="182"/>
      <c r="BB49" s="185"/>
      <c r="BC49" s="185"/>
      <c r="BD49" s="185"/>
    </row>
    <row r="50" spans="1:56" ht="30">
      <c r="A50" s="146">
        <v>42</v>
      </c>
      <c r="B50" s="204" t="s">
        <v>314</v>
      </c>
      <c r="C50" s="145" t="s">
        <v>315</v>
      </c>
      <c r="D50" s="179"/>
      <c r="E50" s="180" t="s">
        <v>278</v>
      </c>
      <c r="F50" s="181"/>
      <c r="G50" s="182"/>
      <c r="H50" s="183"/>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4" t="s">
        <v>449</v>
      </c>
      <c r="AH50" s="182" t="s">
        <v>23</v>
      </c>
      <c r="AI50" s="182"/>
      <c r="AJ50" s="185"/>
      <c r="AK50" s="185"/>
      <c r="AL50" s="185"/>
      <c r="AM50" s="182"/>
      <c r="AN50" s="182"/>
      <c r="AO50" s="182"/>
      <c r="AP50" s="185"/>
      <c r="AQ50" s="185"/>
      <c r="AR50" s="185"/>
      <c r="AS50" s="182"/>
      <c r="AT50" s="182"/>
      <c r="AU50" s="182"/>
      <c r="AV50" s="182"/>
      <c r="AW50" s="182"/>
      <c r="AX50" s="182"/>
      <c r="AY50" s="182"/>
      <c r="AZ50" s="182"/>
      <c r="BA50" s="182"/>
      <c r="BB50" s="185"/>
      <c r="BC50" s="185"/>
      <c r="BD50" s="185"/>
    </row>
    <row r="51" spans="1:56" ht="45">
      <c r="A51" s="146">
        <v>43</v>
      </c>
      <c r="B51" s="168" t="s">
        <v>316</v>
      </c>
      <c r="C51" s="218" t="s">
        <v>317</v>
      </c>
      <c r="D51" s="133"/>
      <c r="E51" s="180" t="s">
        <v>278</v>
      </c>
      <c r="F51" s="181"/>
      <c r="G51" s="182"/>
      <c r="H51" s="183"/>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4" t="s">
        <v>450</v>
      </c>
      <c r="AH51" s="182" t="s">
        <v>23</v>
      </c>
      <c r="AI51" s="182"/>
      <c r="AJ51" s="185"/>
      <c r="AK51" s="185"/>
      <c r="AL51" s="185"/>
      <c r="AM51" s="182"/>
      <c r="AN51" s="182"/>
      <c r="AO51" s="182"/>
      <c r="AP51" s="185"/>
      <c r="AQ51" s="185"/>
      <c r="AR51" s="185"/>
      <c r="AS51" s="182"/>
      <c r="AT51" s="182"/>
      <c r="AU51" s="182"/>
      <c r="AV51" s="182"/>
      <c r="AW51" s="182"/>
      <c r="AX51" s="182"/>
      <c r="AY51" s="182"/>
      <c r="AZ51" s="182"/>
      <c r="BA51" s="182"/>
      <c r="BB51" s="185"/>
      <c r="BC51" s="185"/>
      <c r="BD51" s="185"/>
    </row>
    <row r="52" spans="1:56" ht="311.25" customHeight="1">
      <c r="A52" s="146">
        <v>44</v>
      </c>
      <c r="B52" s="204" t="s">
        <v>318</v>
      </c>
      <c r="C52" s="145" t="s">
        <v>319</v>
      </c>
      <c r="D52" s="179"/>
      <c r="E52" s="180" t="s">
        <v>300</v>
      </c>
      <c r="F52" s="181"/>
      <c r="G52" s="182"/>
      <c r="H52" s="183"/>
      <c r="I52" s="182"/>
      <c r="J52" s="182"/>
      <c r="K52" s="182"/>
      <c r="L52" s="182"/>
      <c r="M52" s="182"/>
      <c r="N52" s="182"/>
      <c r="O52" s="184" t="s">
        <v>451</v>
      </c>
      <c r="P52" s="182" t="s">
        <v>23</v>
      </c>
      <c r="Q52" s="184" t="s">
        <v>440</v>
      </c>
      <c r="R52" s="182"/>
      <c r="S52" s="182"/>
      <c r="T52" s="182"/>
      <c r="U52" s="182"/>
      <c r="V52" s="182"/>
      <c r="W52" s="182"/>
      <c r="X52" s="182"/>
      <c r="Y52" s="182"/>
      <c r="Z52" s="182"/>
      <c r="AA52" s="182"/>
      <c r="AB52" s="182"/>
      <c r="AC52" s="182"/>
      <c r="AD52" s="182"/>
      <c r="AE52" s="182"/>
      <c r="AF52" s="182"/>
      <c r="AG52" s="182"/>
      <c r="AH52" s="182"/>
      <c r="AI52" s="182"/>
      <c r="AJ52" s="185"/>
      <c r="AK52" s="185"/>
      <c r="AL52" s="185"/>
      <c r="AM52" s="182"/>
      <c r="AN52" s="182"/>
      <c r="AO52" s="182"/>
      <c r="AP52" s="185"/>
      <c r="AQ52" s="185"/>
      <c r="AR52" s="185"/>
      <c r="AS52" s="182"/>
      <c r="AT52" s="182"/>
      <c r="AU52" s="182"/>
      <c r="AV52" s="182"/>
      <c r="AW52" s="182"/>
      <c r="AX52" s="182"/>
      <c r="AY52" s="182"/>
      <c r="AZ52" s="182"/>
      <c r="BA52" s="182"/>
      <c r="BB52" s="185"/>
      <c r="BC52" s="185"/>
      <c r="BD52" s="185"/>
    </row>
    <row r="53" spans="1:56" ht="208.5" customHeight="1">
      <c r="A53" s="146">
        <v>45</v>
      </c>
      <c r="B53" s="204" t="s">
        <v>320</v>
      </c>
      <c r="C53" s="145" t="s">
        <v>321</v>
      </c>
      <c r="D53" s="133"/>
      <c r="E53" s="189" t="s">
        <v>322</v>
      </c>
      <c r="F53" s="212"/>
      <c r="G53" s="182"/>
      <c r="H53" s="183"/>
      <c r="I53" s="184" t="s">
        <v>452</v>
      </c>
      <c r="J53" s="182" t="s">
        <v>23</v>
      </c>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5"/>
      <c r="AK53" s="185"/>
      <c r="AL53" s="185"/>
      <c r="AM53" s="182"/>
      <c r="AN53" s="182"/>
      <c r="AO53" s="182"/>
      <c r="AP53" s="185"/>
      <c r="AQ53" s="185"/>
      <c r="AR53" s="185"/>
      <c r="AS53" s="184" t="s">
        <v>453</v>
      </c>
      <c r="AT53" s="182" t="s">
        <v>23</v>
      </c>
      <c r="AU53" s="184" t="s">
        <v>454</v>
      </c>
      <c r="AV53" s="182"/>
      <c r="AW53" s="182"/>
      <c r="AX53" s="182"/>
      <c r="AY53" s="182"/>
      <c r="AZ53" s="182"/>
      <c r="BA53" s="182"/>
      <c r="BB53" s="186" t="s">
        <v>453</v>
      </c>
      <c r="BC53" s="185" t="s">
        <v>23</v>
      </c>
      <c r="BD53" s="186" t="s">
        <v>454</v>
      </c>
    </row>
    <row r="54" spans="1:56" ht="229.5" customHeight="1">
      <c r="A54" s="146">
        <v>46</v>
      </c>
      <c r="B54" s="204" t="s">
        <v>323</v>
      </c>
      <c r="C54" s="145" t="s">
        <v>324</v>
      </c>
      <c r="D54" s="179"/>
      <c r="E54" s="146" t="s">
        <v>300</v>
      </c>
      <c r="F54" s="202"/>
      <c r="G54" s="182"/>
      <c r="H54" s="183"/>
      <c r="I54" s="182"/>
      <c r="J54" s="182"/>
      <c r="K54" s="182"/>
      <c r="L54" s="182"/>
      <c r="M54" s="182"/>
      <c r="N54" s="182"/>
      <c r="O54" s="184" t="s">
        <v>455</v>
      </c>
      <c r="P54" s="182" t="s">
        <v>23</v>
      </c>
      <c r="Q54" s="182"/>
      <c r="R54" s="182"/>
      <c r="S54" s="182"/>
      <c r="T54" s="182"/>
      <c r="U54" s="182"/>
      <c r="V54" s="182"/>
      <c r="W54" s="182"/>
      <c r="X54" s="182"/>
      <c r="Y54" s="182"/>
      <c r="Z54" s="182"/>
      <c r="AA54" s="182"/>
      <c r="AB54" s="182"/>
      <c r="AC54" s="182"/>
      <c r="AD54" s="182"/>
      <c r="AE54" s="182"/>
      <c r="AF54" s="182"/>
      <c r="AG54" s="182"/>
      <c r="AH54" s="182"/>
      <c r="AI54" s="182"/>
      <c r="AJ54" s="185"/>
      <c r="AK54" s="185"/>
      <c r="AL54" s="185"/>
      <c r="AM54" s="182"/>
      <c r="AN54" s="182"/>
      <c r="AO54" s="182"/>
      <c r="AP54" s="185"/>
      <c r="AQ54" s="185"/>
      <c r="AR54" s="185"/>
      <c r="AS54" s="182"/>
      <c r="AT54" s="182"/>
      <c r="AU54" s="182"/>
      <c r="AV54" s="182"/>
      <c r="AW54" s="182"/>
      <c r="AX54" s="182"/>
      <c r="AY54" s="182"/>
      <c r="AZ54" s="182"/>
      <c r="BA54" s="182"/>
      <c r="BB54" s="185"/>
      <c r="BC54" s="185"/>
      <c r="BD54" s="185"/>
    </row>
    <row r="55" spans="1:56" ht="81" customHeight="1">
      <c r="A55" s="146">
        <v>47</v>
      </c>
      <c r="B55" s="204" t="s">
        <v>325</v>
      </c>
      <c r="C55" s="145" t="s">
        <v>326</v>
      </c>
      <c r="D55" s="133"/>
      <c r="E55" s="146" t="s">
        <v>264</v>
      </c>
      <c r="F55" s="202"/>
      <c r="G55" s="182"/>
      <c r="H55" s="183"/>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201" t="s">
        <v>456</v>
      </c>
      <c r="AH55" s="184" t="s">
        <v>23</v>
      </c>
      <c r="AI55" s="182"/>
      <c r="AJ55" s="185"/>
      <c r="AK55" s="185"/>
      <c r="AL55" s="185"/>
      <c r="AM55" s="182"/>
      <c r="AN55" s="182"/>
      <c r="AO55" s="182"/>
      <c r="AP55" s="185"/>
      <c r="AQ55" s="185"/>
      <c r="AR55" s="185"/>
      <c r="AS55" s="182"/>
      <c r="AT55" s="182"/>
      <c r="AU55" s="182"/>
      <c r="AV55" s="182"/>
      <c r="AW55" s="182"/>
      <c r="AX55" s="182"/>
      <c r="AY55" s="182"/>
      <c r="AZ55" s="182"/>
      <c r="BA55" s="182"/>
      <c r="BB55" s="185"/>
      <c r="BC55" s="185"/>
      <c r="BD55" s="185"/>
    </row>
    <row r="56" spans="1:56" ht="107.25" customHeight="1">
      <c r="A56" s="146">
        <v>48</v>
      </c>
      <c r="B56" s="204" t="s">
        <v>327</v>
      </c>
      <c r="C56" s="145" t="s">
        <v>328</v>
      </c>
      <c r="D56" s="179"/>
      <c r="E56" s="180" t="s">
        <v>329</v>
      </c>
      <c r="F56" s="181"/>
      <c r="G56" s="182"/>
      <c r="H56" s="183"/>
      <c r="I56" s="182"/>
      <c r="J56" s="182"/>
      <c r="K56" s="182"/>
      <c r="L56" s="182"/>
      <c r="M56" s="182"/>
      <c r="N56" s="182"/>
      <c r="O56" s="182"/>
      <c r="P56" s="182"/>
      <c r="Q56" s="182"/>
      <c r="R56" s="182"/>
      <c r="S56" s="182"/>
      <c r="T56" s="182"/>
      <c r="U56" s="182"/>
      <c r="V56" s="182"/>
      <c r="W56" s="182"/>
      <c r="X56" s="184" t="s">
        <v>457</v>
      </c>
      <c r="Y56" s="182" t="s">
        <v>23</v>
      </c>
      <c r="Z56" s="182"/>
      <c r="AA56" s="182"/>
      <c r="AB56" s="182"/>
      <c r="AC56" s="182"/>
      <c r="AD56" s="182"/>
      <c r="AE56" s="182"/>
      <c r="AF56" s="182"/>
      <c r="AG56" s="182"/>
      <c r="AH56" s="182"/>
      <c r="AI56" s="182"/>
      <c r="AJ56" s="185"/>
      <c r="AK56" s="185"/>
      <c r="AL56" s="185"/>
      <c r="AM56" s="182"/>
      <c r="AN56" s="182"/>
      <c r="AO56" s="182"/>
      <c r="AP56" s="185"/>
      <c r="AQ56" s="185"/>
      <c r="AR56" s="185"/>
      <c r="AS56" s="182"/>
      <c r="AT56" s="182"/>
      <c r="AU56" s="182"/>
      <c r="AV56" s="182"/>
      <c r="AW56" s="182"/>
      <c r="AX56" s="182"/>
      <c r="AY56" s="184" t="s">
        <v>458</v>
      </c>
      <c r="AZ56" s="184" t="s">
        <v>23</v>
      </c>
      <c r="BA56" s="182"/>
      <c r="BB56" s="185"/>
      <c r="BC56" s="185"/>
      <c r="BD56" s="185"/>
    </row>
    <row r="57" spans="1:56" ht="120">
      <c r="A57" s="146">
        <v>49</v>
      </c>
      <c r="B57" s="168" t="s">
        <v>330</v>
      </c>
      <c r="C57" s="154" t="s">
        <v>331</v>
      </c>
      <c r="D57" s="179"/>
      <c r="E57" s="154" t="s">
        <v>209</v>
      </c>
      <c r="F57" s="202"/>
      <c r="G57" s="182"/>
      <c r="H57" s="183"/>
      <c r="I57" s="184" t="s">
        <v>459</v>
      </c>
      <c r="J57" s="184" t="s">
        <v>23</v>
      </c>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5"/>
      <c r="AK57" s="185"/>
      <c r="AL57" s="185"/>
      <c r="AM57" s="182"/>
      <c r="AN57" s="182"/>
      <c r="AO57" s="182"/>
      <c r="AP57" s="185"/>
      <c r="AQ57" s="185"/>
      <c r="AR57" s="185"/>
      <c r="AS57" s="184" t="s">
        <v>460</v>
      </c>
      <c r="AT57" s="182" t="s">
        <v>23</v>
      </c>
      <c r="AU57" s="186" t="s">
        <v>461</v>
      </c>
      <c r="AV57" s="182"/>
      <c r="AW57" s="182"/>
      <c r="AX57" s="182"/>
      <c r="AY57" s="182"/>
      <c r="AZ57" s="182"/>
      <c r="BA57" s="182"/>
      <c r="BB57" s="201" t="s">
        <v>462</v>
      </c>
      <c r="BC57" s="185" t="s">
        <v>23</v>
      </c>
      <c r="BD57" s="186" t="s">
        <v>463</v>
      </c>
    </row>
    <row r="58" spans="1:56" ht="45">
      <c r="A58" s="146">
        <v>50</v>
      </c>
      <c r="B58" s="204" t="s">
        <v>332</v>
      </c>
      <c r="C58" s="154" t="s">
        <v>333</v>
      </c>
      <c r="D58" s="179"/>
      <c r="E58" s="146" t="s">
        <v>300</v>
      </c>
      <c r="F58" s="202"/>
      <c r="G58" s="182"/>
      <c r="H58" s="183"/>
      <c r="I58" s="182"/>
      <c r="J58" s="182"/>
      <c r="K58" s="182"/>
      <c r="L58" s="182"/>
      <c r="M58" s="182"/>
      <c r="N58" s="182"/>
      <c r="O58" s="184" t="s">
        <v>464</v>
      </c>
      <c r="P58" s="182" t="s">
        <v>23</v>
      </c>
      <c r="Q58" s="182"/>
      <c r="R58" s="182"/>
      <c r="S58" s="182"/>
      <c r="T58" s="182"/>
      <c r="U58" s="182"/>
      <c r="V58" s="182"/>
      <c r="W58" s="182"/>
      <c r="X58" s="182"/>
      <c r="Y58" s="182"/>
      <c r="Z58" s="182"/>
      <c r="AA58" s="182"/>
      <c r="AB58" s="182"/>
      <c r="AC58" s="182"/>
      <c r="AD58" s="182"/>
      <c r="AE58" s="182"/>
      <c r="AF58" s="182"/>
      <c r="AG58" s="182"/>
      <c r="AH58" s="182"/>
      <c r="AI58" s="182"/>
      <c r="AJ58" s="185"/>
      <c r="AK58" s="185"/>
      <c r="AL58" s="185"/>
      <c r="AM58" s="182"/>
      <c r="AN58" s="182"/>
      <c r="AO58" s="182"/>
      <c r="AP58" s="185"/>
      <c r="AQ58" s="185"/>
      <c r="AR58" s="185"/>
      <c r="AS58" s="182"/>
      <c r="AT58" s="182"/>
      <c r="AU58" s="182"/>
      <c r="AV58" s="182"/>
      <c r="AW58" s="182"/>
      <c r="AX58" s="182"/>
      <c r="AY58" s="182"/>
      <c r="AZ58" s="182"/>
      <c r="BA58" s="182"/>
      <c r="BB58" s="185"/>
      <c r="BC58" s="185"/>
      <c r="BD58" s="185"/>
    </row>
    <row r="59" spans="1:56" ht="15.75"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spans="1:56" ht="15.75"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spans="1:56" ht="15.75"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spans="1:56" ht="15.75"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spans="1:56" ht="15.75"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spans="1:56" ht="15.75" customHeight="1">
      <c r="A64" s="133"/>
      <c r="B64" s="172" t="s">
        <v>377</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spans="1:26" ht="15.75" customHeight="1">
      <c r="A65" s="133"/>
      <c r="B65" s="133"/>
      <c r="C65" s="133"/>
      <c r="D65" s="133"/>
      <c r="E65" s="133"/>
      <c r="F65" s="133"/>
      <c r="G65" s="219"/>
      <c r="H65" s="133"/>
      <c r="I65" s="133"/>
      <c r="J65" s="133"/>
      <c r="K65" s="133"/>
      <c r="L65" s="133"/>
      <c r="M65" s="133"/>
      <c r="N65" s="133"/>
      <c r="O65" s="133"/>
      <c r="P65" s="133"/>
      <c r="Q65" s="133"/>
      <c r="R65" s="133"/>
      <c r="S65" s="133"/>
      <c r="T65" s="133"/>
      <c r="U65" s="133"/>
      <c r="V65" s="133"/>
      <c r="W65" s="133"/>
      <c r="X65" s="133"/>
      <c r="Y65" s="133"/>
      <c r="Z65" s="133"/>
    </row>
    <row r="66" spans="1:26" ht="15.75"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spans="1:26" ht="15.75"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spans="1:26" ht="15.75"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spans="1:26" ht="15.75" customHeight="1">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spans="1:26" ht="15.75" customHeight="1">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spans="1:26" ht="15.75" customHeight="1">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spans="1:26" ht="15.75" customHeight="1">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spans="1:26" ht="15.75" customHeight="1">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spans="1:26" ht="15.75" customHeight="1">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spans="1:26" ht="15.75" customHeight="1">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spans="1:26" ht="15.75" customHeight="1">
      <c r="A76" s="220"/>
      <c r="B76" s="133" t="s">
        <v>10</v>
      </c>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spans="1:26" ht="15.75" customHeight="1">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spans="1:26" ht="15.75" customHeight="1">
      <c r="A78" s="221"/>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spans="1:26" ht="15.75"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spans="1:26" ht="15.75"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5.75"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5.75"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5.75"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5.75"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5.75"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5.75"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5.75"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5.75"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5.75"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5.75"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5.75"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5.75"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5.75"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5.75"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5.75"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5.75"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5.75"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5.75"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5.75"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5.75"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5.75"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5.75"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5.75"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5.75"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5.75"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5.7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5.75"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5.75"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5.75"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5.75"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5.75"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5.75"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5.75"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5.75"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5.75"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5.75"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5.75"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5.75"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5.75"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5.75"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5.75"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5.75"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5.75"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5.75"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5.75"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5.75"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5.75"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5.75"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5.75"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5.75"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5.75"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5.75"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5.75"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5.75"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5.7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5.75"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5.75"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5.75"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5.75"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5.75"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5.75"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5.75"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5.75"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5.75"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5.75"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5.75"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5.75"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5.75"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5.75"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5.75"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5.75"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5.75"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5.7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5.75"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5.75"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5.75"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5.75"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5.75"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5.75"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5.75"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5.75"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5.75"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5.75"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5.75"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5.75"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5.75"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5.75"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5.75"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5.75"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5.75"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5.75"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5.75"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5.75"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5.75"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5.75"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5.75"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5.75"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5.75"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5.75"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5.75"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5.75"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5.75"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5.75"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5.75"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5.75"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5.75"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5.75"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5.75"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5.7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5.75"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5.75"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5.75"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5.75"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5.75"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5.75"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5.75"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5.75"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5.75"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5.75"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5.75"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5.75"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5.75"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5.75"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5.75"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5.75"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5.75"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5.75"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5.75"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5.75"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5.75"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5.75"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5.75"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5.75"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5.75"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5.7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5.75"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5.75"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5.75"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5.75"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5.75"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5.75"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5.75"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5.75"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5.75"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5.75"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5.75"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5.75"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5.75"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5.75"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5.75"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5.75"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5.75"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5.7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5.75"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5.75"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5.75"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5.75"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5.75"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5.75"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5.75"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5.75"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5.75"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5.75"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5.75"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5.75"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5.75"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5.75"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5.75"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5.75"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5.75"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5.75"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5.75"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5.75"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5.75"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5.75"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5.75"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5.75"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5.75"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5.75"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5.75"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5.75"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5.75"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5.75"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5.7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5.75"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5.75"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5.75"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5.75"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5.75"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5.75"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5.75"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5.75"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5.75"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5.75"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5.75"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5.75"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5.75"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5.75"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5.75"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5.75"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5.75"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5.75"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5.75"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5.75"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5.75"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5.75"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5.75"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5.75"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5.75"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5.75"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5.75"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5.75"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5.75"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5.75"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5.7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5.75"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5.75"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5.75"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5.75"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5.75"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5.75"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5.75"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5.75"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5.75"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5.75"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5.75"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5.75"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5.75"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5.75"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5.75"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5.75"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5.75"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5.75"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5.75"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5.75"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5.75"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5.75"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5.75"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5.75"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5.75"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5.75"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5.75"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5.75"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5.75"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5.75"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5.7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5.75"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5.75"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5.75"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5.75"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5.75"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5.75"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5.75"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5.75"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5.75"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5.75"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5.75"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5.75"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5.75"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5.75"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5.75"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5.7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5.7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5.7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5.7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5.7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5.7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5.7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5.7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5.7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5.7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5.7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5.7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5.7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5.7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5.7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5.7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5.7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5.7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5.7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5.7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5.7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5.7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5.7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5.7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5.7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5.7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5.7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5.7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5.7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5.7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5.7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5.7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5.7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5.7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5.7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5.7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5.7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5.7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5.7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5.7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5.7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5.7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5.7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5.7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5.7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5.7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5.7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5.7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5.7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5.7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5.7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5.7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5.7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5.7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5.7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5.7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5.7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5.7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5.7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5.7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5.7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5.7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5.7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5.7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5.7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5.7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5.7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5.7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5.7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5.7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5.7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5.7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5.7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5.7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5.7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5.7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5.7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5.7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5.7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5.7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5.7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5.7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5.7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5.7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5.7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5.7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5.7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5.7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5.7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5.7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5.7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5.7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5.7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5.7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5.7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5.7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5.7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5.7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5.7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5.7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5.7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5.7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5.7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5.7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5.7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5.7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5.7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5.7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5.7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5.7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5.7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5.7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5.7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5.7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5.7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5.7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5.7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5.7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5.7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5.7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5.7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5.7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5.7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5.7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5.7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5.7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5.7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5.7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5.7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5.7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5.7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5.7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5.7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5.7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5.7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5.7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5.7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5.7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5.7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5.7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5.7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5.7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5.7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5.7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5.7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5.7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5.7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5.7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5.7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5.7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5.7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5.7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5.7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5.7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5.7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5.7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5.7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5.7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5.7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5.7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5.7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5.7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5.7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5.7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5.7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5.7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5.7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5.7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5.7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5.7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5.7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5.7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5.7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5.7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5.7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5.7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7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5.7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5.7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5.7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5.7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5.7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5.7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5.7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5.7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5.7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5.7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5.7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5.7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5.7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5.7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5.7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5.7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5.7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5.7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5.7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5.7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5.7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5.7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5.7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5.7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5.7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5.7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5.7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5.7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5.7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5.7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5.7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5.7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5.7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5.7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5.7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5.7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5.7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5.7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5.7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5.7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5.7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5.7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5.7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5.7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5.7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5.7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5.7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5.7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5.7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5.7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5.7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5.7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5.7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5.7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7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5.7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5.7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5.7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5.7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5.7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5.7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5.7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5.7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5.7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5.7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5.7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5.7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5.7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5.7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5.7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5.7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5.7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5.7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5.7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5.7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5.7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5.7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5.7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5.7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5.7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5.7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5.7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5.7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5.7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5.7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5.7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5.7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5.7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5.7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5.7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5.7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5.7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5.7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5.7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5.7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5.7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5.7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5.7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5.7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5.7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5.7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5.7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5.7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5.7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5.7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5.7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5.7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5.7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5.7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5.7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5.7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5.7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5.7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5.7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5.7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5.7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5.7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5.7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5.7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5.7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5.7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5.7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5.7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5.7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5.7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5.7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5.7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5.7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5.7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5.7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5.7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5.7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5.7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5.7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5.7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5.7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7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7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7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7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5.7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5.7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5.7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5.7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5.7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5.7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5.7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5.7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7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7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7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7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5.7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5.7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5.7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5.7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5.7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5.7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5.7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5.7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5.7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5.7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5.7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5.7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5.7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5.7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5.7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5.7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5.7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5.7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5.7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5.7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5.7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5.7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5.7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5.7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5.7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5.7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5.7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5.7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5.7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5.7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5.7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5.7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5.7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5.7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5.7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5.7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5.7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5.7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5.7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5.7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5.7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5.7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5.7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5.7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5.7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5.7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5.7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5.7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5.7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5.7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5.7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5.7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5.7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5.7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5.7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5.7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5.7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5.7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5.7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5.7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5.7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5.7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5.7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5.7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5.7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5.7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5.7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5.7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5.7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5.7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5.7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5.7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5.7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5.7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5.7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5.7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5.7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5.7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5.7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5.7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5.7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5.7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5.7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5.75" customHeight="1">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5.75" customHeight="1">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5.75" customHeight="1">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5.75" customHeight="1">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5.75" customHeight="1">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5.75" customHeight="1">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5.75" customHeight="1">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5.75" customHeight="1">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5.75" customHeight="1">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5.75" customHeight="1">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5.75" customHeight="1">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5.75" customHeight="1">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5.75" customHeight="1">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5.75" customHeight="1">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5.75" customHeight="1">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5.75" customHeight="1">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5.75" customHeight="1">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5.75" customHeight="1">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5.75" customHeight="1">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5.75" customHeight="1">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5.75" customHeight="1">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5.75" customHeight="1">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5.75" customHeight="1">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5.75" customHeight="1">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5.75" customHeight="1">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5.75" customHeight="1">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5.75" customHeight="1">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5.75" customHeight="1">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5.75" customHeight="1">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5.75" customHeight="1">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5.75" customHeight="1">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5.75" customHeight="1">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5.75" customHeight="1">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5.75" customHeight="1">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5.75" customHeight="1">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5.75" customHeight="1">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5.75" customHeight="1">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5.75" customHeight="1">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5.75" customHeight="1">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5.75" customHeight="1">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5.75" customHeight="1">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5.75" customHeight="1">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5.75" customHeight="1">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5.75" customHeight="1">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5.75" customHeight="1">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5.75" customHeight="1">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5.75" customHeight="1">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5.75" customHeight="1">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5.75" customHeight="1">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5.75" customHeight="1">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5.75" customHeight="1">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5.75" customHeight="1">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5.75" customHeight="1">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5.75" customHeight="1">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5.75" customHeight="1">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5.75" customHeight="1">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5.75" customHeight="1">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5.75" customHeight="1">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5.75" customHeight="1">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5.75" customHeight="1">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5.75" customHeight="1">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5.75" customHeight="1">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5.75" customHeight="1">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5.75" customHeight="1">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5.75" customHeight="1">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5.75" customHeight="1">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5.75" customHeight="1">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5.75" customHeight="1">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5.75" customHeight="1">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5.75" customHeight="1">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5.75" customHeight="1">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5.75" customHeight="1">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5.75" customHeight="1">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5.75" customHeight="1">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5.75" customHeight="1">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5.75" customHeight="1">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5.75" customHeight="1">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5.75" customHeight="1">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5.75" customHeight="1">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5.75" customHeight="1">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5.75" customHeight="1">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5.75" customHeight="1">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5.75" customHeight="1">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5.75" customHeight="1">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5.75" customHeight="1">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5.75" customHeight="1">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5.75" customHeight="1">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5.75" customHeight="1">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5.75" customHeight="1">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5.75" customHeight="1">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5.75" customHeight="1">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5.75" customHeight="1">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5.75" customHeight="1">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5.75" customHeight="1">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5.75" customHeight="1">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5.75" customHeight="1">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5.75" customHeight="1">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5.75" customHeight="1">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5.75" customHeight="1">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5.75" customHeight="1">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5.75" customHeight="1">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5.75" customHeight="1">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5.75" customHeight="1">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5.75" customHeight="1">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5.75" customHeight="1">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5.75" customHeight="1">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5.75" customHeight="1">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5.75" customHeight="1">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5.75" customHeight="1">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5.75" customHeight="1">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5.75" customHeight="1">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5.75" customHeight="1">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5.75" customHeight="1">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5.75" customHeight="1">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5.75" customHeight="1">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5.75" customHeight="1">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5.75" customHeight="1">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5.75" customHeight="1">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5.75" customHeight="1">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5.75" customHeight="1">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5.75" customHeight="1">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5.75" customHeight="1">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5.75" customHeight="1">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5.75" customHeight="1">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5.75" customHeight="1">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5.75" customHeight="1">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5.75" customHeight="1">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5.75" customHeight="1">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5.75" customHeight="1">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5.75" customHeight="1">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5.75" customHeight="1">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5.75" customHeight="1">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5.75" customHeight="1">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5.75" customHeight="1">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5.75" customHeight="1">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5.75" customHeight="1">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5.75" customHeight="1">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5.75" customHeight="1">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5.75" customHeight="1">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5.75" customHeight="1">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5.75" customHeight="1">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5.75" customHeight="1">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5.75" customHeight="1">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5.75" customHeight="1">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5.75" customHeight="1">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5.75" customHeight="1">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5.75" customHeight="1">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5.75" customHeight="1">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5.75" customHeight="1">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5.75" customHeight="1">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5.75" customHeight="1">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5.75" customHeight="1">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5.75" customHeight="1">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5.75" customHeight="1">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5.75" customHeight="1">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5.75" customHeight="1">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5.75" customHeight="1">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5.75" customHeight="1">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5.75" customHeight="1">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5.75" customHeight="1">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5.75" customHeight="1">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5.75" customHeight="1">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5.75" customHeight="1">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5.75" customHeight="1">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5.75" customHeight="1">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5.75" customHeight="1">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5.75" customHeight="1">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5.75" customHeight="1">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5.75" customHeight="1">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5.75" customHeight="1">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5.75" customHeight="1">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5.75" customHeight="1">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5.75" customHeight="1">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5.75" customHeight="1">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5.75" customHeight="1">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5.75" customHeight="1">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5.75" customHeight="1">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5.75" customHeight="1">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5.75" customHeight="1">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5.75" customHeight="1">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5.75" customHeight="1">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5.75" customHeight="1">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5.75" customHeight="1">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5.75" customHeight="1">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5.75" customHeight="1">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5.75" customHeight="1">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5.75" customHeight="1">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5.75" customHeight="1">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5.75" customHeight="1">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5.75" customHeight="1">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5.75" customHeight="1">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5.75" customHeight="1">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5.75" customHeight="1">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5.75" customHeight="1">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5.75" customHeight="1">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5.75" customHeight="1">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5.75" customHeight="1">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5.75" customHeight="1">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5.75" customHeight="1">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5.75" customHeight="1">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5.75" customHeight="1">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5.75" customHeight="1">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5.75" customHeight="1">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5.75" customHeight="1">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5.75" customHeight="1">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5.75" customHeight="1">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5.75" customHeight="1">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5.75" customHeight="1">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5.75" customHeight="1">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5.75" customHeight="1">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5.75" customHeight="1">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5.75" customHeight="1">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5.75" customHeight="1">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5.75" customHeight="1">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5.75" customHeight="1">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5.75" customHeight="1">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5.75" customHeight="1">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5.75" customHeight="1">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5.75" customHeight="1">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5.75" customHeight="1">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5.75" customHeight="1">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5.75" customHeight="1">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5.75" customHeight="1">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5.75" customHeight="1">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5.75" customHeight="1">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5.75" customHeight="1">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5.75" customHeight="1">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5.75" customHeight="1">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5.75" customHeight="1">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5.75" customHeight="1">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5.75" customHeight="1">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5.75" customHeight="1">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5.75" customHeight="1">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5.75" customHeight="1">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5.75" customHeight="1">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5.75" customHeight="1">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5.75" customHeight="1">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5.75" customHeight="1">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5.75" customHeight="1">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5.75" customHeight="1">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5.75" customHeight="1">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5.75" customHeight="1">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5.75" customHeight="1">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5.75" customHeight="1">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5.75" customHeight="1">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5.75" customHeight="1">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5.75" customHeight="1">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22">
    <mergeCell ref="X7:Z7"/>
    <mergeCell ref="A1:H1"/>
    <mergeCell ref="A2:H2"/>
    <mergeCell ref="A3:H3"/>
    <mergeCell ref="A4:H4"/>
    <mergeCell ref="A6:H6"/>
    <mergeCell ref="F7:H7"/>
    <mergeCell ref="I7:K7"/>
    <mergeCell ref="L7:N7"/>
    <mergeCell ref="O7:Q7"/>
    <mergeCell ref="R7:T7"/>
    <mergeCell ref="U7:W7"/>
    <mergeCell ref="AS7:AU7"/>
    <mergeCell ref="AV7:AX7"/>
    <mergeCell ref="AY7:BA7"/>
    <mergeCell ref="BB7:BD7"/>
    <mergeCell ref="AA7:AC7"/>
    <mergeCell ref="AD7:AF7"/>
    <mergeCell ref="AG7:AI7"/>
    <mergeCell ref="AJ7:AL7"/>
    <mergeCell ref="AM7:AO7"/>
    <mergeCell ref="AP7:AR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9"/>
  <sheetViews>
    <sheetView zoomScale="60" zoomScaleNormal="60" workbookViewId="0">
      <selection activeCell="T13" sqref="T13"/>
    </sheetView>
  </sheetViews>
  <sheetFormatPr baseColWidth="10" defaultRowHeight="15"/>
  <cols>
    <col min="1" max="1" width="9.42578125" style="78" customWidth="1"/>
    <col min="2" max="2" width="23.28515625" style="78" customWidth="1"/>
    <col min="3" max="3" width="62.42578125" style="78" hidden="1" customWidth="1"/>
    <col min="4" max="4" width="14.85546875" style="78" customWidth="1"/>
    <col min="5" max="5" width="15.7109375" style="78" customWidth="1"/>
    <col min="6" max="6" width="11.42578125" style="78"/>
    <col min="7" max="7" width="14.140625" style="78" customWidth="1"/>
    <col min="8" max="8" width="13.7109375" style="78" customWidth="1"/>
    <col min="9" max="9" width="10.42578125" style="78" customWidth="1"/>
    <col min="10" max="16" width="11.42578125" style="78"/>
    <col min="17" max="17" width="14.7109375" style="78" customWidth="1"/>
    <col min="18" max="18" width="11.42578125" style="78"/>
    <col min="19" max="20" width="13.28515625" style="78" customWidth="1"/>
    <col min="21" max="37" width="11.42578125" style="78"/>
    <col min="38" max="38" width="13.85546875" style="78" customWidth="1"/>
    <col min="39" max="52" width="11.42578125" style="78"/>
    <col min="53" max="53" width="15.140625" style="78" customWidth="1"/>
    <col min="54" max="54" width="11.42578125" style="78"/>
    <col min="55" max="56" width="14.7109375" style="78" customWidth="1"/>
    <col min="57" max="67" width="11.42578125" style="78"/>
    <col min="68" max="68" width="14.85546875" style="78" customWidth="1"/>
    <col min="69" max="16384" width="11.42578125" style="78"/>
  </cols>
  <sheetData>
    <row r="1" spans="1:70" ht="15" customHeight="1">
      <c r="A1" s="308" t="s">
        <v>0</v>
      </c>
      <c r="B1" s="308"/>
      <c r="C1" s="308"/>
      <c r="D1" s="308"/>
      <c r="E1" s="308"/>
      <c r="F1" s="308"/>
      <c r="G1" s="308"/>
      <c r="H1" s="308"/>
      <c r="I1" s="308"/>
      <c r="J1" s="308"/>
    </row>
    <row r="2" spans="1:70" ht="15" customHeight="1">
      <c r="A2" s="308" t="s">
        <v>112</v>
      </c>
      <c r="B2" s="308"/>
      <c r="C2" s="308"/>
      <c r="D2" s="308"/>
      <c r="E2" s="308"/>
      <c r="F2" s="308"/>
      <c r="G2" s="308"/>
      <c r="H2" s="308"/>
      <c r="I2" s="308"/>
      <c r="J2" s="308"/>
    </row>
    <row r="3" spans="1:70" ht="15" customHeight="1">
      <c r="A3" s="308" t="s">
        <v>113</v>
      </c>
      <c r="B3" s="308"/>
      <c r="C3" s="308"/>
      <c r="D3" s="308"/>
      <c r="E3" s="308"/>
      <c r="F3" s="308"/>
      <c r="G3" s="308"/>
      <c r="H3" s="308"/>
      <c r="I3" s="308"/>
      <c r="J3" s="308"/>
    </row>
    <row r="4" spans="1:70" ht="15" customHeight="1">
      <c r="A4" s="308" t="s">
        <v>128</v>
      </c>
      <c r="B4" s="308"/>
      <c r="C4" s="308"/>
      <c r="D4" s="308"/>
      <c r="E4" s="308"/>
      <c r="F4" s="308"/>
      <c r="G4" s="308"/>
      <c r="H4" s="308"/>
      <c r="I4" s="308"/>
      <c r="J4" s="308"/>
    </row>
    <row r="5" spans="1:70">
      <c r="A5" s="308"/>
      <c r="B5" s="308"/>
      <c r="C5" s="308"/>
      <c r="D5" s="308"/>
      <c r="E5" s="308"/>
      <c r="F5" s="308"/>
      <c r="G5" s="308"/>
      <c r="H5" s="308"/>
      <c r="I5" s="308"/>
      <c r="J5" s="308"/>
    </row>
    <row r="6" spans="1:70" ht="15" customHeight="1">
      <c r="A6" s="308" t="s">
        <v>115</v>
      </c>
      <c r="B6" s="308"/>
      <c r="C6" s="308"/>
      <c r="D6" s="308"/>
      <c r="E6" s="308"/>
      <c r="F6" s="308"/>
      <c r="G6" s="308"/>
      <c r="H6" s="308"/>
      <c r="I6" s="308"/>
      <c r="J6" s="308"/>
    </row>
    <row r="7" spans="1:70">
      <c r="A7" s="307"/>
      <c r="B7" s="307"/>
      <c r="C7" s="307"/>
      <c r="D7" s="307"/>
    </row>
    <row r="8" spans="1:70" ht="28.5" customHeight="1">
      <c r="A8" s="79"/>
      <c r="B8" s="80"/>
      <c r="C8" s="80"/>
      <c r="D8" s="80"/>
      <c r="E8" s="305" t="s">
        <v>84</v>
      </c>
      <c r="F8" s="305"/>
      <c r="G8" s="305"/>
      <c r="H8" s="305"/>
      <c r="I8" s="305"/>
      <c r="J8" s="305"/>
      <c r="K8" s="305" t="s">
        <v>71</v>
      </c>
      <c r="L8" s="305"/>
      <c r="M8" s="305"/>
      <c r="N8" s="305"/>
      <c r="O8" s="305"/>
      <c r="P8" s="305"/>
      <c r="Q8" s="305" t="s">
        <v>129</v>
      </c>
      <c r="R8" s="305"/>
      <c r="S8" s="305"/>
      <c r="T8" s="305"/>
      <c r="U8" s="305"/>
      <c r="V8" s="305"/>
      <c r="W8" s="305" t="s">
        <v>92</v>
      </c>
      <c r="X8" s="305"/>
      <c r="Y8" s="305"/>
      <c r="Z8" s="305"/>
      <c r="AA8" s="305"/>
      <c r="AB8" s="305"/>
      <c r="AC8" s="305" t="s">
        <v>64</v>
      </c>
      <c r="AD8" s="305"/>
      <c r="AE8" s="305"/>
      <c r="AF8" s="305"/>
      <c r="AG8" s="305"/>
      <c r="AH8" s="305"/>
      <c r="AI8" s="305" t="s">
        <v>130</v>
      </c>
      <c r="AJ8" s="305"/>
      <c r="AK8" s="305"/>
      <c r="AL8" s="305"/>
      <c r="AM8" s="305"/>
      <c r="AN8" s="305"/>
      <c r="AO8" s="305" t="s">
        <v>99</v>
      </c>
      <c r="AP8" s="305"/>
      <c r="AQ8" s="305"/>
      <c r="AR8" s="305"/>
      <c r="AS8" s="305"/>
      <c r="AT8" s="305"/>
      <c r="AU8" s="306" t="s">
        <v>87</v>
      </c>
      <c r="AV8" s="306"/>
      <c r="AW8" s="306"/>
      <c r="AX8" s="306"/>
      <c r="AY8" s="306"/>
      <c r="AZ8" s="306"/>
      <c r="BA8" s="305" t="s">
        <v>131</v>
      </c>
      <c r="BB8" s="305"/>
      <c r="BC8" s="305"/>
      <c r="BD8" s="305"/>
      <c r="BE8" s="305"/>
      <c r="BF8" s="305"/>
      <c r="BG8" s="305" t="s">
        <v>132</v>
      </c>
      <c r="BH8" s="305"/>
      <c r="BI8" s="305"/>
      <c r="BJ8" s="305"/>
      <c r="BK8" s="305"/>
      <c r="BL8" s="305"/>
      <c r="BM8" s="305" t="s">
        <v>103</v>
      </c>
      <c r="BN8" s="305"/>
      <c r="BO8" s="305"/>
      <c r="BP8" s="305"/>
      <c r="BQ8" s="305"/>
      <c r="BR8" s="305"/>
    </row>
    <row r="9" spans="1:70" ht="45">
      <c r="A9" s="81" t="s">
        <v>28</v>
      </c>
      <c r="B9" s="82" t="s">
        <v>118</v>
      </c>
      <c r="C9" s="83" t="s">
        <v>133</v>
      </c>
      <c r="D9" s="84" t="s">
        <v>134</v>
      </c>
      <c r="E9" s="84" t="s">
        <v>135</v>
      </c>
      <c r="F9" s="84" t="s">
        <v>136</v>
      </c>
      <c r="G9" s="84" t="s">
        <v>137</v>
      </c>
      <c r="H9" s="84" t="s">
        <v>138</v>
      </c>
      <c r="I9" s="84" t="s">
        <v>139</v>
      </c>
      <c r="J9" s="85" t="s">
        <v>140</v>
      </c>
      <c r="K9" s="84" t="s">
        <v>135</v>
      </c>
      <c r="L9" s="84" t="s">
        <v>136</v>
      </c>
      <c r="M9" s="84" t="s">
        <v>137</v>
      </c>
      <c r="N9" s="84" t="s">
        <v>138</v>
      </c>
      <c r="O9" s="84" t="s">
        <v>139</v>
      </c>
      <c r="P9" s="85" t="s">
        <v>140</v>
      </c>
      <c r="Q9" s="84" t="s">
        <v>135</v>
      </c>
      <c r="R9" s="84" t="s">
        <v>136</v>
      </c>
      <c r="S9" s="84" t="s">
        <v>137</v>
      </c>
      <c r="T9" s="84" t="s">
        <v>138</v>
      </c>
      <c r="U9" s="84" t="s">
        <v>139</v>
      </c>
      <c r="V9" s="85" t="s">
        <v>140</v>
      </c>
      <c r="W9" s="84" t="s">
        <v>135</v>
      </c>
      <c r="X9" s="84" t="s">
        <v>136</v>
      </c>
      <c r="Y9" s="84" t="s">
        <v>137</v>
      </c>
      <c r="Z9" s="84" t="s">
        <v>138</v>
      </c>
      <c r="AA9" s="84" t="s">
        <v>139</v>
      </c>
      <c r="AB9" s="85" t="s">
        <v>140</v>
      </c>
      <c r="AC9" s="84" t="s">
        <v>135</v>
      </c>
      <c r="AD9" s="84" t="s">
        <v>136</v>
      </c>
      <c r="AE9" s="84" t="s">
        <v>137</v>
      </c>
      <c r="AF9" s="84" t="s">
        <v>138</v>
      </c>
      <c r="AG9" s="84" t="s">
        <v>139</v>
      </c>
      <c r="AH9" s="85" t="s">
        <v>140</v>
      </c>
      <c r="AI9" s="84" t="s">
        <v>135</v>
      </c>
      <c r="AJ9" s="84" t="s">
        <v>136</v>
      </c>
      <c r="AK9" s="84" t="s">
        <v>137</v>
      </c>
      <c r="AL9" s="84" t="s">
        <v>138</v>
      </c>
      <c r="AM9" s="84" t="s">
        <v>139</v>
      </c>
      <c r="AN9" s="85" t="s">
        <v>140</v>
      </c>
      <c r="AO9" s="84" t="s">
        <v>135</v>
      </c>
      <c r="AP9" s="84" t="s">
        <v>136</v>
      </c>
      <c r="AQ9" s="84" t="s">
        <v>137</v>
      </c>
      <c r="AR9" s="84" t="s">
        <v>138</v>
      </c>
      <c r="AS9" s="84" t="s">
        <v>139</v>
      </c>
      <c r="AT9" s="85" t="s">
        <v>140</v>
      </c>
      <c r="AU9" s="84" t="s">
        <v>135</v>
      </c>
      <c r="AV9" s="84" t="s">
        <v>136</v>
      </c>
      <c r="AW9" s="84" t="s">
        <v>137</v>
      </c>
      <c r="AX9" s="84" t="s">
        <v>138</v>
      </c>
      <c r="AY9" s="84" t="s">
        <v>139</v>
      </c>
      <c r="AZ9" s="85" t="s">
        <v>140</v>
      </c>
      <c r="BA9" s="84" t="s">
        <v>135</v>
      </c>
      <c r="BB9" s="84" t="s">
        <v>136</v>
      </c>
      <c r="BC9" s="84" t="s">
        <v>137</v>
      </c>
      <c r="BD9" s="84" t="s">
        <v>138</v>
      </c>
      <c r="BE9" s="84" t="s">
        <v>139</v>
      </c>
      <c r="BF9" s="85" t="s">
        <v>140</v>
      </c>
      <c r="BG9" s="84" t="s">
        <v>135</v>
      </c>
      <c r="BH9" s="84" t="s">
        <v>136</v>
      </c>
      <c r="BI9" s="84" t="s">
        <v>137</v>
      </c>
      <c r="BJ9" s="84" t="s">
        <v>138</v>
      </c>
      <c r="BK9" s="84" t="s">
        <v>139</v>
      </c>
      <c r="BL9" s="85" t="s">
        <v>140</v>
      </c>
      <c r="BM9" s="84" t="s">
        <v>135</v>
      </c>
      <c r="BN9" s="84" t="s">
        <v>136</v>
      </c>
      <c r="BO9" s="84" t="s">
        <v>137</v>
      </c>
      <c r="BP9" s="84" t="s">
        <v>138</v>
      </c>
      <c r="BQ9" s="84" t="s">
        <v>139</v>
      </c>
      <c r="BR9" s="85" t="s">
        <v>140</v>
      </c>
    </row>
    <row r="10" spans="1:70" ht="240">
      <c r="A10" s="69">
        <v>1</v>
      </c>
      <c r="B10" s="86" t="s">
        <v>141</v>
      </c>
      <c r="C10" s="87" t="s">
        <v>142</v>
      </c>
      <c r="D10" s="88">
        <v>1</v>
      </c>
      <c r="E10" s="89">
        <v>64000000</v>
      </c>
      <c r="F10" s="89">
        <v>12160000</v>
      </c>
      <c r="G10" s="89">
        <v>76160000</v>
      </c>
      <c r="H10" s="89">
        <v>76160000</v>
      </c>
      <c r="I10" s="69" t="s">
        <v>143</v>
      </c>
      <c r="J10" s="69" t="s">
        <v>144</v>
      </c>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row>
    <row r="11" spans="1:70" ht="135">
      <c r="A11" s="69">
        <v>2</v>
      </c>
      <c r="B11" s="86" t="s">
        <v>145</v>
      </c>
      <c r="C11" s="87" t="s">
        <v>146</v>
      </c>
      <c r="D11" s="88">
        <v>1</v>
      </c>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v>3564000</v>
      </c>
      <c r="BH11" s="89">
        <v>677160</v>
      </c>
      <c r="BI11" s="89">
        <v>4241160</v>
      </c>
      <c r="BJ11" s="89">
        <v>4241160</v>
      </c>
      <c r="BK11" s="89" t="s">
        <v>147</v>
      </c>
      <c r="BL11" s="89" t="s">
        <v>148</v>
      </c>
      <c r="BM11" s="89"/>
      <c r="BN11" s="89"/>
      <c r="BO11" s="89"/>
      <c r="BP11" s="89"/>
      <c r="BQ11" s="89"/>
      <c r="BR11" s="70"/>
    </row>
    <row r="12" spans="1:70" ht="210">
      <c r="A12" s="69">
        <v>3</v>
      </c>
      <c r="B12" s="90" t="s">
        <v>149</v>
      </c>
      <c r="C12" s="87" t="s">
        <v>150</v>
      </c>
      <c r="D12" s="88">
        <v>1</v>
      </c>
      <c r="E12" s="89">
        <v>14900000</v>
      </c>
      <c r="F12" s="89">
        <v>2831000</v>
      </c>
      <c r="G12" s="89">
        <v>17731000</v>
      </c>
      <c r="H12" s="89">
        <v>17731000</v>
      </c>
      <c r="I12" s="89" t="s">
        <v>143</v>
      </c>
      <c r="J12" s="89" t="s">
        <v>151</v>
      </c>
      <c r="K12" s="89"/>
      <c r="L12" s="89"/>
      <c r="M12" s="89"/>
      <c r="N12" s="89"/>
      <c r="O12" s="89"/>
      <c r="P12" s="89"/>
      <c r="Q12" s="89">
        <v>14000000</v>
      </c>
      <c r="R12" s="89">
        <v>2660000</v>
      </c>
      <c r="S12" s="89">
        <v>16660000</v>
      </c>
      <c r="T12" s="89">
        <v>16660000</v>
      </c>
      <c r="U12" s="89" t="s">
        <v>152</v>
      </c>
      <c r="V12" s="89" t="s">
        <v>153</v>
      </c>
      <c r="W12" s="89"/>
      <c r="X12" s="89"/>
      <c r="Y12" s="89"/>
      <c r="Z12" s="89"/>
      <c r="AA12" s="89"/>
      <c r="AB12" s="89"/>
      <c r="AC12" s="89">
        <v>13323000</v>
      </c>
      <c r="AD12" s="89">
        <v>2531370</v>
      </c>
      <c r="AE12" s="89">
        <v>15854370</v>
      </c>
      <c r="AF12" s="89">
        <v>15854370</v>
      </c>
      <c r="AG12" s="89" t="s">
        <v>143</v>
      </c>
      <c r="AH12" s="89" t="s">
        <v>154</v>
      </c>
      <c r="AI12" s="89" t="s">
        <v>155</v>
      </c>
      <c r="AJ12" s="89">
        <v>3135000</v>
      </c>
      <c r="AK12" s="89">
        <v>19635000</v>
      </c>
      <c r="AL12" s="89">
        <v>19635000</v>
      </c>
      <c r="AM12" s="89" t="s">
        <v>156</v>
      </c>
      <c r="AN12" s="89" t="s">
        <v>157</v>
      </c>
      <c r="AO12" s="89">
        <v>17882308</v>
      </c>
      <c r="AP12" s="89">
        <v>3397639</v>
      </c>
      <c r="AQ12" s="89">
        <v>21279947</v>
      </c>
      <c r="AR12" s="89">
        <v>21279947</v>
      </c>
      <c r="AS12" s="89" t="s">
        <v>158</v>
      </c>
      <c r="AT12" s="89" t="s">
        <v>159</v>
      </c>
      <c r="AU12" s="89">
        <v>16171875</v>
      </c>
      <c r="AV12" s="89">
        <v>3072656.25</v>
      </c>
      <c r="AW12" s="89">
        <v>19244531.25</v>
      </c>
      <c r="AX12" s="89">
        <v>19244531.25</v>
      </c>
      <c r="AY12" s="89" t="s">
        <v>160</v>
      </c>
      <c r="AZ12" s="89" t="s">
        <v>144</v>
      </c>
      <c r="BA12" s="89">
        <v>18500000</v>
      </c>
      <c r="BB12" s="89">
        <v>3515000</v>
      </c>
      <c r="BC12" s="89">
        <v>22015000</v>
      </c>
      <c r="BD12" s="89">
        <v>22015000</v>
      </c>
      <c r="BE12" s="89" t="s">
        <v>161</v>
      </c>
      <c r="BF12" s="89" t="s">
        <v>162</v>
      </c>
      <c r="BG12" s="89"/>
      <c r="BH12" s="89"/>
      <c r="BI12" s="89"/>
      <c r="BJ12" s="89"/>
      <c r="BK12" s="89"/>
      <c r="BL12" s="89"/>
      <c r="BM12" s="89">
        <v>3837700</v>
      </c>
      <c r="BN12" s="89">
        <v>729163</v>
      </c>
      <c r="BO12" s="89">
        <v>4566863</v>
      </c>
      <c r="BP12" s="89">
        <v>4566863</v>
      </c>
      <c r="BQ12" s="89" t="s">
        <v>161</v>
      </c>
      <c r="BR12" s="89">
        <v>60</v>
      </c>
    </row>
    <row r="13" spans="1:70" ht="300">
      <c r="A13" s="69">
        <v>4</v>
      </c>
      <c r="B13" s="86" t="s">
        <v>163</v>
      </c>
      <c r="C13" s="87" t="s">
        <v>164</v>
      </c>
      <c r="D13" s="88">
        <v>1</v>
      </c>
      <c r="E13" s="89"/>
      <c r="F13" s="89"/>
      <c r="G13" s="89"/>
      <c r="H13" s="89"/>
      <c r="I13" s="89"/>
      <c r="J13" s="89"/>
      <c r="K13" s="89"/>
      <c r="L13" s="89"/>
      <c r="M13" s="89"/>
      <c r="N13" s="89"/>
      <c r="O13" s="89"/>
      <c r="P13" s="89"/>
      <c r="Q13" s="89"/>
      <c r="R13" s="89"/>
      <c r="S13" s="89"/>
      <c r="T13" s="89"/>
      <c r="U13" s="89"/>
      <c r="V13" s="89"/>
      <c r="W13" s="89"/>
      <c r="X13" s="89"/>
      <c r="Y13" s="89"/>
      <c r="Z13" s="89"/>
      <c r="AA13" s="89"/>
      <c r="AB13" s="89"/>
      <c r="AC13" s="89">
        <v>4607000</v>
      </c>
      <c r="AD13" s="89">
        <v>875330</v>
      </c>
      <c r="AE13" s="89">
        <v>5482330</v>
      </c>
      <c r="AF13" s="89">
        <v>5482330</v>
      </c>
      <c r="AG13" s="89" t="s">
        <v>165</v>
      </c>
      <c r="AH13" s="89" t="s">
        <v>154</v>
      </c>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row>
    <row r="14" spans="1:70" ht="30">
      <c r="A14" s="69">
        <v>5</v>
      </c>
      <c r="B14" s="70" t="s">
        <v>116</v>
      </c>
      <c r="C14" s="87" t="s">
        <v>166</v>
      </c>
      <c r="D14" s="88">
        <v>1</v>
      </c>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row>
    <row r="15" spans="1:70" ht="360">
      <c r="A15" s="69">
        <v>6</v>
      </c>
      <c r="B15" s="90" t="s">
        <v>167</v>
      </c>
      <c r="C15" s="87" t="s">
        <v>168</v>
      </c>
      <c r="D15" s="88">
        <v>1</v>
      </c>
      <c r="E15" s="91"/>
      <c r="F15" s="89"/>
      <c r="G15" s="89"/>
      <c r="H15" s="89"/>
      <c r="I15" s="89"/>
      <c r="J15" s="89"/>
      <c r="K15" s="89">
        <v>1070000</v>
      </c>
      <c r="L15" s="89">
        <v>203300</v>
      </c>
      <c r="M15" s="89">
        <v>1273300</v>
      </c>
      <c r="N15" s="89">
        <v>1273300</v>
      </c>
      <c r="O15" s="89" t="s">
        <v>160</v>
      </c>
      <c r="P15" s="89" t="s">
        <v>144</v>
      </c>
      <c r="Q15" s="89"/>
      <c r="R15" s="89"/>
      <c r="S15" s="89"/>
      <c r="T15" s="89"/>
      <c r="U15" s="89"/>
      <c r="V15" s="89"/>
      <c r="W15" s="89"/>
      <c r="X15" s="89"/>
      <c r="Y15" s="89"/>
      <c r="Z15" s="89"/>
      <c r="AA15" s="89"/>
      <c r="AB15" s="89"/>
      <c r="AC15" s="89">
        <v>1245000</v>
      </c>
      <c r="AD15" s="89">
        <v>236550</v>
      </c>
      <c r="AE15" s="89">
        <v>1481550</v>
      </c>
      <c r="AF15" s="89">
        <v>1481550</v>
      </c>
      <c r="AG15" s="89" t="s">
        <v>161</v>
      </c>
      <c r="AH15" s="89" t="s">
        <v>154</v>
      </c>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row>
    <row r="16" spans="1:70" ht="135">
      <c r="A16" s="69">
        <v>7</v>
      </c>
      <c r="B16" s="90" t="s">
        <v>169</v>
      </c>
      <c r="C16" s="92" t="s">
        <v>170</v>
      </c>
      <c r="D16" s="88">
        <v>3</v>
      </c>
      <c r="E16" s="89"/>
      <c r="F16" s="89"/>
      <c r="G16" s="89"/>
      <c r="H16" s="89"/>
      <c r="I16" s="89"/>
      <c r="J16" s="89"/>
      <c r="K16" s="89">
        <v>3888000</v>
      </c>
      <c r="L16" s="89">
        <v>738720</v>
      </c>
      <c r="M16" s="89">
        <v>4626720</v>
      </c>
      <c r="N16" s="89">
        <v>13880160</v>
      </c>
      <c r="O16" s="89" t="s">
        <v>171</v>
      </c>
      <c r="P16" s="89" t="s">
        <v>144</v>
      </c>
      <c r="Q16" s="89"/>
      <c r="R16" s="89"/>
      <c r="S16" s="89"/>
      <c r="T16" s="89"/>
      <c r="U16" s="89"/>
      <c r="V16" s="89"/>
      <c r="W16" s="89"/>
      <c r="X16" s="89"/>
      <c r="Y16" s="89"/>
      <c r="Z16" s="89"/>
      <c r="AA16" s="89"/>
      <c r="AB16" s="89"/>
      <c r="AC16" s="89">
        <v>4102000</v>
      </c>
      <c r="AD16" s="89">
        <v>779480</v>
      </c>
      <c r="AE16" s="89">
        <v>4881480</v>
      </c>
      <c r="AF16" s="89">
        <v>14644440</v>
      </c>
      <c r="AG16" s="89" t="s">
        <v>161</v>
      </c>
      <c r="AH16" s="89" t="s">
        <v>154</v>
      </c>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row>
    <row r="17" spans="1:70" ht="135">
      <c r="A17" s="69">
        <v>8</v>
      </c>
      <c r="B17" s="70" t="s">
        <v>172</v>
      </c>
      <c r="C17" s="87" t="s">
        <v>173</v>
      </c>
      <c r="D17" s="88">
        <v>1</v>
      </c>
      <c r="E17" s="89"/>
      <c r="F17" s="89"/>
      <c r="G17" s="89"/>
      <c r="H17" s="89"/>
      <c r="I17" s="89"/>
      <c r="J17" s="89"/>
      <c r="K17" s="89">
        <v>2819000</v>
      </c>
      <c r="L17" s="89">
        <v>535610</v>
      </c>
      <c r="M17" s="89">
        <v>3354610</v>
      </c>
      <c r="N17" s="89">
        <v>3354610</v>
      </c>
      <c r="O17" s="89" t="s">
        <v>171</v>
      </c>
      <c r="P17" s="89" t="s">
        <v>144</v>
      </c>
      <c r="Q17" s="89"/>
      <c r="R17" s="89"/>
      <c r="S17" s="89"/>
      <c r="T17" s="89"/>
      <c r="U17" s="89"/>
      <c r="V17" s="89"/>
      <c r="W17" s="89"/>
      <c r="X17" s="89"/>
      <c r="Y17" s="89"/>
      <c r="Z17" s="89"/>
      <c r="AA17" s="89"/>
      <c r="AB17" s="89"/>
      <c r="AC17" s="89">
        <v>3533000</v>
      </c>
      <c r="AD17" s="89">
        <v>671270</v>
      </c>
      <c r="AE17" s="89">
        <v>4204270</v>
      </c>
      <c r="AF17" s="89">
        <v>4204270</v>
      </c>
      <c r="AG17" s="89" t="s">
        <v>161</v>
      </c>
      <c r="AH17" s="89" t="s">
        <v>154</v>
      </c>
      <c r="AI17" s="89"/>
      <c r="AJ17" s="89"/>
      <c r="AK17" s="89"/>
      <c r="AL17" s="89"/>
      <c r="AM17" s="89"/>
      <c r="AN17" s="70"/>
      <c r="AO17" s="89"/>
      <c r="AP17" s="89"/>
      <c r="AQ17" s="89"/>
      <c r="AR17" s="89"/>
      <c r="AS17" s="89"/>
      <c r="AT17" s="89"/>
      <c r="AU17" s="89">
        <v>3972656</v>
      </c>
      <c r="AV17" s="89">
        <v>754804.64</v>
      </c>
      <c r="AW17" s="89">
        <v>4727460.6399999997</v>
      </c>
      <c r="AX17" s="89">
        <v>4727460.6399999997</v>
      </c>
      <c r="AY17" s="89" t="s">
        <v>174</v>
      </c>
      <c r="AZ17" s="89" t="s">
        <v>144</v>
      </c>
      <c r="BA17" s="89"/>
      <c r="BB17" s="89"/>
      <c r="BC17" s="89"/>
      <c r="BD17" s="89"/>
      <c r="BE17" s="89"/>
      <c r="BF17" s="89"/>
      <c r="BG17" s="89"/>
      <c r="BH17" s="89"/>
      <c r="BI17" s="89"/>
      <c r="BJ17" s="89"/>
      <c r="BK17" s="89"/>
      <c r="BL17" s="89"/>
      <c r="BM17" s="89"/>
      <c r="BN17" s="89"/>
      <c r="BO17" s="89"/>
      <c r="BP17" s="89"/>
      <c r="BQ17" s="89"/>
      <c r="BR17" s="89"/>
    </row>
    <row r="18" spans="1:70" ht="90">
      <c r="A18" s="302">
        <v>9</v>
      </c>
      <c r="B18" s="93" t="s">
        <v>175</v>
      </c>
      <c r="C18" s="87" t="s">
        <v>176</v>
      </c>
      <c r="D18" s="88">
        <v>1</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v>24323052.100840338</v>
      </c>
      <c r="AV18" s="89">
        <v>4621379.8991596643</v>
      </c>
      <c r="AW18" s="89">
        <v>28944432</v>
      </c>
      <c r="AX18" s="89">
        <v>28944432</v>
      </c>
      <c r="AY18" s="89" t="s">
        <v>177</v>
      </c>
      <c r="AZ18" s="89" t="s">
        <v>144</v>
      </c>
      <c r="BA18" s="89"/>
      <c r="BB18" s="89"/>
      <c r="BC18" s="89"/>
      <c r="BD18" s="89"/>
      <c r="BE18" s="89"/>
      <c r="BF18" s="89"/>
      <c r="BG18" s="89"/>
      <c r="BH18" s="89"/>
      <c r="BI18" s="89"/>
      <c r="BJ18" s="89"/>
      <c r="BK18" s="89"/>
      <c r="BL18" s="89"/>
      <c r="BM18" s="89"/>
      <c r="BN18" s="89"/>
      <c r="BO18" s="89"/>
      <c r="BP18" s="89"/>
      <c r="BQ18" s="89"/>
      <c r="BR18" s="89"/>
    </row>
    <row r="19" spans="1:70" ht="105">
      <c r="A19" s="303"/>
      <c r="B19" s="87" t="s">
        <v>178</v>
      </c>
      <c r="C19" s="87" t="s">
        <v>179</v>
      </c>
      <c r="D19" s="88">
        <v>1</v>
      </c>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v>1074149.5798319329</v>
      </c>
      <c r="AV19" s="89">
        <v>204088.42016806724</v>
      </c>
      <c r="AW19" s="89">
        <v>1278238.0000000002</v>
      </c>
      <c r="AX19" s="89">
        <v>1278238.0000000002</v>
      </c>
      <c r="AY19" s="89" t="s">
        <v>180</v>
      </c>
      <c r="AZ19" s="89" t="s">
        <v>144</v>
      </c>
      <c r="BA19" s="89"/>
      <c r="BB19" s="89"/>
      <c r="BC19" s="89"/>
      <c r="BD19" s="89"/>
      <c r="BE19" s="89"/>
      <c r="BF19" s="89"/>
      <c r="BG19" s="89"/>
      <c r="BH19" s="89"/>
      <c r="BI19" s="89"/>
      <c r="BJ19" s="89"/>
      <c r="BK19" s="89"/>
      <c r="BL19" s="89"/>
      <c r="BM19" s="89"/>
      <c r="BN19" s="89"/>
      <c r="BO19" s="89"/>
      <c r="BP19" s="89"/>
      <c r="BQ19" s="89"/>
      <c r="BR19" s="89"/>
    </row>
    <row r="20" spans="1:70" ht="75">
      <c r="A20" s="304"/>
      <c r="B20" s="87" t="s">
        <v>181</v>
      </c>
      <c r="C20" s="87" t="s">
        <v>182</v>
      </c>
      <c r="D20" s="88">
        <v>1</v>
      </c>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v>1368649.5798319329</v>
      </c>
      <c r="AV20" s="89">
        <v>260043.42016806724</v>
      </c>
      <c r="AW20" s="89">
        <v>1628693.0000000002</v>
      </c>
      <c r="AX20" s="89">
        <v>1628693.0000000002</v>
      </c>
      <c r="AY20" s="89" t="s">
        <v>183</v>
      </c>
      <c r="AZ20" s="89" t="s">
        <v>144</v>
      </c>
      <c r="BA20" s="89"/>
      <c r="BB20" s="89"/>
      <c r="BC20" s="89"/>
      <c r="BD20" s="89"/>
      <c r="BE20" s="89"/>
      <c r="BF20" s="89"/>
      <c r="BG20" s="89"/>
      <c r="BH20" s="89"/>
      <c r="BI20" s="89"/>
      <c r="BJ20" s="89"/>
      <c r="BK20" s="89"/>
      <c r="BL20" s="89"/>
      <c r="BM20" s="89"/>
      <c r="BN20" s="89"/>
      <c r="BO20" s="89"/>
      <c r="BP20" s="89"/>
      <c r="BQ20" s="89"/>
      <c r="BR20" s="89"/>
    </row>
    <row r="21" spans="1:70" ht="24.75" customHeight="1">
      <c r="C21" s="94" t="s">
        <v>184</v>
      </c>
      <c r="H21" s="94">
        <f>SUM(H10:H20)</f>
        <v>93891000</v>
      </c>
      <c r="N21" s="94">
        <f>SUM(N10:N20)</f>
        <v>18508070</v>
      </c>
      <c r="T21" s="94">
        <f>SUM(T10:T20)</f>
        <v>16660000</v>
      </c>
      <c r="Z21" s="94">
        <f>SUM(Z10:Z20)</f>
        <v>0</v>
      </c>
      <c r="AF21" s="94">
        <f>SUM(AF10:AF20)</f>
        <v>41666960</v>
      </c>
      <c r="AL21" s="94">
        <f>SUM(AL10:AL20)</f>
        <v>19635000</v>
      </c>
      <c r="AR21" s="94">
        <f>SUM(AR10:AR20)</f>
        <v>21279947</v>
      </c>
      <c r="AX21" s="94">
        <f>SUM(AX10:AX20)</f>
        <v>55823354.890000001</v>
      </c>
      <c r="BD21" s="94">
        <f>SUM(BD10:BD20)</f>
        <v>22015000</v>
      </c>
      <c r="BP21" s="94">
        <f>SUM(BP10:BP20)</f>
        <v>4566863</v>
      </c>
    </row>
    <row r="26" spans="1:70" ht="30">
      <c r="B26" s="95" t="s">
        <v>185</v>
      </c>
      <c r="C26" s="96"/>
    </row>
    <row r="27" spans="1:70" ht="30">
      <c r="B27" s="95" t="s">
        <v>186</v>
      </c>
      <c r="C27" s="97"/>
    </row>
    <row r="28" spans="1:70">
      <c r="B28" s="98" t="s">
        <v>187</v>
      </c>
      <c r="C28" s="97"/>
    </row>
    <row r="29" spans="1:70">
      <c r="B29" s="98" t="s">
        <v>6</v>
      </c>
      <c r="C29" s="99"/>
    </row>
  </sheetData>
  <mergeCells count="19">
    <mergeCell ref="A6:J6"/>
    <mergeCell ref="A1:J1"/>
    <mergeCell ref="A2:J2"/>
    <mergeCell ref="A3:J3"/>
    <mergeCell ref="A4:J4"/>
    <mergeCell ref="A5:J5"/>
    <mergeCell ref="BG8:BL8"/>
    <mergeCell ref="BM8:BR8"/>
    <mergeCell ref="A7:D7"/>
    <mergeCell ref="E8:J8"/>
    <mergeCell ref="K8:P8"/>
    <mergeCell ref="Q8:V8"/>
    <mergeCell ref="W8:AB8"/>
    <mergeCell ref="AC8:AH8"/>
    <mergeCell ref="A18:A20"/>
    <mergeCell ref="AI8:AN8"/>
    <mergeCell ref="AO8:AT8"/>
    <mergeCell ref="AU8:AZ8"/>
    <mergeCell ref="BA8:B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77"/>
  <sheetViews>
    <sheetView zoomScale="90" zoomScaleNormal="90" workbookViewId="0">
      <selection activeCell="DP9" sqref="DP9"/>
    </sheetView>
  </sheetViews>
  <sheetFormatPr baseColWidth="10" defaultRowHeight="15"/>
  <cols>
    <col min="1" max="1" width="6.28515625" style="100" customWidth="1"/>
    <col min="2" max="2" width="27.140625" style="100" customWidth="1"/>
    <col min="3" max="3" width="51.85546875" style="100" customWidth="1"/>
    <col min="4" max="4" width="11.42578125" style="100"/>
    <col min="5" max="5" width="15.42578125" style="100" customWidth="1"/>
    <col min="6" max="6" width="13.42578125" style="100" customWidth="1"/>
    <col min="7" max="7" width="13.28515625" style="100" customWidth="1"/>
    <col min="8" max="8" width="11.42578125" style="100" customWidth="1"/>
    <col min="9" max="9" width="15" style="100" customWidth="1"/>
    <col min="10" max="10" width="18.5703125" style="100" customWidth="1"/>
    <col min="11" max="11" width="15.140625" style="100" customWidth="1"/>
    <col min="12" max="15" width="11.42578125" style="100" customWidth="1"/>
    <col min="16" max="16" width="19.5703125" style="100" customWidth="1"/>
    <col min="17" max="21" width="11.42578125" style="100" customWidth="1"/>
    <col min="22" max="22" width="15.42578125" style="100" customWidth="1"/>
    <col min="23" max="27" width="11.42578125" style="100" customWidth="1"/>
    <col min="28" max="28" width="18.42578125" style="100" customWidth="1"/>
    <col min="29" max="33" width="11.42578125" style="100" customWidth="1"/>
    <col min="34" max="34" width="17.7109375" style="100" customWidth="1"/>
    <col min="35" max="39" width="11.42578125" style="100" customWidth="1"/>
    <col min="40" max="40" width="20.140625" style="100" customWidth="1"/>
    <col min="41" max="45" width="11.42578125" style="100" customWidth="1"/>
    <col min="46" max="46" width="17.7109375" style="100" customWidth="1"/>
    <col min="47" max="51" width="11.42578125" style="100" customWidth="1"/>
    <col min="52" max="52" width="15.85546875" style="100" customWidth="1"/>
    <col min="53" max="58" width="11.42578125" style="100" customWidth="1"/>
    <col min="59" max="59" width="16.7109375" style="100" customWidth="1"/>
    <col min="60" max="64" width="11.42578125" style="100" customWidth="1"/>
    <col min="65" max="65" width="15.85546875" style="100" customWidth="1"/>
    <col min="66" max="70" width="11.42578125" style="100" customWidth="1"/>
    <col min="71" max="71" width="19.85546875" style="100" customWidth="1"/>
    <col min="72" max="76" width="11.42578125" style="100" customWidth="1"/>
    <col min="77" max="77" width="19.5703125" style="100" customWidth="1"/>
    <col min="78" max="82" width="11.42578125" style="100" customWidth="1"/>
    <col min="83" max="83" width="18" style="100" customWidth="1"/>
    <col min="84" max="88" width="11.42578125" style="100" customWidth="1"/>
    <col min="89" max="89" width="16.7109375" style="100" customWidth="1"/>
    <col min="90" max="94" width="11.42578125" style="100" customWidth="1"/>
    <col min="95" max="95" width="17.7109375" style="100" customWidth="1"/>
    <col min="96" max="100" width="11.42578125" style="100" customWidth="1"/>
    <col min="101" max="101" width="14.85546875" style="100" customWidth="1"/>
    <col min="102" max="107" width="11.42578125" style="100" customWidth="1"/>
    <col min="108" max="108" width="16.28515625" style="100" customWidth="1"/>
    <col min="109" max="113" width="11.42578125" style="100" customWidth="1"/>
    <col min="114" max="114" width="19" style="100" customWidth="1"/>
    <col min="115" max="119" width="11.42578125" style="100" customWidth="1"/>
    <col min="120" max="120" width="16.140625" style="100" customWidth="1"/>
    <col min="121" max="122" width="11.42578125" style="100" customWidth="1"/>
    <col min="123" max="16384" width="11.42578125" style="100"/>
  </cols>
  <sheetData>
    <row r="1" spans="1:122" ht="15" customHeight="1">
      <c r="A1" s="313" t="s">
        <v>0</v>
      </c>
      <c r="B1" s="313"/>
      <c r="C1" s="313"/>
      <c r="D1" s="313"/>
      <c r="E1" s="313"/>
      <c r="F1" s="313"/>
      <c r="G1" s="313"/>
      <c r="H1" s="313"/>
      <c r="I1" s="313"/>
      <c r="J1" s="313"/>
      <c r="K1" s="313"/>
    </row>
    <row r="2" spans="1:122" ht="15" customHeight="1">
      <c r="A2" s="313" t="s">
        <v>112</v>
      </c>
      <c r="B2" s="313"/>
      <c r="C2" s="313"/>
      <c r="D2" s="313"/>
      <c r="E2" s="313"/>
      <c r="F2" s="313"/>
      <c r="G2" s="313"/>
      <c r="H2" s="313"/>
      <c r="I2" s="313"/>
      <c r="J2" s="313"/>
      <c r="K2" s="313"/>
    </row>
    <row r="3" spans="1:122" ht="15" customHeight="1">
      <c r="A3" s="313" t="s">
        <v>113</v>
      </c>
      <c r="B3" s="313"/>
      <c r="C3" s="313"/>
      <c r="D3" s="313"/>
      <c r="E3" s="313"/>
      <c r="F3" s="313"/>
      <c r="G3" s="313"/>
      <c r="H3" s="313"/>
      <c r="I3" s="313"/>
      <c r="J3" s="313"/>
      <c r="K3" s="313"/>
    </row>
    <row r="4" spans="1:122" ht="23.25" customHeight="1">
      <c r="A4" s="313" t="s">
        <v>128</v>
      </c>
      <c r="B4" s="313"/>
      <c r="C4" s="313"/>
      <c r="D4" s="313"/>
      <c r="E4" s="313"/>
      <c r="F4" s="313"/>
      <c r="G4" s="313"/>
      <c r="H4" s="313"/>
      <c r="I4" s="313"/>
      <c r="J4" s="313"/>
      <c r="K4" s="313"/>
    </row>
    <row r="5" spans="1:122" ht="12" customHeight="1">
      <c r="A5" s="101"/>
      <c r="B5" s="101"/>
      <c r="C5" s="101"/>
      <c r="D5" s="101"/>
      <c r="E5" s="101"/>
      <c r="F5" s="101"/>
      <c r="G5" s="101"/>
      <c r="H5" s="101"/>
      <c r="I5" s="101"/>
      <c r="J5" s="101"/>
      <c r="K5" s="101"/>
    </row>
    <row r="6" spans="1:122" ht="12" customHeight="1">
      <c r="A6" s="313" t="s">
        <v>117</v>
      </c>
      <c r="B6" s="313"/>
      <c r="C6" s="313"/>
      <c r="D6" s="313"/>
      <c r="E6" s="313"/>
      <c r="F6" s="313"/>
      <c r="G6" s="313"/>
      <c r="H6" s="313"/>
      <c r="I6" s="313"/>
      <c r="J6" s="313"/>
      <c r="K6" s="313"/>
    </row>
    <row r="7" spans="1:122" ht="33" customHeight="1">
      <c r="G7" s="309" t="s">
        <v>84</v>
      </c>
      <c r="H7" s="309"/>
      <c r="I7" s="309"/>
      <c r="J7" s="309"/>
      <c r="K7" s="309"/>
      <c r="L7" s="309"/>
      <c r="M7" s="309" t="s">
        <v>71</v>
      </c>
      <c r="N7" s="309"/>
      <c r="O7" s="309"/>
      <c r="P7" s="309"/>
      <c r="Q7" s="309"/>
      <c r="R7" s="309"/>
      <c r="S7" s="309" t="s">
        <v>129</v>
      </c>
      <c r="T7" s="309"/>
      <c r="U7" s="309"/>
      <c r="V7" s="309"/>
      <c r="W7" s="309"/>
      <c r="X7" s="309"/>
      <c r="Y7" s="309" t="s">
        <v>92</v>
      </c>
      <c r="Z7" s="309"/>
      <c r="AA7" s="309"/>
      <c r="AB7" s="309"/>
      <c r="AC7" s="309"/>
      <c r="AD7" s="309"/>
      <c r="AE7" s="309" t="s">
        <v>64</v>
      </c>
      <c r="AF7" s="309"/>
      <c r="AG7" s="309"/>
      <c r="AH7" s="309"/>
      <c r="AI7" s="309"/>
      <c r="AJ7" s="309"/>
      <c r="AK7" s="309" t="s">
        <v>95</v>
      </c>
      <c r="AL7" s="309"/>
      <c r="AM7" s="309"/>
      <c r="AN7" s="309"/>
      <c r="AO7" s="309"/>
      <c r="AP7" s="309"/>
      <c r="AQ7" s="309" t="s">
        <v>188</v>
      </c>
      <c r="AR7" s="309"/>
      <c r="AS7" s="309"/>
      <c r="AT7" s="309"/>
      <c r="AU7" s="309"/>
      <c r="AV7" s="309"/>
      <c r="AW7" s="310" t="s">
        <v>189</v>
      </c>
      <c r="AX7" s="311"/>
      <c r="AY7" s="311"/>
      <c r="AZ7" s="311"/>
      <c r="BA7" s="311"/>
      <c r="BB7" s="311"/>
      <c r="BC7" s="312"/>
      <c r="BD7" s="309" t="s">
        <v>96</v>
      </c>
      <c r="BE7" s="309"/>
      <c r="BF7" s="309"/>
      <c r="BG7" s="309"/>
      <c r="BH7" s="309"/>
      <c r="BI7" s="309"/>
      <c r="BJ7" s="309" t="s">
        <v>98</v>
      </c>
      <c r="BK7" s="309"/>
      <c r="BL7" s="309"/>
      <c r="BM7" s="309"/>
      <c r="BN7" s="309"/>
      <c r="BO7" s="309"/>
      <c r="BP7" s="309" t="s">
        <v>99</v>
      </c>
      <c r="BQ7" s="309"/>
      <c r="BR7" s="309"/>
      <c r="BS7" s="309"/>
      <c r="BT7" s="309"/>
      <c r="BU7" s="309"/>
      <c r="BV7" s="309" t="s">
        <v>100</v>
      </c>
      <c r="BW7" s="309"/>
      <c r="BX7" s="309"/>
      <c r="BY7" s="309"/>
      <c r="BZ7" s="309"/>
      <c r="CA7" s="309"/>
      <c r="CB7" s="309" t="s">
        <v>87</v>
      </c>
      <c r="CC7" s="309"/>
      <c r="CD7" s="309"/>
      <c r="CE7" s="309"/>
      <c r="CF7" s="309"/>
      <c r="CG7" s="309"/>
      <c r="CH7" s="309" t="s">
        <v>190</v>
      </c>
      <c r="CI7" s="309"/>
      <c r="CJ7" s="309"/>
      <c r="CK7" s="309"/>
      <c r="CL7" s="309"/>
      <c r="CM7" s="309"/>
      <c r="CN7" s="309" t="s">
        <v>102</v>
      </c>
      <c r="CO7" s="309"/>
      <c r="CP7" s="309"/>
      <c r="CQ7" s="309"/>
      <c r="CR7" s="309"/>
      <c r="CS7" s="309"/>
      <c r="CT7" s="310" t="s">
        <v>191</v>
      </c>
      <c r="CU7" s="311"/>
      <c r="CV7" s="311"/>
      <c r="CW7" s="311"/>
      <c r="CX7" s="311"/>
      <c r="CY7" s="311"/>
      <c r="CZ7" s="312"/>
      <c r="DA7" s="309" t="s">
        <v>192</v>
      </c>
      <c r="DB7" s="309"/>
      <c r="DC7" s="309"/>
      <c r="DD7" s="309"/>
      <c r="DE7" s="309"/>
      <c r="DF7" s="309"/>
      <c r="DG7" s="309" t="s">
        <v>103</v>
      </c>
      <c r="DH7" s="309"/>
      <c r="DI7" s="309"/>
      <c r="DJ7" s="309"/>
      <c r="DK7" s="309"/>
      <c r="DL7" s="309"/>
      <c r="DM7" s="309" t="s">
        <v>193</v>
      </c>
      <c r="DN7" s="309"/>
      <c r="DO7" s="309"/>
      <c r="DP7" s="309"/>
      <c r="DQ7" s="309"/>
      <c r="DR7" s="309"/>
    </row>
    <row r="8" spans="1:122" ht="45" customHeight="1">
      <c r="A8" s="102"/>
      <c r="B8" s="103" t="s">
        <v>118</v>
      </c>
      <c r="C8" s="104" t="s">
        <v>133</v>
      </c>
      <c r="D8" s="104" t="s">
        <v>194</v>
      </c>
      <c r="E8" s="104" t="s">
        <v>195</v>
      </c>
      <c r="F8" s="105" t="s">
        <v>134</v>
      </c>
      <c r="G8" s="105" t="s">
        <v>135</v>
      </c>
      <c r="H8" s="105" t="s">
        <v>136</v>
      </c>
      <c r="I8" s="105" t="s">
        <v>137</v>
      </c>
      <c r="J8" s="105" t="s">
        <v>138</v>
      </c>
      <c r="K8" s="105" t="s">
        <v>139</v>
      </c>
      <c r="L8" s="106" t="s">
        <v>140</v>
      </c>
      <c r="M8" s="107" t="s">
        <v>135</v>
      </c>
      <c r="N8" s="107" t="s">
        <v>136</v>
      </c>
      <c r="O8" s="107" t="s">
        <v>137</v>
      </c>
      <c r="P8" s="107" t="s">
        <v>138</v>
      </c>
      <c r="Q8" s="107" t="s">
        <v>139</v>
      </c>
      <c r="R8" s="108" t="s">
        <v>140</v>
      </c>
      <c r="S8" s="107" t="s">
        <v>135</v>
      </c>
      <c r="T8" s="107" t="s">
        <v>136</v>
      </c>
      <c r="U8" s="107" t="s">
        <v>137</v>
      </c>
      <c r="V8" s="107" t="s">
        <v>138</v>
      </c>
      <c r="W8" s="107" t="s">
        <v>139</v>
      </c>
      <c r="X8" s="108" t="s">
        <v>140</v>
      </c>
      <c r="Y8" s="107" t="s">
        <v>135</v>
      </c>
      <c r="Z8" s="107" t="s">
        <v>136</v>
      </c>
      <c r="AA8" s="107" t="s">
        <v>137</v>
      </c>
      <c r="AB8" s="107" t="s">
        <v>138</v>
      </c>
      <c r="AC8" s="107" t="s">
        <v>139</v>
      </c>
      <c r="AD8" s="108" t="s">
        <v>140</v>
      </c>
      <c r="AE8" s="107" t="s">
        <v>135</v>
      </c>
      <c r="AF8" s="107" t="s">
        <v>136</v>
      </c>
      <c r="AG8" s="107" t="s">
        <v>137</v>
      </c>
      <c r="AH8" s="107" t="s">
        <v>138</v>
      </c>
      <c r="AI8" s="107" t="s">
        <v>139</v>
      </c>
      <c r="AJ8" s="108" t="s">
        <v>140</v>
      </c>
      <c r="AK8" s="107" t="s">
        <v>135</v>
      </c>
      <c r="AL8" s="107" t="s">
        <v>136</v>
      </c>
      <c r="AM8" s="107" t="s">
        <v>137</v>
      </c>
      <c r="AN8" s="107" t="s">
        <v>138</v>
      </c>
      <c r="AO8" s="107" t="s">
        <v>139</v>
      </c>
      <c r="AP8" s="108" t="s">
        <v>140</v>
      </c>
      <c r="AQ8" s="107" t="s">
        <v>135</v>
      </c>
      <c r="AR8" s="107" t="s">
        <v>136</v>
      </c>
      <c r="AS8" s="107" t="s">
        <v>137</v>
      </c>
      <c r="AT8" s="107" t="s">
        <v>138</v>
      </c>
      <c r="AU8" s="107" t="s">
        <v>139</v>
      </c>
      <c r="AV8" s="108" t="s">
        <v>140</v>
      </c>
      <c r="AW8" s="107" t="s">
        <v>135</v>
      </c>
      <c r="AX8" s="107" t="s">
        <v>136</v>
      </c>
      <c r="AY8" s="107" t="s">
        <v>137</v>
      </c>
      <c r="AZ8" s="107" t="s">
        <v>138</v>
      </c>
      <c r="BA8" s="107" t="s">
        <v>139</v>
      </c>
      <c r="BB8" s="108" t="s">
        <v>140</v>
      </c>
      <c r="BC8" s="108" t="s">
        <v>196</v>
      </c>
      <c r="BD8" s="107" t="s">
        <v>135</v>
      </c>
      <c r="BE8" s="107" t="s">
        <v>136</v>
      </c>
      <c r="BF8" s="107" t="s">
        <v>137</v>
      </c>
      <c r="BG8" s="107" t="s">
        <v>138</v>
      </c>
      <c r="BH8" s="107" t="s">
        <v>139</v>
      </c>
      <c r="BI8" s="108" t="s">
        <v>140</v>
      </c>
      <c r="BJ8" s="107" t="s">
        <v>135</v>
      </c>
      <c r="BK8" s="107" t="s">
        <v>136</v>
      </c>
      <c r="BL8" s="107" t="s">
        <v>137</v>
      </c>
      <c r="BM8" s="107" t="s">
        <v>138</v>
      </c>
      <c r="BN8" s="107" t="s">
        <v>139</v>
      </c>
      <c r="BO8" s="108" t="s">
        <v>140</v>
      </c>
      <c r="BP8" s="107" t="s">
        <v>135</v>
      </c>
      <c r="BQ8" s="107" t="s">
        <v>136</v>
      </c>
      <c r="BR8" s="107" t="s">
        <v>137</v>
      </c>
      <c r="BS8" s="107" t="s">
        <v>138</v>
      </c>
      <c r="BT8" s="107" t="s">
        <v>139</v>
      </c>
      <c r="BU8" s="108" t="s">
        <v>140</v>
      </c>
      <c r="BV8" s="107" t="s">
        <v>135</v>
      </c>
      <c r="BW8" s="107" t="s">
        <v>136</v>
      </c>
      <c r="BX8" s="107" t="s">
        <v>137</v>
      </c>
      <c r="BY8" s="107" t="s">
        <v>138</v>
      </c>
      <c r="BZ8" s="107" t="s">
        <v>139</v>
      </c>
      <c r="CA8" s="108" t="s">
        <v>140</v>
      </c>
      <c r="CB8" s="107" t="s">
        <v>135</v>
      </c>
      <c r="CC8" s="107" t="s">
        <v>136</v>
      </c>
      <c r="CD8" s="107" t="s">
        <v>137</v>
      </c>
      <c r="CE8" s="107" t="s">
        <v>138</v>
      </c>
      <c r="CF8" s="107" t="s">
        <v>139</v>
      </c>
      <c r="CG8" s="108" t="s">
        <v>140</v>
      </c>
      <c r="CH8" s="107" t="s">
        <v>135</v>
      </c>
      <c r="CI8" s="107" t="s">
        <v>136</v>
      </c>
      <c r="CJ8" s="107" t="s">
        <v>137</v>
      </c>
      <c r="CK8" s="107" t="s">
        <v>138</v>
      </c>
      <c r="CL8" s="107" t="s">
        <v>139</v>
      </c>
      <c r="CM8" s="108" t="s">
        <v>140</v>
      </c>
      <c r="CN8" s="107" t="s">
        <v>135</v>
      </c>
      <c r="CO8" s="107" t="s">
        <v>136</v>
      </c>
      <c r="CP8" s="107" t="s">
        <v>137</v>
      </c>
      <c r="CQ8" s="107" t="s">
        <v>138</v>
      </c>
      <c r="CR8" s="107" t="s">
        <v>139</v>
      </c>
      <c r="CS8" s="108" t="s">
        <v>140</v>
      </c>
      <c r="CT8" s="107" t="s">
        <v>135</v>
      </c>
      <c r="CU8" s="107" t="s">
        <v>136</v>
      </c>
      <c r="CV8" s="107" t="s">
        <v>137</v>
      </c>
      <c r="CW8" s="107" t="s">
        <v>138</v>
      </c>
      <c r="CX8" s="107" t="s">
        <v>139</v>
      </c>
      <c r="CY8" s="108" t="s">
        <v>140</v>
      </c>
      <c r="CZ8" s="108" t="s">
        <v>196</v>
      </c>
      <c r="DA8" s="107" t="s">
        <v>135</v>
      </c>
      <c r="DB8" s="107" t="s">
        <v>136</v>
      </c>
      <c r="DC8" s="107" t="s">
        <v>137</v>
      </c>
      <c r="DD8" s="107" t="s">
        <v>138</v>
      </c>
      <c r="DE8" s="107" t="s">
        <v>139</v>
      </c>
      <c r="DF8" s="108" t="s">
        <v>140</v>
      </c>
      <c r="DG8" s="107" t="s">
        <v>135</v>
      </c>
      <c r="DH8" s="107" t="s">
        <v>136</v>
      </c>
      <c r="DI8" s="107" t="s">
        <v>137</v>
      </c>
      <c r="DJ8" s="107" t="s">
        <v>138</v>
      </c>
      <c r="DK8" s="107" t="s">
        <v>139</v>
      </c>
      <c r="DL8" s="108" t="s">
        <v>140</v>
      </c>
      <c r="DM8" s="107" t="s">
        <v>135</v>
      </c>
      <c r="DN8" s="107" t="s">
        <v>136</v>
      </c>
      <c r="DO8" s="107" t="s">
        <v>137</v>
      </c>
      <c r="DP8" s="107" t="s">
        <v>138</v>
      </c>
      <c r="DQ8" s="107" t="s">
        <v>139</v>
      </c>
      <c r="DR8" s="108" t="s">
        <v>140</v>
      </c>
    </row>
    <row r="9" spans="1:122" ht="120.75" customHeight="1">
      <c r="A9" s="109">
        <v>1</v>
      </c>
      <c r="B9" s="110" t="s">
        <v>197</v>
      </c>
      <c r="C9" s="111" t="s">
        <v>198</v>
      </c>
      <c r="D9" s="112"/>
      <c r="E9" s="113" t="s">
        <v>199</v>
      </c>
      <c r="F9" s="113">
        <v>1</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v>36975000</v>
      </c>
      <c r="AL9" s="112">
        <v>7025250</v>
      </c>
      <c r="AM9" s="112">
        <v>44000250</v>
      </c>
      <c r="AN9" s="112">
        <v>44000250</v>
      </c>
      <c r="AO9" s="112" t="s">
        <v>156</v>
      </c>
      <c r="AP9" s="114" t="s">
        <v>157</v>
      </c>
      <c r="AQ9" s="112"/>
      <c r="AR9" s="112"/>
      <c r="AS9" s="112"/>
      <c r="AT9" s="112"/>
      <c r="AU9" s="112"/>
      <c r="AV9" s="112"/>
      <c r="AW9" s="115"/>
      <c r="AX9" s="115"/>
      <c r="AY9" s="115"/>
      <c r="AZ9" s="115">
        <f>MIN(AT9,AN9,AH9,AB9,V9,P9,J9)</f>
        <v>44000250</v>
      </c>
      <c r="BA9" s="115"/>
      <c r="BB9" s="115"/>
      <c r="BC9" s="115"/>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v>37000000</v>
      </c>
      <c r="CC9" s="112">
        <v>7030000</v>
      </c>
      <c r="CD9" s="112">
        <v>44030000</v>
      </c>
      <c r="CE9" s="112">
        <v>44030000</v>
      </c>
      <c r="CF9" s="112" t="s">
        <v>171</v>
      </c>
      <c r="CG9" s="112" t="s">
        <v>144</v>
      </c>
      <c r="CH9" s="112"/>
      <c r="CI9" s="112"/>
      <c r="CJ9" s="112"/>
      <c r="CK9" s="112"/>
      <c r="CL9" s="112"/>
      <c r="CM9" s="112"/>
      <c r="CN9" s="112"/>
      <c r="CO9" s="112"/>
      <c r="CP9" s="112"/>
      <c r="CQ9" s="112"/>
      <c r="CR9" s="112"/>
      <c r="CS9" s="112"/>
      <c r="CT9" s="115"/>
      <c r="CU9" s="115"/>
      <c r="CV9" s="115"/>
      <c r="CW9" s="115">
        <f>MIN(CQ9,CK9,CE9,BY9,BS9,BM9,BG9)</f>
        <v>44030000</v>
      </c>
      <c r="CX9" s="115"/>
      <c r="CY9" s="115"/>
      <c r="CZ9" s="115"/>
      <c r="DA9" s="112"/>
      <c r="DB9" s="112"/>
      <c r="DC9" s="112"/>
      <c r="DD9" s="112"/>
      <c r="DE9" s="112"/>
      <c r="DF9" s="112"/>
      <c r="DG9" s="112"/>
      <c r="DH9" s="112"/>
      <c r="DI9" s="112"/>
      <c r="DJ9" s="112"/>
      <c r="DK9" s="112"/>
      <c r="DL9" s="112"/>
      <c r="DM9" s="112"/>
      <c r="DN9" s="112"/>
      <c r="DO9" s="112"/>
      <c r="DP9" s="112"/>
      <c r="DQ9" s="112"/>
      <c r="DR9" s="112"/>
    </row>
    <row r="10" spans="1:122" ht="57.75" customHeight="1">
      <c r="A10" s="109">
        <v>2</v>
      </c>
      <c r="B10" s="110" t="s">
        <v>200</v>
      </c>
      <c r="C10" s="110" t="s">
        <v>201</v>
      </c>
      <c r="D10" s="112"/>
      <c r="E10" s="113" t="s">
        <v>199</v>
      </c>
      <c r="F10" s="113">
        <v>1</v>
      </c>
      <c r="G10" s="116"/>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v>4000000</v>
      </c>
      <c r="AL10" s="112">
        <v>760000</v>
      </c>
      <c r="AM10" s="112">
        <v>4760000</v>
      </c>
      <c r="AN10" s="112">
        <v>4760000</v>
      </c>
      <c r="AO10" s="112" t="s">
        <v>156</v>
      </c>
      <c r="AP10" s="114" t="s">
        <v>157</v>
      </c>
      <c r="AQ10" s="112"/>
      <c r="AR10" s="112"/>
      <c r="AS10" s="112"/>
      <c r="AT10" s="112"/>
      <c r="AU10" s="112"/>
      <c r="AV10" s="112"/>
      <c r="AW10" s="115"/>
      <c r="AX10" s="115"/>
      <c r="AY10" s="115"/>
      <c r="AZ10" s="115">
        <f t="shared" ref="AZ10:AZ57" si="0">MIN(AT10,AN10,AH10,AB10,V10,P10,J10)</f>
        <v>4760000</v>
      </c>
      <c r="BA10" s="115"/>
      <c r="BB10" s="115"/>
      <c r="BC10" s="115"/>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v>4517186.5546218492</v>
      </c>
      <c r="CC10" s="112">
        <v>858265.44537815137</v>
      </c>
      <c r="CD10" s="112">
        <v>5375452.0000000009</v>
      </c>
      <c r="CE10" s="112">
        <v>5375452.0000000009</v>
      </c>
      <c r="CF10" s="112" t="s">
        <v>177</v>
      </c>
      <c r="CG10" s="112" t="s">
        <v>144</v>
      </c>
      <c r="CH10" s="112"/>
      <c r="CI10" s="112"/>
      <c r="CJ10" s="112"/>
      <c r="CK10" s="112"/>
      <c r="CL10" s="112"/>
      <c r="CM10" s="112"/>
      <c r="CN10" s="112"/>
      <c r="CO10" s="112"/>
      <c r="CP10" s="112"/>
      <c r="CQ10" s="112"/>
      <c r="CR10" s="112"/>
      <c r="CS10" s="112"/>
      <c r="CT10" s="115"/>
      <c r="CU10" s="115"/>
      <c r="CV10" s="115"/>
      <c r="CW10" s="115">
        <f t="shared" ref="CW10:CW58" si="1">MIN(CQ10,CK10,CE10,BY10,BS10,BM10,BG10)</f>
        <v>5375452.0000000009</v>
      </c>
      <c r="CX10" s="115"/>
      <c r="CY10" s="115"/>
      <c r="CZ10" s="115"/>
      <c r="DA10" s="112"/>
      <c r="DB10" s="112"/>
      <c r="DC10" s="112"/>
      <c r="DD10" s="112"/>
      <c r="DE10" s="112"/>
      <c r="DF10" s="112"/>
      <c r="DG10" s="112"/>
      <c r="DH10" s="112"/>
      <c r="DI10" s="112"/>
      <c r="DJ10" s="112"/>
      <c r="DK10" s="112"/>
      <c r="DL10" s="112"/>
      <c r="DM10" s="112"/>
      <c r="DN10" s="112"/>
      <c r="DO10" s="112"/>
      <c r="DP10" s="112"/>
      <c r="DQ10" s="112"/>
      <c r="DR10" s="112"/>
    </row>
    <row r="11" spans="1:122" ht="120.75" customHeight="1">
      <c r="A11" s="109">
        <v>3</v>
      </c>
      <c r="B11" s="110" t="s">
        <v>119</v>
      </c>
      <c r="C11" s="110" t="s">
        <v>202</v>
      </c>
      <c r="D11" s="112"/>
      <c r="E11" s="113" t="s">
        <v>203</v>
      </c>
      <c r="F11" s="113">
        <v>1</v>
      </c>
      <c r="G11" s="117"/>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5"/>
      <c r="AX11" s="115"/>
      <c r="AY11" s="115"/>
      <c r="AZ11" s="115"/>
      <c r="BA11" s="115"/>
      <c r="BB11" s="115"/>
      <c r="BC11" s="115"/>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5"/>
      <c r="CU11" s="115"/>
      <c r="CV11" s="115"/>
      <c r="CW11" s="115"/>
      <c r="CX11" s="115"/>
      <c r="CY11" s="115"/>
      <c r="CZ11" s="115"/>
      <c r="DA11" s="112"/>
      <c r="DB11" s="112"/>
      <c r="DC11" s="112"/>
      <c r="DD11" s="112"/>
      <c r="DE11" s="112"/>
      <c r="DF11" s="112"/>
      <c r="DG11" s="112"/>
      <c r="DH11" s="112"/>
      <c r="DI11" s="112"/>
      <c r="DJ11" s="112"/>
      <c r="DK11" s="112"/>
      <c r="DL11" s="112"/>
      <c r="DM11" s="112"/>
      <c r="DN11" s="112"/>
      <c r="DO11" s="112"/>
      <c r="DP11" s="112"/>
      <c r="DQ11" s="112"/>
      <c r="DR11" s="112"/>
    </row>
    <row r="12" spans="1:122" ht="300">
      <c r="A12" s="109">
        <v>4</v>
      </c>
      <c r="B12" s="110" t="s">
        <v>204</v>
      </c>
      <c r="C12" s="111" t="s">
        <v>205</v>
      </c>
      <c r="E12" s="113" t="s">
        <v>206</v>
      </c>
      <c r="F12" s="113">
        <v>1</v>
      </c>
      <c r="G12" s="112"/>
      <c r="H12" s="112"/>
      <c r="I12" s="112"/>
      <c r="J12" s="112"/>
      <c r="K12" s="112"/>
      <c r="L12" s="112"/>
      <c r="M12" s="112">
        <v>1630000</v>
      </c>
      <c r="N12" s="112">
        <v>309700</v>
      </c>
      <c r="O12" s="112">
        <v>1939700</v>
      </c>
      <c r="P12" s="112">
        <v>1939700</v>
      </c>
      <c r="Q12" s="112" t="s">
        <v>171</v>
      </c>
      <c r="R12" s="112" t="s">
        <v>144</v>
      </c>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5"/>
      <c r="AX12" s="115"/>
      <c r="AY12" s="115"/>
      <c r="AZ12" s="115">
        <f t="shared" si="0"/>
        <v>1939700</v>
      </c>
      <c r="BA12" s="115"/>
      <c r="BB12" s="115"/>
      <c r="BC12" s="115"/>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5"/>
      <c r="CU12" s="115"/>
      <c r="CV12" s="115"/>
      <c r="CW12" s="115"/>
      <c r="CX12" s="115"/>
      <c r="CY12" s="115"/>
      <c r="CZ12" s="115"/>
      <c r="DA12" s="112"/>
      <c r="DB12" s="112"/>
      <c r="DC12" s="112"/>
      <c r="DD12" s="112"/>
      <c r="DE12" s="112"/>
      <c r="DF12" s="112"/>
      <c r="DG12" s="112"/>
      <c r="DH12" s="112"/>
      <c r="DI12" s="112"/>
      <c r="DJ12" s="112"/>
      <c r="DK12" s="112"/>
      <c r="DL12" s="112"/>
      <c r="DM12" s="112"/>
      <c r="DN12" s="112"/>
      <c r="DO12" s="112"/>
      <c r="DP12" s="112"/>
      <c r="DQ12" s="112"/>
      <c r="DR12" s="112"/>
    </row>
    <row r="13" spans="1:122" ht="99.75" customHeight="1">
      <c r="A13" s="109">
        <v>5</v>
      </c>
      <c r="B13" s="110" t="s">
        <v>207</v>
      </c>
      <c r="C13" s="111" t="s">
        <v>208</v>
      </c>
      <c r="D13" s="112"/>
      <c r="E13" s="113" t="s">
        <v>209</v>
      </c>
      <c r="F13" s="113">
        <v>1</v>
      </c>
      <c r="G13" s="112"/>
      <c r="H13" s="112"/>
      <c r="I13" s="112"/>
      <c r="J13" s="112"/>
      <c r="K13" s="112"/>
      <c r="L13" s="112"/>
      <c r="M13" s="112">
        <v>4035000</v>
      </c>
      <c r="N13" s="112">
        <v>766650</v>
      </c>
      <c r="O13" s="112">
        <v>4801650</v>
      </c>
      <c r="P13" s="112">
        <v>4801650</v>
      </c>
      <c r="Q13" s="112" t="s">
        <v>171</v>
      </c>
      <c r="R13" s="112" t="s">
        <v>144</v>
      </c>
      <c r="S13" s="112"/>
      <c r="T13" s="112"/>
      <c r="U13" s="112"/>
      <c r="V13" s="112"/>
      <c r="W13" s="112"/>
      <c r="X13" s="112"/>
      <c r="Y13" s="112"/>
      <c r="Z13" s="112"/>
      <c r="AA13" s="112"/>
      <c r="AB13" s="112"/>
      <c r="AC13" s="112"/>
      <c r="AD13" s="112"/>
      <c r="AE13" s="112">
        <v>4325000</v>
      </c>
      <c r="AF13" s="112">
        <v>821750</v>
      </c>
      <c r="AG13" s="112">
        <v>5146750</v>
      </c>
      <c r="AH13" s="112">
        <v>5146750</v>
      </c>
      <c r="AI13" s="112" t="s">
        <v>161</v>
      </c>
      <c r="AJ13" s="112" t="s">
        <v>154</v>
      </c>
      <c r="AK13" s="112"/>
      <c r="AL13" s="112"/>
      <c r="AM13" s="112"/>
      <c r="AN13" s="112"/>
      <c r="AO13" s="112"/>
      <c r="AP13" s="112"/>
      <c r="AQ13" s="112"/>
      <c r="AR13" s="112"/>
      <c r="AS13" s="112"/>
      <c r="AT13" s="112"/>
      <c r="AU13" s="112"/>
      <c r="AV13" s="112"/>
      <c r="AW13" s="115"/>
      <c r="AX13" s="115"/>
      <c r="AY13" s="115"/>
      <c r="AZ13" s="115">
        <f t="shared" si="0"/>
        <v>4801650</v>
      </c>
      <c r="BA13" s="115"/>
      <c r="BB13" s="115"/>
      <c r="BC13" s="115"/>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5"/>
      <c r="CU13" s="115"/>
      <c r="CV13" s="115"/>
      <c r="CW13" s="115"/>
      <c r="CX13" s="115"/>
      <c r="CY13" s="115"/>
      <c r="CZ13" s="115"/>
      <c r="DA13" s="112"/>
      <c r="DB13" s="112"/>
      <c r="DC13" s="112"/>
      <c r="DD13" s="112"/>
      <c r="DE13" s="112"/>
      <c r="DF13" s="112"/>
      <c r="DG13" s="112">
        <v>5172240</v>
      </c>
      <c r="DH13" s="112">
        <v>982725.6</v>
      </c>
      <c r="DI13" s="112">
        <v>6154965.5999999996</v>
      </c>
      <c r="DJ13" s="112">
        <v>6154965.5999999996</v>
      </c>
      <c r="DK13" s="112" t="s">
        <v>161</v>
      </c>
      <c r="DL13" s="112" t="s">
        <v>162</v>
      </c>
      <c r="DM13" s="112"/>
      <c r="DN13" s="112"/>
      <c r="DO13" s="112"/>
      <c r="DP13" s="112"/>
      <c r="DQ13" s="112"/>
      <c r="DR13" s="112"/>
    </row>
    <row r="14" spans="1:122" ht="150">
      <c r="A14" s="109">
        <v>6</v>
      </c>
      <c r="B14" s="118" t="s">
        <v>210</v>
      </c>
      <c r="C14" s="111" t="s">
        <v>211</v>
      </c>
      <c r="D14" s="112"/>
      <c r="E14" s="113" t="s">
        <v>212</v>
      </c>
      <c r="F14" s="113">
        <v>1</v>
      </c>
      <c r="G14" s="112"/>
      <c r="H14" s="112"/>
      <c r="I14" s="112"/>
      <c r="J14" s="112"/>
      <c r="K14" s="112"/>
      <c r="L14" s="112"/>
      <c r="M14" s="112"/>
      <c r="N14" s="112"/>
      <c r="O14" s="112"/>
      <c r="P14" s="112"/>
      <c r="Q14" s="112"/>
      <c r="R14" s="112"/>
      <c r="S14" s="112">
        <v>23000000</v>
      </c>
      <c r="T14" s="112">
        <v>4370000</v>
      </c>
      <c r="U14" s="112">
        <v>27370000</v>
      </c>
      <c r="V14" s="112">
        <v>27370000</v>
      </c>
      <c r="W14" s="112" t="s">
        <v>213</v>
      </c>
      <c r="X14" s="112" t="s">
        <v>153</v>
      </c>
      <c r="Y14" s="112"/>
      <c r="Z14" s="112"/>
      <c r="AA14" s="112"/>
      <c r="AB14" s="112"/>
      <c r="AC14" s="112"/>
      <c r="AD14" s="112"/>
      <c r="AE14" s="112">
        <v>17550000</v>
      </c>
      <c r="AF14" s="112">
        <v>3334500</v>
      </c>
      <c r="AG14" s="112">
        <v>20884500</v>
      </c>
      <c r="AH14" s="112">
        <v>20884500</v>
      </c>
      <c r="AI14" s="112" t="s">
        <v>161</v>
      </c>
      <c r="AJ14" s="112" t="s">
        <v>154</v>
      </c>
      <c r="AK14" s="112"/>
      <c r="AL14" s="112"/>
      <c r="AM14" s="112"/>
      <c r="AN14" s="112"/>
      <c r="AO14" s="112"/>
      <c r="AP14" s="112"/>
      <c r="AQ14" s="112"/>
      <c r="AR14" s="112"/>
      <c r="AS14" s="112"/>
      <c r="AT14" s="112"/>
      <c r="AU14" s="112"/>
      <c r="AV14" s="112"/>
      <c r="AW14" s="115"/>
      <c r="AX14" s="115"/>
      <c r="AY14" s="115"/>
      <c r="AZ14" s="115">
        <f t="shared" si="0"/>
        <v>20884500</v>
      </c>
      <c r="BA14" s="115"/>
      <c r="BB14" s="115"/>
      <c r="BC14" s="115"/>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5"/>
      <c r="CU14" s="115"/>
      <c r="CV14" s="115"/>
      <c r="CW14" s="115"/>
      <c r="CX14" s="115"/>
      <c r="CY14" s="115"/>
      <c r="CZ14" s="115"/>
      <c r="DA14" s="112"/>
      <c r="DB14" s="112"/>
      <c r="DC14" s="112"/>
      <c r="DD14" s="112"/>
      <c r="DE14" s="112"/>
      <c r="DF14" s="112"/>
      <c r="DG14" s="112"/>
      <c r="DH14" s="112"/>
      <c r="DI14" s="112"/>
      <c r="DJ14" s="112"/>
      <c r="DK14" s="112"/>
      <c r="DL14" s="112"/>
      <c r="DM14" s="112"/>
      <c r="DN14" s="112"/>
      <c r="DO14" s="112"/>
      <c r="DP14" s="112"/>
      <c r="DQ14" s="112"/>
      <c r="DR14" s="112"/>
    </row>
    <row r="15" spans="1:122" ht="270">
      <c r="A15" s="109">
        <v>7</v>
      </c>
      <c r="B15" s="119" t="s">
        <v>214</v>
      </c>
      <c r="C15" s="111" t="s">
        <v>215</v>
      </c>
      <c r="D15" s="112"/>
      <c r="E15" s="113" t="s">
        <v>216</v>
      </c>
      <c r="F15" s="113">
        <v>1</v>
      </c>
      <c r="G15" s="112"/>
      <c r="H15" s="112"/>
      <c r="I15" s="112"/>
      <c r="J15" s="112"/>
      <c r="K15" s="112"/>
      <c r="L15" s="112"/>
      <c r="M15" s="112">
        <v>26166000</v>
      </c>
      <c r="N15" s="112">
        <v>4971540</v>
      </c>
      <c r="O15" s="112">
        <v>31137540</v>
      </c>
      <c r="P15" s="112">
        <v>31137540</v>
      </c>
      <c r="Q15" s="112" t="s">
        <v>171</v>
      </c>
      <c r="R15" s="112" t="s">
        <v>217</v>
      </c>
      <c r="S15" s="112"/>
      <c r="T15" s="112"/>
      <c r="U15" s="112"/>
      <c r="V15" s="112"/>
      <c r="W15" s="112"/>
      <c r="X15" s="112"/>
      <c r="Y15" s="112"/>
      <c r="Z15" s="112"/>
      <c r="AA15" s="112"/>
      <c r="AB15" s="112"/>
      <c r="AC15" s="112"/>
      <c r="AD15" s="112"/>
      <c r="AE15" s="112">
        <v>38487000</v>
      </c>
      <c r="AF15" s="112">
        <v>7312530</v>
      </c>
      <c r="AG15" s="112">
        <v>45799530</v>
      </c>
      <c r="AH15" s="112">
        <v>45799530</v>
      </c>
      <c r="AI15" s="112" t="s">
        <v>161</v>
      </c>
      <c r="AJ15" s="112" t="s">
        <v>154</v>
      </c>
      <c r="AK15" s="112"/>
      <c r="AL15" s="112"/>
      <c r="AM15" s="112"/>
      <c r="AN15" s="112"/>
      <c r="AO15" s="112"/>
      <c r="AP15" s="112"/>
      <c r="AQ15" s="112"/>
      <c r="AR15" s="112"/>
      <c r="AS15" s="112"/>
      <c r="AT15" s="112"/>
      <c r="AU15" s="112"/>
      <c r="AV15" s="112"/>
      <c r="AW15" s="115"/>
      <c r="AX15" s="115"/>
      <c r="AY15" s="115"/>
      <c r="AZ15" s="115">
        <f t="shared" si="0"/>
        <v>31137540</v>
      </c>
      <c r="BA15" s="115"/>
      <c r="BB15" s="115"/>
      <c r="BC15" s="115"/>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5"/>
      <c r="CU15" s="115"/>
      <c r="CV15" s="115"/>
      <c r="CW15" s="115"/>
      <c r="CX15" s="115"/>
      <c r="CY15" s="115"/>
      <c r="CZ15" s="115"/>
      <c r="DA15" s="112"/>
      <c r="DB15" s="112"/>
      <c r="DC15" s="112"/>
      <c r="DD15" s="112"/>
      <c r="DE15" s="112"/>
      <c r="DF15" s="112"/>
      <c r="DG15" s="112"/>
      <c r="DH15" s="112"/>
      <c r="DI15" s="112"/>
      <c r="DJ15" s="112"/>
      <c r="DK15" s="112"/>
      <c r="DL15" s="112"/>
      <c r="DM15" s="112"/>
      <c r="DN15" s="112"/>
      <c r="DO15" s="112"/>
      <c r="DP15" s="112"/>
      <c r="DQ15" s="112"/>
      <c r="DR15" s="112"/>
    </row>
    <row r="16" spans="1:122" ht="409.5">
      <c r="A16" s="109">
        <v>8</v>
      </c>
      <c r="B16" s="120" t="s">
        <v>218</v>
      </c>
      <c r="C16" s="111" t="s">
        <v>219</v>
      </c>
      <c r="D16" s="112"/>
      <c r="E16" s="113" t="s">
        <v>220</v>
      </c>
      <c r="F16" s="113">
        <v>1</v>
      </c>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5"/>
      <c r="AX16" s="115"/>
      <c r="AY16" s="115"/>
      <c r="AZ16" s="115"/>
      <c r="BA16" s="115"/>
      <c r="BB16" s="115"/>
      <c r="BC16" s="115"/>
      <c r="BD16" s="112"/>
      <c r="BE16" s="112"/>
      <c r="BF16" s="112"/>
      <c r="BG16" s="112"/>
      <c r="BH16" s="112"/>
      <c r="BI16" s="112"/>
      <c r="BJ16" s="112"/>
      <c r="BK16" s="112"/>
      <c r="BL16" s="112"/>
      <c r="BM16" s="112"/>
      <c r="BN16" s="112"/>
      <c r="BO16" s="112"/>
      <c r="BP16" s="112"/>
      <c r="BQ16" s="112"/>
      <c r="BR16" s="112"/>
      <c r="BS16" s="112"/>
      <c r="BT16" s="112"/>
      <c r="BU16" s="112"/>
      <c r="BV16" s="112">
        <v>143274600</v>
      </c>
      <c r="BW16" s="112">
        <v>27222174</v>
      </c>
      <c r="BX16" s="112">
        <v>170496774</v>
      </c>
      <c r="BY16" s="112">
        <v>170496774</v>
      </c>
      <c r="BZ16" s="112" t="s">
        <v>221</v>
      </c>
      <c r="CA16" s="112" t="s">
        <v>222</v>
      </c>
      <c r="CB16" s="112"/>
      <c r="CC16" s="112"/>
      <c r="CD16" s="112"/>
      <c r="CE16" s="112"/>
      <c r="CF16" s="112"/>
      <c r="CG16" s="112"/>
      <c r="CH16" s="112"/>
      <c r="CI16" s="112"/>
      <c r="CJ16" s="112"/>
      <c r="CK16" s="112"/>
      <c r="CL16" s="112"/>
      <c r="CM16" s="112"/>
      <c r="CN16" s="112"/>
      <c r="CO16" s="112"/>
      <c r="CP16" s="112"/>
      <c r="CQ16" s="112"/>
      <c r="CR16" s="112"/>
      <c r="CS16" s="112"/>
      <c r="CT16" s="115"/>
      <c r="CU16" s="115"/>
      <c r="CV16" s="115"/>
      <c r="CW16" s="115">
        <f t="shared" si="1"/>
        <v>170496774</v>
      </c>
      <c r="CX16" s="115"/>
      <c r="CY16" s="115"/>
      <c r="CZ16" s="115"/>
      <c r="DA16" s="112"/>
      <c r="DB16" s="112"/>
      <c r="DC16" s="112"/>
      <c r="DD16" s="112"/>
      <c r="DE16" s="112"/>
      <c r="DF16" s="112"/>
      <c r="DG16" s="112"/>
      <c r="DH16" s="112"/>
      <c r="DI16" s="112"/>
      <c r="DJ16" s="112"/>
      <c r="DK16" s="112"/>
      <c r="DL16" s="112"/>
      <c r="DM16" s="112"/>
      <c r="DN16" s="112"/>
      <c r="DO16" s="112"/>
      <c r="DP16" s="112"/>
      <c r="DQ16" s="112"/>
      <c r="DR16" s="112"/>
    </row>
    <row r="17" spans="1:122" ht="45">
      <c r="A17" s="109">
        <v>9</v>
      </c>
      <c r="B17" s="118" t="s">
        <v>223</v>
      </c>
      <c r="C17" s="113" t="s">
        <v>224</v>
      </c>
      <c r="D17" s="112"/>
      <c r="E17" s="113" t="s">
        <v>220</v>
      </c>
      <c r="F17" s="113">
        <v>1</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5"/>
      <c r="AX17" s="115"/>
      <c r="AY17" s="115"/>
      <c r="AZ17" s="115"/>
      <c r="BA17" s="115"/>
      <c r="BB17" s="115"/>
      <c r="BC17" s="115"/>
      <c r="BD17" s="112"/>
      <c r="BE17" s="112"/>
      <c r="BF17" s="112"/>
      <c r="BG17" s="112"/>
      <c r="BH17" s="112"/>
      <c r="BI17" s="112"/>
      <c r="BJ17" s="112"/>
      <c r="BK17" s="112"/>
      <c r="BL17" s="112"/>
      <c r="BM17" s="112"/>
      <c r="BN17" s="112"/>
      <c r="BO17" s="112"/>
      <c r="BP17" s="112"/>
      <c r="BQ17" s="112"/>
      <c r="BR17" s="112"/>
      <c r="BS17" s="112"/>
      <c r="BT17" s="112"/>
      <c r="BU17" s="112"/>
      <c r="BV17" s="112">
        <v>4747800</v>
      </c>
      <c r="BW17" s="112">
        <v>902082</v>
      </c>
      <c r="BX17" s="112">
        <v>5649882</v>
      </c>
      <c r="BY17" s="112">
        <v>5649882</v>
      </c>
      <c r="BZ17" s="112" t="s">
        <v>221</v>
      </c>
      <c r="CA17" s="112" t="s">
        <v>222</v>
      </c>
      <c r="CB17" s="112"/>
      <c r="CC17" s="112"/>
      <c r="CD17" s="112"/>
      <c r="CE17" s="112"/>
      <c r="CF17" s="112"/>
      <c r="CG17" s="112"/>
      <c r="CH17" s="112"/>
      <c r="CI17" s="112"/>
      <c r="CJ17" s="112"/>
      <c r="CK17" s="112"/>
      <c r="CL17" s="112"/>
      <c r="CM17" s="112"/>
      <c r="CN17" s="112"/>
      <c r="CO17" s="112"/>
      <c r="CP17" s="112"/>
      <c r="CQ17" s="112"/>
      <c r="CR17" s="112"/>
      <c r="CS17" s="112"/>
      <c r="CT17" s="115"/>
      <c r="CU17" s="115"/>
      <c r="CV17" s="115"/>
      <c r="CW17" s="115">
        <f t="shared" si="1"/>
        <v>5649882</v>
      </c>
      <c r="CX17" s="115"/>
      <c r="CY17" s="115"/>
      <c r="CZ17" s="115"/>
      <c r="DA17" s="112"/>
      <c r="DB17" s="112"/>
      <c r="DC17" s="112"/>
      <c r="DD17" s="112"/>
      <c r="DE17" s="112"/>
      <c r="DF17" s="112"/>
      <c r="DG17" s="112"/>
      <c r="DH17" s="112"/>
      <c r="DI17" s="112"/>
      <c r="DJ17" s="112"/>
      <c r="DK17" s="112"/>
      <c r="DL17" s="112"/>
      <c r="DM17" s="112"/>
      <c r="DN17" s="112"/>
      <c r="DO17" s="112"/>
      <c r="DP17" s="112"/>
      <c r="DQ17" s="112"/>
      <c r="DR17" s="112"/>
    </row>
    <row r="18" spans="1:122" ht="45">
      <c r="A18" s="109">
        <v>10</v>
      </c>
      <c r="B18" s="118" t="s">
        <v>225</v>
      </c>
      <c r="C18" s="113" t="s">
        <v>226</v>
      </c>
      <c r="D18" s="112"/>
      <c r="E18" s="113" t="s">
        <v>220</v>
      </c>
      <c r="F18" s="113">
        <v>1</v>
      </c>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5"/>
      <c r="AX18" s="115"/>
      <c r="AY18" s="115"/>
      <c r="AZ18" s="115"/>
      <c r="BA18" s="115"/>
      <c r="BB18" s="115"/>
      <c r="BC18" s="115"/>
      <c r="BD18" s="112"/>
      <c r="BE18" s="112"/>
      <c r="BF18" s="112"/>
      <c r="BG18" s="112"/>
      <c r="BH18" s="112"/>
      <c r="BI18" s="112"/>
      <c r="BJ18" s="112"/>
      <c r="BK18" s="112"/>
      <c r="BL18" s="112"/>
      <c r="BM18" s="112"/>
      <c r="BN18" s="112"/>
      <c r="BO18" s="112"/>
      <c r="BP18" s="112"/>
      <c r="BQ18" s="112"/>
      <c r="BR18" s="112"/>
      <c r="BS18" s="112"/>
      <c r="BT18" s="112"/>
      <c r="BU18" s="112"/>
      <c r="BV18" s="112">
        <v>11919900</v>
      </c>
      <c r="BW18" s="112">
        <v>2264781</v>
      </c>
      <c r="BX18" s="112">
        <v>14184681</v>
      </c>
      <c r="BY18" s="112">
        <v>14184681</v>
      </c>
      <c r="BZ18" s="112" t="s">
        <v>221</v>
      </c>
      <c r="CA18" s="112" t="s">
        <v>222</v>
      </c>
      <c r="CB18" s="112"/>
      <c r="CC18" s="112"/>
      <c r="CD18" s="112"/>
      <c r="CE18" s="112"/>
      <c r="CF18" s="112"/>
      <c r="CG18" s="112"/>
      <c r="CH18" s="112"/>
      <c r="CI18" s="112"/>
      <c r="CJ18" s="112"/>
      <c r="CK18" s="112"/>
      <c r="CL18" s="112"/>
      <c r="CM18" s="112"/>
      <c r="CN18" s="112"/>
      <c r="CO18" s="112"/>
      <c r="CP18" s="112"/>
      <c r="CQ18" s="112"/>
      <c r="CR18" s="112"/>
      <c r="CS18" s="112"/>
      <c r="CT18" s="115"/>
      <c r="CU18" s="115"/>
      <c r="CV18" s="115"/>
      <c r="CW18" s="115">
        <f t="shared" si="1"/>
        <v>14184681</v>
      </c>
      <c r="CX18" s="115"/>
      <c r="CY18" s="115"/>
      <c r="CZ18" s="115"/>
      <c r="DA18" s="112"/>
      <c r="DB18" s="112"/>
      <c r="DC18" s="112"/>
      <c r="DD18" s="112"/>
      <c r="DE18" s="112"/>
      <c r="DF18" s="112"/>
      <c r="DG18" s="112"/>
      <c r="DH18" s="112"/>
      <c r="DI18" s="112"/>
      <c r="DJ18" s="112"/>
      <c r="DK18" s="112"/>
      <c r="DL18" s="112"/>
      <c r="DM18" s="112"/>
      <c r="DN18" s="112"/>
      <c r="DO18" s="112"/>
      <c r="DP18" s="112"/>
      <c r="DQ18" s="112"/>
      <c r="DR18" s="112"/>
    </row>
    <row r="19" spans="1:122" ht="30">
      <c r="A19" s="109">
        <v>11</v>
      </c>
      <c r="B19" s="118" t="s">
        <v>227</v>
      </c>
      <c r="C19" s="113" t="s">
        <v>228</v>
      </c>
      <c r="D19" s="112"/>
      <c r="E19" s="113" t="s">
        <v>220</v>
      </c>
      <c r="F19" s="113">
        <v>1</v>
      </c>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5"/>
      <c r="AX19" s="115"/>
      <c r="AY19" s="115"/>
      <c r="AZ19" s="115"/>
      <c r="BA19" s="115"/>
      <c r="BB19" s="115"/>
      <c r="BC19" s="115"/>
      <c r="BD19" s="112"/>
      <c r="BE19" s="112"/>
      <c r="BF19" s="112"/>
      <c r="BG19" s="112"/>
      <c r="BH19" s="112"/>
      <c r="BI19" s="112"/>
      <c r="BJ19" s="112"/>
      <c r="BK19" s="112"/>
      <c r="BL19" s="112"/>
      <c r="BM19" s="112"/>
      <c r="BN19" s="112"/>
      <c r="BO19" s="112"/>
      <c r="BP19" s="112"/>
      <c r="BQ19" s="112"/>
      <c r="BR19" s="112"/>
      <c r="BS19" s="112"/>
      <c r="BT19" s="112"/>
      <c r="BU19" s="112"/>
      <c r="BV19" s="112">
        <v>4242700</v>
      </c>
      <c r="BW19" s="112">
        <v>806113</v>
      </c>
      <c r="BX19" s="112">
        <v>5048813</v>
      </c>
      <c r="BY19" s="112">
        <v>5048813</v>
      </c>
      <c r="BZ19" s="112" t="s">
        <v>221</v>
      </c>
      <c r="CA19" s="112" t="s">
        <v>222</v>
      </c>
      <c r="CB19" s="112"/>
      <c r="CC19" s="112"/>
      <c r="CD19" s="112"/>
      <c r="CE19" s="112"/>
      <c r="CF19" s="112"/>
      <c r="CG19" s="112"/>
      <c r="CH19" s="112"/>
      <c r="CI19" s="112"/>
      <c r="CJ19" s="112"/>
      <c r="CK19" s="112"/>
      <c r="CL19" s="112"/>
      <c r="CM19" s="112"/>
      <c r="CN19" s="112"/>
      <c r="CO19" s="112"/>
      <c r="CP19" s="112"/>
      <c r="CQ19" s="112"/>
      <c r="CR19" s="112"/>
      <c r="CS19" s="112"/>
      <c r="CT19" s="115"/>
      <c r="CU19" s="115"/>
      <c r="CV19" s="115"/>
      <c r="CW19" s="115">
        <f t="shared" si="1"/>
        <v>5048813</v>
      </c>
      <c r="CX19" s="115"/>
      <c r="CY19" s="115"/>
      <c r="CZ19" s="115"/>
      <c r="DA19" s="112"/>
      <c r="DB19" s="112"/>
      <c r="DC19" s="112"/>
      <c r="DD19" s="112"/>
      <c r="DE19" s="112"/>
      <c r="DF19" s="112"/>
      <c r="DG19" s="112"/>
      <c r="DH19" s="112"/>
      <c r="DI19" s="112"/>
      <c r="DJ19" s="112"/>
      <c r="DK19" s="112"/>
      <c r="DL19" s="112"/>
      <c r="DM19" s="112"/>
      <c r="DN19" s="112"/>
      <c r="DO19" s="112"/>
      <c r="DP19" s="112"/>
      <c r="DQ19" s="112"/>
      <c r="DR19" s="112"/>
    </row>
    <row r="20" spans="1:122" ht="94.5" customHeight="1">
      <c r="A20" s="109">
        <v>12</v>
      </c>
      <c r="B20" s="118" t="s">
        <v>229</v>
      </c>
      <c r="C20" s="113" t="s">
        <v>230</v>
      </c>
      <c r="D20" s="112"/>
      <c r="E20" s="113" t="s">
        <v>220</v>
      </c>
      <c r="F20" s="113">
        <v>1</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5"/>
      <c r="AX20" s="115"/>
      <c r="AY20" s="115"/>
      <c r="AZ20" s="115"/>
      <c r="BA20" s="115"/>
      <c r="BB20" s="115"/>
      <c r="BC20" s="115"/>
      <c r="BD20" s="112"/>
      <c r="BE20" s="112"/>
      <c r="BF20" s="112"/>
      <c r="BG20" s="112"/>
      <c r="BH20" s="112"/>
      <c r="BI20" s="112"/>
      <c r="BJ20" s="112"/>
      <c r="BK20" s="112"/>
      <c r="BL20" s="112"/>
      <c r="BM20" s="112"/>
      <c r="BN20" s="112"/>
      <c r="BO20" s="112"/>
      <c r="BP20" s="112"/>
      <c r="BQ20" s="112"/>
      <c r="BR20" s="112"/>
      <c r="BS20" s="112"/>
      <c r="BT20" s="112"/>
      <c r="BU20" s="112"/>
      <c r="BV20" s="112">
        <v>505100</v>
      </c>
      <c r="BW20" s="112">
        <v>95969</v>
      </c>
      <c r="BX20" s="112">
        <v>601069</v>
      </c>
      <c r="BY20" s="112">
        <v>601069</v>
      </c>
      <c r="BZ20" s="112" t="s">
        <v>221</v>
      </c>
      <c r="CA20" s="112" t="s">
        <v>222</v>
      </c>
      <c r="CB20" s="112"/>
      <c r="CC20" s="112"/>
      <c r="CD20" s="112"/>
      <c r="CE20" s="112"/>
      <c r="CF20" s="112"/>
      <c r="CG20" s="112"/>
      <c r="CH20" s="112"/>
      <c r="CI20" s="112"/>
      <c r="CJ20" s="112"/>
      <c r="CK20" s="112"/>
      <c r="CL20" s="112"/>
      <c r="CM20" s="112"/>
      <c r="CN20" s="112"/>
      <c r="CO20" s="112"/>
      <c r="CP20" s="112"/>
      <c r="CQ20" s="112"/>
      <c r="CR20" s="112"/>
      <c r="CS20" s="112"/>
      <c r="CT20" s="115"/>
      <c r="CU20" s="115"/>
      <c r="CV20" s="115"/>
      <c r="CW20" s="115">
        <f t="shared" si="1"/>
        <v>601069</v>
      </c>
      <c r="CX20" s="115"/>
      <c r="CY20" s="115"/>
      <c r="CZ20" s="115"/>
      <c r="DA20" s="112"/>
      <c r="DB20" s="112"/>
      <c r="DC20" s="112"/>
      <c r="DD20" s="112"/>
      <c r="DE20" s="112"/>
      <c r="DF20" s="112"/>
      <c r="DG20" s="112"/>
      <c r="DH20" s="112"/>
      <c r="DI20" s="112"/>
      <c r="DJ20" s="112"/>
      <c r="DK20" s="112"/>
      <c r="DL20" s="112"/>
      <c r="DM20" s="112"/>
      <c r="DN20" s="112"/>
      <c r="DO20" s="112"/>
      <c r="DP20" s="112"/>
      <c r="DQ20" s="112"/>
      <c r="DR20" s="112"/>
    </row>
    <row r="21" spans="1:122" ht="63" customHeight="1">
      <c r="A21" s="109">
        <v>13</v>
      </c>
      <c r="B21" s="118" t="s">
        <v>231</v>
      </c>
      <c r="C21" s="113" t="s">
        <v>232</v>
      </c>
      <c r="D21" s="112"/>
      <c r="E21" s="113" t="s">
        <v>220</v>
      </c>
      <c r="F21" s="113">
        <v>1</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5"/>
      <c r="AX21" s="115"/>
      <c r="AY21" s="115"/>
      <c r="AZ21" s="115"/>
      <c r="BA21" s="115"/>
      <c r="BB21" s="115"/>
      <c r="BC21" s="115"/>
      <c r="BD21" s="112"/>
      <c r="BE21" s="112"/>
      <c r="BF21" s="112"/>
      <c r="BG21" s="112"/>
      <c r="BH21" s="112"/>
      <c r="BI21" s="112"/>
      <c r="BJ21" s="112"/>
      <c r="BK21" s="112"/>
      <c r="BL21" s="112"/>
      <c r="BM21" s="112"/>
      <c r="BN21" s="112"/>
      <c r="BO21" s="112"/>
      <c r="BP21" s="112"/>
      <c r="BQ21" s="112"/>
      <c r="BR21" s="112"/>
      <c r="BS21" s="112"/>
      <c r="BT21" s="112"/>
      <c r="BU21" s="112"/>
      <c r="BV21" s="112">
        <v>1616300</v>
      </c>
      <c r="BW21" s="112">
        <v>307097</v>
      </c>
      <c r="BX21" s="112">
        <v>1923397</v>
      </c>
      <c r="BY21" s="112">
        <v>1923397</v>
      </c>
      <c r="BZ21" s="112" t="s">
        <v>221</v>
      </c>
      <c r="CA21" s="112" t="s">
        <v>222</v>
      </c>
      <c r="CB21" s="112"/>
      <c r="CC21" s="112"/>
      <c r="CD21" s="112"/>
      <c r="CE21" s="112"/>
      <c r="CF21" s="112"/>
      <c r="CG21" s="112"/>
      <c r="CH21" s="112"/>
      <c r="CI21" s="112"/>
      <c r="CJ21" s="112"/>
      <c r="CK21" s="112"/>
      <c r="CL21" s="112"/>
      <c r="CM21" s="112"/>
      <c r="CN21" s="112"/>
      <c r="CO21" s="112"/>
      <c r="CP21" s="112"/>
      <c r="CQ21" s="112"/>
      <c r="CR21" s="112"/>
      <c r="CS21" s="112"/>
      <c r="CT21" s="115"/>
      <c r="CU21" s="115"/>
      <c r="CV21" s="115"/>
      <c r="CW21" s="115">
        <f t="shared" si="1"/>
        <v>1923397</v>
      </c>
      <c r="CX21" s="115"/>
      <c r="CY21" s="115"/>
      <c r="CZ21" s="115"/>
      <c r="DA21" s="112"/>
      <c r="DB21" s="112"/>
      <c r="DC21" s="112"/>
      <c r="DD21" s="112"/>
      <c r="DE21" s="112"/>
      <c r="DF21" s="112"/>
      <c r="DG21" s="112"/>
      <c r="DH21" s="112"/>
      <c r="DI21" s="112"/>
      <c r="DJ21" s="112"/>
      <c r="DK21" s="112"/>
      <c r="DL21" s="112"/>
      <c r="DM21" s="112"/>
      <c r="DN21" s="112"/>
      <c r="DO21" s="112"/>
      <c r="DP21" s="112"/>
      <c r="DQ21" s="112"/>
      <c r="DR21" s="112"/>
    </row>
    <row r="22" spans="1:122" ht="120">
      <c r="A22" s="109">
        <v>14</v>
      </c>
      <c r="B22" s="118" t="s">
        <v>233</v>
      </c>
      <c r="C22" s="111" t="s">
        <v>234</v>
      </c>
      <c r="D22" s="112"/>
      <c r="E22" s="113" t="s">
        <v>220</v>
      </c>
      <c r="F22" s="113">
        <v>1</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5"/>
      <c r="AX22" s="115"/>
      <c r="AY22" s="115"/>
      <c r="AZ22" s="115"/>
      <c r="BA22" s="115"/>
      <c r="BB22" s="115"/>
      <c r="BC22" s="115"/>
      <c r="BD22" s="112"/>
      <c r="BE22" s="112"/>
      <c r="BF22" s="112"/>
      <c r="BG22" s="112"/>
      <c r="BH22" s="112"/>
      <c r="BI22" s="112"/>
      <c r="BJ22" s="112"/>
      <c r="BK22" s="112"/>
      <c r="BL22" s="112"/>
      <c r="BM22" s="112"/>
      <c r="BN22" s="112"/>
      <c r="BO22" s="112"/>
      <c r="BP22" s="112"/>
      <c r="BQ22" s="112"/>
      <c r="BR22" s="112"/>
      <c r="BS22" s="112"/>
      <c r="BT22" s="112"/>
      <c r="BU22" s="112"/>
      <c r="BV22" s="112">
        <v>18384900</v>
      </c>
      <c r="BW22" s="112">
        <v>3493131</v>
      </c>
      <c r="BX22" s="112">
        <v>21878031</v>
      </c>
      <c r="BY22" s="112">
        <v>21878031</v>
      </c>
      <c r="BZ22" s="112" t="s">
        <v>221</v>
      </c>
      <c r="CA22" s="112" t="s">
        <v>222</v>
      </c>
      <c r="CB22" s="112"/>
      <c r="CC22" s="112"/>
      <c r="CD22" s="112"/>
      <c r="CE22" s="112"/>
      <c r="CF22" s="112"/>
      <c r="CG22" s="112"/>
      <c r="CH22" s="112"/>
      <c r="CI22" s="112"/>
      <c r="CJ22" s="112"/>
      <c r="CK22" s="112"/>
      <c r="CL22" s="112"/>
      <c r="CM22" s="112"/>
      <c r="CN22" s="112"/>
      <c r="CO22" s="112"/>
      <c r="CP22" s="112"/>
      <c r="CQ22" s="112"/>
      <c r="CR22" s="112"/>
      <c r="CS22" s="112"/>
      <c r="CT22" s="115"/>
      <c r="CU22" s="115"/>
      <c r="CV22" s="115"/>
      <c r="CW22" s="115">
        <f t="shared" si="1"/>
        <v>21878031</v>
      </c>
      <c r="CX22" s="115"/>
      <c r="CY22" s="115"/>
      <c r="CZ22" s="115"/>
      <c r="DA22" s="112"/>
      <c r="DB22" s="112"/>
      <c r="DC22" s="112"/>
      <c r="DD22" s="112"/>
      <c r="DE22" s="112"/>
      <c r="DF22" s="112"/>
      <c r="DG22" s="112"/>
      <c r="DH22" s="112"/>
      <c r="DI22" s="112"/>
      <c r="DJ22" s="112"/>
      <c r="DK22" s="112"/>
      <c r="DL22" s="112"/>
      <c r="DM22" s="112"/>
      <c r="DN22" s="112"/>
      <c r="DO22" s="112"/>
      <c r="DP22" s="112"/>
      <c r="DQ22" s="112"/>
      <c r="DR22" s="112"/>
    </row>
    <row r="23" spans="1:122" ht="45">
      <c r="A23" s="109">
        <v>15</v>
      </c>
      <c r="B23" s="118" t="s">
        <v>235</v>
      </c>
      <c r="C23" s="113" t="s">
        <v>236</v>
      </c>
      <c r="D23" s="112"/>
      <c r="E23" s="113" t="s">
        <v>220</v>
      </c>
      <c r="F23" s="113">
        <v>1</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5"/>
      <c r="AX23" s="115"/>
      <c r="AY23" s="115"/>
      <c r="AZ23" s="115"/>
      <c r="BA23" s="115"/>
      <c r="BB23" s="115"/>
      <c r="BC23" s="115"/>
      <c r="BD23" s="112"/>
      <c r="BE23" s="112"/>
      <c r="BF23" s="112"/>
      <c r="BG23" s="112"/>
      <c r="BH23" s="112"/>
      <c r="BI23" s="112"/>
      <c r="BJ23" s="112"/>
      <c r="BK23" s="112"/>
      <c r="BL23" s="112"/>
      <c r="BM23" s="112"/>
      <c r="BN23" s="112"/>
      <c r="BO23" s="112"/>
      <c r="BP23" s="112"/>
      <c r="BQ23" s="112"/>
      <c r="BR23" s="112"/>
      <c r="BS23" s="112"/>
      <c r="BT23" s="112"/>
      <c r="BU23" s="112"/>
      <c r="BV23" s="112">
        <v>20270600</v>
      </c>
      <c r="BW23" s="112">
        <v>3851414</v>
      </c>
      <c r="BX23" s="112">
        <v>24122014</v>
      </c>
      <c r="BY23" s="112">
        <v>24122014</v>
      </c>
      <c r="BZ23" s="112" t="s">
        <v>221</v>
      </c>
      <c r="CA23" s="112" t="s">
        <v>222</v>
      </c>
      <c r="CB23" s="112"/>
      <c r="CC23" s="112"/>
      <c r="CD23" s="112"/>
      <c r="CE23" s="112"/>
      <c r="CF23" s="112"/>
      <c r="CG23" s="112"/>
      <c r="CH23" s="112"/>
      <c r="CI23" s="112"/>
      <c r="CJ23" s="112"/>
      <c r="CK23" s="112"/>
      <c r="CL23" s="112"/>
      <c r="CM23" s="112"/>
      <c r="CN23" s="112"/>
      <c r="CO23" s="112"/>
      <c r="CP23" s="112"/>
      <c r="CQ23" s="112"/>
      <c r="CR23" s="112"/>
      <c r="CS23" s="112"/>
      <c r="CT23" s="115"/>
      <c r="CU23" s="115"/>
      <c r="CV23" s="115"/>
      <c r="CW23" s="115">
        <f t="shared" si="1"/>
        <v>24122014</v>
      </c>
      <c r="CX23" s="115"/>
      <c r="CY23" s="115"/>
      <c r="CZ23" s="115"/>
      <c r="DA23" s="112"/>
      <c r="DB23" s="112"/>
      <c r="DC23" s="112"/>
      <c r="DD23" s="112"/>
      <c r="DE23" s="112"/>
      <c r="DF23" s="112"/>
      <c r="DG23" s="112"/>
      <c r="DH23" s="112"/>
      <c r="DI23" s="112"/>
      <c r="DJ23" s="112"/>
      <c r="DK23" s="112"/>
      <c r="DL23" s="112"/>
      <c r="DM23" s="112"/>
      <c r="DN23" s="112"/>
      <c r="DO23" s="112"/>
      <c r="DP23" s="112"/>
      <c r="DQ23" s="112"/>
      <c r="DR23" s="112"/>
    </row>
    <row r="24" spans="1:122" ht="30">
      <c r="A24" s="109">
        <v>16</v>
      </c>
      <c r="B24" s="110" t="s">
        <v>237</v>
      </c>
      <c r="C24" s="121" t="s">
        <v>238</v>
      </c>
      <c r="D24" s="112"/>
      <c r="E24" s="121" t="s">
        <v>220</v>
      </c>
      <c r="F24" s="113">
        <v>1</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5"/>
      <c r="AX24" s="115"/>
      <c r="AY24" s="115"/>
      <c r="AZ24" s="115"/>
      <c r="BA24" s="115"/>
      <c r="BB24" s="115"/>
      <c r="BC24" s="115"/>
      <c r="BD24" s="112"/>
      <c r="BE24" s="112"/>
      <c r="BF24" s="112"/>
      <c r="BG24" s="112"/>
      <c r="BH24" s="112"/>
      <c r="BI24" s="112"/>
      <c r="BJ24" s="112"/>
      <c r="BK24" s="112"/>
      <c r="BL24" s="112"/>
      <c r="BM24" s="112"/>
      <c r="BN24" s="112"/>
      <c r="BO24" s="112"/>
      <c r="BP24" s="112"/>
      <c r="BQ24" s="112"/>
      <c r="BR24" s="112"/>
      <c r="BS24" s="112"/>
      <c r="BT24" s="112"/>
      <c r="BU24" s="112"/>
      <c r="BV24" s="112">
        <v>3000000</v>
      </c>
      <c r="BW24" s="112">
        <v>570000</v>
      </c>
      <c r="BX24" s="112">
        <v>3570000</v>
      </c>
      <c r="BY24" s="112">
        <v>3570000</v>
      </c>
      <c r="BZ24" s="112" t="s">
        <v>221</v>
      </c>
      <c r="CA24" s="112" t="s">
        <v>222</v>
      </c>
      <c r="CB24" s="112"/>
      <c r="CC24" s="112"/>
      <c r="CD24" s="112"/>
      <c r="CE24" s="112"/>
      <c r="CF24" s="112"/>
      <c r="CG24" s="112"/>
      <c r="CH24" s="112"/>
      <c r="CI24" s="112"/>
      <c r="CJ24" s="112"/>
      <c r="CK24" s="112"/>
      <c r="CL24" s="112"/>
      <c r="CM24" s="112"/>
      <c r="CN24" s="112"/>
      <c r="CO24" s="112"/>
      <c r="CP24" s="112"/>
      <c r="CQ24" s="112"/>
      <c r="CR24" s="112"/>
      <c r="CS24" s="112"/>
      <c r="CT24" s="115"/>
      <c r="CU24" s="115"/>
      <c r="CV24" s="115"/>
      <c r="CW24" s="115">
        <f t="shared" si="1"/>
        <v>3570000</v>
      </c>
      <c r="CX24" s="115"/>
      <c r="CY24" s="115"/>
      <c r="CZ24" s="115"/>
      <c r="DA24" s="112"/>
      <c r="DB24" s="112"/>
      <c r="DC24" s="112"/>
      <c r="DD24" s="112"/>
      <c r="DE24" s="112"/>
      <c r="DF24" s="112"/>
      <c r="DG24" s="112"/>
      <c r="DH24" s="112"/>
      <c r="DI24" s="112"/>
      <c r="DJ24" s="112"/>
      <c r="DK24" s="112"/>
      <c r="DL24" s="112"/>
      <c r="DM24" s="112"/>
      <c r="DN24" s="112"/>
      <c r="DO24" s="112"/>
      <c r="DP24" s="112"/>
      <c r="DQ24" s="112"/>
      <c r="DR24" s="112"/>
    </row>
    <row r="25" spans="1:122" ht="90">
      <c r="A25" s="109">
        <v>17</v>
      </c>
      <c r="B25" s="110" t="s">
        <v>120</v>
      </c>
      <c r="C25" s="114" t="s">
        <v>239</v>
      </c>
      <c r="D25" s="112"/>
      <c r="E25" s="109" t="s">
        <v>240</v>
      </c>
      <c r="F25" s="109">
        <v>1</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5"/>
      <c r="AX25" s="115"/>
      <c r="AY25" s="115"/>
      <c r="AZ25" s="115"/>
      <c r="BA25" s="115"/>
      <c r="BB25" s="115"/>
      <c r="BC25" s="115"/>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v>5994000</v>
      </c>
      <c r="CI25" s="112">
        <v>1138860</v>
      </c>
      <c r="CJ25" s="112">
        <v>7132860</v>
      </c>
      <c r="CK25" s="112">
        <v>7132860</v>
      </c>
      <c r="CL25" s="112" t="s">
        <v>241</v>
      </c>
      <c r="CM25" s="112" t="s">
        <v>242</v>
      </c>
      <c r="CN25" s="112"/>
      <c r="CO25" s="112"/>
      <c r="CP25" s="112"/>
      <c r="CQ25" s="112"/>
      <c r="CR25" s="112"/>
      <c r="CS25" s="112"/>
      <c r="CT25" s="115"/>
      <c r="CU25" s="115"/>
      <c r="CV25" s="115"/>
      <c r="CW25" s="115">
        <f t="shared" si="1"/>
        <v>7132860</v>
      </c>
      <c r="CX25" s="115"/>
      <c r="CY25" s="115"/>
      <c r="CZ25" s="115"/>
      <c r="DA25" s="112"/>
      <c r="DB25" s="112"/>
      <c r="DC25" s="112"/>
      <c r="DD25" s="112"/>
      <c r="DE25" s="112"/>
      <c r="DF25" s="112"/>
      <c r="DG25" s="112"/>
      <c r="DH25" s="112"/>
      <c r="DI25" s="112"/>
      <c r="DJ25" s="112"/>
      <c r="DK25" s="112"/>
      <c r="DL25" s="112"/>
      <c r="DM25" s="112">
        <v>5494500</v>
      </c>
      <c r="DN25" s="112">
        <v>1043955</v>
      </c>
      <c r="DO25" s="112">
        <v>6538455</v>
      </c>
      <c r="DP25" s="112">
        <v>6538455</v>
      </c>
      <c r="DQ25" s="112" t="s">
        <v>248</v>
      </c>
      <c r="DR25" s="112" t="s">
        <v>249</v>
      </c>
    </row>
    <row r="26" spans="1:122" ht="45">
      <c r="A26" s="109">
        <v>18</v>
      </c>
      <c r="B26" s="110" t="s">
        <v>121</v>
      </c>
      <c r="C26" s="114" t="s">
        <v>243</v>
      </c>
      <c r="D26" s="112"/>
      <c r="E26" s="113" t="s">
        <v>244</v>
      </c>
      <c r="F26" s="109">
        <v>1</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5"/>
      <c r="AX26" s="115"/>
      <c r="AY26" s="115"/>
      <c r="AZ26" s="115"/>
      <c r="BA26" s="115"/>
      <c r="BB26" s="115"/>
      <c r="BC26" s="115"/>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5"/>
      <c r="CU26" s="115"/>
      <c r="CV26" s="115"/>
      <c r="CW26" s="115"/>
      <c r="CX26" s="115"/>
      <c r="CY26" s="115"/>
      <c r="CZ26" s="115"/>
      <c r="DA26" s="112"/>
      <c r="DB26" s="112"/>
      <c r="DC26" s="112"/>
      <c r="DD26" s="112"/>
      <c r="DE26" s="112"/>
      <c r="DF26" s="112"/>
      <c r="DG26" s="112"/>
      <c r="DH26" s="112"/>
      <c r="DI26" s="112"/>
      <c r="DJ26" s="112"/>
      <c r="DK26" s="112"/>
      <c r="DL26" s="112"/>
      <c r="DM26" s="112"/>
      <c r="DN26" s="112"/>
      <c r="DO26" s="112"/>
      <c r="DP26" s="112"/>
      <c r="DQ26" s="112"/>
      <c r="DR26" s="112"/>
    </row>
    <row r="27" spans="1:122" ht="225">
      <c r="A27" s="109">
        <v>19</v>
      </c>
      <c r="B27" s="110" t="s">
        <v>245</v>
      </c>
      <c r="C27" s="111" t="s">
        <v>246</v>
      </c>
      <c r="D27" s="112"/>
      <c r="E27" s="113" t="s">
        <v>247</v>
      </c>
      <c r="F27" s="113">
        <v>1</v>
      </c>
      <c r="G27" s="112"/>
      <c r="H27" s="112"/>
      <c r="I27" s="112"/>
      <c r="J27" s="112"/>
      <c r="K27" s="112"/>
      <c r="L27" s="112"/>
      <c r="M27" s="112">
        <v>1329000</v>
      </c>
      <c r="N27" s="112">
        <v>252510</v>
      </c>
      <c r="O27" s="112">
        <v>1581510</v>
      </c>
      <c r="P27" s="112">
        <v>1581510</v>
      </c>
      <c r="Q27" s="112" t="s">
        <v>171</v>
      </c>
      <c r="R27" s="112" t="s">
        <v>144</v>
      </c>
      <c r="S27" s="112"/>
      <c r="T27" s="112"/>
      <c r="U27" s="112"/>
      <c r="V27" s="112"/>
      <c r="W27" s="112"/>
      <c r="X27" s="112"/>
      <c r="Y27" s="112"/>
      <c r="Z27" s="112"/>
      <c r="AA27" s="112"/>
      <c r="AB27" s="112"/>
      <c r="AC27" s="112"/>
      <c r="AD27" s="112"/>
      <c r="AE27" s="112">
        <v>1133466</v>
      </c>
      <c r="AF27" s="112">
        <v>215358.54</v>
      </c>
      <c r="AG27" s="112">
        <v>1348824.54</v>
      </c>
      <c r="AH27" s="112">
        <v>1348824.54</v>
      </c>
      <c r="AI27" s="112" t="s">
        <v>161</v>
      </c>
      <c r="AJ27" s="112" t="s">
        <v>154</v>
      </c>
      <c r="AK27" s="112"/>
      <c r="AL27" s="112"/>
      <c r="AM27" s="112"/>
      <c r="AN27" s="112"/>
      <c r="AO27" s="112"/>
      <c r="AP27" s="112"/>
      <c r="AQ27" s="112"/>
      <c r="AR27" s="112"/>
      <c r="AS27" s="112"/>
      <c r="AT27" s="112"/>
      <c r="AU27" s="112"/>
      <c r="AV27" s="112"/>
      <c r="AW27" s="115"/>
      <c r="AX27" s="115"/>
      <c r="AY27" s="115"/>
      <c r="AZ27" s="115">
        <f t="shared" si="0"/>
        <v>1348824.54</v>
      </c>
      <c r="BA27" s="115"/>
      <c r="BB27" s="115"/>
      <c r="BC27" s="115"/>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v>1600500</v>
      </c>
      <c r="CI27" s="112">
        <v>304095</v>
      </c>
      <c r="CJ27" s="112">
        <v>1904595</v>
      </c>
      <c r="CK27" s="112">
        <v>1904595</v>
      </c>
      <c r="CL27" s="112" t="s">
        <v>241</v>
      </c>
      <c r="CM27" s="112" t="s">
        <v>242</v>
      </c>
      <c r="CN27" s="112"/>
      <c r="CO27" s="112"/>
      <c r="CP27" s="112"/>
      <c r="CQ27" s="112"/>
      <c r="CR27" s="112"/>
      <c r="CS27" s="112"/>
      <c r="CT27" s="115"/>
      <c r="CU27" s="115"/>
      <c r="CV27" s="115"/>
      <c r="CW27" s="115">
        <f t="shared" si="1"/>
        <v>1904595</v>
      </c>
      <c r="CX27" s="115"/>
      <c r="CY27" s="115"/>
      <c r="CZ27" s="115"/>
      <c r="DA27" s="112"/>
      <c r="DB27" s="112"/>
      <c r="DC27" s="112"/>
      <c r="DD27" s="112"/>
      <c r="DE27" s="112"/>
      <c r="DF27" s="112"/>
      <c r="DG27" s="112">
        <v>1331000</v>
      </c>
      <c r="DH27" s="112">
        <v>252890</v>
      </c>
      <c r="DI27" s="112">
        <v>1583890</v>
      </c>
      <c r="DJ27" s="112">
        <v>1583890</v>
      </c>
      <c r="DK27" s="112" t="s">
        <v>161</v>
      </c>
      <c r="DL27" s="112" t="s">
        <v>162</v>
      </c>
      <c r="DM27" s="112"/>
      <c r="DN27" s="112"/>
      <c r="DO27" s="112"/>
      <c r="DP27" s="112"/>
      <c r="DQ27" s="112"/>
      <c r="DR27" s="112"/>
    </row>
    <row r="28" spans="1:122" ht="105">
      <c r="A28" s="109">
        <v>20</v>
      </c>
      <c r="B28" s="118" t="s">
        <v>250</v>
      </c>
      <c r="C28" s="111" t="s">
        <v>251</v>
      </c>
      <c r="D28" s="112"/>
      <c r="E28" s="113" t="s">
        <v>252</v>
      </c>
      <c r="F28" s="109">
        <v>1</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5"/>
      <c r="AX28" s="115"/>
      <c r="AY28" s="115"/>
      <c r="AZ28" s="115"/>
      <c r="BA28" s="115"/>
      <c r="BB28" s="115"/>
      <c r="BC28" s="115"/>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5"/>
      <c r="CU28" s="115"/>
      <c r="CV28" s="115"/>
      <c r="CW28" s="115"/>
      <c r="CX28" s="115"/>
      <c r="CY28" s="115"/>
      <c r="CZ28" s="115"/>
      <c r="DA28" s="112">
        <v>8613000</v>
      </c>
      <c r="DB28" s="112">
        <v>1636470</v>
      </c>
      <c r="DC28" s="112">
        <v>10249470</v>
      </c>
      <c r="DD28" s="112">
        <v>10249470</v>
      </c>
      <c r="DE28" s="112" t="s">
        <v>253</v>
      </c>
      <c r="DF28" s="112" t="s">
        <v>254</v>
      </c>
      <c r="DG28" s="112"/>
      <c r="DH28" s="112"/>
      <c r="DI28" s="112"/>
      <c r="DJ28" s="112"/>
      <c r="DK28" s="112"/>
      <c r="DL28" s="112"/>
      <c r="DM28" s="112"/>
      <c r="DN28" s="112"/>
      <c r="DO28" s="112"/>
      <c r="DP28" s="112"/>
      <c r="DQ28" s="112"/>
      <c r="DR28" s="112"/>
    </row>
    <row r="29" spans="1:122" ht="105">
      <c r="A29" s="109">
        <v>21</v>
      </c>
      <c r="B29" s="122" t="s">
        <v>255</v>
      </c>
      <c r="C29" s="111" t="s">
        <v>256</v>
      </c>
      <c r="D29" s="112"/>
      <c r="E29" s="109" t="s">
        <v>257</v>
      </c>
      <c r="F29" s="109">
        <v>1</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5"/>
      <c r="AX29" s="115"/>
      <c r="AY29" s="115"/>
      <c r="AZ29" s="115"/>
      <c r="BA29" s="115"/>
      <c r="BB29" s="115"/>
      <c r="BC29" s="115"/>
      <c r="BD29" s="112"/>
      <c r="BE29" s="112"/>
      <c r="BF29" s="112"/>
      <c r="BG29" s="112"/>
      <c r="BH29" s="112"/>
      <c r="BI29" s="112"/>
      <c r="BJ29" s="112">
        <v>4000000</v>
      </c>
      <c r="BK29" s="112">
        <v>760000</v>
      </c>
      <c r="BL29" s="112">
        <v>4760000</v>
      </c>
      <c r="BM29" s="112">
        <v>4760000</v>
      </c>
      <c r="BN29" s="112" t="s">
        <v>258</v>
      </c>
      <c r="BO29" s="112" t="s">
        <v>259</v>
      </c>
      <c r="BP29" s="112">
        <v>3836100</v>
      </c>
      <c r="BQ29" s="112">
        <v>728859</v>
      </c>
      <c r="BR29" s="112">
        <v>4564959</v>
      </c>
      <c r="BS29" s="112">
        <v>4564959</v>
      </c>
      <c r="BT29" s="112" t="s">
        <v>260</v>
      </c>
      <c r="BU29" s="112" t="s">
        <v>261</v>
      </c>
      <c r="BV29" s="112"/>
      <c r="BW29" s="112"/>
      <c r="BX29" s="112"/>
      <c r="BY29" s="112"/>
      <c r="BZ29" s="112"/>
      <c r="CA29" s="112"/>
      <c r="CB29" s="112"/>
      <c r="CC29" s="112"/>
      <c r="CD29" s="112"/>
      <c r="CE29" s="112"/>
      <c r="CF29" s="112"/>
      <c r="CG29" s="112"/>
      <c r="CH29" s="112">
        <v>5415600</v>
      </c>
      <c r="CI29" s="112">
        <v>1028964</v>
      </c>
      <c r="CJ29" s="112">
        <v>6444564</v>
      </c>
      <c r="CK29" s="112">
        <v>6444564</v>
      </c>
      <c r="CL29" s="112" t="s">
        <v>241</v>
      </c>
      <c r="CM29" s="112" t="s">
        <v>242</v>
      </c>
      <c r="CN29" s="112"/>
      <c r="CO29" s="112"/>
      <c r="CP29" s="112"/>
      <c r="CQ29" s="112"/>
      <c r="CR29" s="112"/>
      <c r="CS29" s="112"/>
      <c r="CT29" s="115"/>
      <c r="CU29" s="115"/>
      <c r="CV29" s="115"/>
      <c r="CW29" s="115">
        <f t="shared" si="1"/>
        <v>4564959</v>
      </c>
      <c r="CX29" s="115"/>
      <c r="CY29" s="115"/>
      <c r="CZ29" s="115"/>
      <c r="DA29" s="112"/>
      <c r="DB29" s="112"/>
      <c r="DC29" s="112"/>
      <c r="DD29" s="112"/>
      <c r="DE29" s="112"/>
      <c r="DF29" s="112"/>
      <c r="DG29" s="112">
        <v>4800000</v>
      </c>
      <c r="DH29" s="112">
        <v>912000</v>
      </c>
      <c r="DI29" s="112">
        <v>5712000</v>
      </c>
      <c r="DJ29" s="112">
        <v>5712000</v>
      </c>
      <c r="DK29" s="112" t="s">
        <v>161</v>
      </c>
      <c r="DL29" s="112" t="s">
        <v>162</v>
      </c>
      <c r="DM29" s="112"/>
      <c r="DN29" s="112"/>
      <c r="DO29" s="112"/>
      <c r="DP29" s="112"/>
      <c r="DQ29" s="112"/>
      <c r="DR29" s="112"/>
    </row>
    <row r="30" spans="1:122" ht="105">
      <c r="A30" s="109">
        <v>22</v>
      </c>
      <c r="B30" s="123" t="s">
        <v>262</v>
      </c>
      <c r="C30" s="111" t="s">
        <v>263</v>
      </c>
      <c r="D30" s="112"/>
      <c r="E30" s="109" t="s">
        <v>264</v>
      </c>
      <c r="F30" s="109">
        <v>3</v>
      </c>
      <c r="G30" s="112">
        <v>2184525</v>
      </c>
      <c r="H30" s="115">
        <f>G30*0.19</f>
        <v>415059.75</v>
      </c>
      <c r="I30" s="115">
        <f>G30+H30</f>
        <v>2599584.75</v>
      </c>
      <c r="J30" s="115">
        <f>I30*F30</f>
        <v>7798754.25</v>
      </c>
      <c r="K30" s="124" t="s">
        <v>143</v>
      </c>
      <c r="L30" s="124" t="s">
        <v>151</v>
      </c>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5"/>
      <c r="AX30" s="115"/>
      <c r="AY30" s="115"/>
      <c r="AZ30" s="115">
        <f t="shared" si="0"/>
        <v>7798754.25</v>
      </c>
      <c r="BA30" s="115"/>
      <c r="BB30" s="115"/>
      <c r="BC30" s="115"/>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5"/>
      <c r="CU30" s="115"/>
      <c r="CV30" s="115"/>
      <c r="CW30" s="115"/>
      <c r="CX30" s="115"/>
      <c r="CY30" s="115"/>
      <c r="CZ30" s="115"/>
      <c r="DA30" s="112"/>
      <c r="DB30" s="112"/>
      <c r="DC30" s="112"/>
      <c r="DD30" s="112"/>
      <c r="DE30" s="112"/>
      <c r="DF30" s="112"/>
      <c r="DG30" s="112"/>
      <c r="DH30" s="112"/>
      <c r="DI30" s="112"/>
      <c r="DJ30" s="112"/>
      <c r="DK30" s="112"/>
      <c r="DL30" s="112"/>
      <c r="DM30" s="112"/>
      <c r="DN30" s="112"/>
      <c r="DO30" s="112"/>
      <c r="DP30" s="112"/>
      <c r="DQ30" s="112"/>
      <c r="DR30" s="112"/>
    </row>
    <row r="31" spans="1:122" ht="60">
      <c r="A31" s="109">
        <v>23</v>
      </c>
      <c r="B31" s="118" t="s">
        <v>265</v>
      </c>
      <c r="C31" s="111" t="s">
        <v>266</v>
      </c>
      <c r="D31" s="112"/>
      <c r="E31" s="109" t="s">
        <v>264</v>
      </c>
      <c r="F31" s="109">
        <v>1</v>
      </c>
      <c r="G31" s="112">
        <v>2726500</v>
      </c>
      <c r="H31" s="115">
        <f>G31*0.19</f>
        <v>518035</v>
      </c>
      <c r="I31" s="115">
        <f>G31+H31</f>
        <v>3244535</v>
      </c>
      <c r="J31" s="115">
        <f>I31*F31</f>
        <v>3244535</v>
      </c>
      <c r="K31" s="124" t="s">
        <v>143</v>
      </c>
      <c r="L31" s="124" t="s">
        <v>151</v>
      </c>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5"/>
      <c r="AX31" s="115"/>
      <c r="AY31" s="115"/>
      <c r="AZ31" s="115">
        <f t="shared" si="0"/>
        <v>3244535</v>
      </c>
      <c r="BA31" s="115"/>
      <c r="BB31" s="115"/>
      <c r="BC31" s="115"/>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5"/>
      <c r="CU31" s="115"/>
      <c r="CV31" s="115"/>
      <c r="CW31" s="115"/>
      <c r="CX31" s="115"/>
      <c r="CY31" s="115"/>
      <c r="CZ31" s="115"/>
      <c r="DA31" s="112"/>
      <c r="DB31" s="112"/>
      <c r="DC31" s="112"/>
      <c r="DD31" s="112"/>
      <c r="DE31" s="112"/>
      <c r="DF31" s="112"/>
      <c r="DG31" s="112"/>
      <c r="DH31" s="112"/>
      <c r="DI31" s="112"/>
      <c r="DJ31" s="112"/>
      <c r="DK31" s="112"/>
      <c r="DL31" s="112"/>
      <c r="DM31" s="112"/>
      <c r="DN31" s="112"/>
      <c r="DO31" s="112"/>
      <c r="DP31" s="112"/>
      <c r="DQ31" s="112"/>
      <c r="DR31" s="112"/>
    </row>
    <row r="32" spans="1:122" ht="60">
      <c r="A32" s="109">
        <v>24</v>
      </c>
      <c r="B32" s="110" t="s">
        <v>267</v>
      </c>
      <c r="C32" s="114" t="s">
        <v>268</v>
      </c>
      <c r="D32" s="112"/>
      <c r="E32" s="113" t="s">
        <v>269</v>
      </c>
      <c r="F32" s="113">
        <v>1</v>
      </c>
      <c r="G32" s="112"/>
      <c r="H32" s="112"/>
      <c r="I32" s="112"/>
      <c r="J32" s="112"/>
      <c r="K32" s="117"/>
      <c r="L32" s="112"/>
      <c r="M32" s="112"/>
      <c r="N32" s="112"/>
      <c r="O32" s="112"/>
      <c r="P32" s="112"/>
      <c r="Q32" s="112"/>
      <c r="R32" s="112"/>
      <c r="S32" s="112"/>
      <c r="T32" s="112"/>
      <c r="U32" s="112"/>
      <c r="V32" s="112"/>
      <c r="W32" s="112"/>
      <c r="X32" s="112"/>
      <c r="Y32" s="112">
        <v>19672269</v>
      </c>
      <c r="Z32" s="112">
        <v>3737731.11</v>
      </c>
      <c r="AA32" s="112">
        <v>23410000.109999999</v>
      </c>
      <c r="AB32" s="112">
        <v>23410000.109999999</v>
      </c>
      <c r="AC32" s="112" t="s">
        <v>171</v>
      </c>
      <c r="AD32" s="112" t="s">
        <v>270</v>
      </c>
      <c r="AE32" s="112"/>
      <c r="AF32" s="112"/>
      <c r="AG32" s="112"/>
      <c r="AH32" s="112"/>
      <c r="AI32" s="112"/>
      <c r="AJ32" s="112"/>
      <c r="AK32" s="112"/>
      <c r="AL32" s="112"/>
      <c r="AM32" s="112"/>
      <c r="AN32" s="112"/>
      <c r="AO32" s="112"/>
      <c r="AP32" s="112"/>
      <c r="AQ32" s="112"/>
      <c r="AR32" s="112"/>
      <c r="AS32" s="112"/>
      <c r="AT32" s="112"/>
      <c r="AU32" s="112"/>
      <c r="AV32" s="112"/>
      <c r="AW32" s="115"/>
      <c r="AX32" s="115"/>
      <c r="AY32" s="115"/>
      <c r="AZ32" s="115">
        <f t="shared" si="0"/>
        <v>23410000.109999999</v>
      </c>
      <c r="BA32" s="115"/>
      <c r="BB32" s="115"/>
      <c r="BC32" s="115"/>
      <c r="BD32" s="112"/>
      <c r="BE32" s="112"/>
      <c r="BF32" s="112"/>
      <c r="BG32" s="112"/>
      <c r="BH32" s="112"/>
      <c r="BI32" s="112"/>
      <c r="BJ32" s="112">
        <v>18800000</v>
      </c>
      <c r="BK32" s="112">
        <v>3572000</v>
      </c>
      <c r="BL32" s="112">
        <v>22372000</v>
      </c>
      <c r="BM32" s="112">
        <v>22372000</v>
      </c>
      <c r="BN32" s="112" t="s">
        <v>258</v>
      </c>
      <c r="BO32" s="112" t="s">
        <v>259</v>
      </c>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5"/>
      <c r="CU32" s="115"/>
      <c r="CV32" s="115"/>
      <c r="CW32" s="115">
        <f t="shared" si="1"/>
        <v>22372000</v>
      </c>
      <c r="CX32" s="115"/>
      <c r="CY32" s="115"/>
      <c r="CZ32" s="115"/>
      <c r="DA32" s="112"/>
      <c r="DB32" s="112"/>
      <c r="DC32" s="112"/>
      <c r="DD32" s="112"/>
      <c r="DE32" s="112"/>
      <c r="DF32" s="112"/>
      <c r="DG32" s="112"/>
      <c r="DH32" s="112"/>
      <c r="DI32" s="112"/>
      <c r="DJ32" s="112"/>
      <c r="DK32" s="112"/>
      <c r="DL32" s="112"/>
      <c r="DM32" s="112"/>
      <c r="DN32" s="112"/>
      <c r="DO32" s="112"/>
      <c r="DP32" s="112"/>
      <c r="DQ32" s="112"/>
      <c r="DR32" s="112"/>
    </row>
    <row r="33" spans="1:122" ht="60">
      <c r="A33" s="109">
        <v>25</v>
      </c>
      <c r="B33" s="110" t="s">
        <v>271</v>
      </c>
      <c r="C33" s="110" t="s">
        <v>272</v>
      </c>
      <c r="E33" s="113" t="s">
        <v>273</v>
      </c>
      <c r="F33" s="113">
        <v>1</v>
      </c>
      <c r="G33" s="112"/>
      <c r="H33" s="112"/>
      <c r="I33" s="112"/>
      <c r="J33" s="112"/>
      <c r="K33" s="117"/>
      <c r="L33" s="112"/>
      <c r="M33" s="112"/>
      <c r="N33" s="112"/>
      <c r="O33" s="112"/>
      <c r="P33" s="112"/>
      <c r="Q33" s="112"/>
      <c r="R33" s="112"/>
      <c r="S33" s="112"/>
      <c r="T33" s="112"/>
      <c r="U33" s="112"/>
      <c r="V33" s="112"/>
      <c r="W33" s="112"/>
      <c r="X33" s="112"/>
      <c r="Y33" s="112">
        <v>3387500</v>
      </c>
      <c r="Z33" s="112">
        <v>643625</v>
      </c>
      <c r="AA33" s="112">
        <v>4031125</v>
      </c>
      <c r="AB33" s="112">
        <v>4031125</v>
      </c>
      <c r="AC33" s="112" t="s">
        <v>171</v>
      </c>
      <c r="AD33" s="112" t="s">
        <v>270</v>
      </c>
      <c r="AE33" s="112"/>
      <c r="AF33" s="112"/>
      <c r="AG33" s="112"/>
      <c r="AH33" s="112"/>
      <c r="AI33" s="112"/>
      <c r="AJ33" s="112"/>
      <c r="AK33" s="112"/>
      <c r="AL33" s="112"/>
      <c r="AM33" s="112"/>
      <c r="AN33" s="112"/>
      <c r="AO33" s="112"/>
      <c r="AP33" s="112"/>
      <c r="AQ33" s="112">
        <v>3519700</v>
      </c>
      <c r="AR33" s="112">
        <v>668743</v>
      </c>
      <c r="AS33" s="112">
        <v>4188443</v>
      </c>
      <c r="AT33" s="112">
        <v>4188443</v>
      </c>
      <c r="AU33" s="112" t="s">
        <v>158</v>
      </c>
      <c r="AV33" s="112" t="s">
        <v>274</v>
      </c>
      <c r="AW33" s="115"/>
      <c r="AX33" s="115"/>
      <c r="AY33" s="115"/>
      <c r="AZ33" s="115">
        <f t="shared" si="0"/>
        <v>4031125</v>
      </c>
      <c r="BA33" s="115"/>
      <c r="BB33" s="115"/>
      <c r="BC33" s="115"/>
      <c r="BD33" s="112"/>
      <c r="BE33" s="112"/>
      <c r="BF33" s="112"/>
      <c r="BG33" s="112"/>
      <c r="BH33" s="112"/>
      <c r="BI33" s="112"/>
      <c r="BJ33" s="112"/>
      <c r="BK33" s="112"/>
      <c r="BL33" s="112"/>
      <c r="BM33" s="112"/>
      <c r="BN33" s="112"/>
      <c r="BO33" s="112"/>
      <c r="BP33" s="112">
        <v>3315000</v>
      </c>
      <c r="BQ33" s="112">
        <v>629850</v>
      </c>
      <c r="BR33" s="112">
        <v>3944850</v>
      </c>
      <c r="BS33" s="112">
        <v>3944850</v>
      </c>
      <c r="BT33" s="112" t="s">
        <v>275</v>
      </c>
      <c r="BU33" s="112" t="s">
        <v>159</v>
      </c>
      <c r="BV33" s="112"/>
      <c r="BW33" s="112"/>
      <c r="BX33" s="112"/>
      <c r="BY33" s="112"/>
      <c r="BZ33" s="112"/>
      <c r="CA33" s="112"/>
      <c r="CB33" s="112"/>
      <c r="CC33" s="112"/>
      <c r="CD33" s="112"/>
      <c r="CE33" s="112"/>
      <c r="CF33" s="112"/>
      <c r="CG33" s="112"/>
      <c r="CH33" s="112">
        <v>3424500</v>
      </c>
      <c r="CI33" s="112">
        <v>650655</v>
      </c>
      <c r="CJ33" s="112">
        <v>4075155</v>
      </c>
      <c r="CK33" s="112">
        <v>4075155</v>
      </c>
      <c r="CL33" s="112" t="s">
        <v>241</v>
      </c>
      <c r="CM33" s="112" t="s">
        <v>242</v>
      </c>
      <c r="CN33" s="112"/>
      <c r="CO33" s="112"/>
      <c r="CP33" s="112"/>
      <c r="CQ33" s="112"/>
      <c r="CR33" s="112"/>
      <c r="CS33" s="112"/>
      <c r="CT33" s="115"/>
      <c r="CU33" s="115"/>
      <c r="CV33" s="115"/>
      <c r="CW33" s="115">
        <f t="shared" si="1"/>
        <v>3944850</v>
      </c>
      <c r="CX33" s="115"/>
      <c r="CY33" s="115"/>
      <c r="CZ33" s="115"/>
      <c r="DA33" s="112"/>
      <c r="DB33" s="112"/>
      <c r="DC33" s="112"/>
      <c r="DD33" s="112"/>
      <c r="DE33" s="112"/>
      <c r="DF33" s="112"/>
      <c r="DG33" s="112"/>
      <c r="DH33" s="112"/>
      <c r="DI33" s="112"/>
      <c r="DJ33" s="112"/>
      <c r="DK33" s="112"/>
      <c r="DL33" s="112"/>
      <c r="DM33" s="112">
        <v>3139070</v>
      </c>
      <c r="DN33" s="112">
        <v>596423.30000000005</v>
      </c>
      <c r="DO33" s="112">
        <v>3735493.3</v>
      </c>
      <c r="DP33" s="112">
        <v>3735493.3</v>
      </c>
      <c r="DQ33" s="112" t="s">
        <v>248</v>
      </c>
      <c r="DR33" s="112" t="s">
        <v>249</v>
      </c>
    </row>
    <row r="34" spans="1:122" ht="45">
      <c r="A34" s="109">
        <v>26</v>
      </c>
      <c r="B34" s="110" t="s">
        <v>276</v>
      </c>
      <c r="C34" s="110" t="s">
        <v>277</v>
      </c>
      <c r="E34" s="113" t="s">
        <v>278</v>
      </c>
      <c r="F34" s="113">
        <v>1</v>
      </c>
      <c r="G34" s="112">
        <v>14211896</v>
      </c>
      <c r="H34" s="115">
        <f>G34*0.19</f>
        <v>2700260.24</v>
      </c>
      <c r="I34" s="115">
        <f>G34+H34</f>
        <v>16912156.240000002</v>
      </c>
      <c r="J34" s="115">
        <f>I34*F34</f>
        <v>16912156.240000002</v>
      </c>
      <c r="K34" s="124" t="s">
        <v>143</v>
      </c>
      <c r="L34" s="124" t="s">
        <v>151</v>
      </c>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5"/>
      <c r="AX34" s="115"/>
      <c r="AY34" s="115"/>
      <c r="AZ34" s="115">
        <f t="shared" si="0"/>
        <v>16912156.240000002</v>
      </c>
      <c r="BA34" s="115"/>
      <c r="BB34" s="115"/>
      <c r="BC34" s="115"/>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5"/>
      <c r="CU34" s="115"/>
      <c r="CV34" s="115"/>
      <c r="CW34" s="115"/>
      <c r="CX34" s="115"/>
      <c r="CY34" s="115"/>
      <c r="CZ34" s="115"/>
      <c r="DA34" s="112"/>
      <c r="DB34" s="112"/>
      <c r="DC34" s="112"/>
      <c r="DD34" s="112"/>
      <c r="DE34" s="112"/>
      <c r="DF34" s="112"/>
      <c r="DG34" s="112"/>
      <c r="DH34" s="112"/>
      <c r="DI34" s="112"/>
      <c r="DJ34" s="112"/>
      <c r="DK34" s="112"/>
      <c r="DL34" s="112"/>
      <c r="DM34" s="112"/>
      <c r="DN34" s="112"/>
      <c r="DO34" s="112"/>
      <c r="DP34" s="112"/>
      <c r="DQ34" s="112"/>
      <c r="DR34" s="112"/>
    </row>
    <row r="35" spans="1:122" ht="165">
      <c r="A35" s="109">
        <v>27</v>
      </c>
      <c r="B35" s="110" t="s">
        <v>122</v>
      </c>
      <c r="C35" s="110" t="s">
        <v>279</v>
      </c>
      <c r="D35" s="112"/>
      <c r="E35" s="113" t="s">
        <v>280</v>
      </c>
      <c r="F35" s="113">
        <v>1</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5"/>
      <c r="AX35" s="115"/>
      <c r="AY35" s="115"/>
      <c r="AZ35" s="115"/>
      <c r="BA35" s="115"/>
      <c r="BB35" s="115"/>
      <c r="BC35" s="115"/>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5"/>
      <c r="CU35" s="115"/>
      <c r="CV35" s="115"/>
      <c r="CW35" s="115"/>
      <c r="CX35" s="115"/>
      <c r="CY35" s="115"/>
      <c r="CZ35" s="115"/>
      <c r="DA35" s="112"/>
      <c r="DB35" s="112"/>
      <c r="DC35" s="112"/>
      <c r="DD35" s="112"/>
      <c r="DE35" s="112"/>
      <c r="DF35" s="112"/>
      <c r="DG35" s="112"/>
      <c r="DH35" s="112"/>
      <c r="DI35" s="112"/>
      <c r="DJ35" s="112"/>
      <c r="DK35" s="112"/>
      <c r="DL35" s="112"/>
      <c r="DM35" s="112"/>
      <c r="DN35" s="112"/>
      <c r="DO35" s="112"/>
      <c r="DP35" s="112"/>
      <c r="DQ35" s="112"/>
      <c r="DR35" s="112"/>
    </row>
    <row r="36" spans="1:122" ht="150">
      <c r="A36" s="109">
        <v>28</v>
      </c>
      <c r="B36" s="110" t="s">
        <v>281</v>
      </c>
      <c r="C36" s="113" t="s">
        <v>282</v>
      </c>
      <c r="D36" s="112"/>
      <c r="E36" s="113" t="s">
        <v>283</v>
      </c>
      <c r="F36" s="113">
        <v>1</v>
      </c>
      <c r="G36" s="112"/>
      <c r="H36" s="125"/>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5"/>
      <c r="AX36" s="115"/>
      <c r="AY36" s="115"/>
      <c r="AZ36" s="115"/>
      <c r="BA36" s="115"/>
      <c r="BB36" s="115"/>
      <c r="BC36" s="115"/>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v>27447916.806722689</v>
      </c>
      <c r="CC36" s="112">
        <v>5215104.1932773115</v>
      </c>
      <c r="CD36" s="112">
        <v>32663021</v>
      </c>
      <c r="CE36" s="112">
        <v>32663021</v>
      </c>
      <c r="CF36" s="112" t="s">
        <v>177</v>
      </c>
      <c r="CG36" s="112" t="s">
        <v>144</v>
      </c>
      <c r="CH36" s="112"/>
      <c r="CI36" s="112"/>
      <c r="CJ36" s="112"/>
      <c r="CK36" s="112"/>
      <c r="CL36" s="112"/>
      <c r="CM36" s="112"/>
      <c r="CN36" s="112"/>
      <c r="CO36" s="112"/>
      <c r="CP36" s="112"/>
      <c r="CQ36" s="112"/>
      <c r="CR36" s="112"/>
      <c r="CS36" s="112"/>
      <c r="CT36" s="115"/>
      <c r="CU36" s="115"/>
      <c r="CV36" s="115"/>
      <c r="CW36" s="115">
        <f t="shared" si="1"/>
        <v>32663021</v>
      </c>
      <c r="CX36" s="115"/>
      <c r="CY36" s="115"/>
      <c r="CZ36" s="115"/>
      <c r="DA36" s="112"/>
      <c r="DB36" s="112"/>
      <c r="DC36" s="112"/>
      <c r="DD36" s="112"/>
      <c r="DE36" s="112"/>
      <c r="DF36" s="112"/>
      <c r="DG36" s="112"/>
      <c r="DH36" s="112"/>
      <c r="DI36" s="112"/>
      <c r="DJ36" s="112"/>
      <c r="DK36" s="112"/>
      <c r="DL36" s="112"/>
      <c r="DM36" s="112"/>
      <c r="DN36" s="112"/>
      <c r="DO36" s="112"/>
      <c r="DP36" s="112"/>
      <c r="DQ36" s="112"/>
      <c r="DR36" s="112"/>
    </row>
    <row r="37" spans="1:122" ht="135">
      <c r="A37" s="109">
        <v>29</v>
      </c>
      <c r="B37" s="110" t="s">
        <v>284</v>
      </c>
      <c r="C37" s="113" t="s">
        <v>285</v>
      </c>
      <c r="D37" s="112"/>
      <c r="E37" s="113" t="s">
        <v>286</v>
      </c>
      <c r="F37" s="113">
        <v>1</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5"/>
      <c r="AX37" s="115"/>
      <c r="AY37" s="115"/>
      <c r="AZ37" s="115"/>
      <c r="BA37" s="115"/>
      <c r="BB37" s="115"/>
      <c r="BC37" s="115"/>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v>23180000</v>
      </c>
      <c r="CO37" s="112">
        <v>4404200</v>
      </c>
      <c r="CP37" s="112">
        <v>27584200</v>
      </c>
      <c r="CQ37" s="112">
        <v>27584200</v>
      </c>
      <c r="CR37" s="112" t="s">
        <v>161</v>
      </c>
      <c r="CS37" s="112" t="s">
        <v>162</v>
      </c>
      <c r="CT37" s="115"/>
      <c r="CU37" s="115"/>
      <c r="CV37" s="115"/>
      <c r="CW37" s="115">
        <f t="shared" si="1"/>
        <v>27584200</v>
      </c>
      <c r="CX37" s="115"/>
      <c r="CY37" s="115"/>
      <c r="CZ37" s="115"/>
      <c r="DA37" s="112"/>
      <c r="DB37" s="112"/>
      <c r="DC37" s="112"/>
      <c r="DD37" s="112"/>
      <c r="DE37" s="112"/>
      <c r="DF37" s="112"/>
      <c r="DG37" s="112"/>
      <c r="DH37" s="112"/>
      <c r="DI37" s="112"/>
      <c r="DJ37" s="112"/>
      <c r="DK37" s="112"/>
      <c r="DL37" s="112"/>
      <c r="DM37" s="112"/>
      <c r="DN37" s="112"/>
      <c r="DO37" s="112"/>
      <c r="DP37" s="112"/>
      <c r="DQ37" s="112"/>
      <c r="DR37" s="112"/>
    </row>
    <row r="38" spans="1:122" ht="195">
      <c r="A38" s="109">
        <v>30</v>
      </c>
      <c r="B38" s="110" t="s">
        <v>287</v>
      </c>
      <c r="C38" s="113" t="s">
        <v>288</v>
      </c>
      <c r="E38" s="113" t="s">
        <v>289</v>
      </c>
      <c r="F38" s="121">
        <v>1</v>
      </c>
      <c r="G38" s="126"/>
      <c r="H38" s="112"/>
      <c r="I38" s="112"/>
      <c r="J38" s="112"/>
      <c r="K38" s="112"/>
      <c r="L38" s="112"/>
      <c r="M38" s="112"/>
      <c r="N38" s="112"/>
      <c r="O38" s="112"/>
      <c r="P38" s="112"/>
      <c r="Q38" s="112"/>
      <c r="R38" s="112"/>
      <c r="S38" s="112"/>
      <c r="T38" s="112"/>
      <c r="U38" s="112"/>
      <c r="V38" s="112"/>
      <c r="W38" s="112"/>
      <c r="X38" s="112"/>
      <c r="Y38" s="112">
        <v>5845378</v>
      </c>
      <c r="Z38" s="112">
        <v>1110621.82</v>
      </c>
      <c r="AA38" s="112">
        <v>6955999.8200000003</v>
      </c>
      <c r="AB38" s="112">
        <v>6955999.8200000003</v>
      </c>
      <c r="AC38" s="112" t="s">
        <v>171</v>
      </c>
      <c r="AD38" s="112" t="s">
        <v>270</v>
      </c>
      <c r="AE38" s="112"/>
      <c r="AF38" s="112"/>
      <c r="AG38" s="112"/>
      <c r="AH38" s="112"/>
      <c r="AI38" s="112"/>
      <c r="AJ38" s="112"/>
      <c r="AK38" s="112"/>
      <c r="AL38" s="112"/>
      <c r="AM38" s="112"/>
      <c r="AN38" s="112"/>
      <c r="AO38" s="112"/>
      <c r="AP38" s="112"/>
      <c r="AQ38" s="112"/>
      <c r="AR38" s="112"/>
      <c r="AS38" s="112"/>
      <c r="AT38" s="112"/>
      <c r="AU38" s="112"/>
      <c r="AV38" s="112"/>
      <c r="AW38" s="115"/>
      <c r="AX38" s="115"/>
      <c r="AY38" s="115"/>
      <c r="AZ38" s="115">
        <f t="shared" si="0"/>
        <v>6955999.8200000003</v>
      </c>
      <c r="BA38" s="115"/>
      <c r="BB38" s="115"/>
      <c r="BC38" s="115"/>
      <c r="BD38" s="112"/>
      <c r="BE38" s="112"/>
      <c r="BF38" s="112"/>
      <c r="BG38" s="112"/>
      <c r="BH38" s="112"/>
      <c r="BI38" s="112"/>
      <c r="BJ38" s="112"/>
      <c r="BK38" s="112"/>
      <c r="BL38" s="112"/>
      <c r="BM38" s="112"/>
      <c r="BN38" s="112"/>
      <c r="BO38" s="112"/>
      <c r="BP38" s="112">
        <v>4502000</v>
      </c>
      <c r="BQ38" s="112">
        <v>855380</v>
      </c>
      <c r="BR38" s="112">
        <v>5357380</v>
      </c>
      <c r="BS38" s="112">
        <v>5357380</v>
      </c>
      <c r="BT38" s="112" t="s">
        <v>275</v>
      </c>
      <c r="BU38" s="112" t="s">
        <v>159</v>
      </c>
      <c r="BV38" s="112"/>
      <c r="BW38" s="112"/>
      <c r="BX38" s="112"/>
      <c r="BY38" s="112"/>
      <c r="BZ38" s="112"/>
      <c r="CA38" s="112"/>
      <c r="CB38" s="112"/>
      <c r="CC38" s="112"/>
      <c r="CD38" s="112"/>
      <c r="CE38" s="112"/>
      <c r="CF38" s="112"/>
      <c r="CG38" s="112"/>
      <c r="CH38" s="112">
        <v>6399900</v>
      </c>
      <c r="CI38" s="112">
        <v>1215981</v>
      </c>
      <c r="CJ38" s="112">
        <v>7615881</v>
      </c>
      <c r="CK38" s="112">
        <v>7615881</v>
      </c>
      <c r="CL38" s="112" t="s">
        <v>241</v>
      </c>
      <c r="CM38" s="112" t="s">
        <v>242</v>
      </c>
      <c r="CN38" s="112"/>
      <c r="CO38" s="112"/>
      <c r="CP38" s="112"/>
      <c r="CQ38" s="112"/>
      <c r="CR38" s="112"/>
      <c r="CS38" s="112"/>
      <c r="CT38" s="115"/>
      <c r="CU38" s="115"/>
      <c r="CV38" s="115"/>
      <c r="CW38" s="115">
        <f t="shared" si="1"/>
        <v>5357380</v>
      </c>
      <c r="CX38" s="115"/>
      <c r="CY38" s="115"/>
      <c r="CZ38" s="115"/>
      <c r="DA38" s="112"/>
      <c r="DB38" s="112"/>
      <c r="DC38" s="112"/>
      <c r="DD38" s="112"/>
      <c r="DE38" s="112"/>
      <c r="DF38" s="112"/>
      <c r="DG38" s="112"/>
      <c r="DH38" s="112"/>
      <c r="DI38" s="112"/>
      <c r="DJ38" s="112"/>
      <c r="DK38" s="112"/>
      <c r="DL38" s="112"/>
      <c r="DM38" s="112">
        <v>5415300</v>
      </c>
      <c r="DN38" s="112">
        <v>1028907</v>
      </c>
      <c r="DO38" s="112">
        <v>6444207</v>
      </c>
      <c r="DP38" s="112">
        <v>6444207</v>
      </c>
      <c r="DQ38" s="112" t="s">
        <v>248</v>
      </c>
      <c r="DR38" s="112" t="s">
        <v>249</v>
      </c>
    </row>
    <row r="39" spans="1:122" ht="315">
      <c r="A39" s="109">
        <v>31</v>
      </c>
      <c r="B39" s="110" t="s">
        <v>123</v>
      </c>
      <c r="C39" s="111" t="s">
        <v>290</v>
      </c>
      <c r="D39" s="112"/>
      <c r="E39" s="113" t="s">
        <v>291</v>
      </c>
      <c r="F39" s="113">
        <v>1</v>
      </c>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5"/>
      <c r="AX39" s="115"/>
      <c r="AY39" s="115"/>
      <c r="AZ39" s="115"/>
      <c r="BA39" s="115"/>
      <c r="BB39" s="115"/>
      <c r="BC39" s="115"/>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v>34348600</v>
      </c>
      <c r="CI39" s="112">
        <v>6526234</v>
      </c>
      <c r="CJ39" s="112">
        <v>40874834</v>
      </c>
      <c r="CK39" s="112">
        <v>40874834</v>
      </c>
      <c r="CL39" s="112"/>
      <c r="CM39" s="112"/>
      <c r="CN39" s="112"/>
      <c r="CO39" s="112"/>
      <c r="CP39" s="112"/>
      <c r="CQ39" s="112"/>
      <c r="CR39" s="112"/>
      <c r="CS39" s="112"/>
      <c r="CT39" s="115"/>
      <c r="CU39" s="115"/>
      <c r="CV39" s="115"/>
      <c r="CW39" s="115">
        <f t="shared" si="1"/>
        <v>40874834</v>
      </c>
      <c r="CX39" s="115"/>
      <c r="CY39" s="115"/>
      <c r="CZ39" s="115"/>
      <c r="DA39" s="112"/>
      <c r="DB39" s="112"/>
      <c r="DC39" s="112"/>
      <c r="DD39" s="112"/>
      <c r="DE39" s="112"/>
      <c r="DF39" s="112"/>
      <c r="DG39" s="112"/>
      <c r="DH39" s="112"/>
      <c r="DI39" s="112"/>
      <c r="DJ39" s="112"/>
      <c r="DK39" s="112"/>
      <c r="DL39" s="112"/>
      <c r="DM39" s="112"/>
      <c r="DN39" s="112"/>
      <c r="DO39" s="112"/>
      <c r="DP39" s="112"/>
      <c r="DQ39" s="112"/>
      <c r="DR39" s="112"/>
    </row>
    <row r="40" spans="1:122" ht="105">
      <c r="A40" s="109">
        <v>32</v>
      </c>
      <c r="B40" s="110" t="s">
        <v>292</v>
      </c>
      <c r="C40" s="113" t="s">
        <v>293</v>
      </c>
      <c r="E40" s="113" t="s">
        <v>294</v>
      </c>
      <c r="F40" s="113">
        <v>1</v>
      </c>
      <c r="G40" s="112"/>
      <c r="H40" s="112"/>
      <c r="I40" s="112"/>
      <c r="J40" s="112"/>
      <c r="K40" s="112"/>
      <c r="L40" s="112"/>
      <c r="M40" s="112"/>
      <c r="N40" s="112"/>
      <c r="O40" s="112"/>
      <c r="P40" s="112"/>
      <c r="Q40" s="112"/>
      <c r="R40" s="112"/>
      <c r="S40" s="112"/>
      <c r="T40" s="112"/>
      <c r="U40" s="112"/>
      <c r="V40" s="112"/>
      <c r="W40" s="112"/>
      <c r="X40" s="112"/>
      <c r="Y40" s="112">
        <v>1754370</v>
      </c>
      <c r="Z40" s="112">
        <v>333330.3</v>
      </c>
      <c r="AA40" s="112">
        <v>2087700.3</v>
      </c>
      <c r="AB40" s="112">
        <v>2087700.3</v>
      </c>
      <c r="AC40" s="112" t="s">
        <v>171</v>
      </c>
      <c r="AD40" s="112" t="s">
        <v>270</v>
      </c>
      <c r="AE40" s="112"/>
      <c r="AF40" s="112"/>
      <c r="AG40" s="112"/>
      <c r="AH40" s="112"/>
      <c r="AI40" s="112"/>
      <c r="AJ40" s="112"/>
      <c r="AK40" s="112"/>
      <c r="AL40" s="112"/>
      <c r="AM40" s="112"/>
      <c r="AN40" s="112"/>
      <c r="AO40" s="112"/>
      <c r="AP40" s="112"/>
      <c r="AQ40" s="112"/>
      <c r="AR40" s="112"/>
      <c r="AS40" s="112"/>
      <c r="AT40" s="112"/>
      <c r="AU40" s="112"/>
      <c r="AV40" s="112"/>
      <c r="AW40" s="115"/>
      <c r="AX40" s="115"/>
      <c r="AY40" s="115"/>
      <c r="AZ40" s="115">
        <f t="shared" si="0"/>
        <v>2087700.3</v>
      </c>
      <c r="BA40" s="115"/>
      <c r="BB40" s="115"/>
      <c r="BC40" s="115"/>
      <c r="BD40" s="112"/>
      <c r="BE40" s="112"/>
      <c r="BF40" s="112"/>
      <c r="BG40" s="112"/>
      <c r="BH40" s="112"/>
      <c r="BI40" s="112"/>
      <c r="BJ40" s="112">
        <v>1780000</v>
      </c>
      <c r="BK40" s="112">
        <v>338200</v>
      </c>
      <c r="BL40" s="112">
        <v>2118200</v>
      </c>
      <c r="BM40" s="112">
        <v>2118200</v>
      </c>
      <c r="BN40" s="112" t="s">
        <v>258</v>
      </c>
      <c r="BO40" s="112" t="s">
        <v>259</v>
      </c>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5"/>
      <c r="CU40" s="115"/>
      <c r="CV40" s="115"/>
      <c r="CW40" s="115">
        <f t="shared" si="1"/>
        <v>2118200</v>
      </c>
      <c r="CX40" s="115"/>
      <c r="CY40" s="115"/>
      <c r="CZ40" s="115"/>
      <c r="DA40" s="112"/>
      <c r="DB40" s="112"/>
      <c r="DC40" s="112"/>
      <c r="DD40" s="112"/>
      <c r="DE40" s="112"/>
      <c r="DF40" s="112"/>
      <c r="DG40" s="112">
        <v>2100000</v>
      </c>
      <c r="DH40" s="112">
        <v>399000</v>
      </c>
      <c r="DI40" s="112">
        <v>2499000</v>
      </c>
      <c r="DJ40" s="112">
        <v>2499000</v>
      </c>
      <c r="DK40" s="112" t="s">
        <v>161</v>
      </c>
      <c r="DL40" s="112">
        <v>60</v>
      </c>
      <c r="DM40" s="112"/>
      <c r="DN40" s="112"/>
      <c r="DO40" s="112"/>
      <c r="DP40" s="112"/>
      <c r="DQ40" s="112"/>
      <c r="DR40" s="112"/>
    </row>
    <row r="41" spans="1:122" ht="225">
      <c r="A41" s="109">
        <v>33</v>
      </c>
      <c r="B41" s="110" t="s">
        <v>245</v>
      </c>
      <c r="C41" s="111" t="s">
        <v>246</v>
      </c>
      <c r="D41" s="112"/>
      <c r="E41" s="113" t="s">
        <v>247</v>
      </c>
      <c r="F41" s="113">
        <v>1</v>
      </c>
      <c r="G41" s="127"/>
      <c r="H41" s="112"/>
      <c r="I41" s="112"/>
      <c r="J41" s="112"/>
      <c r="K41" s="112"/>
      <c r="L41" s="112"/>
      <c r="M41" s="112">
        <v>1329000</v>
      </c>
      <c r="N41" s="112">
        <v>252510</v>
      </c>
      <c r="O41" s="112">
        <v>1581510</v>
      </c>
      <c r="P41" s="112">
        <v>1581510</v>
      </c>
      <c r="Q41" s="112" t="s">
        <v>171</v>
      </c>
      <c r="R41" s="112" t="s">
        <v>144</v>
      </c>
      <c r="S41" s="112"/>
      <c r="T41" s="112"/>
      <c r="U41" s="112"/>
      <c r="V41" s="112"/>
      <c r="W41" s="112"/>
      <c r="X41" s="112"/>
      <c r="Y41" s="112"/>
      <c r="Z41" s="112"/>
      <c r="AA41" s="112"/>
      <c r="AB41" s="112"/>
      <c r="AC41" s="112"/>
      <c r="AD41" s="112"/>
      <c r="AE41" s="112">
        <v>1133466</v>
      </c>
      <c r="AF41" s="112">
        <v>215358.54</v>
      </c>
      <c r="AG41" s="112">
        <v>1348824.54</v>
      </c>
      <c r="AH41" s="112">
        <v>1348824.54</v>
      </c>
      <c r="AI41" s="112" t="s">
        <v>161</v>
      </c>
      <c r="AJ41" s="112" t="s">
        <v>154</v>
      </c>
      <c r="AK41" s="112"/>
      <c r="AL41" s="112"/>
      <c r="AM41" s="112"/>
      <c r="AN41" s="112"/>
      <c r="AO41" s="112"/>
      <c r="AP41" s="112"/>
      <c r="AQ41" s="112"/>
      <c r="AR41" s="112"/>
      <c r="AS41" s="112"/>
      <c r="AT41" s="112"/>
      <c r="AU41" s="112"/>
      <c r="AV41" s="112"/>
      <c r="AW41" s="115"/>
      <c r="AX41" s="115"/>
      <c r="AY41" s="115"/>
      <c r="AZ41" s="115">
        <f t="shared" si="0"/>
        <v>1348824.54</v>
      </c>
      <c r="BA41" s="115"/>
      <c r="BB41" s="115"/>
      <c r="BC41" s="115"/>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v>1600500</v>
      </c>
      <c r="CI41" s="112">
        <v>304095</v>
      </c>
      <c r="CJ41" s="112">
        <v>1904595</v>
      </c>
      <c r="CK41" s="112">
        <v>1904595</v>
      </c>
      <c r="CL41" s="112" t="s">
        <v>241</v>
      </c>
      <c r="CM41" s="112" t="s">
        <v>242</v>
      </c>
      <c r="CN41" s="112"/>
      <c r="CO41" s="112"/>
      <c r="CP41" s="112"/>
      <c r="CQ41" s="112"/>
      <c r="CR41" s="112"/>
      <c r="CS41" s="112"/>
      <c r="CT41" s="115"/>
      <c r="CU41" s="115"/>
      <c r="CV41" s="115"/>
      <c r="CW41" s="115">
        <f t="shared" si="1"/>
        <v>1904595</v>
      </c>
      <c r="CX41" s="115"/>
      <c r="CY41" s="115"/>
      <c r="CZ41" s="115"/>
      <c r="DA41" s="112"/>
      <c r="DB41" s="112"/>
      <c r="DC41" s="112"/>
      <c r="DD41" s="112"/>
      <c r="DE41" s="112"/>
      <c r="DF41" s="112"/>
      <c r="DG41" s="112">
        <v>1331000</v>
      </c>
      <c r="DH41" s="112">
        <v>252890</v>
      </c>
      <c r="DI41" s="112">
        <v>1583890</v>
      </c>
      <c r="DJ41" s="112">
        <v>1583890</v>
      </c>
      <c r="DK41" s="112" t="s">
        <v>161</v>
      </c>
      <c r="DL41" s="112" t="s">
        <v>162</v>
      </c>
      <c r="DM41" s="112"/>
      <c r="DN41" s="112"/>
      <c r="DO41" s="112"/>
      <c r="DP41" s="112"/>
      <c r="DQ41" s="112"/>
      <c r="DR41" s="112"/>
    </row>
    <row r="42" spans="1:122" ht="409.5">
      <c r="A42" s="109">
        <v>34</v>
      </c>
      <c r="B42" s="110" t="s">
        <v>295</v>
      </c>
      <c r="C42" s="111" t="s">
        <v>296</v>
      </c>
      <c r="E42" s="113" t="s">
        <v>297</v>
      </c>
      <c r="F42" s="113">
        <v>1</v>
      </c>
      <c r="G42" s="112"/>
      <c r="H42" s="112"/>
      <c r="I42" s="112"/>
      <c r="J42" s="112"/>
      <c r="K42" s="112"/>
      <c r="L42" s="112"/>
      <c r="M42" s="112">
        <v>24230000</v>
      </c>
      <c r="N42" s="112">
        <v>4603700</v>
      </c>
      <c r="O42" s="112">
        <v>28833700</v>
      </c>
      <c r="P42" s="112">
        <v>28833700</v>
      </c>
      <c r="Q42" s="112" t="s">
        <v>171</v>
      </c>
      <c r="R42" s="112" t="s">
        <v>144</v>
      </c>
      <c r="S42" s="112"/>
      <c r="T42" s="112"/>
      <c r="U42" s="112"/>
      <c r="V42" s="112"/>
      <c r="W42" s="112"/>
      <c r="X42" s="112"/>
      <c r="Y42" s="112"/>
      <c r="Z42" s="112"/>
      <c r="AA42" s="112"/>
      <c r="AB42" s="112"/>
      <c r="AC42" s="112"/>
      <c r="AD42" s="112"/>
      <c r="AE42" s="112">
        <v>22937000</v>
      </c>
      <c r="AF42" s="112">
        <v>4358030</v>
      </c>
      <c r="AG42" s="112">
        <v>27295030</v>
      </c>
      <c r="AH42" s="112">
        <v>27295030</v>
      </c>
      <c r="AI42" s="112" t="s">
        <v>161</v>
      </c>
      <c r="AJ42" s="112" t="s">
        <v>154</v>
      </c>
      <c r="AK42" s="112"/>
      <c r="AL42" s="112"/>
      <c r="AM42" s="112"/>
      <c r="AN42" s="112"/>
      <c r="AO42" s="112"/>
      <c r="AP42" s="112"/>
      <c r="AQ42" s="112"/>
      <c r="AR42" s="112"/>
      <c r="AS42" s="112"/>
      <c r="AT42" s="112"/>
      <c r="AU42" s="112"/>
      <c r="AV42" s="112"/>
      <c r="AW42" s="115"/>
      <c r="AX42" s="115"/>
      <c r="AY42" s="115"/>
      <c r="AZ42" s="115">
        <f t="shared" si="0"/>
        <v>27295030</v>
      </c>
      <c r="BA42" s="115"/>
      <c r="BB42" s="115"/>
      <c r="BC42" s="115"/>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5"/>
      <c r="CU42" s="115"/>
      <c r="CV42" s="115"/>
      <c r="CW42" s="115"/>
      <c r="CX42" s="115"/>
      <c r="CY42" s="115"/>
      <c r="CZ42" s="115"/>
      <c r="DA42" s="112"/>
      <c r="DB42" s="112"/>
      <c r="DC42" s="112"/>
      <c r="DD42" s="112"/>
      <c r="DE42" s="112"/>
      <c r="DF42" s="112"/>
      <c r="DG42" s="112"/>
      <c r="DH42" s="112"/>
      <c r="DI42" s="112"/>
      <c r="DJ42" s="112"/>
      <c r="DK42" s="112"/>
      <c r="DL42" s="112"/>
      <c r="DM42" s="112"/>
      <c r="DN42" s="112"/>
      <c r="DO42" s="112"/>
      <c r="DP42" s="112"/>
      <c r="DQ42" s="112"/>
      <c r="DR42" s="112"/>
    </row>
    <row r="43" spans="1:122" ht="360">
      <c r="A43" s="109">
        <v>35</v>
      </c>
      <c r="B43" s="110" t="s">
        <v>298</v>
      </c>
      <c r="C43" s="111" t="s">
        <v>299</v>
      </c>
      <c r="D43" s="112"/>
      <c r="E43" s="113" t="s">
        <v>300</v>
      </c>
      <c r="F43" s="113">
        <v>1</v>
      </c>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v>55100000</v>
      </c>
      <c r="AL43" s="112">
        <v>10469000</v>
      </c>
      <c r="AM43" s="112">
        <v>65569000</v>
      </c>
      <c r="AN43" s="112">
        <v>65569000</v>
      </c>
      <c r="AO43" s="112" t="s">
        <v>156</v>
      </c>
      <c r="AP43" s="112" t="s">
        <v>157</v>
      </c>
      <c r="AQ43" s="112"/>
      <c r="AR43" s="112"/>
      <c r="AS43" s="112"/>
      <c r="AT43" s="112"/>
      <c r="AU43" s="112"/>
      <c r="AV43" s="112"/>
      <c r="AW43" s="115"/>
      <c r="AX43" s="115"/>
      <c r="AY43" s="115"/>
      <c r="AZ43" s="115">
        <f t="shared" si="0"/>
        <v>65569000</v>
      </c>
      <c r="BA43" s="115"/>
      <c r="BB43" s="115"/>
      <c r="BC43" s="115"/>
      <c r="BD43" s="112">
        <v>40313000</v>
      </c>
      <c r="BE43" s="112">
        <v>7659470</v>
      </c>
      <c r="BF43" s="112">
        <v>47972470</v>
      </c>
      <c r="BG43" s="112">
        <v>47972470</v>
      </c>
      <c r="BH43" s="112" t="s">
        <v>253</v>
      </c>
      <c r="BI43" s="112" t="s">
        <v>154</v>
      </c>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5"/>
      <c r="CU43" s="115"/>
      <c r="CV43" s="115"/>
      <c r="CW43" s="115">
        <f t="shared" si="1"/>
        <v>47972470</v>
      </c>
      <c r="CX43" s="115"/>
      <c r="CY43" s="115"/>
      <c r="CZ43" s="115"/>
      <c r="DA43" s="112"/>
      <c r="DB43" s="112"/>
      <c r="DC43" s="112"/>
      <c r="DD43" s="112"/>
      <c r="DE43" s="112"/>
      <c r="DF43" s="112"/>
      <c r="DG43" s="112"/>
      <c r="DH43" s="112"/>
      <c r="DI43" s="112"/>
      <c r="DJ43" s="112"/>
      <c r="DK43" s="112"/>
      <c r="DL43" s="112"/>
      <c r="DM43" s="112"/>
      <c r="DN43" s="112"/>
      <c r="DO43" s="112"/>
      <c r="DP43" s="112"/>
      <c r="DQ43" s="112"/>
      <c r="DR43" s="112"/>
    </row>
    <row r="44" spans="1:122" ht="120">
      <c r="A44" s="109">
        <v>36</v>
      </c>
      <c r="B44" s="110" t="s">
        <v>301</v>
      </c>
      <c r="C44" s="110" t="s">
        <v>302</v>
      </c>
      <c r="D44" s="112"/>
      <c r="E44" s="113" t="s">
        <v>264</v>
      </c>
      <c r="F44" s="113">
        <v>1</v>
      </c>
      <c r="G44" s="112">
        <v>2033000</v>
      </c>
      <c r="H44" s="115">
        <f>G44*0.19</f>
        <v>386270</v>
      </c>
      <c r="I44" s="115">
        <f>G44+H44</f>
        <v>2419270</v>
      </c>
      <c r="J44" s="115">
        <f>I44*F44</f>
        <v>2419270</v>
      </c>
      <c r="K44" s="115" t="s">
        <v>143</v>
      </c>
      <c r="L44" s="124" t="s">
        <v>151</v>
      </c>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5"/>
      <c r="AX44" s="115"/>
      <c r="AY44" s="115"/>
      <c r="AZ44" s="115">
        <f t="shared" si="0"/>
        <v>2419270</v>
      </c>
      <c r="BA44" s="115"/>
      <c r="BB44" s="115"/>
      <c r="BC44" s="115"/>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5"/>
      <c r="CU44" s="115"/>
      <c r="CV44" s="115"/>
      <c r="CW44" s="115"/>
      <c r="CX44" s="115"/>
      <c r="CY44" s="115"/>
      <c r="CZ44" s="115"/>
      <c r="DA44" s="112"/>
      <c r="DB44" s="112"/>
      <c r="DC44" s="112"/>
      <c r="DD44" s="112"/>
      <c r="DE44" s="112"/>
      <c r="DF44" s="112"/>
      <c r="DG44" s="112"/>
      <c r="DH44" s="112"/>
      <c r="DI44" s="112"/>
      <c r="DJ44" s="112"/>
      <c r="DK44" s="112"/>
      <c r="DL44" s="112"/>
      <c r="DM44" s="112"/>
      <c r="DN44" s="112"/>
      <c r="DO44" s="112"/>
      <c r="DP44" s="112"/>
      <c r="DQ44" s="112"/>
      <c r="DR44" s="112"/>
    </row>
    <row r="45" spans="1:122" ht="45">
      <c r="A45" s="109">
        <v>37</v>
      </c>
      <c r="B45" s="110" t="s">
        <v>124</v>
      </c>
      <c r="C45" s="128" t="s">
        <v>303</v>
      </c>
      <c r="E45" s="129" t="s">
        <v>304</v>
      </c>
      <c r="F45" s="129">
        <v>1</v>
      </c>
      <c r="G45" s="130"/>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5"/>
      <c r="AX45" s="115"/>
      <c r="AY45" s="115"/>
      <c r="AZ45" s="115"/>
      <c r="BA45" s="115"/>
      <c r="BB45" s="115"/>
      <c r="BC45" s="115"/>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5"/>
      <c r="CU45" s="115"/>
      <c r="CV45" s="115"/>
      <c r="CW45" s="115"/>
      <c r="CX45" s="115"/>
      <c r="CY45" s="115"/>
      <c r="CZ45" s="115"/>
      <c r="DA45" s="112"/>
      <c r="DB45" s="112"/>
      <c r="DC45" s="112"/>
      <c r="DD45" s="112"/>
      <c r="DE45" s="112"/>
      <c r="DF45" s="112"/>
      <c r="DG45" s="112"/>
      <c r="DH45" s="112"/>
      <c r="DI45" s="112"/>
      <c r="DJ45" s="112"/>
      <c r="DK45" s="112"/>
      <c r="DL45" s="112"/>
      <c r="DM45" s="112"/>
      <c r="DN45" s="112"/>
      <c r="DO45" s="112"/>
      <c r="DP45" s="112"/>
      <c r="DQ45" s="112"/>
      <c r="DR45" s="112"/>
    </row>
    <row r="46" spans="1:122" ht="180">
      <c r="A46" s="109">
        <v>38</v>
      </c>
      <c r="B46" s="110" t="s">
        <v>305</v>
      </c>
      <c r="C46" s="111" t="s">
        <v>306</v>
      </c>
      <c r="D46" s="112"/>
      <c r="E46" s="113" t="s">
        <v>307</v>
      </c>
      <c r="F46" s="109">
        <v>1</v>
      </c>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5"/>
      <c r="AX46" s="115"/>
      <c r="AY46" s="115"/>
      <c r="AZ46" s="115"/>
      <c r="BA46" s="115"/>
      <c r="BB46" s="115"/>
      <c r="BC46" s="115"/>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v>11471456.302521009</v>
      </c>
      <c r="CC46" s="112">
        <v>2179576.6974789919</v>
      </c>
      <c r="CD46" s="112">
        <v>13651033</v>
      </c>
      <c r="CE46" s="112">
        <v>13651033</v>
      </c>
      <c r="CF46" s="112" t="s">
        <v>177</v>
      </c>
      <c r="CG46" s="112" t="s">
        <v>144</v>
      </c>
      <c r="CH46" s="112"/>
      <c r="CI46" s="112"/>
      <c r="CJ46" s="112"/>
      <c r="CK46" s="112"/>
      <c r="CL46" s="112"/>
      <c r="CM46" s="112"/>
      <c r="CN46" s="112"/>
      <c r="CO46" s="112"/>
      <c r="CP46" s="112"/>
      <c r="CQ46" s="112"/>
      <c r="CR46" s="112"/>
      <c r="CS46" s="112"/>
      <c r="CT46" s="115"/>
      <c r="CU46" s="115"/>
      <c r="CV46" s="115"/>
      <c r="CW46" s="115">
        <f t="shared" si="1"/>
        <v>13651033</v>
      </c>
      <c r="CX46" s="115"/>
      <c r="CY46" s="115"/>
      <c r="CZ46" s="115"/>
      <c r="DA46" s="112"/>
      <c r="DB46" s="112"/>
      <c r="DC46" s="112"/>
      <c r="DD46" s="112"/>
      <c r="DE46" s="112"/>
      <c r="DF46" s="112"/>
      <c r="DG46" s="112"/>
      <c r="DH46" s="112"/>
      <c r="DI46" s="112"/>
      <c r="DJ46" s="112"/>
      <c r="DK46" s="112"/>
      <c r="DL46" s="112"/>
      <c r="DM46" s="112"/>
      <c r="DN46" s="112"/>
      <c r="DO46" s="112"/>
      <c r="DP46" s="112"/>
      <c r="DQ46" s="112"/>
      <c r="DR46" s="112"/>
    </row>
    <row r="47" spans="1:122" ht="105">
      <c r="A47" s="109">
        <v>39</v>
      </c>
      <c r="B47" s="110" t="s">
        <v>125</v>
      </c>
      <c r="C47" s="113" t="s">
        <v>308</v>
      </c>
      <c r="E47" s="109" t="s">
        <v>309</v>
      </c>
      <c r="F47" s="109">
        <v>1</v>
      </c>
      <c r="G47" s="130"/>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5"/>
      <c r="AX47" s="115"/>
      <c r="AY47" s="115"/>
      <c r="AZ47" s="115"/>
      <c r="BA47" s="115"/>
      <c r="BB47" s="115"/>
      <c r="BC47" s="115"/>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5"/>
      <c r="CU47" s="115"/>
      <c r="CV47" s="115"/>
      <c r="CW47" s="115"/>
      <c r="CX47" s="115"/>
      <c r="CY47" s="115"/>
      <c r="CZ47" s="115"/>
      <c r="DA47" s="112"/>
      <c r="DB47" s="112"/>
      <c r="DC47" s="112"/>
      <c r="DD47" s="112"/>
      <c r="DE47" s="112"/>
      <c r="DF47" s="112"/>
      <c r="DG47" s="112"/>
      <c r="DH47" s="112"/>
      <c r="DI47" s="112"/>
      <c r="DJ47" s="112"/>
      <c r="DK47" s="112"/>
      <c r="DL47" s="112"/>
      <c r="DM47" s="112"/>
      <c r="DN47" s="112"/>
      <c r="DO47" s="112"/>
      <c r="DP47" s="112"/>
      <c r="DQ47" s="112"/>
      <c r="DR47" s="112"/>
    </row>
    <row r="48" spans="1:122" ht="300">
      <c r="A48" s="109">
        <v>40</v>
      </c>
      <c r="B48" s="110" t="s">
        <v>204</v>
      </c>
      <c r="C48" s="111" t="s">
        <v>310</v>
      </c>
      <c r="D48" s="112"/>
      <c r="E48" s="113" t="s">
        <v>206</v>
      </c>
      <c r="F48" s="113">
        <v>1</v>
      </c>
      <c r="G48" s="112"/>
      <c r="H48" s="112"/>
      <c r="I48" s="112"/>
      <c r="J48" s="112"/>
      <c r="K48" s="112"/>
      <c r="L48" s="112"/>
      <c r="M48" s="112">
        <v>1630000</v>
      </c>
      <c r="N48" s="112">
        <v>309700</v>
      </c>
      <c r="O48" s="112">
        <v>1939700</v>
      </c>
      <c r="P48" s="112">
        <v>1939700</v>
      </c>
      <c r="Q48" s="112" t="s">
        <v>171</v>
      </c>
      <c r="R48" s="112" t="s">
        <v>217</v>
      </c>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5"/>
      <c r="AX48" s="115"/>
      <c r="AY48" s="115"/>
      <c r="AZ48" s="115">
        <f t="shared" si="0"/>
        <v>1939700</v>
      </c>
      <c r="BA48" s="115"/>
      <c r="BB48" s="115"/>
      <c r="BC48" s="115"/>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5"/>
      <c r="CU48" s="115"/>
      <c r="CV48" s="115"/>
      <c r="CW48" s="115"/>
      <c r="CX48" s="115"/>
      <c r="CY48" s="115"/>
      <c r="CZ48" s="115"/>
      <c r="DA48" s="112"/>
      <c r="DB48" s="112"/>
      <c r="DC48" s="112"/>
      <c r="DD48" s="112"/>
      <c r="DE48" s="112"/>
      <c r="DF48" s="112"/>
      <c r="DG48" s="112"/>
      <c r="DH48" s="112"/>
      <c r="DI48" s="112"/>
      <c r="DJ48" s="112"/>
      <c r="DK48" s="112"/>
      <c r="DL48" s="112"/>
      <c r="DM48" s="112"/>
      <c r="DN48" s="112"/>
      <c r="DO48" s="112"/>
      <c r="DP48" s="112"/>
      <c r="DQ48" s="112"/>
      <c r="DR48" s="112"/>
    </row>
    <row r="49" spans="1:122" ht="300">
      <c r="A49" s="109">
        <v>41</v>
      </c>
      <c r="B49" s="131" t="s">
        <v>311</v>
      </c>
      <c r="C49" s="111" t="s">
        <v>312</v>
      </c>
      <c r="D49" s="112"/>
      <c r="E49" s="109" t="s">
        <v>240</v>
      </c>
      <c r="F49" s="117">
        <v>1</v>
      </c>
      <c r="G49" s="112"/>
      <c r="H49" s="112"/>
      <c r="I49" s="112"/>
      <c r="J49" s="112"/>
      <c r="K49" s="112"/>
      <c r="L49" s="112"/>
      <c r="M49" s="112"/>
      <c r="N49" s="112"/>
      <c r="O49" s="112"/>
      <c r="P49" s="112"/>
      <c r="Q49" s="112"/>
      <c r="R49" s="112"/>
      <c r="S49" s="112"/>
      <c r="T49" s="112"/>
      <c r="U49" s="112"/>
      <c r="V49" s="112"/>
      <c r="W49" s="112"/>
      <c r="X49" s="112"/>
      <c r="Y49" s="112">
        <v>6650000</v>
      </c>
      <c r="Z49" s="112">
        <v>1263500</v>
      </c>
      <c r="AA49" s="112">
        <v>7913500</v>
      </c>
      <c r="AB49" s="112">
        <v>7913500</v>
      </c>
      <c r="AC49" s="112" t="s">
        <v>171</v>
      </c>
      <c r="AD49" s="112" t="s">
        <v>270</v>
      </c>
      <c r="AE49" s="112"/>
      <c r="AF49" s="112"/>
      <c r="AG49" s="112"/>
      <c r="AH49" s="112"/>
      <c r="AI49" s="112"/>
      <c r="AJ49" s="112"/>
      <c r="AK49" s="112"/>
      <c r="AL49" s="112"/>
      <c r="AM49" s="112"/>
      <c r="AN49" s="112"/>
      <c r="AO49" s="112"/>
      <c r="AP49" s="112"/>
      <c r="AQ49" s="112">
        <v>6778400</v>
      </c>
      <c r="AR49" s="112">
        <v>1287896</v>
      </c>
      <c r="AS49" s="112">
        <v>8066296</v>
      </c>
      <c r="AT49" s="112">
        <v>8066296</v>
      </c>
      <c r="AU49" s="112" t="s">
        <v>158</v>
      </c>
      <c r="AV49" s="112" t="s">
        <v>313</v>
      </c>
      <c r="AW49" s="115"/>
      <c r="AX49" s="115"/>
      <c r="AY49" s="115"/>
      <c r="AZ49" s="115">
        <f t="shared" si="0"/>
        <v>7913500</v>
      </c>
      <c r="BA49" s="115"/>
      <c r="BB49" s="115"/>
      <c r="BC49" s="115"/>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v>6720000</v>
      </c>
      <c r="CI49" s="112">
        <v>1276800</v>
      </c>
      <c r="CJ49" s="112">
        <v>7996800</v>
      </c>
      <c r="CK49" s="112">
        <v>7996800</v>
      </c>
      <c r="CL49" s="112" t="s">
        <v>241</v>
      </c>
      <c r="CM49" s="112" t="s">
        <v>242</v>
      </c>
      <c r="CN49" s="112"/>
      <c r="CO49" s="112"/>
      <c r="CP49" s="112"/>
      <c r="CQ49" s="112"/>
      <c r="CR49" s="112"/>
      <c r="CS49" s="112"/>
      <c r="CT49" s="115"/>
      <c r="CU49" s="115"/>
      <c r="CV49" s="115"/>
      <c r="CW49" s="115">
        <f t="shared" si="1"/>
        <v>7996800</v>
      </c>
      <c r="CX49" s="115"/>
      <c r="CY49" s="115"/>
      <c r="CZ49" s="115"/>
      <c r="DA49" s="112"/>
      <c r="DB49" s="112"/>
      <c r="DC49" s="112"/>
      <c r="DD49" s="112"/>
      <c r="DE49" s="112"/>
      <c r="DF49" s="112"/>
      <c r="DG49" s="112"/>
      <c r="DH49" s="112"/>
      <c r="DI49" s="112"/>
      <c r="DJ49" s="112"/>
      <c r="DK49" s="112"/>
      <c r="DL49" s="112"/>
      <c r="DM49" s="112">
        <v>6160000</v>
      </c>
      <c r="DN49" s="112">
        <v>1170400</v>
      </c>
      <c r="DO49" s="112">
        <v>7330400</v>
      </c>
      <c r="DP49" s="112">
        <v>7330400</v>
      </c>
      <c r="DQ49" s="112" t="s">
        <v>248</v>
      </c>
      <c r="DR49" s="112" t="s">
        <v>249</v>
      </c>
    </row>
    <row r="50" spans="1:122" ht="30">
      <c r="A50" s="109">
        <v>42</v>
      </c>
      <c r="B50" s="123" t="s">
        <v>314</v>
      </c>
      <c r="C50" s="110" t="s">
        <v>315</v>
      </c>
      <c r="D50" s="112"/>
      <c r="E50" s="113" t="s">
        <v>278</v>
      </c>
      <c r="F50" s="113">
        <v>1</v>
      </c>
      <c r="G50" s="112">
        <v>57950000</v>
      </c>
      <c r="H50" s="115">
        <f>G50*0.19</f>
        <v>11010500</v>
      </c>
      <c r="I50" s="115">
        <f>G50+H50</f>
        <v>68960500</v>
      </c>
      <c r="J50" s="115">
        <f>I50*F50</f>
        <v>68960500</v>
      </c>
      <c r="K50" s="115" t="s">
        <v>143</v>
      </c>
      <c r="L50" s="124" t="s">
        <v>151</v>
      </c>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5"/>
      <c r="AX50" s="115"/>
      <c r="AY50" s="115"/>
      <c r="AZ50" s="115">
        <f t="shared" si="0"/>
        <v>68960500</v>
      </c>
      <c r="BA50" s="115"/>
      <c r="BB50" s="115"/>
      <c r="BC50" s="115"/>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5"/>
      <c r="CU50" s="115"/>
      <c r="CV50" s="115"/>
      <c r="CW50" s="115"/>
      <c r="CX50" s="115"/>
      <c r="CY50" s="115"/>
      <c r="CZ50" s="115"/>
      <c r="DA50" s="112"/>
      <c r="DB50" s="112"/>
      <c r="DC50" s="112"/>
      <c r="DD50" s="112"/>
      <c r="DE50" s="112"/>
      <c r="DF50" s="112"/>
      <c r="DG50" s="112"/>
      <c r="DH50" s="112"/>
      <c r="DI50" s="112"/>
      <c r="DJ50" s="112"/>
      <c r="DK50" s="112"/>
      <c r="DL50" s="112"/>
      <c r="DM50" s="112"/>
      <c r="DN50" s="112"/>
      <c r="DO50" s="112"/>
      <c r="DP50" s="112"/>
      <c r="DQ50" s="112"/>
      <c r="DR50" s="112"/>
    </row>
    <row r="51" spans="1:122" ht="60">
      <c r="A51" s="109">
        <v>43</v>
      </c>
      <c r="B51" s="118" t="s">
        <v>316</v>
      </c>
      <c r="C51" s="114" t="s">
        <v>317</v>
      </c>
      <c r="E51" s="113" t="s">
        <v>278</v>
      </c>
      <c r="F51" s="113">
        <v>1</v>
      </c>
      <c r="G51" s="112">
        <v>3325000</v>
      </c>
      <c r="H51" s="115">
        <f>G51*0.19</f>
        <v>631750</v>
      </c>
      <c r="I51" s="115">
        <f>G51+H51</f>
        <v>3956750</v>
      </c>
      <c r="J51" s="115">
        <f>I51*F51</f>
        <v>3956750</v>
      </c>
      <c r="K51" s="115" t="s">
        <v>143</v>
      </c>
      <c r="L51" s="124" t="s">
        <v>151</v>
      </c>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5"/>
      <c r="AX51" s="115"/>
      <c r="AY51" s="115"/>
      <c r="AZ51" s="115">
        <f t="shared" si="0"/>
        <v>3956750</v>
      </c>
      <c r="BA51" s="115"/>
      <c r="BB51" s="115"/>
      <c r="BC51" s="115"/>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5"/>
      <c r="CU51" s="115"/>
      <c r="CV51" s="115"/>
      <c r="CW51" s="115"/>
      <c r="CX51" s="115"/>
      <c r="CY51" s="115"/>
      <c r="CZ51" s="115"/>
      <c r="DA51" s="112"/>
      <c r="DB51" s="112"/>
      <c r="DC51" s="112"/>
      <c r="DD51" s="112"/>
      <c r="DE51" s="112"/>
      <c r="DF51" s="112"/>
      <c r="DG51" s="112"/>
      <c r="DH51" s="112"/>
      <c r="DI51" s="112"/>
      <c r="DJ51" s="112"/>
      <c r="DK51" s="112"/>
      <c r="DL51" s="112"/>
      <c r="DM51" s="112"/>
      <c r="DN51" s="112"/>
      <c r="DO51" s="112"/>
      <c r="DP51" s="112"/>
      <c r="DQ51" s="112"/>
      <c r="DR51" s="112"/>
    </row>
    <row r="52" spans="1:122" ht="311.25" customHeight="1">
      <c r="A52" s="109">
        <v>44</v>
      </c>
      <c r="B52" s="123" t="s">
        <v>318</v>
      </c>
      <c r="C52" s="111" t="s">
        <v>319</v>
      </c>
      <c r="D52" s="112"/>
      <c r="E52" s="113" t="s">
        <v>300</v>
      </c>
      <c r="F52" s="113">
        <v>1</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5"/>
      <c r="AX52" s="115"/>
      <c r="AY52" s="115"/>
      <c r="AZ52" s="115"/>
      <c r="BA52" s="115"/>
      <c r="BB52" s="115"/>
      <c r="BC52" s="115"/>
      <c r="BD52" s="112">
        <v>19995000</v>
      </c>
      <c r="BE52" s="112">
        <v>3799050</v>
      </c>
      <c r="BF52" s="112">
        <v>23794050</v>
      </c>
      <c r="BG52" s="112">
        <v>23794050</v>
      </c>
      <c r="BH52" s="112" t="s">
        <v>253</v>
      </c>
      <c r="BI52" s="112" t="s">
        <v>154</v>
      </c>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5"/>
      <c r="CU52" s="115"/>
      <c r="CV52" s="115"/>
      <c r="CW52" s="115">
        <f t="shared" si="1"/>
        <v>23794050</v>
      </c>
      <c r="CX52" s="115"/>
      <c r="CY52" s="115"/>
      <c r="CZ52" s="115"/>
      <c r="DA52" s="112"/>
      <c r="DB52" s="112"/>
      <c r="DC52" s="112"/>
      <c r="DD52" s="112"/>
      <c r="DE52" s="112"/>
      <c r="DF52" s="112"/>
      <c r="DG52" s="112"/>
      <c r="DH52" s="112"/>
      <c r="DI52" s="112"/>
      <c r="DJ52" s="112"/>
      <c r="DK52" s="112"/>
      <c r="DL52" s="112"/>
      <c r="DM52" s="112"/>
      <c r="DN52" s="112"/>
      <c r="DO52" s="112"/>
      <c r="DP52" s="112"/>
      <c r="DQ52" s="112"/>
      <c r="DR52" s="112"/>
    </row>
    <row r="53" spans="1:122" ht="75">
      <c r="A53" s="109">
        <v>45</v>
      </c>
      <c r="B53" s="123" t="s">
        <v>320</v>
      </c>
      <c r="C53" s="111" t="s">
        <v>321</v>
      </c>
      <c r="E53" s="121" t="s">
        <v>322</v>
      </c>
      <c r="F53" s="121">
        <v>1</v>
      </c>
      <c r="G53" s="112"/>
      <c r="H53" s="112"/>
      <c r="I53" s="112"/>
      <c r="J53" s="112"/>
      <c r="K53" s="112"/>
      <c r="L53" s="112"/>
      <c r="M53" s="112">
        <v>5397000</v>
      </c>
      <c r="N53" s="112">
        <v>1025430</v>
      </c>
      <c r="O53" s="112">
        <v>6422430</v>
      </c>
      <c r="P53" s="112">
        <v>6422430</v>
      </c>
      <c r="Q53" s="112" t="s">
        <v>171</v>
      </c>
      <c r="R53" s="112" t="s">
        <v>217</v>
      </c>
      <c r="S53" s="112"/>
      <c r="T53" s="112"/>
      <c r="U53" s="112"/>
      <c r="V53" s="112"/>
      <c r="W53" s="112"/>
      <c r="X53" s="112"/>
      <c r="Y53" s="112"/>
      <c r="Z53" s="112"/>
      <c r="AA53" s="112"/>
      <c r="AB53" s="112"/>
      <c r="AC53" s="112"/>
      <c r="AD53" s="112"/>
      <c r="AE53" s="112">
        <v>5668000</v>
      </c>
      <c r="AF53" s="112">
        <v>1076920</v>
      </c>
      <c r="AG53" s="112">
        <v>6744920</v>
      </c>
      <c r="AH53" s="112">
        <v>6744920</v>
      </c>
      <c r="AI53" s="112" t="s">
        <v>161</v>
      </c>
      <c r="AJ53" s="112" t="s">
        <v>154</v>
      </c>
      <c r="AK53" s="112"/>
      <c r="AL53" s="112"/>
      <c r="AM53" s="112"/>
      <c r="AN53" s="112"/>
      <c r="AO53" s="112"/>
      <c r="AP53" s="112"/>
      <c r="AQ53" s="112"/>
      <c r="AR53" s="112"/>
      <c r="AS53" s="112"/>
      <c r="AT53" s="112"/>
      <c r="AU53" s="112"/>
      <c r="AV53" s="112"/>
      <c r="AW53" s="115"/>
      <c r="AX53" s="115"/>
      <c r="AY53" s="115"/>
      <c r="AZ53" s="115">
        <f t="shared" si="0"/>
        <v>6422430</v>
      </c>
      <c r="BA53" s="115"/>
      <c r="BB53" s="115"/>
      <c r="BC53" s="115"/>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5"/>
      <c r="CU53" s="115"/>
      <c r="CV53" s="115"/>
      <c r="CW53" s="115"/>
      <c r="CX53" s="115"/>
      <c r="CY53" s="115"/>
      <c r="CZ53" s="115"/>
      <c r="DA53" s="112"/>
      <c r="DB53" s="112"/>
      <c r="DC53" s="112"/>
      <c r="DD53" s="112"/>
      <c r="DE53" s="112"/>
      <c r="DF53" s="112"/>
      <c r="DG53" s="112">
        <v>5200000</v>
      </c>
      <c r="DH53" s="112">
        <v>988000</v>
      </c>
      <c r="DI53" s="112">
        <v>6188000</v>
      </c>
      <c r="DJ53" s="112">
        <v>6188000</v>
      </c>
      <c r="DK53" s="112" t="s">
        <v>161</v>
      </c>
      <c r="DL53" s="112" t="s">
        <v>162</v>
      </c>
      <c r="DM53" s="112"/>
      <c r="DN53" s="112"/>
      <c r="DO53" s="112"/>
      <c r="DP53" s="112"/>
      <c r="DQ53" s="112"/>
      <c r="DR53" s="112"/>
    </row>
    <row r="54" spans="1:122" ht="210">
      <c r="A54" s="109">
        <v>46</v>
      </c>
      <c r="B54" s="123" t="s">
        <v>323</v>
      </c>
      <c r="C54" s="111" t="s">
        <v>324</v>
      </c>
      <c r="D54" s="112"/>
      <c r="E54" s="109" t="s">
        <v>300</v>
      </c>
      <c r="F54" s="109">
        <v>1</v>
      </c>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5"/>
      <c r="AX54" s="115"/>
      <c r="AY54" s="115"/>
      <c r="AZ54" s="115"/>
      <c r="BA54" s="115"/>
      <c r="BB54" s="115"/>
      <c r="BC54" s="115"/>
      <c r="BD54" s="112">
        <v>3700000</v>
      </c>
      <c r="BE54" s="112">
        <v>703000</v>
      </c>
      <c r="BF54" s="112">
        <v>4403000</v>
      </c>
      <c r="BG54" s="112">
        <v>4403000</v>
      </c>
      <c r="BH54" s="112" t="s">
        <v>253</v>
      </c>
      <c r="BI54" s="112" t="s">
        <v>154</v>
      </c>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5"/>
      <c r="CU54" s="115"/>
      <c r="CV54" s="115"/>
      <c r="CW54" s="115">
        <f t="shared" si="1"/>
        <v>4403000</v>
      </c>
      <c r="CX54" s="115"/>
      <c r="CY54" s="115"/>
      <c r="CZ54" s="115"/>
      <c r="DA54" s="112"/>
      <c r="DB54" s="112"/>
      <c r="DC54" s="112"/>
      <c r="DD54" s="112"/>
      <c r="DE54" s="112"/>
      <c r="DF54" s="112"/>
      <c r="DG54" s="112"/>
      <c r="DH54" s="112"/>
      <c r="DI54" s="112"/>
      <c r="DJ54" s="112"/>
      <c r="DK54" s="112"/>
      <c r="DL54" s="112"/>
      <c r="DM54" s="112"/>
      <c r="DN54" s="112"/>
      <c r="DO54" s="112"/>
      <c r="DP54" s="112"/>
      <c r="DQ54" s="112"/>
      <c r="DR54" s="112"/>
    </row>
    <row r="55" spans="1:122" ht="81" customHeight="1">
      <c r="A55" s="109">
        <v>47</v>
      </c>
      <c r="B55" s="123" t="s">
        <v>325</v>
      </c>
      <c r="C55" s="111" t="s">
        <v>326</v>
      </c>
      <c r="E55" s="109" t="s">
        <v>264</v>
      </c>
      <c r="F55" s="109">
        <v>1</v>
      </c>
      <c r="G55" s="112">
        <v>3467500</v>
      </c>
      <c r="H55" s="115">
        <f>G55*0.19</f>
        <v>658825</v>
      </c>
      <c r="I55" s="115">
        <f>G55+H55</f>
        <v>4126325</v>
      </c>
      <c r="J55" s="115">
        <f>I55*F55</f>
        <v>4126325</v>
      </c>
      <c r="K55" s="115" t="s">
        <v>143</v>
      </c>
      <c r="L55" s="124" t="s">
        <v>151</v>
      </c>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5"/>
      <c r="AX55" s="115"/>
      <c r="AY55" s="115"/>
      <c r="AZ55" s="115">
        <f t="shared" si="0"/>
        <v>4126325</v>
      </c>
      <c r="BA55" s="115"/>
      <c r="BB55" s="115"/>
      <c r="BC55" s="115"/>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5"/>
      <c r="CU55" s="115"/>
      <c r="CV55" s="115"/>
      <c r="CW55" s="115"/>
      <c r="CX55" s="115"/>
      <c r="CY55" s="115"/>
      <c r="CZ55" s="115"/>
      <c r="DA55" s="112"/>
      <c r="DB55" s="112"/>
      <c r="DC55" s="112"/>
      <c r="DD55" s="112"/>
      <c r="DE55" s="112"/>
      <c r="DF55" s="112"/>
      <c r="DG55" s="112"/>
      <c r="DH55" s="112"/>
      <c r="DI55" s="112"/>
      <c r="DJ55" s="112"/>
      <c r="DK55" s="112"/>
      <c r="DL55" s="112"/>
      <c r="DM55" s="112"/>
      <c r="DN55" s="112"/>
      <c r="DO55" s="112"/>
      <c r="DP55" s="112"/>
      <c r="DQ55" s="112"/>
      <c r="DR55" s="112"/>
    </row>
    <row r="56" spans="1:122" ht="90">
      <c r="A56" s="109">
        <v>48</v>
      </c>
      <c r="B56" s="123" t="s">
        <v>327</v>
      </c>
      <c r="C56" s="111" t="s">
        <v>328</v>
      </c>
      <c r="D56" s="112"/>
      <c r="E56" s="113" t="s">
        <v>329</v>
      </c>
      <c r="F56" s="113">
        <v>1</v>
      </c>
      <c r="G56" s="112"/>
      <c r="H56" s="112"/>
      <c r="I56" s="112"/>
      <c r="J56" s="112"/>
      <c r="K56" s="112"/>
      <c r="L56" s="112"/>
      <c r="M56" s="112"/>
      <c r="N56" s="112"/>
      <c r="O56" s="112"/>
      <c r="P56" s="112"/>
      <c r="Q56" s="112"/>
      <c r="R56" s="112"/>
      <c r="S56" s="112"/>
      <c r="T56" s="112"/>
      <c r="U56" s="112"/>
      <c r="V56" s="112"/>
      <c r="W56" s="112"/>
      <c r="X56" s="112"/>
      <c r="Y56" s="112">
        <v>13109244</v>
      </c>
      <c r="Z56" s="112">
        <v>2490756.36</v>
      </c>
      <c r="AA56" s="112">
        <v>15600000.359999999</v>
      </c>
      <c r="AB56" s="112">
        <v>15600000.359999999</v>
      </c>
      <c r="AC56" s="112" t="s">
        <v>171</v>
      </c>
      <c r="AD56" s="112" t="s">
        <v>270</v>
      </c>
      <c r="AE56" s="112"/>
      <c r="AF56" s="112"/>
      <c r="AG56" s="112"/>
      <c r="AH56" s="112"/>
      <c r="AI56" s="112"/>
      <c r="AJ56" s="112"/>
      <c r="AK56" s="112"/>
      <c r="AL56" s="112"/>
      <c r="AM56" s="112"/>
      <c r="AN56" s="112"/>
      <c r="AO56" s="112"/>
      <c r="AP56" s="112"/>
      <c r="AQ56" s="112"/>
      <c r="AR56" s="112"/>
      <c r="AS56" s="112"/>
      <c r="AT56" s="112"/>
      <c r="AU56" s="112"/>
      <c r="AV56" s="112"/>
      <c r="AW56" s="115"/>
      <c r="AX56" s="115"/>
      <c r="AY56" s="115"/>
      <c r="AZ56" s="115">
        <f t="shared" si="0"/>
        <v>15600000.359999999</v>
      </c>
      <c r="BA56" s="115"/>
      <c r="BB56" s="115"/>
      <c r="BC56" s="115"/>
      <c r="BD56" s="112"/>
      <c r="BE56" s="112"/>
      <c r="BF56" s="112"/>
      <c r="BG56" s="112"/>
      <c r="BH56" s="112"/>
      <c r="BI56" s="112"/>
      <c r="BJ56" s="112">
        <v>13482000</v>
      </c>
      <c r="BK56" s="112">
        <v>2561580</v>
      </c>
      <c r="BL56" s="112">
        <v>16043580</v>
      </c>
      <c r="BM56" s="112">
        <v>16043580</v>
      </c>
      <c r="BN56" s="112" t="s">
        <v>258</v>
      </c>
      <c r="BO56" s="112" t="s">
        <v>259</v>
      </c>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5"/>
      <c r="CU56" s="115"/>
      <c r="CV56" s="115"/>
      <c r="CW56" s="115">
        <f t="shared" si="1"/>
        <v>16043580</v>
      </c>
      <c r="CX56" s="115"/>
      <c r="CY56" s="115"/>
      <c r="CZ56" s="115"/>
      <c r="DA56" s="112"/>
      <c r="DB56" s="112"/>
      <c r="DC56" s="112"/>
      <c r="DD56" s="112"/>
      <c r="DE56" s="112"/>
      <c r="DF56" s="112"/>
      <c r="DG56" s="112"/>
      <c r="DH56" s="112"/>
      <c r="DI56" s="112"/>
      <c r="DJ56" s="112"/>
      <c r="DK56" s="112"/>
      <c r="DL56" s="112"/>
      <c r="DM56" s="112"/>
      <c r="DN56" s="112"/>
      <c r="DO56" s="112"/>
      <c r="DP56" s="112"/>
      <c r="DQ56" s="112"/>
      <c r="DR56" s="112"/>
    </row>
    <row r="57" spans="1:122" ht="180">
      <c r="A57" s="109">
        <v>49</v>
      </c>
      <c r="B57" s="118" t="s">
        <v>330</v>
      </c>
      <c r="C57" s="113" t="s">
        <v>331</v>
      </c>
      <c r="D57" s="112"/>
      <c r="E57" s="113" t="s">
        <v>209</v>
      </c>
      <c r="F57" s="109">
        <v>1</v>
      </c>
      <c r="G57" s="112"/>
      <c r="H57" s="112"/>
      <c r="I57" s="112"/>
      <c r="J57" s="112"/>
      <c r="K57" s="112"/>
      <c r="L57" s="112"/>
      <c r="M57" s="112">
        <v>5945000</v>
      </c>
      <c r="N57" s="112">
        <v>1129550</v>
      </c>
      <c r="O57" s="112">
        <v>7074550</v>
      </c>
      <c r="P57" s="112">
        <v>7074550</v>
      </c>
      <c r="Q57" s="112" t="s">
        <v>171</v>
      </c>
      <c r="R57" s="112">
        <v>45</v>
      </c>
      <c r="S57" s="112"/>
      <c r="T57" s="112"/>
      <c r="U57" s="112"/>
      <c r="V57" s="112"/>
      <c r="W57" s="112"/>
      <c r="X57" s="112"/>
      <c r="Y57" s="112"/>
      <c r="Z57" s="112"/>
      <c r="AA57" s="112"/>
      <c r="AB57" s="112"/>
      <c r="AC57" s="112"/>
      <c r="AD57" s="112"/>
      <c r="AE57" s="112">
        <v>5996000</v>
      </c>
      <c r="AF57" s="112">
        <v>1139240</v>
      </c>
      <c r="AG57" s="112">
        <v>7135240</v>
      </c>
      <c r="AH57" s="112">
        <v>7135240</v>
      </c>
      <c r="AI57" s="112" t="s">
        <v>161</v>
      </c>
      <c r="AJ57" s="112" t="s">
        <v>154</v>
      </c>
      <c r="AK57" s="112"/>
      <c r="AL57" s="112"/>
      <c r="AM57" s="112"/>
      <c r="AN57" s="112"/>
      <c r="AO57" s="112"/>
      <c r="AP57" s="112"/>
      <c r="AQ57" s="112"/>
      <c r="AR57" s="112"/>
      <c r="AS57" s="112"/>
      <c r="AT57" s="112"/>
      <c r="AU57" s="112"/>
      <c r="AV57" s="112"/>
      <c r="AW57" s="115"/>
      <c r="AX57" s="115"/>
      <c r="AY57" s="115"/>
      <c r="AZ57" s="115">
        <f t="shared" si="0"/>
        <v>7074550</v>
      </c>
      <c r="BA57" s="115"/>
      <c r="BB57" s="115"/>
      <c r="BC57" s="115"/>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5"/>
      <c r="CU57" s="115"/>
      <c r="CV57" s="115"/>
      <c r="CW57" s="115"/>
      <c r="CX57" s="115"/>
      <c r="CY57" s="115"/>
      <c r="CZ57" s="115"/>
      <c r="DA57" s="112"/>
      <c r="DB57" s="112"/>
      <c r="DC57" s="112"/>
      <c r="DD57" s="112"/>
      <c r="DE57" s="112"/>
      <c r="DF57" s="112"/>
      <c r="DG57" s="112">
        <v>9204600</v>
      </c>
      <c r="DH57" s="112">
        <v>1748874</v>
      </c>
      <c r="DI57" s="112">
        <v>10953474</v>
      </c>
      <c r="DJ57" s="112">
        <v>10953474</v>
      </c>
      <c r="DK57" s="112" t="s">
        <v>161</v>
      </c>
      <c r="DL57" s="112" t="s">
        <v>162</v>
      </c>
      <c r="DM57" s="112"/>
      <c r="DN57" s="112"/>
      <c r="DO57" s="112"/>
      <c r="DP57" s="112"/>
      <c r="DQ57" s="112"/>
      <c r="DR57" s="112"/>
    </row>
    <row r="58" spans="1:122" ht="92.25" customHeight="1">
      <c r="A58" s="109">
        <v>50</v>
      </c>
      <c r="B58" s="123" t="s">
        <v>332</v>
      </c>
      <c r="C58" s="113" t="s">
        <v>333</v>
      </c>
      <c r="D58" s="112"/>
      <c r="E58" s="109" t="s">
        <v>300</v>
      </c>
      <c r="F58" s="109">
        <v>1</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5"/>
      <c r="AX58" s="115"/>
      <c r="AY58" s="115"/>
      <c r="AZ58" s="115"/>
      <c r="BA58" s="115"/>
      <c r="BB58" s="115"/>
      <c r="BC58" s="115"/>
      <c r="BD58" s="112">
        <v>4200000</v>
      </c>
      <c r="BE58" s="112">
        <v>798000</v>
      </c>
      <c r="BF58" s="112">
        <v>4998000</v>
      </c>
      <c r="BG58" s="112">
        <v>4998000</v>
      </c>
      <c r="BH58" s="112" t="s">
        <v>253</v>
      </c>
      <c r="BI58" s="112" t="s">
        <v>274</v>
      </c>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5"/>
      <c r="CU58" s="115"/>
      <c r="CV58" s="115"/>
      <c r="CW58" s="115">
        <f t="shared" si="1"/>
        <v>4998000</v>
      </c>
      <c r="CX58" s="115"/>
      <c r="CY58" s="115"/>
      <c r="CZ58" s="115"/>
      <c r="DA58" s="112"/>
      <c r="DB58" s="112"/>
      <c r="DC58" s="112"/>
      <c r="DD58" s="112"/>
      <c r="DE58" s="112"/>
      <c r="DF58" s="112"/>
      <c r="DG58" s="112"/>
      <c r="DH58" s="112"/>
      <c r="DI58" s="112"/>
      <c r="DJ58" s="112"/>
      <c r="DK58" s="112"/>
      <c r="DL58" s="112"/>
      <c r="DM58" s="112"/>
      <c r="DN58" s="112"/>
      <c r="DO58" s="112"/>
      <c r="DP58" s="112"/>
      <c r="DQ58" s="112"/>
      <c r="DR58" s="112"/>
    </row>
    <row r="59" spans="1:122">
      <c r="C59" s="132" t="s">
        <v>184</v>
      </c>
      <c r="J59" s="132">
        <f>SUM(J9:J58)</f>
        <v>107418290.49000001</v>
      </c>
      <c r="P59" s="132">
        <f>SUM(P9:P58)</f>
        <v>85312290</v>
      </c>
      <c r="V59" s="132">
        <f>SUM(V9:V58)</f>
        <v>27370000</v>
      </c>
      <c r="AB59" s="132">
        <f>SUM(AB9:AB58)</f>
        <v>59998325.589999996</v>
      </c>
      <c r="AH59" s="132">
        <f>SUM(AH9:AH58)</f>
        <v>115703619.08000001</v>
      </c>
      <c r="AN59" s="132">
        <f>SUM(AN9:AN58)</f>
        <v>114329250</v>
      </c>
      <c r="AT59" s="132">
        <f>SUM(AT9:AT58)</f>
        <v>12254739</v>
      </c>
      <c r="BG59" s="132">
        <f>SUM(BG9:BG58)</f>
        <v>81167520</v>
      </c>
      <c r="BM59" s="132">
        <f>SUM(BM9:BM58)</f>
        <v>45293780</v>
      </c>
      <c r="BS59" s="132">
        <f>SUM(BS9:BS58)</f>
        <v>13867189</v>
      </c>
      <c r="BY59" s="132">
        <f>SUM(BY9:BY58)</f>
        <v>247474661</v>
      </c>
      <c r="CE59" s="132">
        <f>SUM(CE9:CE58)</f>
        <v>95719506</v>
      </c>
      <c r="CK59" s="132">
        <f>SUM(CK9:CK58)</f>
        <v>77949284</v>
      </c>
      <c r="CQ59" s="132">
        <f>SUM(CQ9:CQ58)</f>
        <v>27584200</v>
      </c>
      <c r="DD59" s="132">
        <f>SUM(DD9:DD58)</f>
        <v>10249470</v>
      </c>
      <c r="DJ59" s="132">
        <f>SUM(DJ9:DJ58)</f>
        <v>34675219.600000001</v>
      </c>
      <c r="DP59" s="132">
        <f>SUM(DP9:DP58)</f>
        <v>24048555.300000001</v>
      </c>
    </row>
    <row r="77" spans="2:2">
      <c r="B77" s="100" t="s">
        <v>10</v>
      </c>
    </row>
  </sheetData>
  <mergeCells count="24">
    <mergeCell ref="AQ7:AV7"/>
    <mergeCell ref="A1:K1"/>
    <mergeCell ref="A2:K2"/>
    <mergeCell ref="A3:K3"/>
    <mergeCell ref="A4:K4"/>
    <mergeCell ref="A6:K6"/>
    <mergeCell ref="G7:L7"/>
    <mergeCell ref="M7:R7"/>
    <mergeCell ref="S7:X7"/>
    <mergeCell ref="Y7:AD7"/>
    <mergeCell ref="AE7:AJ7"/>
    <mergeCell ref="AK7:AP7"/>
    <mergeCell ref="DM7:DR7"/>
    <mergeCell ref="AW7:BC7"/>
    <mergeCell ref="BD7:BI7"/>
    <mergeCell ref="BJ7:BO7"/>
    <mergeCell ref="BP7:BU7"/>
    <mergeCell ref="BV7:CA7"/>
    <mergeCell ref="CB7:CG7"/>
    <mergeCell ref="CH7:CM7"/>
    <mergeCell ref="CN7:CS7"/>
    <mergeCell ref="CT7:CZ7"/>
    <mergeCell ref="DA7:DF7"/>
    <mergeCell ref="DG7:DL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0" zoomScaleNormal="80" workbookViewId="0">
      <selection activeCell="F22" sqref="F22"/>
    </sheetView>
  </sheetViews>
  <sheetFormatPr baseColWidth="10" defaultRowHeight="15"/>
  <cols>
    <col min="1" max="1" width="11.42578125" style="1"/>
    <col min="2" max="2" width="87.42578125" style="1" customWidth="1"/>
    <col min="3" max="16384" width="11.42578125" style="1"/>
  </cols>
  <sheetData>
    <row r="1" spans="1:2">
      <c r="A1" s="314" t="s">
        <v>0</v>
      </c>
      <c r="B1" s="314"/>
    </row>
    <row r="2" spans="1:2">
      <c r="A2" s="314" t="s">
        <v>112</v>
      </c>
      <c r="B2" s="314"/>
    </row>
    <row r="3" spans="1:2" ht="33.75" customHeight="1">
      <c r="A3" s="315" t="s">
        <v>113</v>
      </c>
      <c r="B3" s="315"/>
    </row>
    <row r="4" spans="1:2" ht="24.75" customHeight="1">
      <c r="A4" s="314" t="s">
        <v>114</v>
      </c>
      <c r="B4" s="314"/>
    </row>
    <row r="5" spans="1:2">
      <c r="A5" s="316"/>
      <c r="B5" s="316"/>
    </row>
    <row r="6" spans="1:2">
      <c r="A6" s="314" t="s">
        <v>115</v>
      </c>
      <c r="B6" s="314"/>
    </row>
    <row r="7" spans="1:2">
      <c r="A7" s="3"/>
      <c r="B7" s="3"/>
    </row>
    <row r="8" spans="1:2">
      <c r="A8" s="69">
        <v>5</v>
      </c>
      <c r="B8" s="70" t="s">
        <v>116</v>
      </c>
    </row>
    <row r="9" spans="1:2">
      <c r="A9" s="3"/>
      <c r="B9" s="3"/>
    </row>
    <row r="10" spans="1:2">
      <c r="A10" s="314" t="s">
        <v>117</v>
      </c>
      <c r="B10" s="314"/>
    </row>
    <row r="11" spans="1:2">
      <c r="A11" s="71"/>
      <c r="B11" s="71"/>
    </row>
    <row r="12" spans="1:2">
      <c r="A12" s="72" t="s">
        <v>82</v>
      </c>
      <c r="B12" s="73" t="s">
        <v>118</v>
      </c>
    </row>
    <row r="13" spans="1:2" ht="29.25" customHeight="1">
      <c r="A13" s="74">
        <v>3</v>
      </c>
      <c r="B13" s="75" t="s">
        <v>119</v>
      </c>
    </row>
    <row r="14" spans="1:2" ht="30">
      <c r="A14" s="74">
        <v>17</v>
      </c>
      <c r="B14" s="76" t="s">
        <v>120</v>
      </c>
    </row>
    <row r="15" spans="1:2" ht="30">
      <c r="A15" s="74">
        <v>18</v>
      </c>
      <c r="B15" s="76" t="s">
        <v>121</v>
      </c>
    </row>
    <row r="16" spans="1:2">
      <c r="A16" s="74">
        <v>27</v>
      </c>
      <c r="B16" s="76" t="s">
        <v>122</v>
      </c>
    </row>
    <row r="17" spans="1:2">
      <c r="A17" s="74">
        <v>31</v>
      </c>
      <c r="B17" s="76" t="s">
        <v>123</v>
      </c>
    </row>
    <row r="18" spans="1:2">
      <c r="A18" s="74">
        <v>37</v>
      </c>
      <c r="B18" s="76" t="s">
        <v>124</v>
      </c>
    </row>
    <row r="19" spans="1:2" ht="30">
      <c r="A19" s="74">
        <v>39</v>
      </c>
      <c r="B19" s="76" t="s">
        <v>125</v>
      </c>
    </row>
  </sheetData>
  <mergeCells count="7">
    <mergeCell ref="A10:B10"/>
    <mergeCell ref="A1:B1"/>
    <mergeCell ref="A2:B2"/>
    <mergeCell ref="A3:B3"/>
    <mergeCell ref="A4:B4"/>
    <mergeCell ref="A5:B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Acta</vt:lpstr>
      <vt:lpstr>Anexo 1  Ítem 1</vt:lpstr>
      <vt:lpstr>Anexo 1 Ítem 2</vt:lpstr>
      <vt:lpstr>Anexo 2 Ítem 1</vt:lpstr>
      <vt:lpstr>Anexo 2 Ítem 2</vt:lpstr>
      <vt:lpstr>DESIERTOS</vt:lpstr>
      <vt:lpstr>Acta!Área_de_impresión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2018-09-14T21:54:01Z</cp:lastPrinted>
  <dcterms:created xsi:type="dcterms:W3CDTF">2018-04-09T15:17:08Z</dcterms:created>
  <dcterms:modified xsi:type="dcterms:W3CDTF">2018-09-17T19:34:57Z</dcterms:modified>
</cp:coreProperties>
</file>