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00"/>
  </bookViews>
  <sheets>
    <sheet name="A1 - I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2" i="1" l="1"/>
  <c r="K21" i="1" l="1"/>
  <c r="L21" i="1"/>
  <c r="M21" i="1"/>
  <c r="K8" i="1" l="1"/>
  <c r="L8" i="1" s="1"/>
  <c r="M8" i="1" s="1"/>
  <c r="K20" i="1"/>
  <c r="L20" i="1" s="1"/>
  <c r="M20" i="1" s="1"/>
  <c r="K19" i="1"/>
  <c r="L19" i="1" s="1"/>
  <c r="M19" i="1" s="1"/>
  <c r="K18" i="1"/>
  <c r="L18" i="1" s="1"/>
  <c r="M18" i="1" s="1"/>
  <c r="K17" i="1"/>
  <c r="L17" i="1" s="1"/>
  <c r="M17" i="1" s="1"/>
  <c r="K16" i="1"/>
  <c r="L16" i="1" s="1"/>
  <c r="M16" i="1" s="1"/>
  <c r="K15" i="1"/>
  <c r="L15" i="1" s="1"/>
  <c r="M15" i="1" s="1"/>
  <c r="K14" i="1"/>
  <c r="L14" i="1" s="1"/>
  <c r="M14" i="1" s="1"/>
  <c r="K13" i="1"/>
  <c r="L13" i="1" s="1"/>
  <c r="M13" i="1" s="1"/>
  <c r="K12" i="1"/>
  <c r="L12" i="1" s="1"/>
  <c r="M12" i="1" s="1"/>
  <c r="K11" i="1"/>
  <c r="L11" i="1" s="1"/>
  <c r="M11" i="1" s="1"/>
  <c r="K10" i="1"/>
  <c r="L10" i="1" s="1"/>
  <c r="M10" i="1" s="1"/>
  <c r="K9" i="1"/>
  <c r="L9" i="1" s="1"/>
  <c r="M9" i="1" s="1"/>
</calcChain>
</file>

<file path=xl/sharedStrings.xml><?xml version="1.0" encoding="utf-8"?>
<sst xmlns="http://schemas.openxmlformats.org/spreadsheetml/2006/main" count="110" uniqueCount="64">
  <si>
    <t xml:space="preserve">NOMBRE ELEMENTO </t>
  </si>
  <si>
    <t xml:space="preserve">UNIDAD DE MEDIDA </t>
  </si>
  <si>
    <t xml:space="preserve">CANTIDAD </t>
  </si>
  <si>
    <t>VALOR UNITARIO SIN IVA</t>
  </si>
  <si>
    <t>%IVA</t>
  </si>
  <si>
    <t>VALOR IVA</t>
  </si>
  <si>
    <t xml:space="preserve">VALOR UNITARIO IVA INCLUIDO </t>
  </si>
  <si>
    <t>VALOR TOTAL CON IVA INCLUIDO</t>
  </si>
  <si>
    <t>Unidad</t>
  </si>
  <si>
    <t>TOTAL OFERTA</t>
  </si>
  <si>
    <t xml:space="preserve">MARCA/MODELO </t>
  </si>
  <si>
    <t>NOMBRE EMPRESA</t>
  </si>
  <si>
    <t>NIT</t>
  </si>
  <si>
    <t>NOMBRE REPRESENTANTE LEGAL</t>
  </si>
  <si>
    <t xml:space="preserve">FIRMA </t>
  </si>
  <si>
    <t>FECHA</t>
  </si>
  <si>
    <t>UNIVERSIDAD TECNOLÓGICA DE PEREIRA</t>
  </si>
  <si>
    <t>GESTIÓN DE COMPRA DE BIENES Y SUMINISTROS</t>
  </si>
  <si>
    <t>ESPECIFICACIÓN</t>
  </si>
  <si>
    <t xml:space="preserve">OBSERVACIONES: </t>
  </si>
  <si>
    <t>TIEMPO DE ENTREGA</t>
  </si>
  <si>
    <t>GARANTÍA</t>
  </si>
  <si>
    <t>CANIZALES</t>
  </si>
  <si>
    <t>Vollrath</t>
  </si>
  <si>
    <t>Anexo 1 - Ítem 1</t>
  </si>
  <si>
    <t>Laminadora De Mesa Para Masas. Rodillo 40 Cm Italia</t>
  </si>
  <si>
    <t>Laminadora de mesa para masas. Rodillo 40 cm Italia</t>
  </si>
  <si>
    <t>Licuadora Vitamix-Prep 64 Oz. 2.3 Hp - Vitamix Roja Para Frape</t>
  </si>
  <si>
    <t>Licuadora Vitamix-Prep 64 oz. 2.3 HP - Vitamix roja para frape</t>
  </si>
  <si>
    <t>Tylor</t>
  </si>
  <si>
    <t>Dynasty</t>
  </si>
  <si>
    <t>Congelador Horizontal 1 Puerta</t>
  </si>
  <si>
    <t>Congelador horizontal 1 puerta . Refrigerante R290.</t>
  </si>
  <si>
    <t>TRUE</t>
  </si>
  <si>
    <t>Samovar Induccion Redondo Grande 6 Qt Capacity Inox</t>
  </si>
  <si>
    <t>Samovar induccion redondo grande 6 qt capacity inox</t>
  </si>
  <si>
    <t xml:space="preserve">Molino Gvh-2 G2 </t>
  </si>
  <si>
    <t>Molino GVH-2 G2</t>
  </si>
  <si>
    <t>Ekipando</t>
  </si>
  <si>
    <t>Termo Lux De 1.5 Galones Con Base</t>
  </si>
  <si>
    <t>Termo Lux de 1.5 galones con base</t>
  </si>
  <si>
    <t>Fecto</t>
  </si>
  <si>
    <t xml:space="preserve">Samovar Induccion Redondo Tapa Solida  5.8 Lts Inox </t>
  </si>
  <si>
    <t xml:space="preserve">Samovar induccion redondo tapa solida  5.8 lts inox </t>
  </si>
  <si>
    <t>Estufas De Induccion De Sobreponer 110v</t>
  </si>
  <si>
    <t>Estufas de Induccion de Sobreponer 110V</t>
  </si>
  <si>
    <t>Refrigerador Vertical 1 Puerta</t>
  </si>
  <si>
    <t xml:space="preserve">Frente y laterales Inox. Interior aprobado NSF. Refrigerante R-290.  1 PUERTA 3 PARRILLAS, REFRIGERANTE HC R290 27"", Capacidad 650 litros. </t>
  </si>
  <si>
    <t>Horno Microondas Comercial</t>
  </si>
  <si>
    <t>Amana</t>
  </si>
  <si>
    <t>Cafetera Para Termo Cap. 14.3 L/Hr</t>
  </si>
  <si>
    <t>Cafetera para termo cap. 14.3 L/hr</t>
  </si>
  <si>
    <t>Bunn</t>
  </si>
  <si>
    <t xml:space="preserve">Samovar Induccion Cuadrado 5.8 Lts Inox </t>
  </si>
  <si>
    <t xml:space="preserve">Samovar induccion cuadrado 5.8 lts inox </t>
  </si>
  <si>
    <t>SUBÍTEM</t>
  </si>
  <si>
    <t xml:space="preserve">Batidora 7l Marca: Spar Mixer Referencia: Sp-502-J Color: Blanco. Cuenta Con 10 Velocidades Ubicadas En La Parte Superior Para Mayor Facilidad De Operacion. (Pvp Incluye, Tazon, Pala, Gancho Y Globo). Inclueye Instalación y capacitación para primer uso. </t>
  </si>
  <si>
    <t>INVITACIÓN PÚBLICA BS 03 -“COMPRA DE EQUIPOS Y MATERIALES PARA EL LABORATORIO GASTRONÓMICO DE LA UNIVERSIDAD TECNOLÓGICA DE PEREIRA"</t>
  </si>
  <si>
    <t xml:space="preserve">Dispensador De Jugos </t>
  </si>
  <si>
    <t>Dispensador bebidas buffet 8 litros Vollrath</t>
  </si>
  <si>
    <t xml:space="preserve">CAPACITACIÓN </t>
  </si>
  <si>
    <t>PUESTA A PUNTO</t>
  </si>
  <si>
    <t>SI</t>
  </si>
  <si>
    <t>N.A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</si>
</sst>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\ * #,##0.00_-;\-&quot;$&quot;\ * #,##0.00_-;_-&quot;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indexed="8"/>
      <name val="Calibri"/>
      <family val="2"/>
      <charset val="1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42">
    <xf numFmtId="0" fontId="0" fillId="0" borderId="0" xfId="0"/>
    <xf numFmtId="44" fontId="0" fillId="0" borderId="1" xfId="1" applyFont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9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0" xfId="0" applyBorder="1" applyProtection="1">
      <protection locked="0"/>
    </xf>
    <xf numFmtId="0" fontId="0" fillId="0" borderId="7" xfId="0" applyBorder="1" applyProtection="1">
      <protection locked="0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Font="1" applyProtection="1"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44" fontId="2" fillId="0" borderId="14" xfId="0" applyNumberFormat="1" applyFont="1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5" fillId="0" borderId="0" xfId="2" applyFont="1" applyBorder="1" applyAlignment="1" applyProtection="1">
      <alignment horizontal="center" vertical="center" wrapText="1"/>
      <protection locked="0"/>
    </xf>
    <xf numFmtId="9" fontId="0" fillId="0" borderId="16" xfId="0" applyNumberFormat="1" applyBorder="1" applyAlignment="1" applyProtection="1">
      <alignment horizontal="center" vertical="center" wrapText="1"/>
      <protection locked="0"/>
    </xf>
    <xf numFmtId="44" fontId="0" fillId="0" borderId="16" xfId="1" applyFont="1" applyBorder="1" applyAlignment="1" applyProtection="1">
      <alignment horizontal="center" vertical="center" wrapText="1"/>
    </xf>
    <xf numFmtId="0" fontId="0" fillId="0" borderId="1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44" fontId="0" fillId="0" borderId="15" xfId="1" applyFont="1" applyBorder="1" applyAlignment="1" applyProtection="1">
      <alignment horizontal="center" vertical="center" wrapText="1"/>
      <protection locked="0"/>
    </xf>
    <xf numFmtId="44" fontId="0" fillId="0" borderId="8" xfId="1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0" fillId="0" borderId="19" xfId="1" applyFont="1" applyBorder="1" applyAlignment="1" applyProtection="1">
      <alignment horizontal="center" vertical="center" wrapText="1"/>
      <protection locked="0"/>
    </xf>
    <xf numFmtId="9" fontId="0" fillId="0" borderId="20" xfId="0" applyNumberFormat="1" applyBorder="1" applyAlignment="1" applyProtection="1">
      <alignment horizontal="center" vertical="center" wrapText="1"/>
      <protection locked="0"/>
    </xf>
    <xf numFmtId="44" fontId="0" fillId="0" borderId="20" xfId="1" applyFont="1" applyBorder="1" applyAlignment="1" applyProtection="1">
      <alignment horizontal="center" vertical="center" wrapText="1"/>
    </xf>
    <xf numFmtId="0" fontId="0" fillId="0" borderId="20" xfId="0" applyBorder="1" applyAlignment="1" applyProtection="1">
      <alignment vertical="center"/>
      <protection locked="0"/>
    </xf>
    <xf numFmtId="0" fontId="0" fillId="0" borderId="21" xfId="0" applyBorder="1" applyAlignment="1" applyProtection="1">
      <alignment vertical="center"/>
      <protection locked="0"/>
    </xf>
    <xf numFmtId="0" fontId="5" fillId="0" borderId="1" xfId="2" applyFont="1" applyBorder="1" applyAlignment="1" applyProtection="1">
      <alignment horizontal="center" vertical="center" wrapText="1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2" fillId="0" borderId="18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>
      <alignment horizontal="center" vertical="center" wrapText="1"/>
    </xf>
  </cellXfs>
  <cellStyles count="3">
    <cellStyle name="Excel Built-in Normal" xfId="2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workbookViewId="0">
      <selection activeCell="M23" sqref="M23"/>
    </sheetView>
  </sheetViews>
  <sheetFormatPr baseColWidth="10" defaultColWidth="9.140625" defaultRowHeight="15" x14ac:dyDescent="0.25"/>
  <cols>
    <col min="1" max="1" width="16.42578125" style="2" customWidth="1"/>
    <col min="2" max="2" width="19.5703125" style="2" bestFit="1" customWidth="1"/>
    <col min="3" max="3" width="14.42578125" style="2" bestFit="1" customWidth="1"/>
    <col min="4" max="4" width="13.28515625" style="2" customWidth="1"/>
    <col min="5" max="5" width="18.42578125" style="2" customWidth="1"/>
    <col min="6" max="6" width="17.85546875" style="2" customWidth="1"/>
    <col min="7" max="7" width="9.140625" style="2"/>
    <col min="8" max="8" width="10.7109375" style="2" customWidth="1"/>
    <col min="9" max="9" width="14" style="2" bestFit="1" customWidth="1"/>
    <col min="10" max="10" width="9.140625" style="2"/>
    <col min="11" max="11" width="16.28515625" style="2" customWidth="1"/>
    <col min="12" max="12" width="14.7109375" style="2" customWidth="1"/>
    <col min="13" max="13" width="15.85546875" style="2" customWidth="1"/>
    <col min="14" max="15" width="12.28515625" style="2" customWidth="1"/>
    <col min="16" max="16384" width="9.140625" style="2"/>
  </cols>
  <sheetData>
    <row r="1" spans="1:15" x14ac:dyDescent="0.25">
      <c r="A1" s="33" t="s">
        <v>16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25">
      <c r="A2" s="33" t="s">
        <v>17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</row>
    <row r="3" spans="1:15" ht="15" customHeight="1" x14ac:dyDescent="0.25">
      <c r="A3" s="33" t="s">
        <v>57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4" spans="1:15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5" x14ac:dyDescent="0.25">
      <c r="A5" s="19" t="s">
        <v>24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</row>
    <row r="6" spans="1:15" ht="15.75" thickBot="1" x14ac:dyDescent="0.3"/>
    <row r="7" spans="1:15" ht="45.75" thickBot="1" x14ac:dyDescent="0.3">
      <c r="A7" s="3" t="s">
        <v>55</v>
      </c>
      <c r="B7" s="3" t="s">
        <v>0</v>
      </c>
      <c r="C7" s="3" t="s">
        <v>60</v>
      </c>
      <c r="D7" s="3" t="s">
        <v>61</v>
      </c>
      <c r="E7" s="3" t="s">
        <v>18</v>
      </c>
      <c r="F7" s="3" t="s">
        <v>10</v>
      </c>
      <c r="G7" s="3" t="s">
        <v>1</v>
      </c>
      <c r="H7" s="11" t="s">
        <v>2</v>
      </c>
      <c r="I7" s="14" t="s">
        <v>3</v>
      </c>
      <c r="J7" s="15" t="s">
        <v>4</v>
      </c>
      <c r="K7" s="15" t="s">
        <v>5</v>
      </c>
      <c r="L7" s="15" t="s">
        <v>6</v>
      </c>
      <c r="M7" s="15" t="s">
        <v>7</v>
      </c>
      <c r="N7" s="15" t="s">
        <v>20</v>
      </c>
      <c r="O7" s="16" t="s">
        <v>21</v>
      </c>
    </row>
    <row r="8" spans="1:15" ht="45" x14ac:dyDescent="0.25">
      <c r="A8" s="4">
        <v>1</v>
      </c>
      <c r="B8" s="26" t="s">
        <v>25</v>
      </c>
      <c r="C8" s="41" t="s">
        <v>62</v>
      </c>
      <c r="D8" s="41" t="s">
        <v>62</v>
      </c>
      <c r="E8" s="26" t="s">
        <v>26</v>
      </c>
      <c r="F8" s="26" t="s">
        <v>22</v>
      </c>
      <c r="G8" s="26" t="s">
        <v>8</v>
      </c>
      <c r="H8" s="27">
        <v>1</v>
      </c>
      <c r="I8" s="24"/>
      <c r="J8" s="20">
        <v>0.19</v>
      </c>
      <c r="K8" s="21">
        <f>ROUND((I8*J8),0)</f>
        <v>0</v>
      </c>
      <c r="L8" s="21">
        <f>K8+I8</f>
        <v>0</v>
      </c>
      <c r="M8" s="21">
        <f t="shared" ref="M8:M20" si="0">L8*H8</f>
        <v>0</v>
      </c>
      <c r="N8" s="22"/>
      <c r="O8" s="23"/>
    </row>
    <row r="9" spans="1:15" ht="60" x14ac:dyDescent="0.25">
      <c r="A9" s="4">
        <v>2</v>
      </c>
      <c r="B9" s="26" t="s">
        <v>27</v>
      </c>
      <c r="C9" s="41" t="s">
        <v>62</v>
      </c>
      <c r="D9" s="26" t="s">
        <v>63</v>
      </c>
      <c r="E9" s="26" t="s">
        <v>28</v>
      </c>
      <c r="F9" s="26" t="s">
        <v>29</v>
      </c>
      <c r="G9" s="26" t="s">
        <v>8</v>
      </c>
      <c r="H9" s="27">
        <v>4</v>
      </c>
      <c r="I9" s="25"/>
      <c r="J9" s="5">
        <v>0.19</v>
      </c>
      <c r="K9" s="1">
        <f t="shared" ref="K9:K15" si="1">ROUND((I9*J9),0)</f>
        <v>0</v>
      </c>
      <c r="L9" s="1">
        <f t="shared" ref="L9:L15" si="2">K9+I9</f>
        <v>0</v>
      </c>
      <c r="M9" s="1">
        <f t="shared" si="0"/>
        <v>0</v>
      </c>
      <c r="N9" s="18"/>
      <c r="O9" s="12"/>
    </row>
    <row r="10" spans="1:15" ht="240" x14ac:dyDescent="0.25">
      <c r="A10" s="4">
        <v>3</v>
      </c>
      <c r="B10" s="26" t="s">
        <v>56</v>
      </c>
      <c r="C10" s="41" t="s">
        <v>62</v>
      </c>
      <c r="D10" s="41" t="s">
        <v>62</v>
      </c>
      <c r="E10" s="26" t="s">
        <v>56</v>
      </c>
      <c r="F10" s="26" t="s">
        <v>30</v>
      </c>
      <c r="G10" s="26" t="s">
        <v>8</v>
      </c>
      <c r="H10" s="27">
        <v>1</v>
      </c>
      <c r="I10" s="25"/>
      <c r="J10" s="5">
        <v>0.19</v>
      </c>
      <c r="K10" s="1">
        <f t="shared" si="1"/>
        <v>0</v>
      </c>
      <c r="L10" s="1">
        <f t="shared" si="2"/>
        <v>0</v>
      </c>
      <c r="M10" s="1">
        <f t="shared" si="0"/>
        <v>0</v>
      </c>
      <c r="N10" s="18"/>
      <c r="O10" s="12"/>
    </row>
    <row r="11" spans="1:15" ht="45" x14ac:dyDescent="0.25">
      <c r="A11" s="4">
        <v>4</v>
      </c>
      <c r="B11" s="26" t="s">
        <v>31</v>
      </c>
      <c r="C11" s="41" t="s">
        <v>62</v>
      </c>
      <c r="D11" s="41" t="s">
        <v>62</v>
      </c>
      <c r="E11" s="26" t="s">
        <v>32</v>
      </c>
      <c r="F11" s="26" t="s">
        <v>33</v>
      </c>
      <c r="G11" s="26" t="s">
        <v>8</v>
      </c>
      <c r="H11" s="27">
        <v>1</v>
      </c>
      <c r="I11" s="25"/>
      <c r="J11" s="5">
        <v>0.19</v>
      </c>
      <c r="K11" s="1">
        <f t="shared" si="1"/>
        <v>0</v>
      </c>
      <c r="L11" s="1">
        <f t="shared" si="2"/>
        <v>0</v>
      </c>
      <c r="M11" s="1">
        <f t="shared" si="0"/>
        <v>0</v>
      </c>
      <c r="N11" s="18"/>
      <c r="O11" s="12"/>
    </row>
    <row r="12" spans="1:15" ht="45" x14ac:dyDescent="0.25">
      <c r="A12" s="4">
        <v>5</v>
      </c>
      <c r="B12" s="26" t="s">
        <v>34</v>
      </c>
      <c r="C12" s="41" t="s">
        <v>62</v>
      </c>
      <c r="D12" s="41" t="s">
        <v>62</v>
      </c>
      <c r="E12" s="26" t="s">
        <v>35</v>
      </c>
      <c r="F12" s="26" t="s">
        <v>23</v>
      </c>
      <c r="G12" s="26" t="s">
        <v>8</v>
      </c>
      <c r="H12" s="27">
        <v>1</v>
      </c>
      <c r="I12" s="25"/>
      <c r="J12" s="5">
        <v>0.19</v>
      </c>
      <c r="K12" s="1">
        <f t="shared" si="1"/>
        <v>0</v>
      </c>
      <c r="L12" s="1">
        <f t="shared" si="2"/>
        <v>0</v>
      </c>
      <c r="M12" s="1">
        <f t="shared" si="0"/>
        <v>0</v>
      </c>
      <c r="N12" s="18"/>
      <c r="O12" s="12"/>
    </row>
    <row r="13" spans="1:15" x14ac:dyDescent="0.25">
      <c r="A13" s="4">
        <v>6</v>
      </c>
      <c r="B13" s="26" t="s">
        <v>36</v>
      </c>
      <c r="C13" s="41" t="s">
        <v>62</v>
      </c>
      <c r="D13" s="41" t="s">
        <v>62</v>
      </c>
      <c r="E13" s="26" t="s">
        <v>37</v>
      </c>
      <c r="F13" s="26" t="s">
        <v>38</v>
      </c>
      <c r="G13" s="26" t="s">
        <v>8</v>
      </c>
      <c r="H13" s="27">
        <v>1</v>
      </c>
      <c r="I13" s="25"/>
      <c r="J13" s="5">
        <v>0.19</v>
      </c>
      <c r="K13" s="1">
        <f t="shared" si="1"/>
        <v>0</v>
      </c>
      <c r="L13" s="1">
        <f t="shared" si="2"/>
        <v>0</v>
      </c>
      <c r="M13" s="1">
        <f t="shared" si="0"/>
        <v>0</v>
      </c>
      <c r="N13" s="18"/>
      <c r="O13" s="12"/>
    </row>
    <row r="14" spans="1:15" ht="30" x14ac:dyDescent="0.25">
      <c r="A14" s="4">
        <v>7</v>
      </c>
      <c r="B14" s="26" t="s">
        <v>39</v>
      </c>
      <c r="C14" s="41" t="s">
        <v>62</v>
      </c>
      <c r="D14" s="41" t="s">
        <v>62</v>
      </c>
      <c r="E14" s="26" t="s">
        <v>40</v>
      </c>
      <c r="F14" s="26" t="s">
        <v>41</v>
      </c>
      <c r="G14" s="26" t="s">
        <v>8</v>
      </c>
      <c r="H14" s="27">
        <v>2</v>
      </c>
      <c r="I14" s="25"/>
      <c r="J14" s="5">
        <v>0.19</v>
      </c>
      <c r="K14" s="1">
        <f t="shared" si="1"/>
        <v>0</v>
      </c>
      <c r="L14" s="1">
        <f t="shared" si="2"/>
        <v>0</v>
      </c>
      <c r="M14" s="1">
        <f t="shared" si="0"/>
        <v>0</v>
      </c>
      <c r="N14" s="18"/>
      <c r="O14" s="12"/>
    </row>
    <row r="15" spans="1:15" ht="45" x14ac:dyDescent="0.25">
      <c r="A15" s="4">
        <v>8</v>
      </c>
      <c r="B15" s="26" t="s">
        <v>42</v>
      </c>
      <c r="C15" s="41" t="s">
        <v>62</v>
      </c>
      <c r="D15" s="41" t="s">
        <v>62</v>
      </c>
      <c r="E15" s="26" t="s">
        <v>43</v>
      </c>
      <c r="F15" s="26" t="s">
        <v>23</v>
      </c>
      <c r="G15" s="26" t="s">
        <v>8</v>
      </c>
      <c r="H15" s="27">
        <v>2</v>
      </c>
      <c r="I15" s="25"/>
      <c r="J15" s="5">
        <v>0.19</v>
      </c>
      <c r="K15" s="1">
        <f t="shared" si="1"/>
        <v>0</v>
      </c>
      <c r="L15" s="1">
        <f t="shared" si="2"/>
        <v>0</v>
      </c>
      <c r="M15" s="1">
        <f t="shared" si="0"/>
        <v>0</v>
      </c>
      <c r="N15" s="18"/>
      <c r="O15" s="12"/>
    </row>
    <row r="16" spans="1:15" ht="45" x14ac:dyDescent="0.25">
      <c r="A16" s="4">
        <v>9</v>
      </c>
      <c r="B16" s="26" t="s">
        <v>44</v>
      </c>
      <c r="C16" s="41" t="s">
        <v>62</v>
      </c>
      <c r="D16" s="41" t="s">
        <v>62</v>
      </c>
      <c r="E16" s="26" t="s">
        <v>45</v>
      </c>
      <c r="F16" s="26" t="s">
        <v>23</v>
      </c>
      <c r="G16" s="26" t="s">
        <v>8</v>
      </c>
      <c r="H16" s="27">
        <v>3</v>
      </c>
      <c r="I16" s="25"/>
      <c r="J16" s="5">
        <v>0.19</v>
      </c>
      <c r="K16" s="1">
        <f>ROUND((I16*J16),0)</f>
        <v>0</v>
      </c>
      <c r="L16" s="1">
        <f>K16+I16</f>
        <v>0</v>
      </c>
      <c r="M16" s="1">
        <f t="shared" si="0"/>
        <v>0</v>
      </c>
      <c r="N16" s="18"/>
      <c r="O16" s="12"/>
    </row>
    <row r="17" spans="1:15" ht="150" x14ac:dyDescent="0.25">
      <c r="A17" s="4">
        <v>10</v>
      </c>
      <c r="B17" s="26" t="s">
        <v>46</v>
      </c>
      <c r="C17" s="41" t="s">
        <v>62</v>
      </c>
      <c r="D17" s="41" t="s">
        <v>62</v>
      </c>
      <c r="E17" s="26" t="s">
        <v>47</v>
      </c>
      <c r="F17" s="26" t="s">
        <v>33</v>
      </c>
      <c r="G17" s="26" t="s">
        <v>8</v>
      </c>
      <c r="H17" s="27">
        <v>1</v>
      </c>
      <c r="I17" s="25"/>
      <c r="J17" s="5">
        <v>0.19</v>
      </c>
      <c r="K17" s="1">
        <f t="shared" ref="K17:K20" si="3">ROUND((I17*J17),0)</f>
        <v>0</v>
      </c>
      <c r="L17" s="1">
        <f t="shared" ref="L17:L20" si="4">K17+I17</f>
        <v>0</v>
      </c>
      <c r="M17" s="1">
        <f t="shared" si="0"/>
        <v>0</v>
      </c>
      <c r="N17" s="18"/>
      <c r="O17" s="12"/>
    </row>
    <row r="18" spans="1:15" ht="30" x14ac:dyDescent="0.25">
      <c r="A18" s="4">
        <v>11</v>
      </c>
      <c r="B18" s="26" t="s">
        <v>48</v>
      </c>
      <c r="C18" s="41" t="s">
        <v>62</v>
      </c>
      <c r="D18" s="41" t="s">
        <v>62</v>
      </c>
      <c r="E18" s="26" t="s">
        <v>48</v>
      </c>
      <c r="F18" s="26" t="s">
        <v>49</v>
      </c>
      <c r="G18" s="26" t="s">
        <v>8</v>
      </c>
      <c r="H18" s="27">
        <v>1</v>
      </c>
      <c r="I18" s="25"/>
      <c r="J18" s="5">
        <v>0.19</v>
      </c>
      <c r="K18" s="1">
        <f t="shared" si="3"/>
        <v>0</v>
      </c>
      <c r="L18" s="1">
        <f t="shared" si="4"/>
        <v>0</v>
      </c>
      <c r="M18" s="1">
        <f t="shared" si="0"/>
        <v>0</v>
      </c>
      <c r="N18" s="18"/>
      <c r="O18" s="12"/>
    </row>
    <row r="19" spans="1:15" ht="45" x14ac:dyDescent="0.25">
      <c r="A19" s="4">
        <v>12</v>
      </c>
      <c r="B19" s="26" t="s">
        <v>50</v>
      </c>
      <c r="C19" s="41" t="s">
        <v>62</v>
      </c>
      <c r="D19" s="41" t="s">
        <v>62</v>
      </c>
      <c r="E19" s="26" t="s">
        <v>51</v>
      </c>
      <c r="F19" s="26" t="s">
        <v>52</v>
      </c>
      <c r="G19" s="26" t="s">
        <v>8</v>
      </c>
      <c r="H19" s="27">
        <v>1</v>
      </c>
      <c r="I19" s="25"/>
      <c r="J19" s="5">
        <v>0.19</v>
      </c>
      <c r="K19" s="1">
        <f t="shared" si="3"/>
        <v>0</v>
      </c>
      <c r="L19" s="1">
        <f t="shared" si="4"/>
        <v>0</v>
      </c>
      <c r="M19" s="1">
        <f t="shared" si="0"/>
        <v>0</v>
      </c>
      <c r="N19" s="18"/>
      <c r="O19" s="12"/>
    </row>
    <row r="20" spans="1:15" ht="45" x14ac:dyDescent="0.25">
      <c r="A20" s="4">
        <v>13</v>
      </c>
      <c r="B20" s="26" t="s">
        <v>53</v>
      </c>
      <c r="C20" s="41" t="s">
        <v>62</v>
      </c>
      <c r="D20" s="41" t="s">
        <v>62</v>
      </c>
      <c r="E20" s="26" t="s">
        <v>54</v>
      </c>
      <c r="F20" s="26" t="s">
        <v>23</v>
      </c>
      <c r="G20" s="26" t="s">
        <v>8</v>
      </c>
      <c r="H20" s="27">
        <v>2</v>
      </c>
      <c r="I20" s="25"/>
      <c r="J20" s="5">
        <v>0.19</v>
      </c>
      <c r="K20" s="1">
        <f t="shared" si="3"/>
        <v>0</v>
      </c>
      <c r="L20" s="1">
        <f t="shared" si="4"/>
        <v>0</v>
      </c>
      <c r="M20" s="1">
        <f t="shared" si="0"/>
        <v>0</v>
      </c>
      <c r="N20" s="18"/>
      <c r="O20" s="12"/>
    </row>
    <row r="21" spans="1:15" ht="45.75" thickBot="1" x14ac:dyDescent="0.3">
      <c r="A21" s="4">
        <v>14</v>
      </c>
      <c r="B21" s="26" t="s">
        <v>58</v>
      </c>
      <c r="C21" s="41" t="s">
        <v>62</v>
      </c>
      <c r="D21" s="26" t="s">
        <v>63</v>
      </c>
      <c r="E21" s="26" t="s">
        <v>59</v>
      </c>
      <c r="F21" s="26" t="s">
        <v>23</v>
      </c>
      <c r="G21" s="26" t="s">
        <v>8</v>
      </c>
      <c r="H21" s="27">
        <v>2</v>
      </c>
      <c r="I21" s="28"/>
      <c r="J21" s="29">
        <v>0.19</v>
      </c>
      <c r="K21" s="30">
        <f t="shared" ref="K21" si="5">ROUND((I21*J21),0)</f>
        <v>0</v>
      </c>
      <c r="L21" s="30">
        <f t="shared" ref="L21" si="6">K21+I21</f>
        <v>0</v>
      </c>
      <c r="M21" s="30">
        <f t="shared" ref="M21" si="7">L21*H21</f>
        <v>0</v>
      </c>
      <c r="N21" s="31"/>
      <c r="O21" s="32"/>
    </row>
    <row r="22" spans="1:15" ht="18" customHeight="1" thickBot="1" x14ac:dyDescent="0.3">
      <c r="A22" s="38" t="s">
        <v>9</v>
      </c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40"/>
      <c r="M22" s="17">
        <f>SUM(M8:M21)</f>
        <v>0</v>
      </c>
      <c r="N22" s="13"/>
      <c r="O22" s="13"/>
    </row>
    <row r="23" spans="1:15" ht="15.75" thickBot="1" x14ac:dyDescent="0.3">
      <c r="N23" s="7"/>
      <c r="O23" s="6"/>
    </row>
    <row r="24" spans="1:15" ht="44.25" customHeight="1" thickBot="1" x14ac:dyDescent="0.3">
      <c r="A24" s="35" t="s">
        <v>19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8"/>
    </row>
    <row r="25" spans="1:15" x14ac:dyDescent="0.25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5" ht="30" x14ac:dyDescent="0.25">
      <c r="A26" s="9" t="s">
        <v>11</v>
      </c>
      <c r="B26" s="34"/>
      <c r="C26" s="34"/>
      <c r="D26" s="34"/>
      <c r="E26" s="34"/>
      <c r="F26" s="10"/>
      <c r="G26" s="10"/>
      <c r="H26" s="10"/>
      <c r="I26" s="10"/>
      <c r="J26" s="10"/>
      <c r="K26" s="10"/>
      <c r="L26" s="10"/>
      <c r="M26" s="10"/>
    </row>
    <row r="27" spans="1:15" x14ac:dyDescent="0.25">
      <c r="A27" s="9" t="s">
        <v>12</v>
      </c>
      <c r="B27" s="34"/>
      <c r="C27" s="34"/>
      <c r="D27" s="34"/>
      <c r="E27" s="34"/>
      <c r="F27" s="10"/>
      <c r="G27" s="10"/>
      <c r="H27" s="10"/>
      <c r="I27" s="10"/>
      <c r="J27" s="10"/>
      <c r="K27" s="10"/>
      <c r="L27" s="10"/>
      <c r="M27" s="10"/>
    </row>
    <row r="28" spans="1:15" ht="45" x14ac:dyDescent="0.25">
      <c r="A28" s="9" t="s">
        <v>13</v>
      </c>
      <c r="B28" s="34"/>
      <c r="C28" s="34"/>
      <c r="D28" s="34"/>
      <c r="E28" s="34"/>
      <c r="F28" s="10"/>
      <c r="G28" s="10"/>
      <c r="H28" s="10"/>
      <c r="I28" s="10"/>
      <c r="J28" s="10"/>
      <c r="K28" s="10"/>
      <c r="L28" s="10"/>
      <c r="M28" s="10"/>
    </row>
    <row r="29" spans="1:15" x14ac:dyDescent="0.25">
      <c r="A29" s="9" t="s">
        <v>14</v>
      </c>
      <c r="B29" s="34"/>
      <c r="C29" s="34"/>
      <c r="D29" s="34"/>
      <c r="E29" s="34"/>
      <c r="F29" s="10"/>
      <c r="G29" s="10"/>
      <c r="H29" s="10"/>
      <c r="I29" s="10"/>
      <c r="J29" s="10"/>
      <c r="K29" s="10"/>
      <c r="L29" s="10"/>
      <c r="M29" s="10"/>
    </row>
    <row r="30" spans="1:15" x14ac:dyDescent="0.25">
      <c r="A30" s="9" t="s">
        <v>15</v>
      </c>
      <c r="B30" s="34"/>
      <c r="C30" s="34"/>
      <c r="D30" s="34"/>
      <c r="E30" s="34"/>
      <c r="F30" s="10"/>
      <c r="G30" s="10"/>
      <c r="H30" s="10"/>
      <c r="I30" s="10"/>
      <c r="J30" s="10"/>
      <c r="K30" s="10"/>
      <c r="L30" s="10"/>
      <c r="M30" s="10"/>
    </row>
  </sheetData>
  <mergeCells count="10">
    <mergeCell ref="A1:O1"/>
    <mergeCell ref="A2:O2"/>
    <mergeCell ref="A3:O3"/>
    <mergeCell ref="B30:E30"/>
    <mergeCell ref="A24:N24"/>
    <mergeCell ref="A22:L22"/>
    <mergeCell ref="B26:E26"/>
    <mergeCell ref="B27:E27"/>
    <mergeCell ref="B28:E28"/>
    <mergeCell ref="B29:E29"/>
  </mergeCells>
  <pageMargins left="0.7" right="0.7" top="0.75" bottom="0.75" header="0.3" footer="0.3"/>
  <pageSetup scale="51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A1 - I1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2023-05-29T16:00:31Z</dcterms:modified>
</cp:coreProperties>
</file>