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utpedu-my.sharepoint.com/personal/juldavarias_utp_edu_co/Documents/Contratos/Contrato 2025/Ordenes de Compra 2025/Invitacion Planta/Licitación/"/>
    </mc:Choice>
  </mc:AlternateContent>
  <xr:revisionPtr revIDLastSave="8" documentId="8_{62C346E0-7ED5-4982-885F-D49BA1F943FC}" xr6:coauthVersionLast="47" xr6:coauthVersionMax="47" xr10:uidLastSave="{37DF8E09-E156-45E9-9F02-5A63EA89211B}"/>
  <bookViews>
    <workbookView xWindow="-108" yWindow="-108" windowWidth="23256" windowHeight="13176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L10" i="2"/>
  <c r="L11" i="2" l="1"/>
  <c r="L13" i="2"/>
  <c r="L12" i="2"/>
  <c r="L10" i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<sst xmlns="http://schemas.openxmlformats.org/spreadsheetml/2006/main" count="28" uniqueCount="28">
  <si>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</si>
  <si>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</si>
  <si>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</si>
  <si>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</si>
  <si>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</si>
  <si>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</si>
  <si>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</si>
  <si>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</si>
  <si>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</si>
  <si>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</si>
  <si>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</si>
  <si>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</si>
  <si>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</si>
  <si>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</si>
  <si>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</si>
  <si>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</si>
  <si>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</si>
  <si>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</si>
  <si>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</si>
  <si>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</si>
  <si>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</si>
  <si>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</si>
  <si>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 xml:space="preserve">MARCA </t>
  </si>
  <si>
    <t>Planta Eléctrica</t>
  </si>
  <si>
    <t xml:space="preserve">COMPRA, INSTALACIÓN Y PUESTA EN OPERACIÓN DE UNA PLANTA ELÉCTRICA PARA LA UNIVERSIDAD TECNOLÓGICA DE PEREIRA </t>
  </si>
  <si>
    <r>
      <t>INVITACIÓN PÚBLICA BS 04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2025</t>
    </r>
  </si>
  <si>
    <t>MOTOR: CUMMINS
GENERADOR: Compatible mecánica y eléctricamente con motores diésel Cummins</t>
  </si>
  <si>
    <t>SUMINISTRO, INSTALACIÓN Y PUESTA EN OPERACIÓN DE UNA PLANTA ELECTRICA, Especificaciones: 350kW nominales, EXCITACIÓN CON PMG, con controlador con capacidad de sincronización, protecciones integradas (sobrecarga, bajo voltaje) y comunicación remota- PARO POR BAJO NIVEL DE REFRIGERANTE, ALARMA DE BAJO VOLTAJE DE BATERIA, REGULADOR ELECTRONICO DE VELOCIDAD, PARO DE EMERGENCIA EXTERNO, PRECALENTADOR DE CAMISAS, BREAKER ORIGINAL DE FABRICA 1250 AMP, FLEXIBLE Y ACOPLES PARA EL SISTEMA DE ESCAPE, TANQUE EN LA BASE. VOLTAJES DISPONIBLES PARA RECONEXIÓN 277/480 255/440 220/380 127/220 + MONTAJE MECANICO Y TRANSPORTE PLANTA ELECTRICA. INCLUYE PUESTA EN SITIO Y ANCLAJE, CONEXIONES ELECTRICAS DE POTENCIA Y CONTROL. ENCENDIDO INICIAL Y PRUEBAS. INCLUYE MONTACARGAS. INCLUYE CARGADOR DE BATERIAS 24V - 10AMP + DUCTO ENFOCADOR + BATERIA 30 H - TIPO POSTE + CABINA PARA PLANTA ELECTRICA INSONORIZADA TIPO INTERIOR (ALISTADA Y ENSAMBLADA) CON SALIDA FRONTAL (A CHASIS)+ TUBERIA DE ESCAPE. INCLUYE: SISTEMA DE ESCAPE MONTADO. LA TUBERÍA DE ESCAPE SERÁ A PUNTO DE SALIDA SEGÚN PLANIMETRÍA, TIPO CR-16 DE 8" CON SU RESPECTIVO RECUBRIMIENTO TÉRMICO EN CHAQUETA DE ALUMINIO. INCLUYE ALIMENTADOR 1149 AMPERIOS - 220 VOLTIOS - (3 FASES+NEUTRO+TIERRA) -COBRE(CU) FLEXIBLE -CON BANDEJA DESTAPADA EN TODO SU RECORRIDO -TEMPERATURA 25C EN PUNTO INDICADO A TRANSFERENCIA. INCLUYE BOMBA ELÉCTRICA DE DETECCIÓN DE REBOSE INSTALADA y TRAMO TUBERÍA DE 1 1/2" EN ACERO AL CARBON TIPO SCH40 CONECTADO A LA DETECCIÓN DE REBOSE Y EL PUNTO DE TUBERÍA. INLCUYE LOS SIGUIENTES ACCESORIOS : Aditivo para el sistema de refrigeración de la planta, Aceite 15W40 multigrado, Tarjeta de arranque automático: suministra la señal de arranque a la planta cuando falte la tensión en la red, Precalentador de camisas: Mantiene la temperatura del agua en un nivel adecuado para que el motor pueda tomar la carga instantáneamente después del arranque. Incluye termostato que manda señal de arranque o paro, Prueba de funcionamiento estándar de fábrica, Aisladores de vibración tipo disco ubicados entre moto generador y chasis reducen la transmisión de vibraciones a la estructura, Breaker de protección original de fabrica, Tanque de combustible en la base de 500 lt o superior, Flexible y acoples para sistema de evacuación de gases, Gobernador electrónico, Regulador de tensión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</si>
</sst>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8" zoomScale="120" zoomScaleNormal="120" workbookViewId="0">
      <selection activeCell="D9" sqref="D9"/>
    </sheetView>
  </sheetViews>
  <sheetFormatPr baseColWidth="10" defaultColWidth="11.44140625" defaultRowHeight="13.8" x14ac:dyDescent="0.3"/>
  <cols>
    <col min="1" max="1" width="4.6640625" style="2" bestFit="1" customWidth="1"/>
    <col min="2" max="2" width="15.109375" style="23" customWidth="1"/>
    <col min="3" max="3" width="85.109375" style="24" customWidth="1"/>
    <col min="4" max="4" width="17.109375" style="24" customWidth="1"/>
    <col min="5" max="5" width="8.33203125" style="2" customWidth="1"/>
    <col min="6" max="6" width="9.33203125" style="2" customWidth="1"/>
    <col min="7" max="7" width="26.6640625" style="2" customWidth="1"/>
    <col min="8" max="8" width="14.44140625" style="2" bestFit="1" customWidth="1"/>
    <col min="9" max="9" width="14" style="2" bestFit="1" customWidth="1"/>
    <col min="10" max="10" width="9.88671875" style="2" bestFit="1" customWidth="1"/>
    <col min="11" max="11" width="14.44140625" style="2" bestFit="1" customWidth="1"/>
    <col min="12" max="12" width="15.44140625" style="2" customWidth="1"/>
    <col min="13" max="13" width="13.44140625" style="2" customWidth="1"/>
    <col min="14" max="14" width="15.88671875" style="2" customWidth="1"/>
    <col min="15" max="16384" width="11.44140625" style="2"/>
  </cols>
  <sheetData>
    <row r="1" spans="1:14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2.75" customHeight="1" x14ac:dyDescent="0.3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3">
      <c r="A4" s="36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3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x14ac:dyDescent="0.3">
      <c r="A6" s="36"/>
      <c r="B6" s="36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x14ac:dyDescent="0.3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</row>
    <row r="8" spans="1:14" ht="60.75" customHeight="1" x14ac:dyDescent="0.3">
      <c r="A8" s="8" t="s">
        <v>17</v>
      </c>
      <c r="B8" s="8" t="s">
        <v>20</v>
      </c>
      <c r="C8" s="8" t="s">
        <v>19</v>
      </c>
      <c r="D8" s="8" t="s">
        <v>22</v>
      </c>
      <c r="E8" s="8" t="s">
        <v>1</v>
      </c>
      <c r="F8" s="9" t="s">
        <v>2</v>
      </c>
      <c r="G8" s="10" t="s">
        <v>3</v>
      </c>
      <c r="H8" s="10" t="s">
        <v>4</v>
      </c>
      <c r="I8" s="10" t="s">
        <v>5</v>
      </c>
      <c r="J8" s="10" t="s">
        <v>6</v>
      </c>
      <c r="K8" s="10" t="s">
        <v>7</v>
      </c>
      <c r="L8" s="1" t="s">
        <v>8</v>
      </c>
      <c r="M8" s="1" t="s">
        <v>9</v>
      </c>
      <c r="N8" s="1" t="s">
        <v>10</v>
      </c>
    </row>
    <row r="9" spans="1:14" ht="345" x14ac:dyDescent="0.3">
      <c r="A9" s="11">
        <v>1</v>
      </c>
      <c r="B9" s="31" t="s">
        <v>23</v>
      </c>
      <c r="C9" s="32" t="s">
        <v>27</v>
      </c>
      <c r="D9" s="34" t="s">
        <v>26</v>
      </c>
      <c r="E9" s="31" t="s">
        <v>21</v>
      </c>
      <c r="F9" s="31">
        <v>1</v>
      </c>
      <c r="G9" s="32"/>
      <c r="H9" s="12"/>
      <c r="I9" s="33"/>
      <c r="J9" s="12"/>
      <c r="K9" s="12"/>
      <c r="L9" s="12"/>
      <c r="M9" s="12"/>
      <c r="N9" s="12"/>
    </row>
    <row r="10" spans="1:14" s="14" customFormat="1" ht="14.25" customHeight="1" x14ac:dyDescent="0.3">
      <c r="A10" s="37" t="s">
        <v>11</v>
      </c>
      <c r="B10" s="37"/>
      <c r="C10" s="37"/>
      <c r="D10" s="38"/>
      <c r="E10" s="38"/>
      <c r="F10" s="38"/>
      <c r="G10" s="38"/>
      <c r="H10" s="38"/>
      <c r="I10" s="38"/>
      <c r="J10" s="38"/>
      <c r="K10" s="38"/>
      <c r="L10" s="13">
        <f>SUM(L9:L9)</f>
        <v>0</v>
      </c>
    </row>
    <row r="11" spans="1:14" s="14" customFormat="1" ht="14.25" customHeigh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4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4" ht="48" customHeight="1" x14ac:dyDescent="0.3">
      <c r="A13" s="35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4" x14ac:dyDescent="0.3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4" x14ac:dyDescent="0.3">
      <c r="A15" s="15"/>
      <c r="B15" s="16"/>
      <c r="C15" s="15"/>
      <c r="D15" s="15"/>
      <c r="E15" s="15"/>
      <c r="F15" s="15"/>
      <c r="G15" s="15"/>
      <c r="H15" s="15"/>
      <c r="I15" s="15"/>
      <c r="J15" s="17"/>
      <c r="K15" s="17"/>
      <c r="L15" s="17"/>
    </row>
    <row r="16" spans="1:14" x14ac:dyDescent="0.3">
      <c r="A16" s="17"/>
      <c r="B16" s="18"/>
      <c r="C16" s="19"/>
      <c r="D16" s="19"/>
      <c r="E16" s="17"/>
      <c r="F16" s="17"/>
      <c r="G16" s="17"/>
      <c r="H16" s="17"/>
      <c r="I16" s="17"/>
      <c r="J16" s="17"/>
      <c r="K16" s="17"/>
      <c r="L16" s="17"/>
    </row>
    <row r="17" spans="1:12" x14ac:dyDescent="0.3">
      <c r="A17" s="17"/>
      <c r="B17" s="18"/>
      <c r="C17" s="19"/>
      <c r="D17" s="19"/>
      <c r="E17" s="17"/>
      <c r="F17" s="17"/>
      <c r="G17" s="17"/>
      <c r="H17" s="17"/>
      <c r="I17" s="17"/>
      <c r="J17" s="17"/>
      <c r="K17" s="17"/>
      <c r="L17" s="17"/>
    </row>
    <row r="18" spans="1:12" ht="23.1" customHeight="1" x14ac:dyDescent="0.3">
      <c r="A18" s="17"/>
      <c r="B18" s="30" t="s">
        <v>13</v>
      </c>
      <c r="C18" s="20"/>
      <c r="D18" s="26"/>
      <c r="E18" s="17"/>
      <c r="F18" s="17"/>
      <c r="G18" s="17"/>
      <c r="H18" s="17"/>
      <c r="I18" s="17"/>
      <c r="J18" s="17"/>
      <c r="K18" s="17"/>
      <c r="L18" s="17"/>
    </row>
    <row r="19" spans="1:12" ht="44.25" customHeight="1" x14ac:dyDescent="0.3">
      <c r="A19" s="17"/>
      <c r="B19" s="30" t="s">
        <v>14</v>
      </c>
      <c r="C19" s="21"/>
      <c r="D19" s="26"/>
      <c r="E19" s="17"/>
      <c r="F19" s="17"/>
      <c r="G19" s="17"/>
      <c r="H19" s="17"/>
      <c r="I19" s="17"/>
      <c r="J19" s="17"/>
      <c r="K19" s="17"/>
      <c r="L19" s="17"/>
    </row>
    <row r="20" spans="1:12" ht="42.75" customHeight="1" x14ac:dyDescent="0.3">
      <c r="A20" s="17"/>
      <c r="B20" s="30" t="s">
        <v>15</v>
      </c>
      <c r="C20" s="21"/>
      <c r="D20" s="26"/>
      <c r="E20" s="17"/>
      <c r="F20" s="17"/>
      <c r="G20" s="17"/>
      <c r="H20" s="17"/>
      <c r="I20" s="17"/>
      <c r="J20" s="17"/>
      <c r="K20" s="17"/>
      <c r="L20" s="17"/>
    </row>
    <row r="21" spans="1:12" x14ac:dyDescent="0.3">
      <c r="A21" s="17"/>
      <c r="B21" s="30" t="s">
        <v>16</v>
      </c>
      <c r="C21" s="22"/>
      <c r="D21" s="27"/>
      <c r="E21" s="17"/>
      <c r="F21" s="17"/>
      <c r="G21" s="17"/>
      <c r="H21" s="17"/>
      <c r="I21" s="17"/>
      <c r="J21" s="17"/>
      <c r="K21" s="17"/>
      <c r="L21" s="17"/>
    </row>
    <row r="22" spans="1:12" x14ac:dyDescent="0.3">
      <c r="A22" s="17"/>
      <c r="C22" s="7"/>
      <c r="D22" s="7"/>
      <c r="E22" s="17"/>
      <c r="F22" s="17"/>
      <c r="G22" s="17"/>
      <c r="H22" s="17"/>
      <c r="I22" s="17"/>
      <c r="J22" s="17"/>
      <c r="K22" s="17"/>
      <c r="L22" s="17"/>
    </row>
    <row r="30" spans="1:12" x14ac:dyDescent="0.3">
      <c r="A30" s="25">
        <v>0</v>
      </c>
    </row>
    <row r="31" spans="1:12" x14ac:dyDescent="0.3">
      <c r="A31" s="25">
        <v>0.05</v>
      </c>
    </row>
    <row r="32" spans="1:12" x14ac:dyDescent="0.3">
      <c r="A32" s="25">
        <v>0.1</v>
      </c>
    </row>
    <row r="33" spans="1:1" x14ac:dyDescent="0.3">
      <c r="A33" s="25">
        <v>0.19</v>
      </c>
    </row>
  </sheetData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dataValidations count="1">
    <dataValidation type="list" allowBlank="1" showInputMessage="1" showErrorMessage="1" sqref="I9" xr:uid="{00000000-0002-0000-0000-000000000000}">
      <formula1>$A$30:$A$33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0:L13"/>
  <sheetViews>
    <sheetView workbookViewId="0">
      <selection activeCell="L10" sqref="L10"/>
    </sheetView>
  </sheetViews>
  <sheetFormatPr baseColWidth="10" defaultRowHeight="14.4" x14ac:dyDescent="0.3"/>
  <sheetData>
    <row r="10" spans="10:12" x14ac:dyDescent="0.3">
      <c r="J10">
        <v>350000</v>
      </c>
      <c r="K10">
        <f>J10/0.9</f>
        <v>388888.88888888888</v>
      </c>
      <c r="L10">
        <f>306.226</f>
        <v>306.226</v>
      </c>
    </row>
    <row r="11" spans="10:12" x14ac:dyDescent="0.3">
      <c r="L11">
        <f>K10/L10</f>
        <v>1269.9407917318872</v>
      </c>
    </row>
    <row r="12" spans="10:12" x14ac:dyDescent="0.3">
      <c r="L12">
        <f>K10/323.89</f>
        <v>1200.6819873688255</v>
      </c>
    </row>
    <row r="13" spans="10:12" x14ac:dyDescent="0.3">
      <c r="L13">
        <f>K10/342.94</f>
        <v>1133.9852128328246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Julian David Arias Vélez</cp:lastModifiedBy>
  <dcterms:created xsi:type="dcterms:W3CDTF">2022-11-10T20:04:45Z</dcterms:created>
  <dcterms:modified xsi:type="dcterms:W3CDTF">2025-05-30T16:05:23Z</dcterms:modified>
</cp:coreProperties>
</file>