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DOCUMENTOS 2019\INVITACIONES PÚBLICAS\INVITACIÓN PÚBLICA EQUIPOS DE INGENIERÍAS\"/>
    </mc:Choice>
  </mc:AlternateContent>
  <bookViews>
    <workbookView xWindow="0" yWindow="0" windowWidth="28800" windowHeight="12330"/>
  </bookViews>
  <sheets>
    <sheet name="ITEM 1 - TECNOLOGÍA MECÁNICA" sheetId="1" r:id="rId1"/>
    <sheet name="ÍTEM 2 - INGENIERÍA MECATRÓNICA" sheetId="3" r:id="rId2"/>
    <sheet name="ÍTEM 3 - TECNOLOGÍA ELÉCTRICA" sheetId="4" r:id="rId3"/>
    <sheet name="ÍTEM 4 - INGENIERÍA ELÉCTRICA" sheetId="5" r:id="rId4"/>
    <sheet name="ÍTEM 5 - INGENIERÍA ELECTRÓNICA" sheetId="6" r:id="rId5"/>
    <sheet name="ÍTEM 6 - DPTO DE FÍSICA" sheetId="7" r:id="rId6"/>
    <sheet name="ÍTEM 7 - INGENIERÍA MECÁNICA" sheetId="2"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2" l="1"/>
  <c r="I13" i="2"/>
  <c r="H13" i="2"/>
  <c r="I12" i="2"/>
  <c r="J12" i="2" s="1"/>
  <c r="H12" i="2"/>
  <c r="J11" i="2"/>
  <c r="I11" i="2"/>
  <c r="H11" i="2"/>
  <c r="I10" i="2"/>
  <c r="J10" i="2" s="1"/>
  <c r="H10" i="2"/>
  <c r="J14" i="2" l="1"/>
  <c r="J13" i="7"/>
  <c r="I13" i="7"/>
  <c r="H13" i="7"/>
  <c r="I12" i="7"/>
  <c r="J12" i="7" s="1"/>
  <c r="H12" i="7"/>
  <c r="I11" i="7"/>
  <c r="J11" i="7" s="1"/>
  <c r="H11" i="7"/>
  <c r="I10" i="7"/>
  <c r="J10" i="7" s="1"/>
  <c r="H10" i="7"/>
  <c r="H19" i="6"/>
  <c r="I19" i="6"/>
  <c r="J19" i="6"/>
  <c r="J14" i="7" l="1"/>
  <c r="I18" i="6"/>
  <c r="J18" i="6" s="1"/>
  <c r="H18" i="6"/>
  <c r="I17" i="6"/>
  <c r="J17" i="6" s="1"/>
  <c r="H17" i="6"/>
  <c r="I16" i="6"/>
  <c r="J16" i="6" s="1"/>
  <c r="H16" i="6"/>
  <c r="I15" i="6"/>
  <c r="J15" i="6" s="1"/>
  <c r="H15" i="6"/>
  <c r="I14" i="6"/>
  <c r="J14" i="6" s="1"/>
  <c r="H14" i="6"/>
  <c r="I13" i="6"/>
  <c r="J13" i="6" s="1"/>
  <c r="H13" i="6"/>
  <c r="J12" i="6"/>
  <c r="I12" i="6"/>
  <c r="H12" i="6"/>
  <c r="I11" i="6"/>
  <c r="J11" i="6" s="1"/>
  <c r="H11" i="6"/>
  <c r="I10" i="6"/>
  <c r="J10" i="6" s="1"/>
  <c r="H10" i="6"/>
  <c r="I11" i="5"/>
  <c r="J11" i="5" s="1"/>
  <c r="H11" i="5"/>
  <c r="I10" i="5"/>
  <c r="J10" i="5" s="1"/>
  <c r="H10" i="5"/>
  <c r="I12" i="4"/>
  <c r="J12" i="4" s="1"/>
  <c r="H12" i="4"/>
  <c r="I11" i="4"/>
  <c r="J11" i="4" s="1"/>
  <c r="H11" i="4"/>
  <c r="I10" i="4"/>
  <c r="J10" i="4" s="1"/>
  <c r="H10" i="4"/>
  <c r="I12" i="3"/>
  <c r="J12" i="3" s="1"/>
  <c r="H12" i="3"/>
  <c r="I11" i="3"/>
  <c r="J11" i="3" s="1"/>
  <c r="H11" i="3"/>
  <c r="I10" i="3"/>
  <c r="J10" i="3" s="1"/>
  <c r="H10" i="3"/>
  <c r="J20" i="6" l="1"/>
  <c r="J12" i="5"/>
  <c r="J13" i="4"/>
  <c r="J13" i="3"/>
  <c r="I10" i="1"/>
  <c r="J10" i="1" s="1"/>
  <c r="H10" i="1"/>
  <c r="J11" i="1" l="1"/>
</calcChain>
</file>

<file path=xl/sharedStrings.xml><?xml version="1.0" encoding="utf-8"?>
<sst xmlns="http://schemas.openxmlformats.org/spreadsheetml/2006/main" count="269" uniqueCount="112">
  <si>
    <t>UNIVERSIDAD TECNOLÓGICA DE PEREIRA</t>
  </si>
  <si>
    <t xml:space="preserve"> GESTIÓN DE COMPRA DE BIENES Y SUMINISTROS</t>
  </si>
  <si>
    <t>ANEXO 1 "ESPECIFICACIONES TÉCNICAS Y  PRESENTACIÓN DE OFERTA"</t>
  </si>
  <si>
    <t>SUBITEM</t>
  </si>
  <si>
    <t>NOMBRE DEL ELEMENTO</t>
  </si>
  <si>
    <t>UD DE MEDIDA</t>
  </si>
  <si>
    <t>MARCA O REFERENCIA</t>
  </si>
  <si>
    <t>PRECIO UNITARIO (ANTES DE IVA)</t>
  </si>
  <si>
    <t xml:space="preserve">VALOR IVA </t>
  </si>
  <si>
    <t>PRECIO UNITARIO IVA INCLUÍDO</t>
  </si>
  <si>
    <t>TOTAL</t>
  </si>
  <si>
    <t>GARANTÍA (TIEMPO)</t>
  </si>
  <si>
    <t>TIEMPO DE ENTREGA (Días Calendario)</t>
  </si>
  <si>
    <t>CANTIDAD</t>
  </si>
  <si>
    <t>UND</t>
  </si>
  <si>
    <t xml:space="preserve">TOTAL OFERTA </t>
  </si>
  <si>
    <t>NOMBRE Y NIT  EMPRESA:</t>
  </si>
  <si>
    <t>NOMBRE Y FIRMA REPRESENTANTE LEGAL</t>
  </si>
  <si>
    <t>CÉDULA</t>
  </si>
  <si>
    <t>FECHA:</t>
  </si>
  <si>
    <t>COMPRA DE  EQUIPOS PARA LABORATORIO - PROYECTOS PARCE 2019</t>
  </si>
  <si>
    <t>ÍTEM 1 - TECNOLOGÍA MECÁNICA</t>
  </si>
  <si>
    <t>MICRÓMETRO COMPARADOR 25-50 MM</t>
  </si>
  <si>
    <t>MITUTOYO</t>
  </si>
  <si>
    <t>ÍTEM 2 - INGENIERÍA MECATRÓNICA</t>
  </si>
  <si>
    <t>MAQUINA PICK AND PLACE</t>
  </si>
  <si>
    <t>Incluye los siguientes accesorios:
• 10 x kits de alimentador de cinta
• (3) lentes microscópicas (gran angular + estándar + enfocar)
• módulo puntero láser
• (4) localizadores de PCB de base magnética
• (6) varios estilos de componentes de tamaño
• Ventosas de succión de goma de varios tamaños para impares. componentes en forma o
grandes
• bandeja de componentes impares
• espejo para ver las almohadillas de los componentes en transferencia
• un rollo de cinta Kapton de 1/8 "de ancho para colocar el cubierta portadora de chip
• una hoja de etiquetas adhesivas del tamaño adecuado para identificación del valor del
alimentador
• Un conjunto de pequeños imanes para agregar arrastre a la ejes.</t>
  </si>
  <si>
    <t>NeoLab - Model A Starter package</t>
  </si>
  <si>
    <t>Bungard - Dispro 3000</t>
  </si>
  <si>
    <t>Braincol - MCL-150</t>
  </si>
  <si>
    <t>DISPENSADOR DE PASTA DE SOLDADURA
PARA MAQUINA CNC  BUNGARD modelo
CCD/2/ATC</t>
  </si>
  <si>
    <t>Incluye:
•Licencia software DispPRO3000 y pasta de soldadura.
• Un CCD Bungard
• El software RoutePro3000
• una licencia de dispensación DispPro3000 (alcance de la licencia de dispensación de entrega)
• un contacto de interruptor libre potencial para conectar el dispensador al CCD (alcance del suministro dispensado licencia)
• un dispensador neumático manual
• Conexión a aire comprimido Aplicación: Dosificación de pasta de soldadura y pegamento
• Catálogo donde se verifica las especificaciones técnicas dadas por el fabricante como validación de la descripción técnica. 
• Documento emitido por el fabricante donde se garantice la compatibilidad del equipo Dispensador de pasta de soldadura con la maquina CNC – modelo CCD/2/ATC marca BUNGARD.
Datos técnicos de la unidad dispensadora Dimensión: 22 x 21 x 6,7 cm
Peso: 1 kg.
Voltaje de entrada: 100 - 240 VAC
Voltaje interno: 24 VDC
Entrada de aire: 5-7 bar
Salida de aire: 0,1-7 bar
Retención de vacío: Sistema de no caída</t>
  </si>
  <si>
    <t>MODELO 510-122</t>
  </si>
  <si>
    <t xml:space="preserve">
Descripción del equipo:
1. chasis de chapa metálica con agujeros, formación de doblez, spray de superficie, resistente a la corrosión, segura, confiable, color hermoso,
2. Vigas utilizando procesamiento profesional de aluminio, productos patentados, alta dureza, peso ligero, resistencia a la corrosión, no se deforma fácilmente;
3. La máquina es equipada con cuchillas especiales, para garantizar que la talla, corte planitud, mejorar el grabado, la precisión de corte
4. El cruz rojo posicionamiento es precio y conveniente, es facil encontrar la posición de corte;
5. El camino de laser tiene tres reflectors lens y un focus lens, el efecto de corte y grabado es más excelente
Parámetros técnicos:
Área de trabajo: 1000 * 600 mm
Potencia laser: 150w
Tipo de laser: Tubo láser sellado con CO2, 10.6μm
Tipo de enfriamiento: Refrigeración por agua
Velocidad de grabado: 0-60000mm / min
Velocidad cortante: 0-40000mm / min
Control de salida de láser: 0-100% establecido por software
Min. Talla de grabado: Chino: 2.0 mm * 2.0 mm, letra en inglés: 1.0 mm * 1.0 mm
La precisión de escaneo más alta: 4000DPI
Localización de precisión: ≤ + 0.01mm
Software de control: Sistema de Control DSP
Formato gráfico compatible: DST PLT BMP DXF DWG AI LAS, etc.
Compatible Software: CORELDRAW, PHOTOSHOP, AUTOCAD, TAJIMA, etc.
Separación de color: Sí
Sistema de manejo: Motor paso a paso trifásico de alta precisión
Equipos auxiliares: Ventilador de escape y tubo de escape de aire
Fuente de alimentación AC110V / 220V + 10%, 50HZ / 60HZ
Ambiente de trabajo: Temperatura: 0-45 ° C, humedad 5-95% (sin agua condensada) </t>
  </si>
  <si>
    <t>ÍTEM 3 - TECNOLOGÍA ELÉCTRICA</t>
  </si>
  <si>
    <t>ESTACIÓN DE TRABAJO SOBREMESA -
TRES MODULOS</t>
  </si>
  <si>
    <t xml:space="preserve">
La estación de trabajo de tres módulos es una estación de trabajo completamente ensamblada que cumple el mismo propósito que la estación de trabajo móvil, modelo 8110, pero sin ningún gabinete de almacenamiento ni superficie de trabajo extraíble. Esta estación de trabajo está diseñada para usarse en un banco (no se suministra) y está equipada con pies de madera para proteger la parte superior del banco.
La estación de trabajo de tres módulos consta de una sola fila de tres compartimentos de altura completa que pueden acomodar hasta tres módulos EMS de tamaño completo o seis módulos EMS de tamaño medio.</t>
  </si>
  <si>
    <t>MOTOR GENERADOR SINCRONO</t>
  </si>
  <si>
    <t>El motor / generador síncrono es una máquina síncrona trifásica de 0,2 kW montada en un módulo EMS de tamaño completo. Esta máquina puede ser operada ya sea como un motor trifásico o como un generador trifásico. Cada fase de los devanados del estator de la máquina se termina de forma independiente y se identifica en el panel frontal para permitir la operación en configuración en estrella o en triángulo. El rotor de la máquina está equipado con un amortiguador de jaula de ardilla. La excitación de CC variable a los devanados del campo del rotor se alimenta a través de anillos deslizantes y cepillos montados externamente que están conectados a un reóstato e interruptor de control ubicado en el panel frontal.
120/208V; 0-150Vdc rotor; 200w; 1800rpm; 0,55A full-load</t>
  </si>
  <si>
    <t>DINAMOMETRO / FUENTE DE
ALIMENTACIÓN 4 CUADRANTES</t>
  </si>
  <si>
    <t xml:space="preserve">
El dinamómetro / fuente de alimentación de cuatro cuadrantes es un periférico USB altamente versátil diseñado para ser utilizado en los sistemas de capacitación en tecnología de energía eléctrica. Hay dos modos de operación disponibles: Dinamómetro y Suministro de Potencia.
Presentan una amplia variedad de funciones seleccionables por el usuario disponible en cada modo de operación.
6A; 120V-60Hz; 0 a 3 Nm; 350W potencia nominal.</t>
  </si>
  <si>
    <t>UD</t>
  </si>
  <si>
    <t>MARCA: LABVOLT FESTO
Modelo: 8131-00</t>
  </si>
  <si>
    <t>MARCA: LABVOLT FESTO
Modelo: 8241-22</t>
  </si>
  <si>
    <t>MARCA: LABVOLT FESTO
Modelo: 8960-B2</t>
  </si>
  <si>
    <t>ÍTEM 4 - INGENIERÍA ELÉCTRICA</t>
  </si>
  <si>
    <t>OSCILOSCOPIO DIGITAL</t>
  </si>
  <si>
    <t>FUENTE DE ALIMENTACIÓN AC</t>
  </si>
  <si>
    <t>Osciloscopio digital de 4 canales, ancho de banda 100MHz, resolución verticial 8 bits (1mV - 10V/div), acoplamiento de entrada AC, DC, GND, polaridad normal e invertida, maximo voltaje de entada: 300Vrms CAT I, procesamiento forma de señales: suma, resta, multiplicación, división,  FFT, FFTrms, expresión definida por el usuario, tiempo rango base 1ns/div - 100s/div (1-2-5 incrementos), frecuencia de muestreo max 1GSa/s, longitud de memoria: 10Mpts, modo de adquisición Normal, promedio,  pico, simple.  36 medidas autmaticas, pantalla 8" TFT LCD WVGA a color, resolución de pantalla 800 x 480 (WVGA), interpolación sen(X)/X, interface USB 2.0, LAN. dispone de menu multilenguaje, temperatura de operación: 0 - 50ºC, certificado de distribución autorizado del fabricante, dimensiones: 384 mm x 208mm x 127.3 mm, peso: 2.8Kg, incluye sondas de 100mHz para osciloscopio una por canal, guia de inicio rapido, manual de usuario en CD, cable de alimentación, garantia del equipo 3 años brindada por el fabricante.</t>
  </si>
  <si>
    <t xml:space="preserve">Fuente de alimentación AC, rango de potencia 500VA, voltaje de salida 0 ~ 310.0 Vrms, salida de frecuencia 45.00 ~ 500.0 Hz, maxima corriente de 0~155Vrms es de 4.2A, de 0~310Vrms es de 2.1A, maxima corriente pico 0~155Vrms es de 16.8A, de 0~310Vrms es de 8.4A, distorsión harmonica total (THD) menor igual a 0.5% at 45 ~ 500Hz (carga resistiva), regulación de linea 0.1% (% de escala completa), regulación de carga 0.5% (% de escala completa), tiempo de respuesta &lt;100 µS, medida voltaje RMS (0.20~38.75Vrms/38.76~77.50 Vrms/ 77.51 ~ 155.0 Vrms /155.1~310.0Vrms),certificado de distribución autorizado del fabricante, factor de potencia resolución 0.001, protección OCP, OPP, OTP y alarma, dimensiones 430 x 88 x 400 mm, peso 24Kg, incluye Manual en CD, cable de alimentación, cable de medida, set de cubierta terminal principal, garantía del equipo 2 años brindada por el fabricante. </t>
  </si>
  <si>
    <t>INSTEK/ GDS-2104E</t>
  </si>
  <si>
    <t>INSTEK / APS-7050E</t>
  </si>
  <si>
    <t>ÍTEM 5 - INGENIERÍA ELECTRÓNICA</t>
  </si>
  <si>
    <t>MODULO DE COMUNICACIÓN EN FIBRA OPTICA</t>
  </si>
  <si>
    <t>ENTRENADOR EN COMUNICACIONES DIGITALES</t>
  </si>
  <si>
    <t xml:space="preserve">Entrenador de comunicaciones digitales, Es una solución ideal para cerrar la brecha entre los estudios teóricos y el trabajo práctico. Usando este sistema de entrenamiento, el estudiante podrá comprender el viaje paso a paso del sistema de comunicación
El Sistema de Capacitación en Comunicación Digital está basado en la plataforma VLSI y DSP.
• Generador interno de datos en construcción: 256 Bit
• Tipo de codificación y decodificación: 1 bit, 2 bit, 3 bit, 4 bit
• Patrón de constelación (Vector) para modulación respectiva
• Pantalla TFT HD grande de panel táctil de 8 "para interfaces gráficas de usuario
• Osciloscopio de señal mixta incorporado (2CH analógico + 8CH digital) para análisis de señal en tiempo real
• El sistema de entrenamiento tiene más de 30 puntos de prueba que ayudarán a los estudiantes a observar la señal en el osciloscopio y el analizador lógico
• Interfaz PC a PC con software de mensajería interactiva
• Se pueden realizar más de 40 experimentos
Frecuencias: 1.6 KHz, 3.2 KHz, 10 KHz, 20 KHz Generador de reloj con variable
Tecnicas de codificación: 1bit, 2bit, 3bit, 4bit
Tecnicas de modulación: ASK, FSK, BPSK, DBPSK, QPSK, DQPSK,p/4 QPSK, OQPSK, M-ary ASK, M-ary FSK, MSK, 8-PSK, 8-QAM, 16-PSK, 16-QAM,
Dimensiones: 326 x 252 x 52 
Peso: 2 Kg. 
Accesorios incluidos: Fuente de alimentación, Cable pincipal, Cable USB.
El proponente debe incluir copia de catalogo del fabricante para su respectiva verificación. </t>
  </si>
  <si>
    <t>SISTEMA DE ENTRENAMIENTO DE ANTENAS UNIDAD MOTORIZADA</t>
  </si>
  <si>
    <t xml:space="preserve">Sistema de entrenamiento de antena unidad motorizada, Ha sido especialmente diseñado para universidades técnicas y centros de desarrollo de habilidades. Es muy útil para introducir la verificación práctica del funcionamiento de la antena a los estudiantes. 
Está diseñado para que los estudiantes puedan tomar lecturas y trazar gráficas polares ellos mismos. 
El contenido de aprendizaje proporciona conceptos teóricos y procedimientos detallados de experimentos con cada tipo de antena. 
El sistema de entrenamiento incluye varias antenas, una unidad transmisora y una unidad detectora junto con otros accesorios empaquetados en un estuche conveniente.
El sistema de entrenamiento de la antena también viene con una unidad de antena motorizada para automatizar el registro del patrón de radiación de las antenas. Construido en RF y generadores de modulación Características de la antena y medición de la ROE. Generadores de RF y Tono a bordo. Talón de la antena a juego, Niveles de transmisión y recepción observados en medidores incorporados
Gráficos polares (2 tipos), forma de onda seno, generador RF 750MHz, modulación del generador 1KHz, acoplador direccional adelante y reversa, rotación de anteran 0-360º (Resolución 1º), interconexión BNC, Dimensiones del generador RF 285 x 385 x 75, tipos de antenas Simple Dipole 𝞴/2, 𝞴/4, 3𝞴/2, Folded Dipole 𝞴/2, Yagi-UDA Folded Dipole (3E), Yagi-UDA Folded Dipole (5E), Yagi-UDA Simple Dipole (5E), Yagi-UDA Simple Dipole (7E), Hertz Antenna, Zeppelin Antenna, RF Detector, Radiation Pattern Plotting Software, Patch Cords, BNC-BNC Cable, RS232 Cable, El proponente debe incluir copia de catalogo del fabricante para su respectiva verificación. </t>
  </si>
  <si>
    <t>ENTENDER LA TELEFONICA 4G VoLTE</t>
  </si>
  <si>
    <t xml:space="preserve">El modulo para entender la telefonia 4G VoLTE Es un producto ideal para el profesional técnico global de hoy. Una de las características principales de este TechBook es su operación en tiempo real y la observación de señales / voltajes. Este TechBook presenta al usuario lo fundamental del equipo móvil 4G Dual SIM VoLTE y borra el concepto subyacente de la tecnología VoLTE de manera sencilla. La pantalla táctil, los zócalos SIM y la sección de interfaz de usuario del teléfono inteligente, es decir, vibrador, zumbador, micrófono, altavoz, puerto manos libres y cámara han sido expuestos a bordo con funciones de creación de fallas conmutadas y puntos de prueba para el estudio de la señal
Compatible con redes 4G VoLTE (Cat 4), 3G (UMTS / HSPA +), 2G (GSM / EDGE)
• Pantalla táctil Full HD de 5 "
• Diagrama de bloques completo de un teléfono inteligente 4G Dual SIM VoLTE a bordo
• Fácil medición de voltajes y observación de formas de onda en puntos de prueba
Systema de celular: GSM - Band (2 / 3 / 5 / 8); WCDMA - Band (1 / 2 / 5 /8); 4G VoLTE (TDD) - Band (38 / 40 / 41), LTE (FDD) - Band (1 / 3 / 5 / 7 / 8 / 20).
Banda de frecuencia Tx/Rx: GSM/GPRS/EDGE (850, 900, 1800, 1900 MHz),UMTS/HSPA+ (850, 900, 1900, 2100 MHz), 4G VoLTE (B1, 3, 5, 7, 8, 19, 20, 28, 38, 40)
Sistema operativo: Android Nougat 7.0, Velocidad del reloj: 1.4GHz, Memoria interna 16GB, RAM 3GB, Conctividad a internet: 4G, 3G, Wi-Fi, EDGE, GPRS, dimensiones 326 x 252 x 52, peso 2.5Kg, El proponente debe incluir copia de catalogo del fabricante para su respectiva verificación. </t>
  </si>
  <si>
    <t>COMUNICACIÓN FIBRA OPTICA PARTE 2</t>
  </si>
  <si>
    <t xml:space="preserve">El modulo de comunicación fibra optica parte 2 demuestre el método simplex de transmitir información de un lugar a otro mediante el envío de pulsos de luz a través de una fibra óptica
Transceptor analógico y digital simplex
Canal de 660 nm con transmisor y receptor
Modulación / demodulación AM-FM-PWM
Generador de funciones a bordo
Reloj de cristal controlado
Bloques funcionales indicados a bordo de mímica
Entrada-salida y puntos de prueba proporcionados a bordo
Enlace de voz a bordo
Construido en la fuente de alimentación de CC
Plantilla de medición de apertura numérica y mandril para
pérdida por flexión incluida
Fallos conmutados en transmisor y receptor
Transmisor LED 660nm, Receptor fotodector de fibra optica, Tecnicas de modulación AM, FM, PWM, reloj 4.096MHz, filtros de cuatro orden Butterworth, 3.4 KHz frecuencia de corte. conectores internos 2mm, punto de medida 29, dimensiones 326 x 252 x 52, peso 1Kg El proponente debe incluir copia de catalogo del fabricante para su respectiva verificación. </t>
  </si>
  <si>
    <t>SISTEMA DE ENTRENAMIENTO EN ANTENAS</t>
  </si>
  <si>
    <t xml:space="preserve">Sistema de entrenamiento de antenas unidad completa con 22 antenas, ha sido especialmente diseñado para colegios de ingeniería y centros de formación. Es muy útil para introducir la verificación práctica del funcionamiento de la antena a los estudiantes. El libro de trabajo proporciona conceptos teóricos y procedimientos detallados de experimentos con cada tipo de antena. El sistema de entrenamiento incluye un conjunto de elementos mecánicos modulares que forman varias antenas, una unidad transmisora y una unidad detectora. Todos los accesorios están empacados en un conveniente estuche. Plataforma autónoma simple y amigable para los estudiantes
Configuración práctica para medir y trazar patrones de radiación de 20 antenas diferentes
Generadores de RF y Tono a bordo
Talón a juego de la antena
Características y Medición de la ROE.
Niveles de transmisión y recepción observados en medidores incorporados
Bloques funcionales indicados en los mímicos a bordo
Manual de operación completamente documentado y cartas polares
Forma de onda: seno, Generador RF 750MHz aproximadamente, Generador de tono 1KHz, Rotación de la antena 360º, interconexión soket de bananas de 2mm, peso 3Kg, accesorios tipos de antenas Simple Dipole 𝞴/2,  𝞴/4,  3𝞴/2, Folded Dipole 𝞴/2,  Yagi-UDA Folded Dipole (3E),  Yagi-UDA Folded Dipole (5E),  Yagi-UDA Simple Dipole (5E),  Yagi-UDA Simple Dipole (7E), Hertz Antenna, Zeppelin Antenna, RF Detector, El proponente debe incluir copia de catalogo del fabricante para su respectiva verificación. </t>
  </si>
  <si>
    <t xml:space="preserve">TECNOLOGIA EN REDES INALAMBRICAS AREA LOCAL (LAN) </t>
  </si>
  <si>
    <t xml:space="preserve">El modulo tecnologia en redes inalambricas area local (LAN) Proporciona la comprensión de todos los fundamentos de redes. Ayuda a los usuarios a obtener conocimiento en todas las capas de red, diseño de cables y construcción de una red completa de computadoras. Los usuarios pueden entender y realmente implementar varias topologías usando diferentes estándares dados por IEEE.
Comunicación PC a PC con IEEE 802.3.
Red de igual a igual
Cliente - Red de servidores
Diseño de topología en estrella utilizando 100Base-Tx.
Diseño de topología de bus utilizando 10Base-2.
Diseño de topología en anillo utilizando DB9.
Simulación de vectores de distancia y algoritmos de estado de enlace.
Técnica de cifrado / descifrado
El usuario puede enviar cualquier archivo a través de LAN.
Introducción detallada al modelo TCP / IP (modelo de 4 capas)
incluye: 
4 RJ45 - Cable conector RJ45
4 Dongles USB
4 Conector DB9 cable.
2 Terminadores END.
8 Cable de conexión 16 "(2mm).
1 Fuente de alimentación TechBook.
1 Cable de red.
10 Tarjetas de desarrollo - STM32F103C8T6 - 64KB Flash, STM32 ARM Cortex-M3 Mini System Dev.board (STM firmware)
3 programadores ST-LINK Programador/Debbugger
El proponente debe incluir copia de catalogo del fabricante para su respectiva verificación. </t>
  </si>
  <si>
    <t>OSCILOSCOPIO DIGITAL, ANCHO DE BANDA 100MHz, FRECUENCIA DE MUESTRO 1GSa/s, 2 CANALES. GARANTÍA 2 AÑOS</t>
  </si>
  <si>
    <t xml:space="preserve">Osciloscopio digital Ancho de banda 100MHz, canales 2, tiempo de subida &lt;3.5 ns aproximadamente, sensibilidad 2mV/div - 10V/ div (incrementos 1-2-5), acomplamiento de entrada AC, DC, tierra, impedancia de entrada 1MΩ, polaridad normal e invertida, maximo voltaje de entrada 300V (pico DC + AC) CAT II, proceso de forma de ondas suma, resta, multiplicación, FFT, FFTrms, Zoom FFT, ancho de banda limite 20MHz (-3db), trigger fuente Canal 1, 2, linea, EXT. modo automatico, normal, SINGLE, TV. Rango horizontal 1ns/div - 50s/div, debe incluir certificado de distribución del fabricante,  modo principal, ventana, ventana zoom, ROLL, X-Y, Frecuencia de muestreo 1GSa/S, resolución vertical 8 bits, Profundidad de memoeria 2M puntos maximos, pantalla 5.7" , resolución 234 x 320, interface USB, menu multilenguaje, Dimensiones 310 x 142 x 140, peso 2.5Kg. El proponente debe incluir copia de catalogo del fabricante para su respectiva validación. </t>
  </si>
  <si>
    <t>GENERADOR DE FUNCIONES, 25MHz, RESOLUCIÓN DE FRECUENCIA 0.1Hz, CON MODULACIÓN AM, FM, BARRIDO. GARANTÍA 2 AÑOS</t>
  </si>
  <si>
    <t xml:space="preserve">Generador de funciones ancho de banda 25MHz, forma de ondas Seno, cuadrado, rampa , ruido, forma de onda arbitraria, frecuencia de muestreo 20MSa/S, tasa de repetición 10MHz, longitud de forma de onda 4k puntos, resolución de amplitud 10 bits, Resolución de frecuencia 0.1Hz, estabilidad ± 20 ppm, tolerancia ≦ 1 mHz, debe incluir certificado de distribución autorizado del fabricante, Modulación AM, Modulación FM, Barrido, FSK, contador de frecuencia 5Hz a 150MHz, Almacenamiento 10 grupos de configuraciones de recuerdos, interface USB, monitor LCD, alimentación 110V, Dimensiones 266 x 107 x 293, peso 2.5Kg, El proponente debe incluir copia de catalogo del fabricante para su respectiva verificación. Garantia del equipo 2 años. </t>
  </si>
  <si>
    <t xml:space="preserve">FUENTE DE ALIMENTACIÓN 3 CANALES, 2 CANALES DE 0-32V / 0-3A Y 1 CANAL FIJO DE 5V / 5A. GARANTÍA 2 AÑOS </t>
  </si>
  <si>
    <t xml:space="preserve">Fuente de alimentación de 3 canales, 2 canales variables 0-32V, 0-3A, 1 canal fijo de 5V/5A, voltaje en seria canal 1 y 2 0-64V, corriente en paralelo del canal 1 y 2 0-6A, operación de voltaje constante regulación de linea ≦ 0.01% + 3mV, regulación de carga ≦ 0.01% + 3mV (corriente de clasificación ≦ 3A), rizo y ruido ≦ 1mVrms (5Hz ~ 1MHz), operación de corriente constante regulación de linea ≦ 0.2% + 3mA, regulación de carga ≦ 0.2% + 3mA, medida resolución de voltaje 100mV, debe incluir certificado de distribución del fabricante, resolución de corriente 10mA,  exactitud de lectura  Voltaje ± (0.1% de lectura + 30mV), Corriente ± (0.3% de lectura + 6mA), alimentación AC100V / 120V / 220V ± 10%; 230 V (+ 10% ~ -6%); 50 / 60Hz, dimensiones y peso 210 (W) x 155 (H) x 306 (D) mm; Aprox. 7kg, el proponente debe incluir copia de catalogo del fabricante para su respectiva validación. Garantía del equipo 2 años.  </t>
  </si>
  <si>
    <t xml:space="preserve">SCIENTECH / 2501 </t>
  </si>
  <si>
    <t>SCIENTECH / 2137</t>
  </si>
  <si>
    <t>SCIENTECH / 2261A</t>
  </si>
  <si>
    <t>SCIENTECH / 2139</t>
  </si>
  <si>
    <t>SCIENTECH / 2501A</t>
  </si>
  <si>
    <t>SCIENTECH / 2261</t>
  </si>
  <si>
    <t>SCIENTECH / 5002A</t>
  </si>
  <si>
    <t xml:space="preserve">INSTEK / GDS-1102A-U </t>
  </si>
  <si>
    <t xml:space="preserve">INSTEK / AFG-2125 </t>
  </si>
  <si>
    <t>INSTEK / GPE-3323</t>
  </si>
  <si>
    <t>ÍTEM 6 - DEPARTAMENTO DE FÍSICA</t>
  </si>
  <si>
    <t>KIT SENSOR CAMPO MAGNETICO</t>
  </si>
  <si>
    <t>U206101 PISTA DE AIRE
U15425-115 GENERADOR DE FLUJO DE AIRE
UCMA-001 VINCILAB
U8557950 CABLE DE CONEXIÓN MINIDIN8-BT
U11365 PUERTA DE LA FOTO
U13265 PIE DE BARRIL, 1KG
U13255 ABRAZADERA UNIVERSAL
U15002 VARILLA DE ACERO INOXIDABLE 470 mm</t>
  </si>
  <si>
    <t>U35001 Carril Trolley
U11365 Puerta de la foto
U8533341-115 Contador digital (115 V, 50/60 Hz)
U30031 Juego de pesas ranuradas, 10 x 10 g
U30031 Juego de pesas ranuradas, 10 x 10 g
U13812 Par de cables experimentales de seguridad, 75 cm.</t>
  </si>
  <si>
    <t>KIT  MOMENTO DE INERCIA SISTEMA ROTACIONAL
COMPLETO</t>
  </si>
  <si>
    <t>KIT PENDULO BALISTICO "CONSERVACIÓN DE LA
ENERGIA Y EL MOMENTO"</t>
  </si>
  <si>
    <t xml:space="preserve"> REFERENCIA U33110-115
MARCA
3B Scientific </t>
  </si>
  <si>
    <t>REFERENCIA UE1040201
MARCA
3B Scientific</t>
  </si>
  <si>
    <t>REFERENCIA
U10362
MARCA
3B Scientific</t>
  </si>
  <si>
    <t>KIT SEGUNDA LEY DE NEWTON - SISTEMA DE CARRIL
MECÁNICO ESTANDAR</t>
  </si>
  <si>
    <t>REFERENCIA
UE1030250
MARCA
3B Scientific</t>
  </si>
  <si>
    <t>ÍTEM 7 - INGENIERÍA MECÁNICA</t>
  </si>
  <si>
    <t>ULTRASONIDO</t>
  </si>
  <si>
    <t>SONOWALL 70 EQUIPO DE MEDICIÓN DE ESPESORES Y DEFECTOLOGIA  SONOWALL 70 Working Kit TS5i US Complete set consisting of: SONOWALL 70 Standard Kit US, Dual Element Probe SONOSCAN TS5i EN (Ø 12 mm contact face, 5 MHz, Dual Lemo-00 Connector), Connecting Cable (2x Lemo-00 to Dual Lemo-00, length 2 m), 5-Step Calibration Block - Type B (0.1'' steps from 0.1'' ... 0.5'', 1018 steel, nickel coated, ASTM E-797 certificate). SONO-FD 1 Upgrade for SONOWALL 70 Full flaw detector functionality including the use of angle beam probes, Auto80, optional evaluation methods DAC/TCG, DGS and AWS, optional backwall echo attenuation via third gate, EN 12668-1 or ASTM E 1324 certificate Backwall Echo Attenuation License for SONO-FD 1, DGS (AVG) License for SONO-FD 1, DAC + TCG License for SONO-FD 1, AWS License for SONO-FD 1, Angle Probe SONOSCAN WS 45-4 EN 45°, 4 MHz, 8 x 9 mm, Lemo-00 connector, Angle Probe SONOSCAN WS 60-4 EN 60°, 4 MHz, 8 x 9 mm, Lemo-00 Connector, Angle Probe SONOSCAN WS 70-4 EN 70°, 4 MHz, 8 x 9 mm, Lemo-00 Connector, Connecting Cable for Straight or Angle Probes Lemo 00 to Lemo 00, length 2 m, IIW-TYPE 1(ACERO)</t>
  </si>
  <si>
    <t>SONOTEC</t>
  </si>
  <si>
    <t>ACZET</t>
  </si>
  <si>
    <t>PARKER</t>
  </si>
  <si>
    <t>HOYTOM MINOR R</t>
  </si>
  <si>
    <t>BALANZA ANALÍTICA</t>
  </si>
  <si>
    <t>300 g DE CAPACIDAD Y UNA LECTURA DE 0,1mg. BASE METÁLICA DE 90 mm DE DIÁMETRO. SISTEMA DE CALIBRACIÓN INTERNA</t>
  </si>
  <si>
    <t>EQUIPO DE PARTÍCULAS MAGNÉTICAS</t>
  </si>
  <si>
    <t>YUGO MAGNÉTICO DE MANO AC
POTENTE CAMPO MAGNÉTICO DE CA
LÍNEA DELGADA MANGO ERGONÓMICO
INTERRUPTOR DE FUNCIONAMIENTO SOBREDIMENSIONADO LIGERO
CONSTRUCCIÓN MOLDEADA DURADERA
TOTALMENTE REPARABLE
ESTUCHE DE PLÁSTICO SUPER TUFF
1 LIBRA DE POLVO ROJO
1 LIBRA DE POLVO GRIS
APLICADOR PB-1</t>
  </si>
  <si>
    <t>DURÓMETRO DE MESA ROCKWELL</t>
  </si>
  <si>
    <t>SISTEMA DE LECTURA ANALÓGICO PRECARGADA [Kg] 10CARGAS [Kg] 60 - 100 - 150 CAPACIDAD VERTICAL [mm] 175 CUELLO DE CISNE (HORIZONTAL) [mm] 165 DIMENSIONES (A x F x H) [mm] 550 x 185 x 760 EMBALAJE (A x F x H) [mm] 625 x 465 x 875 PESO NETO [Kg] 100 RESOLUCIÓN [HR] 0.5 TIPO DE ROCKWELL ROCKWELL HOYTOM MINOR R</t>
  </si>
  <si>
    <t>Equipo completo (incluye):
1 péndulo balístico incl. abrazadera de mesa
2 pesas adicionales</t>
  </si>
  <si>
    <t>Equipo completo (incluye):
1003313 (115 V, 50/60 Hz)
Teslámetro
Sonda de campo magnético</t>
  </si>
  <si>
    <t>ESPECIFICACIÓN Y/O REFERENCIA</t>
  </si>
  <si>
    <t>MÁQUINA DE CORTE LASER, 150W. AREA DE
TRABAJO 1300 X 900 mm</t>
  </si>
  <si>
    <t xml:space="preserve">Módulo de comunicación en fibra optica demuestra el método simplex de transmitir información de un lugar a otro mediante el envío de pulsos de luz a través de una fibra óptica, Transceptor analógico y digital simplex
Canal de 660 nm con transmisor y receptor
Modulación / demodulación AM-FM-PWM
Generador de funciones a bordo
Reloj de cristal controlado
Bloques funcionales indicados a bordo de mímica
Entrada-salida y puntos de prueba proporcionados a bordo
Enlace de voz a bordo
Construido en la fuente de alimentación de CC
Plantilla de medición de apertura numérica y mandril para
pérdida por flexión incluida
Fallos conmutados en transmisor y receptor
Tutorial de producto en línea
Transmisor: 1 no., LED 660 nm
Receptor: 1 No fotodetector de fibra optica. 
Tecnicas de modulación: AM, FM, PWM 
Ancho de banda analogo: 350KHz
Ancho de banda digital: 2.5MHz
Diametro de la fibra: 1000 micrometros. 
Dimensiones 326 x 252 x 52
Peso: 1Kg aproximadamente. 
Accesorios incluidos: Equipo de medición de NA, mandril, FiberCables, micrófono, auriculares, juego de cables de conexión
El proponente debe incluir copia de catalogo del fabricante para su respectiva verificación. </t>
  </si>
  <si>
    <t xml:space="preserve"> INVITACIÓN PUBLICA  06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</si>
</sst>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7" x14ac:knownFonts="1">
    <font>
      <sz val="11"/>
      <color theme="1"/>
      <name val="Calibri"/>
      <family val="2"/>
      <scheme val="minor"/>
    </font>
    <font>
      <sz val="11"/>
      <color indexed="8"/>
      <name val="Calibri"/>
      <family val="2"/>
      <charset val="1"/>
    </font>
    <font>
      <b/>
      <sz val="9"/>
      <name val="Arial"/>
      <family val="2"/>
      <charset val="1"/>
    </font>
    <font>
      <sz val="9"/>
      <name val="Arial"/>
      <family val="2"/>
      <charset val="1"/>
    </font>
    <font>
      <b/>
      <sz val="9"/>
      <color indexed="8"/>
      <name val="Arial"/>
      <family val="2"/>
      <charset val="1"/>
    </font>
    <font>
      <b/>
      <sz val="9"/>
      <name val="Calibri"/>
      <family val="2"/>
      <scheme val="minor"/>
    </font>
    <font>
      <sz val="10"/>
      <color indexed="8"/>
      <name val="MS Sans Serif"/>
      <family val="2"/>
    </font>
    <font>
      <sz val="9"/>
      <color theme="1"/>
      <name val="Calibri"/>
      <family val="2"/>
      <scheme val="minor"/>
    </font>
    <font>
      <sz val="9"/>
      <name val="Calibri"/>
      <family val="2"/>
      <scheme val="minor"/>
    </font>
    <font>
      <b/>
      <sz val="9"/>
      <name val="Century Gothic"/>
      <family val="2"/>
    </font>
    <font>
      <sz val="9"/>
      <color theme="1"/>
      <name val="Century Gothic"/>
      <family val="2"/>
    </font>
    <font>
      <b/>
      <i/>
      <sz val="9"/>
      <color rgb="FF000000"/>
      <name val="Century Gothic"/>
      <family val="2"/>
    </font>
    <font>
      <b/>
      <sz val="9"/>
      <color theme="1"/>
      <name val="Calibri"/>
      <family val="2"/>
      <scheme val="minor"/>
    </font>
    <font>
      <sz val="10"/>
      <name val="Calibri"/>
      <family val="2"/>
      <scheme val="minor"/>
    </font>
    <font>
      <sz val="8"/>
      <color theme="1"/>
      <name val="Calibri"/>
      <family val="2"/>
      <scheme val="minor"/>
    </font>
    <font>
      <sz val="10"/>
      <name val="Arial"/>
      <family val="2"/>
    </font>
    <font>
      <b/>
      <sz val="9"/>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auto="1"/>
      </left>
      <right style="thin">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6" fillId="0" borderId="0"/>
    <xf numFmtId="0" fontId="15" fillId="0" borderId="0"/>
  </cellStyleXfs>
  <cellXfs count="86">
    <xf numFmtId="0" fontId="0" fillId="0" borderId="0" xfId="0"/>
    <xf numFmtId="0" fontId="2" fillId="0" borderId="0" xfId="1" applyFont="1" applyAlignment="1">
      <alignment vertical="center"/>
    </xf>
    <xf numFmtId="0" fontId="3" fillId="0" borderId="0" xfId="1" applyFont="1" applyAlignment="1">
      <alignment vertical="center"/>
    </xf>
    <xf numFmtId="0" fontId="3" fillId="0" borderId="0" xfId="1" applyFont="1" applyAlignment="1">
      <alignment horizontal="center" vertical="center"/>
    </xf>
    <xf numFmtId="0" fontId="3" fillId="0" borderId="0" xfId="1" applyFont="1" applyAlignment="1">
      <alignment horizontal="right" vertical="center"/>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3" xfId="1" applyNumberFormat="1" applyFont="1" applyBorder="1" applyAlignment="1">
      <alignment horizontal="center" vertical="center" wrapText="1"/>
    </xf>
    <xf numFmtId="3" fontId="2" fillId="0" borderId="4" xfId="1" applyNumberFormat="1" applyFont="1" applyBorder="1" applyAlignment="1">
      <alignment horizontal="center" vertical="center" wrapText="1"/>
    </xf>
    <xf numFmtId="3" fontId="5" fillId="0" borderId="5" xfId="0" applyNumberFormat="1" applyFont="1" applyFill="1" applyBorder="1" applyAlignment="1">
      <alignment horizontal="center" vertical="center" wrapText="1"/>
    </xf>
    <xf numFmtId="0" fontId="4" fillId="0" borderId="0" xfId="1" applyFont="1" applyAlignment="1">
      <alignment horizontal="center" vertical="center"/>
    </xf>
    <xf numFmtId="0" fontId="2" fillId="0" borderId="0" xfId="1"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Border="1" applyAlignment="1">
      <alignment horizontal="center" vertical="center"/>
    </xf>
    <xf numFmtId="3" fontId="8" fillId="0" borderId="5" xfId="0" applyNumberFormat="1" applyFont="1" applyFill="1" applyBorder="1" applyAlignment="1">
      <alignment horizontal="center" vertical="center" wrapText="1"/>
    </xf>
    <xf numFmtId="0" fontId="7" fillId="0" borderId="5" xfId="0" applyFont="1" applyBorder="1"/>
    <xf numFmtId="0" fontId="8"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vertical="center" wrapText="1"/>
    </xf>
    <xf numFmtId="0" fontId="10" fillId="0" borderId="6" xfId="0" applyFont="1" applyBorder="1" applyAlignment="1"/>
    <xf numFmtId="0" fontId="10" fillId="0" borderId="7" xfId="0" applyFont="1" applyBorder="1" applyAlignment="1"/>
    <xf numFmtId="0" fontId="9" fillId="0" borderId="0" xfId="0" applyFont="1" applyAlignment="1">
      <alignment vertical="center"/>
    </xf>
    <xf numFmtId="0" fontId="11" fillId="0" borderId="7" xfId="0" applyFont="1" applyBorder="1" applyAlignment="1">
      <alignment horizontal="left" vertical="center" wrapText="1"/>
    </xf>
    <xf numFmtId="41" fontId="7" fillId="0" borderId="5" xfId="0" applyNumberFormat="1" applyFont="1" applyBorder="1" applyAlignment="1">
      <alignment vertical="center"/>
    </xf>
    <xf numFmtId="0" fontId="13" fillId="2" borderId="5" xfId="0" applyFont="1" applyFill="1" applyBorder="1" applyAlignment="1" applyProtection="1">
      <alignment horizontal="left" vertical="center" wrapText="1"/>
      <protection locked="0"/>
    </xf>
    <xf numFmtId="0" fontId="14" fillId="2" borderId="5" xfId="0" applyFont="1" applyFill="1" applyBorder="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13" fillId="2" borderId="5" xfId="3" applyFont="1" applyFill="1" applyBorder="1" applyAlignment="1" applyProtection="1">
      <alignment vertical="center" wrapText="1"/>
      <protection locked="0"/>
    </xf>
    <xf numFmtId="0" fontId="13" fillId="2" borderId="8" xfId="3" applyFont="1" applyFill="1" applyBorder="1" applyAlignment="1" applyProtection="1">
      <alignment vertical="center" wrapText="1"/>
      <protection locked="0"/>
    </xf>
    <xf numFmtId="0" fontId="7" fillId="0" borderId="10" xfId="0" applyFont="1" applyBorder="1" applyAlignment="1">
      <alignment horizontal="center" vertical="center"/>
    </xf>
    <xf numFmtId="0" fontId="13" fillId="2" borderId="10" xfId="0" applyFont="1" applyFill="1" applyBorder="1" applyAlignment="1" applyProtection="1">
      <alignment horizontal="left" vertical="center" wrapText="1"/>
      <protection locked="0"/>
    </xf>
    <xf numFmtId="0" fontId="14" fillId="2" borderId="10" xfId="0" applyFont="1" applyFill="1" applyBorder="1" applyAlignment="1" applyProtection="1">
      <alignment vertical="center" wrapText="1"/>
      <protection locked="0"/>
    </xf>
    <xf numFmtId="0" fontId="8" fillId="0" borderId="10" xfId="0" applyFont="1" applyBorder="1" applyAlignment="1">
      <alignment horizontal="center" vertical="center"/>
    </xf>
    <xf numFmtId="0" fontId="13" fillId="2" borderId="10" xfId="0" applyFont="1" applyFill="1" applyBorder="1" applyAlignment="1" applyProtection="1">
      <alignment horizontal="center" vertical="center" wrapText="1"/>
      <protection locked="0"/>
    </xf>
    <xf numFmtId="3" fontId="8" fillId="0" borderId="10" xfId="0" applyNumberFormat="1" applyFont="1" applyFill="1" applyBorder="1" applyAlignment="1">
      <alignment horizontal="center" vertical="center" wrapText="1"/>
    </xf>
    <xf numFmtId="0" fontId="7" fillId="0" borderId="10" xfId="0" applyFont="1" applyBorder="1"/>
    <xf numFmtId="41" fontId="7" fillId="0" borderId="10" xfId="0" applyNumberFormat="1" applyFont="1" applyBorder="1" applyAlignment="1">
      <alignment vertical="center"/>
    </xf>
    <xf numFmtId="3" fontId="2" fillId="0" borderId="11" xfId="1" applyNumberFormat="1" applyFont="1" applyBorder="1" applyAlignment="1">
      <alignment horizontal="center" vertical="center" wrapText="1"/>
    </xf>
    <xf numFmtId="3" fontId="2" fillId="0" borderId="12" xfId="1" applyNumberFormat="1" applyFont="1" applyBorder="1" applyAlignment="1">
      <alignment horizontal="center" vertical="center" wrapText="1"/>
    </xf>
    <xf numFmtId="3" fontId="2" fillId="0" borderId="13" xfId="1" applyNumberFormat="1" applyFont="1" applyBorder="1" applyAlignment="1">
      <alignment horizontal="center" vertical="center" wrapText="1"/>
    </xf>
    <xf numFmtId="3" fontId="5" fillId="0" borderId="14" xfId="0" applyNumberFormat="1" applyFont="1" applyFill="1" applyBorder="1" applyAlignment="1">
      <alignment horizontal="center" vertical="center" wrapText="1"/>
    </xf>
    <xf numFmtId="3" fontId="2" fillId="0" borderId="15" xfId="1" applyNumberFormat="1" applyFont="1" applyBorder="1" applyAlignment="1">
      <alignment horizontal="center" vertical="center" wrapText="1"/>
    </xf>
    <xf numFmtId="0" fontId="13" fillId="2" borderId="5" xfId="3" applyFont="1" applyFill="1" applyBorder="1" applyAlignment="1" applyProtection="1">
      <alignment horizontal="center" vertical="center" wrapText="1"/>
      <protection locked="0"/>
    </xf>
    <xf numFmtId="0" fontId="14" fillId="2" borderId="16" xfId="0" applyFont="1" applyFill="1" applyBorder="1" applyAlignment="1" applyProtection="1">
      <alignment vertical="center" wrapText="1"/>
      <protection locked="0"/>
    </xf>
    <xf numFmtId="0" fontId="13" fillId="2" borderId="16" xfId="3" applyFont="1" applyFill="1" applyBorder="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0" borderId="17" xfId="0" applyFont="1" applyBorder="1" applyAlignment="1">
      <alignment horizontal="center" vertical="center"/>
    </xf>
    <xf numFmtId="0" fontId="7" fillId="0" borderId="18" xfId="0" applyFont="1" applyBorder="1"/>
    <xf numFmtId="0" fontId="7" fillId="0" borderId="19" xfId="0" applyFont="1" applyBorder="1" applyAlignment="1">
      <alignment horizontal="center" vertical="center"/>
    </xf>
    <xf numFmtId="3" fontId="8" fillId="0" borderId="20" xfId="0" applyNumberFormat="1" applyFont="1" applyFill="1" applyBorder="1" applyAlignment="1">
      <alignment horizontal="center" vertical="center" wrapText="1"/>
    </xf>
    <xf numFmtId="0" fontId="7" fillId="0" borderId="20" xfId="0" applyFont="1" applyBorder="1"/>
    <xf numFmtId="41" fontId="7" fillId="0" borderId="20" xfId="0" applyNumberFormat="1" applyFont="1" applyBorder="1" applyAlignment="1">
      <alignment vertical="center"/>
    </xf>
    <xf numFmtId="0" fontId="7" fillId="0" borderId="21" xfId="0" applyFont="1" applyBorder="1"/>
    <xf numFmtId="0" fontId="7" fillId="0" borderId="22" xfId="0" applyFont="1" applyBorder="1" applyAlignment="1">
      <alignment horizontal="center" vertical="center"/>
    </xf>
    <xf numFmtId="0" fontId="7" fillId="2" borderId="8" xfId="0" applyFont="1" applyFill="1" applyBorder="1" applyAlignment="1" applyProtection="1">
      <alignment horizontal="center" vertical="center" wrapText="1"/>
      <protection locked="0"/>
    </xf>
    <xf numFmtId="0" fontId="7" fillId="0" borderId="23" xfId="0" applyFont="1" applyBorder="1"/>
    <xf numFmtId="0" fontId="7" fillId="0" borderId="24" xfId="0" applyFont="1" applyBorder="1" applyAlignment="1">
      <alignment horizontal="center" vertical="center"/>
    </xf>
    <xf numFmtId="0" fontId="8" fillId="0" borderId="24" xfId="0" applyFont="1" applyFill="1" applyBorder="1" applyAlignment="1">
      <alignment horizontal="center" vertical="center" wrapText="1"/>
    </xf>
    <xf numFmtId="0" fontId="8" fillId="0" borderId="24" xfId="0" applyFont="1" applyFill="1" applyBorder="1" applyAlignment="1">
      <alignment horizontal="justify" vertical="center" wrapText="1"/>
    </xf>
    <xf numFmtId="0" fontId="8" fillId="0" borderId="24" xfId="0" applyFont="1" applyBorder="1" applyAlignment="1">
      <alignment horizontal="center" vertical="center"/>
    </xf>
    <xf numFmtId="3" fontId="8" fillId="0" borderId="24" xfId="0" applyNumberFormat="1" applyFont="1" applyFill="1" applyBorder="1" applyAlignment="1">
      <alignment horizontal="center" vertical="center" wrapText="1"/>
    </xf>
    <xf numFmtId="0" fontId="7" fillId="0" borderId="24" xfId="0" applyFont="1" applyBorder="1"/>
    <xf numFmtId="41" fontId="7" fillId="0" borderId="24" xfId="0" applyNumberFormat="1" applyFont="1" applyBorder="1" applyAlignment="1">
      <alignment vertical="center"/>
    </xf>
    <xf numFmtId="41" fontId="12" fillId="0" borderId="9" xfId="0" applyNumberFormat="1" applyFont="1" applyBorder="1"/>
    <xf numFmtId="41" fontId="12" fillId="0" borderId="9" xfId="0" applyNumberFormat="1" applyFont="1" applyBorder="1" applyAlignment="1">
      <alignment vertical="center"/>
    </xf>
    <xf numFmtId="0" fontId="16" fillId="0" borderId="0" xfId="1" applyFont="1" applyFill="1" applyAlignment="1">
      <alignment vertical="center"/>
    </xf>
    <xf numFmtId="0" fontId="13" fillId="2" borderId="24" xfId="0" applyFont="1" applyFill="1" applyBorder="1" applyAlignment="1" applyProtection="1">
      <alignment horizontal="left" vertical="center" wrapText="1"/>
      <protection locked="0"/>
    </xf>
    <xf numFmtId="0" fontId="14" fillId="2" borderId="24" xfId="0" applyFont="1" applyFill="1" applyBorder="1" applyAlignment="1" applyProtection="1">
      <alignment vertical="center" wrapText="1"/>
      <protection locked="0"/>
    </xf>
    <xf numFmtId="0" fontId="13" fillId="2" borderId="24" xfId="3" applyFont="1" applyFill="1" applyBorder="1" applyAlignment="1" applyProtection="1">
      <alignment horizontal="center" vertical="center" wrapText="1"/>
      <protection locked="0"/>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2" fillId="0" borderId="0" xfId="1" applyFont="1" applyAlignment="1">
      <alignment horizontal="center" vertical="center"/>
    </xf>
    <xf numFmtId="0" fontId="2" fillId="0" borderId="0" xfId="1" applyFont="1" applyBorder="1" applyAlignment="1">
      <alignment horizontal="center"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cellXfs>
  <cellStyles count="4">
    <cellStyle name="Excel Built-in Normal"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A9" sqref="A9"/>
    </sheetView>
  </sheetViews>
  <sheetFormatPr baseColWidth="10" defaultRowHeight="12" x14ac:dyDescent="0.2"/>
  <cols>
    <col min="1" max="1" width="11.42578125" style="23"/>
    <col min="2" max="2" width="17.28515625" style="12" customWidth="1"/>
    <col min="3" max="3" width="36.42578125" style="12" customWidth="1"/>
    <col min="4"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21</v>
      </c>
      <c r="B7" s="79"/>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3</v>
      </c>
      <c r="B9" s="7" t="s">
        <v>4</v>
      </c>
      <c r="C9" s="8" t="s">
        <v>108</v>
      </c>
      <c r="D9" s="8" t="s">
        <v>5</v>
      </c>
      <c r="E9" s="8" t="s">
        <v>6</v>
      </c>
      <c r="F9" s="9" t="s">
        <v>13</v>
      </c>
      <c r="G9" s="6" t="s">
        <v>7</v>
      </c>
      <c r="H9" s="6" t="s">
        <v>8</v>
      </c>
      <c r="I9" s="6" t="s">
        <v>9</v>
      </c>
      <c r="J9" s="6" t="s">
        <v>10</v>
      </c>
      <c r="K9" s="6" t="s">
        <v>11</v>
      </c>
      <c r="L9" s="6" t="s">
        <v>12</v>
      </c>
    </row>
    <row r="10" spans="1:12" ht="36.75" thickBot="1" x14ac:dyDescent="0.25">
      <c r="A10" s="63">
        <v>1</v>
      </c>
      <c r="B10" s="64" t="s">
        <v>22</v>
      </c>
      <c r="C10" s="64" t="s">
        <v>32</v>
      </c>
      <c r="D10" s="66" t="s">
        <v>14</v>
      </c>
      <c r="E10" s="67" t="s">
        <v>23</v>
      </c>
      <c r="F10" s="67">
        <v>1</v>
      </c>
      <c r="G10" s="69"/>
      <c r="H10" s="69">
        <f>+G10*0.19</f>
        <v>0</v>
      </c>
      <c r="I10" s="69">
        <f>+G10*1.19</f>
        <v>0</v>
      </c>
      <c r="J10" s="69">
        <f>+I10*F10</f>
        <v>0</v>
      </c>
      <c r="K10" s="18"/>
      <c r="L10" s="18"/>
    </row>
    <row r="11" spans="1:12" ht="15" customHeight="1" thickBot="1" x14ac:dyDescent="0.25">
      <c r="A11" s="76" t="s">
        <v>15</v>
      </c>
      <c r="B11" s="77"/>
      <c r="C11" s="77"/>
      <c r="D11" s="77"/>
      <c r="E11" s="77"/>
      <c r="F11" s="77"/>
      <c r="G11" s="77"/>
      <c r="H11" s="77"/>
      <c r="I11" s="78"/>
      <c r="J11" s="71">
        <f>SUM(J10:J10)</f>
        <v>0</v>
      </c>
    </row>
    <row r="14" spans="1:12" ht="27" x14ac:dyDescent="0.3">
      <c r="B14" s="24" t="s">
        <v>16</v>
      </c>
      <c r="C14" s="25"/>
    </row>
    <row r="15" spans="1:12" ht="40.5" x14ac:dyDescent="0.3">
      <c r="B15" s="24" t="s">
        <v>17</v>
      </c>
      <c r="C15" s="26"/>
    </row>
    <row r="16" spans="1:12" ht="14.25" x14ac:dyDescent="0.3">
      <c r="B16" s="27" t="s">
        <v>18</v>
      </c>
      <c r="C16" s="26"/>
    </row>
    <row r="17" spans="2:3" ht="13.5" x14ac:dyDescent="0.2">
      <c r="B17" s="27" t="s">
        <v>19</v>
      </c>
      <c r="C17" s="28"/>
    </row>
  </sheetData>
  <mergeCells count="7">
    <mergeCell ref="A11:I11"/>
    <mergeCell ref="A7:B7"/>
    <mergeCell ref="A5:L5"/>
    <mergeCell ref="A1:L1"/>
    <mergeCell ref="A2:L2"/>
    <mergeCell ref="A3:L3"/>
    <mergeCell ref="A4:L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A11" workbookViewId="0">
      <selection activeCell="F12" sqref="F12"/>
    </sheetView>
  </sheetViews>
  <sheetFormatPr baseColWidth="10" defaultRowHeight="12" x14ac:dyDescent="0.2"/>
  <cols>
    <col min="1" max="1" width="11.42578125" style="23"/>
    <col min="2" max="2" width="17.28515625" style="12" customWidth="1"/>
    <col min="3" max="3" width="79.7109375" style="12" customWidth="1"/>
    <col min="4" max="6" width="11.42578125" style="12"/>
    <col min="7" max="7" width="12.140625" style="12" customWidth="1"/>
    <col min="8" max="11" width="11.42578125" style="12"/>
    <col min="12" max="12" width="13" style="12" customWidth="1"/>
    <col min="13"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24</v>
      </c>
      <c r="B7" s="79"/>
      <c r="C7" s="72"/>
      <c r="D7" s="2"/>
      <c r="E7" s="3"/>
      <c r="F7" s="2"/>
      <c r="G7" s="4"/>
      <c r="H7" s="4"/>
      <c r="I7" s="4"/>
      <c r="J7" s="2"/>
      <c r="K7" s="2"/>
      <c r="L7" s="2"/>
    </row>
    <row r="8" spans="1:12" ht="12.75" thickBot="1" x14ac:dyDescent="0.25">
      <c r="A8" s="10"/>
      <c r="B8" s="1"/>
      <c r="C8" s="2"/>
      <c r="D8" s="2"/>
      <c r="E8" s="3"/>
      <c r="F8" s="2"/>
      <c r="G8" s="4"/>
      <c r="H8" s="4"/>
      <c r="I8" s="4"/>
      <c r="J8" s="2"/>
      <c r="K8" s="2"/>
      <c r="L8" s="2"/>
    </row>
    <row r="9" spans="1:12" ht="48.75" thickBot="1" x14ac:dyDescent="0.25">
      <c r="A9" s="43" t="s">
        <v>3</v>
      </c>
      <c r="B9" s="44" t="s">
        <v>4</v>
      </c>
      <c r="C9" s="8" t="s">
        <v>108</v>
      </c>
      <c r="D9" s="45" t="s">
        <v>5</v>
      </c>
      <c r="E9" s="45" t="s">
        <v>6</v>
      </c>
      <c r="F9" s="46" t="s">
        <v>13</v>
      </c>
      <c r="G9" s="45" t="s">
        <v>7</v>
      </c>
      <c r="H9" s="45" t="s">
        <v>8</v>
      </c>
      <c r="I9" s="45" t="s">
        <v>9</v>
      </c>
      <c r="J9" s="45" t="s">
        <v>10</v>
      </c>
      <c r="K9" s="45" t="s">
        <v>11</v>
      </c>
      <c r="L9" s="47" t="s">
        <v>12</v>
      </c>
    </row>
    <row r="10" spans="1:12" ht="176.25" customHeight="1" x14ac:dyDescent="0.2">
      <c r="A10" s="35">
        <v>1</v>
      </c>
      <c r="B10" s="36" t="s">
        <v>25</v>
      </c>
      <c r="C10" s="37" t="s">
        <v>26</v>
      </c>
      <c r="D10" s="38" t="s">
        <v>14</v>
      </c>
      <c r="E10" s="39" t="s">
        <v>27</v>
      </c>
      <c r="F10" s="40">
        <v>1</v>
      </c>
      <c r="G10" s="42"/>
      <c r="H10" s="42">
        <f>+G10*0.19</f>
        <v>0</v>
      </c>
      <c r="I10" s="42">
        <f>+G10*1.19</f>
        <v>0</v>
      </c>
      <c r="J10" s="42">
        <f>+I10*F10</f>
        <v>0</v>
      </c>
      <c r="K10" s="41"/>
      <c r="L10" s="41"/>
    </row>
    <row r="11" spans="1:12" ht="268.5" customHeight="1" x14ac:dyDescent="0.2">
      <c r="A11" s="13">
        <v>2</v>
      </c>
      <c r="B11" s="30" t="s">
        <v>30</v>
      </c>
      <c r="C11" s="31" t="s">
        <v>31</v>
      </c>
      <c r="D11" s="16" t="s">
        <v>14</v>
      </c>
      <c r="E11" s="48" t="s">
        <v>28</v>
      </c>
      <c r="F11" s="17">
        <v>1</v>
      </c>
      <c r="G11" s="29"/>
      <c r="H11" s="29">
        <f t="shared" ref="H11:H12" si="0">+G11*0.19</f>
        <v>0</v>
      </c>
      <c r="I11" s="29">
        <f t="shared" ref="I11:I12" si="1">+G11*1.19</f>
        <v>0</v>
      </c>
      <c r="J11" s="29">
        <f>+I11*F11</f>
        <v>0</v>
      </c>
      <c r="K11" s="18"/>
      <c r="L11" s="18"/>
    </row>
    <row r="12" spans="1:12" ht="268.5" customHeight="1" thickBot="1" x14ac:dyDescent="0.25">
      <c r="A12" s="63">
        <v>3</v>
      </c>
      <c r="B12" s="73" t="s">
        <v>109</v>
      </c>
      <c r="C12" s="74" t="s">
        <v>33</v>
      </c>
      <c r="D12" s="66" t="s">
        <v>14</v>
      </c>
      <c r="E12" s="75" t="s">
        <v>29</v>
      </c>
      <c r="F12" s="67">
        <v>1</v>
      </c>
      <c r="G12" s="69"/>
      <c r="H12" s="69">
        <f t="shared" si="0"/>
        <v>0</v>
      </c>
      <c r="I12" s="69">
        <f t="shared" si="1"/>
        <v>0</v>
      </c>
      <c r="J12" s="69">
        <f>+I12*F12</f>
        <v>0</v>
      </c>
      <c r="K12" s="18"/>
      <c r="L12" s="18"/>
    </row>
    <row r="13" spans="1:12" ht="19.5" customHeight="1" thickBot="1" x14ac:dyDescent="0.25">
      <c r="A13" s="83" t="s">
        <v>15</v>
      </c>
      <c r="B13" s="84"/>
      <c r="C13" s="84"/>
      <c r="D13" s="84"/>
      <c r="E13" s="84"/>
      <c r="F13" s="84"/>
      <c r="G13" s="84"/>
      <c r="H13" s="84"/>
      <c r="I13" s="85"/>
      <c r="J13" s="71">
        <f>SUM(J10:J12)</f>
        <v>0</v>
      </c>
    </row>
    <row r="16" spans="1:12" ht="27" x14ac:dyDescent="0.3">
      <c r="B16" s="24" t="s">
        <v>16</v>
      </c>
      <c r="C16" s="25"/>
    </row>
    <row r="17" spans="2:3" ht="40.5" x14ac:dyDescent="0.3">
      <c r="B17" s="24" t="s">
        <v>17</v>
      </c>
      <c r="C17" s="26"/>
    </row>
    <row r="18" spans="2:3" ht="14.25" x14ac:dyDescent="0.3">
      <c r="B18" s="27" t="s">
        <v>18</v>
      </c>
      <c r="C18" s="26"/>
    </row>
    <row r="19" spans="2:3" ht="13.5" x14ac:dyDescent="0.2">
      <c r="B19" s="27" t="s">
        <v>19</v>
      </c>
      <c r="C19" s="28"/>
    </row>
  </sheetData>
  <mergeCells count="7">
    <mergeCell ref="A13:I13"/>
    <mergeCell ref="A7:B7"/>
    <mergeCell ref="A1:L1"/>
    <mergeCell ref="A2:L2"/>
    <mergeCell ref="A3:L3"/>
    <mergeCell ref="A4:L4"/>
    <mergeCell ref="A5:L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C9" sqref="C9"/>
    </sheetView>
  </sheetViews>
  <sheetFormatPr baseColWidth="10" defaultRowHeight="12" x14ac:dyDescent="0.2"/>
  <cols>
    <col min="1" max="1" width="11.42578125" style="23"/>
    <col min="2" max="2" width="17.28515625" style="12" customWidth="1"/>
    <col min="3" max="3" width="64.140625" style="12" customWidth="1"/>
    <col min="4" max="4" width="11.42578125" style="12"/>
    <col min="5" max="5" width="20.7109375" style="12" customWidth="1"/>
    <col min="6"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34</v>
      </c>
      <c r="B7" s="79"/>
      <c r="C7" s="72"/>
      <c r="D7" s="2"/>
      <c r="E7" s="3"/>
      <c r="F7" s="2"/>
      <c r="G7" s="4"/>
      <c r="H7" s="4"/>
      <c r="I7" s="4"/>
      <c r="J7" s="2"/>
      <c r="K7" s="2"/>
      <c r="L7" s="2"/>
    </row>
    <row r="8" spans="1:12" ht="12.75" thickBot="1" x14ac:dyDescent="0.25">
      <c r="A8" s="10"/>
      <c r="B8" s="1"/>
      <c r="C8" s="2"/>
      <c r="D8" s="2"/>
      <c r="E8" s="3"/>
      <c r="F8" s="2"/>
      <c r="G8" s="4"/>
      <c r="H8" s="4"/>
      <c r="I8" s="4"/>
      <c r="J8" s="2"/>
      <c r="K8" s="2"/>
      <c r="L8" s="2"/>
    </row>
    <row r="9" spans="1:12" ht="48.75" thickBot="1" x14ac:dyDescent="0.25">
      <c r="A9" s="43" t="s">
        <v>3</v>
      </c>
      <c r="B9" s="44" t="s">
        <v>4</v>
      </c>
      <c r="C9" s="8" t="s">
        <v>108</v>
      </c>
      <c r="D9" s="45" t="s">
        <v>5</v>
      </c>
      <c r="E9" s="45" t="s">
        <v>6</v>
      </c>
      <c r="F9" s="46" t="s">
        <v>13</v>
      </c>
      <c r="G9" s="45" t="s">
        <v>7</v>
      </c>
      <c r="H9" s="45" t="s">
        <v>8</v>
      </c>
      <c r="I9" s="45" t="s">
        <v>9</v>
      </c>
      <c r="J9" s="45" t="s">
        <v>10</v>
      </c>
      <c r="K9" s="45" t="s">
        <v>11</v>
      </c>
      <c r="L9" s="47" t="s">
        <v>12</v>
      </c>
    </row>
    <row r="10" spans="1:12" ht="148.5" customHeight="1" x14ac:dyDescent="0.2">
      <c r="A10" s="60">
        <v>1</v>
      </c>
      <c r="B10" s="32" t="s">
        <v>35</v>
      </c>
      <c r="C10" s="34" t="s">
        <v>36</v>
      </c>
      <c r="D10" s="61" t="s">
        <v>41</v>
      </c>
      <c r="E10" s="34" t="s">
        <v>42</v>
      </c>
      <c r="F10" s="40">
        <v>1</v>
      </c>
      <c r="G10" s="42"/>
      <c r="H10" s="42">
        <f>+G10*0.19</f>
        <v>0</v>
      </c>
      <c r="I10" s="42">
        <f>+G10*1.19</f>
        <v>0</v>
      </c>
      <c r="J10" s="42">
        <f>+I10*F10</f>
        <v>0</v>
      </c>
      <c r="K10" s="41"/>
      <c r="L10" s="62"/>
    </row>
    <row r="11" spans="1:12" ht="148.5" customHeight="1" x14ac:dyDescent="0.2">
      <c r="A11" s="53">
        <v>2</v>
      </c>
      <c r="B11" s="31" t="s">
        <v>37</v>
      </c>
      <c r="C11" s="33" t="s">
        <v>38</v>
      </c>
      <c r="D11" s="51" t="s">
        <v>41</v>
      </c>
      <c r="E11" s="33" t="s">
        <v>43</v>
      </c>
      <c r="F11" s="17">
        <v>1</v>
      </c>
      <c r="G11" s="29"/>
      <c r="H11" s="29">
        <f t="shared" ref="H11:H12" si="0">+G11*0.19</f>
        <v>0</v>
      </c>
      <c r="I11" s="29">
        <f t="shared" ref="I11:I12" si="1">+G11*1.19</f>
        <v>0</v>
      </c>
      <c r="J11" s="29">
        <f>+I11*F11</f>
        <v>0</v>
      </c>
      <c r="K11" s="18"/>
      <c r="L11" s="54"/>
    </row>
    <row r="12" spans="1:12" ht="108.75" customHeight="1" thickBot="1" x14ac:dyDescent="0.25">
      <c r="A12" s="55">
        <v>3</v>
      </c>
      <c r="B12" s="49" t="s">
        <v>39</v>
      </c>
      <c r="C12" s="50" t="s">
        <v>40</v>
      </c>
      <c r="D12" s="52" t="s">
        <v>41</v>
      </c>
      <c r="E12" s="50" t="s">
        <v>44</v>
      </c>
      <c r="F12" s="56">
        <v>1</v>
      </c>
      <c r="G12" s="58"/>
      <c r="H12" s="58">
        <f t="shared" si="0"/>
        <v>0</v>
      </c>
      <c r="I12" s="58">
        <f t="shared" si="1"/>
        <v>0</v>
      </c>
      <c r="J12" s="58">
        <f>+I12*F12</f>
        <v>0</v>
      </c>
      <c r="K12" s="57"/>
      <c r="L12" s="59"/>
    </row>
    <row r="13" spans="1:12" ht="15" customHeight="1" thickBot="1" x14ac:dyDescent="0.25">
      <c r="A13" s="76" t="s">
        <v>15</v>
      </c>
      <c r="B13" s="77"/>
      <c r="C13" s="77"/>
      <c r="D13" s="77"/>
      <c r="E13" s="77"/>
      <c r="F13" s="77"/>
      <c r="G13" s="77"/>
      <c r="H13" s="77"/>
      <c r="I13" s="78"/>
      <c r="J13" s="71">
        <f>SUM(J10:J12)</f>
        <v>0</v>
      </c>
    </row>
    <row r="16" spans="1:12" ht="27" x14ac:dyDescent="0.3">
      <c r="B16" s="24" t="s">
        <v>16</v>
      </c>
      <c r="C16" s="25"/>
    </row>
    <row r="17" spans="2:3" ht="40.5" x14ac:dyDescent="0.3">
      <c r="B17" s="24" t="s">
        <v>17</v>
      </c>
      <c r="C17" s="26"/>
    </row>
    <row r="18" spans="2:3" ht="14.25" x14ac:dyDescent="0.3">
      <c r="B18" s="27" t="s">
        <v>18</v>
      </c>
      <c r="C18" s="26"/>
    </row>
    <row r="19" spans="2:3" ht="13.5" x14ac:dyDescent="0.2">
      <c r="B19" s="27" t="s">
        <v>19</v>
      </c>
      <c r="C19" s="28"/>
    </row>
  </sheetData>
  <mergeCells count="7">
    <mergeCell ref="A13:I13"/>
    <mergeCell ref="A7:B7"/>
    <mergeCell ref="A1:L1"/>
    <mergeCell ref="A2:L2"/>
    <mergeCell ref="A3:L3"/>
    <mergeCell ref="A4:L4"/>
    <mergeCell ref="A5:L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5" sqref="A5:L5"/>
    </sheetView>
  </sheetViews>
  <sheetFormatPr baseColWidth="10" defaultRowHeight="12" x14ac:dyDescent="0.2"/>
  <cols>
    <col min="1" max="1" width="11.42578125" style="23"/>
    <col min="2" max="2" width="17.28515625" style="12" customWidth="1"/>
    <col min="3" max="3" width="64.140625" style="12" customWidth="1"/>
    <col min="4"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45</v>
      </c>
      <c r="B7" s="79"/>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3</v>
      </c>
      <c r="B9" s="7" t="s">
        <v>4</v>
      </c>
      <c r="C9" s="8" t="s">
        <v>108</v>
      </c>
      <c r="D9" s="8" t="s">
        <v>5</v>
      </c>
      <c r="E9" s="8" t="s">
        <v>6</v>
      </c>
      <c r="F9" s="9" t="s">
        <v>13</v>
      </c>
      <c r="G9" s="6" t="s">
        <v>7</v>
      </c>
      <c r="H9" s="6" t="s">
        <v>8</v>
      </c>
      <c r="I9" s="6" t="s">
        <v>9</v>
      </c>
      <c r="J9" s="6" t="s">
        <v>10</v>
      </c>
      <c r="K9" s="6" t="s">
        <v>11</v>
      </c>
      <c r="L9" s="6" t="s">
        <v>12</v>
      </c>
    </row>
    <row r="10" spans="1:12" ht="189" customHeight="1" x14ac:dyDescent="0.2">
      <c r="A10" s="13">
        <v>1</v>
      </c>
      <c r="B10" s="14" t="s">
        <v>46</v>
      </c>
      <c r="C10" s="15" t="s">
        <v>48</v>
      </c>
      <c r="D10" s="16" t="s">
        <v>14</v>
      </c>
      <c r="E10" s="17" t="s">
        <v>50</v>
      </c>
      <c r="F10" s="17">
        <v>8</v>
      </c>
      <c r="G10" s="29"/>
      <c r="H10" s="29">
        <f>+G10*0.19</f>
        <v>0</v>
      </c>
      <c r="I10" s="29">
        <f>+G10*1.19</f>
        <v>0</v>
      </c>
      <c r="J10" s="29">
        <f>+I10*F10</f>
        <v>0</v>
      </c>
      <c r="K10" s="18"/>
      <c r="L10" s="18"/>
    </row>
    <row r="11" spans="1:12" ht="148.5" customHeight="1" thickBot="1" x14ac:dyDescent="0.25">
      <c r="A11" s="63">
        <v>2</v>
      </c>
      <c r="B11" s="64" t="s">
        <v>47</v>
      </c>
      <c r="C11" s="65" t="s">
        <v>49</v>
      </c>
      <c r="D11" s="66" t="s">
        <v>14</v>
      </c>
      <c r="E11" s="67" t="s">
        <v>51</v>
      </c>
      <c r="F11" s="67">
        <v>2</v>
      </c>
      <c r="G11" s="69"/>
      <c r="H11" s="69">
        <f t="shared" ref="H11" si="0">+G11*0.19</f>
        <v>0</v>
      </c>
      <c r="I11" s="69">
        <f t="shared" ref="I11" si="1">+G11*1.19</f>
        <v>0</v>
      </c>
      <c r="J11" s="69">
        <f>+I11*F11</f>
        <v>0</v>
      </c>
      <c r="K11" s="18"/>
      <c r="L11" s="18"/>
    </row>
    <row r="12" spans="1:12" ht="15" customHeight="1" thickBot="1" x14ac:dyDescent="0.25">
      <c r="A12" s="76" t="s">
        <v>15</v>
      </c>
      <c r="B12" s="77"/>
      <c r="C12" s="77"/>
      <c r="D12" s="77"/>
      <c r="E12" s="77"/>
      <c r="F12" s="77"/>
      <c r="G12" s="77"/>
      <c r="H12" s="77"/>
      <c r="I12" s="78"/>
      <c r="J12" s="71">
        <f>SUM(J10:J11)</f>
        <v>0</v>
      </c>
    </row>
    <row r="15" spans="1:12" ht="27" x14ac:dyDescent="0.3">
      <c r="B15" s="24" t="s">
        <v>16</v>
      </c>
      <c r="C15" s="25"/>
    </row>
    <row r="16" spans="1:12" ht="40.5" x14ac:dyDescent="0.3">
      <c r="B16" s="24" t="s">
        <v>17</v>
      </c>
      <c r="C16" s="26"/>
    </row>
    <row r="17" spans="2:3" ht="14.25" x14ac:dyDescent="0.3">
      <c r="B17" s="27" t="s">
        <v>18</v>
      </c>
      <c r="C17" s="26"/>
    </row>
    <row r="18" spans="2:3" ht="13.5" x14ac:dyDescent="0.2">
      <c r="B18" s="27" t="s">
        <v>19</v>
      </c>
      <c r="C18" s="28"/>
    </row>
  </sheetData>
  <mergeCells count="7">
    <mergeCell ref="A12:I12"/>
    <mergeCell ref="A1:L1"/>
    <mergeCell ref="A2:L2"/>
    <mergeCell ref="A3:L3"/>
    <mergeCell ref="A4:L4"/>
    <mergeCell ref="A5:L5"/>
    <mergeCell ref="A7:B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90" zoomScaleNormal="90" workbookViewId="0">
      <selection activeCell="F17" sqref="F17"/>
    </sheetView>
  </sheetViews>
  <sheetFormatPr baseColWidth="10" defaultRowHeight="12" x14ac:dyDescent="0.2"/>
  <cols>
    <col min="1" max="1" width="11.42578125" style="23"/>
    <col min="2" max="2" width="17.85546875" style="12" customWidth="1"/>
    <col min="3" max="3" width="64.140625" style="12" customWidth="1"/>
    <col min="4"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52</v>
      </c>
      <c r="B7" s="79"/>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3</v>
      </c>
      <c r="B9" s="7" t="s">
        <v>4</v>
      </c>
      <c r="C9" s="8" t="s">
        <v>108</v>
      </c>
      <c r="D9" s="8" t="s">
        <v>5</v>
      </c>
      <c r="E9" s="8" t="s">
        <v>6</v>
      </c>
      <c r="F9" s="9" t="s">
        <v>13</v>
      </c>
      <c r="G9" s="6" t="s">
        <v>7</v>
      </c>
      <c r="H9" s="6" t="s">
        <v>8</v>
      </c>
      <c r="I9" s="6" t="s">
        <v>9</v>
      </c>
      <c r="J9" s="6" t="s">
        <v>10</v>
      </c>
      <c r="K9" s="6" t="s">
        <v>11</v>
      </c>
      <c r="L9" s="6" t="s">
        <v>12</v>
      </c>
    </row>
    <row r="10" spans="1:12" ht="328.5" customHeight="1" x14ac:dyDescent="0.2">
      <c r="A10" s="13">
        <v>1</v>
      </c>
      <c r="B10" s="14" t="s">
        <v>53</v>
      </c>
      <c r="C10" s="15" t="s">
        <v>110</v>
      </c>
      <c r="D10" s="16" t="s">
        <v>14</v>
      </c>
      <c r="E10" s="17" t="s">
        <v>72</v>
      </c>
      <c r="F10" s="17">
        <v>2</v>
      </c>
      <c r="G10" s="29"/>
      <c r="H10" s="29">
        <f>+G10*0.19</f>
        <v>0</v>
      </c>
      <c r="I10" s="29">
        <f>+G10*1.19</f>
        <v>0</v>
      </c>
      <c r="J10" s="29">
        <f t="shared" ref="J10:J19" si="0">+I10*F10</f>
        <v>0</v>
      </c>
      <c r="K10" s="18"/>
      <c r="L10" s="18"/>
    </row>
    <row r="11" spans="1:12" ht="312.75" customHeight="1" x14ac:dyDescent="0.2">
      <c r="A11" s="13">
        <v>2</v>
      </c>
      <c r="B11" s="14" t="s">
        <v>54</v>
      </c>
      <c r="C11" s="15" t="s">
        <v>55</v>
      </c>
      <c r="D11" s="16" t="s">
        <v>14</v>
      </c>
      <c r="E11" s="17" t="s">
        <v>73</v>
      </c>
      <c r="F11" s="17">
        <v>1</v>
      </c>
      <c r="G11" s="29"/>
      <c r="H11" s="29">
        <f t="shared" ref="H11:H18" si="1">+G11*0.19</f>
        <v>0</v>
      </c>
      <c r="I11" s="29">
        <f t="shared" ref="I11:I18" si="2">+G11*1.19</f>
        <v>0</v>
      </c>
      <c r="J11" s="29">
        <f t="shared" si="0"/>
        <v>0</v>
      </c>
      <c r="K11" s="18"/>
      <c r="L11" s="18"/>
    </row>
    <row r="12" spans="1:12" ht="108.75" customHeight="1" x14ac:dyDescent="0.2">
      <c r="A12" s="13">
        <v>3</v>
      </c>
      <c r="B12" s="14" t="s">
        <v>56</v>
      </c>
      <c r="C12" s="15" t="s">
        <v>57</v>
      </c>
      <c r="D12" s="16" t="s">
        <v>14</v>
      </c>
      <c r="E12" s="17" t="s">
        <v>74</v>
      </c>
      <c r="F12" s="17">
        <v>1</v>
      </c>
      <c r="G12" s="29"/>
      <c r="H12" s="29">
        <f t="shared" si="1"/>
        <v>0</v>
      </c>
      <c r="I12" s="29">
        <f t="shared" si="2"/>
        <v>0</v>
      </c>
      <c r="J12" s="29">
        <f t="shared" si="0"/>
        <v>0</v>
      </c>
      <c r="K12" s="18"/>
      <c r="L12" s="18"/>
    </row>
    <row r="13" spans="1:12" ht="277.5" customHeight="1" x14ac:dyDescent="0.2">
      <c r="A13" s="13">
        <v>4</v>
      </c>
      <c r="B13" s="14" t="s">
        <v>58</v>
      </c>
      <c r="C13" s="15" t="s">
        <v>59</v>
      </c>
      <c r="D13" s="19" t="s">
        <v>14</v>
      </c>
      <c r="E13" s="14" t="s">
        <v>75</v>
      </c>
      <c r="F13" s="19">
        <v>1</v>
      </c>
      <c r="G13" s="29"/>
      <c r="H13" s="29">
        <f t="shared" si="1"/>
        <v>0</v>
      </c>
      <c r="I13" s="29">
        <f t="shared" si="2"/>
        <v>0</v>
      </c>
      <c r="J13" s="29">
        <f t="shared" si="0"/>
        <v>0</v>
      </c>
      <c r="K13" s="18"/>
      <c r="L13" s="18"/>
    </row>
    <row r="14" spans="1:12" ht="240" customHeight="1" x14ac:dyDescent="0.2">
      <c r="A14" s="13">
        <v>5</v>
      </c>
      <c r="B14" s="14" t="s">
        <v>60</v>
      </c>
      <c r="C14" s="15" t="s">
        <v>61</v>
      </c>
      <c r="D14" s="17" t="s">
        <v>14</v>
      </c>
      <c r="E14" s="17" t="s">
        <v>76</v>
      </c>
      <c r="F14" s="17">
        <v>1</v>
      </c>
      <c r="G14" s="29"/>
      <c r="H14" s="29">
        <f t="shared" si="1"/>
        <v>0</v>
      </c>
      <c r="I14" s="29">
        <f t="shared" si="2"/>
        <v>0</v>
      </c>
      <c r="J14" s="29">
        <f t="shared" si="0"/>
        <v>0</v>
      </c>
      <c r="K14" s="18"/>
      <c r="L14" s="18"/>
    </row>
    <row r="15" spans="1:12" ht="300" x14ac:dyDescent="0.2">
      <c r="A15" s="13">
        <v>6</v>
      </c>
      <c r="B15" s="14" t="s">
        <v>62</v>
      </c>
      <c r="C15" s="15" t="s">
        <v>63</v>
      </c>
      <c r="D15" s="17" t="s">
        <v>14</v>
      </c>
      <c r="E15" s="17" t="s">
        <v>77</v>
      </c>
      <c r="F15" s="17">
        <v>1</v>
      </c>
      <c r="G15" s="29"/>
      <c r="H15" s="29">
        <f t="shared" si="1"/>
        <v>0</v>
      </c>
      <c r="I15" s="29">
        <f t="shared" si="2"/>
        <v>0</v>
      </c>
      <c r="J15" s="29">
        <f t="shared" si="0"/>
        <v>0</v>
      </c>
      <c r="K15" s="18"/>
      <c r="L15" s="18"/>
    </row>
    <row r="16" spans="1:12" ht="348" x14ac:dyDescent="0.2">
      <c r="A16" s="13">
        <v>7</v>
      </c>
      <c r="B16" s="14" t="s">
        <v>64</v>
      </c>
      <c r="C16" s="15" t="s">
        <v>65</v>
      </c>
      <c r="D16" s="17" t="s">
        <v>14</v>
      </c>
      <c r="E16" s="17" t="s">
        <v>78</v>
      </c>
      <c r="F16" s="17">
        <v>1</v>
      </c>
      <c r="G16" s="29"/>
      <c r="H16" s="29">
        <f t="shared" si="1"/>
        <v>0</v>
      </c>
      <c r="I16" s="29">
        <f t="shared" si="2"/>
        <v>0</v>
      </c>
      <c r="J16" s="29">
        <f t="shared" si="0"/>
        <v>0</v>
      </c>
      <c r="K16" s="18"/>
      <c r="L16" s="18"/>
    </row>
    <row r="17" spans="1:12" ht="163.5" customHeight="1" x14ac:dyDescent="0.2">
      <c r="A17" s="13">
        <v>8</v>
      </c>
      <c r="B17" s="20" t="s">
        <v>66</v>
      </c>
      <c r="C17" s="21" t="s">
        <v>67</v>
      </c>
      <c r="D17" s="16" t="s">
        <v>14</v>
      </c>
      <c r="E17" s="22" t="s">
        <v>79</v>
      </c>
      <c r="F17" s="16">
        <v>3</v>
      </c>
      <c r="G17" s="18"/>
      <c r="H17" s="29">
        <f t="shared" si="1"/>
        <v>0</v>
      </c>
      <c r="I17" s="29">
        <f t="shared" si="2"/>
        <v>0</v>
      </c>
      <c r="J17" s="29">
        <f t="shared" si="0"/>
        <v>0</v>
      </c>
      <c r="K17" s="18"/>
      <c r="L17" s="18"/>
    </row>
    <row r="18" spans="1:12" ht="121.5" customHeight="1" x14ac:dyDescent="0.2">
      <c r="A18" s="13">
        <v>9</v>
      </c>
      <c r="B18" s="14" t="s">
        <v>68</v>
      </c>
      <c r="C18" s="15" t="s">
        <v>69</v>
      </c>
      <c r="D18" s="17" t="s">
        <v>14</v>
      </c>
      <c r="E18" s="17" t="s">
        <v>80</v>
      </c>
      <c r="F18" s="17">
        <v>4</v>
      </c>
      <c r="G18" s="18"/>
      <c r="H18" s="29">
        <f t="shared" si="1"/>
        <v>0</v>
      </c>
      <c r="I18" s="29">
        <f t="shared" si="2"/>
        <v>0</v>
      </c>
      <c r="J18" s="29">
        <f t="shared" si="0"/>
        <v>0</v>
      </c>
      <c r="K18" s="18"/>
      <c r="L18" s="18"/>
    </row>
    <row r="19" spans="1:12" ht="153" customHeight="1" thickBot="1" x14ac:dyDescent="0.25">
      <c r="A19" s="63">
        <v>10</v>
      </c>
      <c r="B19" s="64" t="s">
        <v>70</v>
      </c>
      <c r="C19" s="65" t="s">
        <v>71</v>
      </c>
      <c r="D19" s="67" t="s">
        <v>14</v>
      </c>
      <c r="E19" s="67" t="s">
        <v>81</v>
      </c>
      <c r="F19" s="67">
        <v>4</v>
      </c>
      <c r="G19" s="68"/>
      <c r="H19" s="69">
        <f t="shared" ref="H19" si="3">+G19*0.19</f>
        <v>0</v>
      </c>
      <c r="I19" s="69">
        <f t="shared" ref="I19" si="4">+G19*1.19</f>
        <v>0</v>
      </c>
      <c r="J19" s="69">
        <f t="shared" si="0"/>
        <v>0</v>
      </c>
      <c r="K19" s="18"/>
      <c r="L19" s="18"/>
    </row>
    <row r="20" spans="1:12" ht="18" customHeight="1" thickBot="1" x14ac:dyDescent="0.25">
      <c r="A20" s="76" t="s">
        <v>15</v>
      </c>
      <c r="B20" s="77"/>
      <c r="C20" s="77"/>
      <c r="D20" s="77"/>
      <c r="E20" s="77"/>
      <c r="F20" s="77"/>
      <c r="G20" s="77"/>
      <c r="H20" s="77"/>
      <c r="I20" s="78"/>
      <c r="J20" s="70">
        <f>SUM(J10:J19)</f>
        <v>0</v>
      </c>
    </row>
    <row r="22" spans="1:12" ht="27" x14ac:dyDescent="0.3">
      <c r="B22" s="24" t="s">
        <v>16</v>
      </c>
      <c r="C22" s="25"/>
    </row>
    <row r="23" spans="1:12" ht="40.5" x14ac:dyDescent="0.3">
      <c r="B23" s="24" t="s">
        <v>17</v>
      </c>
      <c r="C23" s="26"/>
    </row>
    <row r="24" spans="1:12" ht="14.25" x14ac:dyDescent="0.3">
      <c r="B24" s="27" t="s">
        <v>18</v>
      </c>
      <c r="C24" s="26"/>
    </row>
    <row r="25" spans="1:12" ht="13.5" x14ac:dyDescent="0.2">
      <c r="B25" s="27" t="s">
        <v>19</v>
      </c>
      <c r="C25" s="28"/>
    </row>
  </sheetData>
  <mergeCells count="7">
    <mergeCell ref="A20:I20"/>
    <mergeCell ref="A1:L1"/>
    <mergeCell ref="A2:L2"/>
    <mergeCell ref="A3:L3"/>
    <mergeCell ref="A4:L4"/>
    <mergeCell ref="A5:L5"/>
    <mergeCell ref="A7:B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C11" sqref="C11"/>
    </sheetView>
  </sheetViews>
  <sheetFormatPr baseColWidth="10" defaultRowHeight="12" x14ac:dyDescent="0.2"/>
  <cols>
    <col min="1" max="1" width="11.42578125" style="23"/>
    <col min="2" max="2" width="17.28515625" style="12" customWidth="1"/>
    <col min="3" max="3" width="64.140625" style="12" customWidth="1"/>
    <col min="4"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82</v>
      </c>
      <c r="B7" s="79"/>
      <c r="C7" s="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3</v>
      </c>
      <c r="B9" s="7" t="s">
        <v>4</v>
      </c>
      <c r="C9" s="8" t="s">
        <v>108</v>
      </c>
      <c r="D9" s="8" t="s">
        <v>5</v>
      </c>
      <c r="E9" s="8" t="s">
        <v>6</v>
      </c>
      <c r="F9" s="9" t="s">
        <v>13</v>
      </c>
      <c r="G9" s="6" t="s">
        <v>7</v>
      </c>
      <c r="H9" s="6" t="s">
        <v>8</v>
      </c>
      <c r="I9" s="6" t="s">
        <v>9</v>
      </c>
      <c r="J9" s="6" t="s">
        <v>10</v>
      </c>
      <c r="K9" s="6" t="s">
        <v>11</v>
      </c>
      <c r="L9" s="6" t="s">
        <v>12</v>
      </c>
    </row>
    <row r="10" spans="1:12" ht="48" x14ac:dyDescent="0.2">
      <c r="A10" s="13">
        <v>1</v>
      </c>
      <c r="B10" s="14" t="s">
        <v>83</v>
      </c>
      <c r="C10" s="15" t="s">
        <v>107</v>
      </c>
      <c r="D10" s="16" t="s">
        <v>14</v>
      </c>
      <c r="E10" s="17" t="s">
        <v>88</v>
      </c>
      <c r="F10" s="17">
        <v>2</v>
      </c>
      <c r="G10" s="29"/>
      <c r="H10" s="29">
        <f>+G10*0.19</f>
        <v>0</v>
      </c>
      <c r="I10" s="29">
        <f>+G10*1.19</f>
        <v>0</v>
      </c>
      <c r="J10" s="29">
        <f>+I10*F10</f>
        <v>0</v>
      </c>
      <c r="K10" s="18"/>
      <c r="L10" s="18"/>
    </row>
    <row r="11" spans="1:12" ht="101.25" customHeight="1" x14ac:dyDescent="0.2">
      <c r="A11" s="63">
        <v>2</v>
      </c>
      <c r="B11" s="64" t="s">
        <v>86</v>
      </c>
      <c r="C11" s="65" t="s">
        <v>84</v>
      </c>
      <c r="D11" s="66" t="s">
        <v>14</v>
      </c>
      <c r="E11" s="67" t="s">
        <v>89</v>
      </c>
      <c r="F11" s="67">
        <v>2</v>
      </c>
      <c r="G11" s="69"/>
      <c r="H11" s="69">
        <f t="shared" ref="H11" si="0">+G11*0.19</f>
        <v>0</v>
      </c>
      <c r="I11" s="69">
        <f t="shared" ref="I11" si="1">+G11*1.19</f>
        <v>0</v>
      </c>
      <c r="J11" s="29">
        <f>+I11*F11</f>
        <v>0</v>
      </c>
      <c r="K11" s="18"/>
      <c r="L11" s="18"/>
    </row>
    <row r="12" spans="1:12" ht="72" x14ac:dyDescent="0.2">
      <c r="A12" s="13">
        <v>3</v>
      </c>
      <c r="B12" s="14" t="s">
        <v>87</v>
      </c>
      <c r="C12" s="15" t="s">
        <v>106</v>
      </c>
      <c r="D12" s="16" t="s">
        <v>14</v>
      </c>
      <c r="E12" s="17" t="s">
        <v>90</v>
      </c>
      <c r="F12" s="17">
        <v>2</v>
      </c>
      <c r="G12" s="29"/>
      <c r="H12" s="29">
        <f>+G12*0.19</f>
        <v>0</v>
      </c>
      <c r="I12" s="29">
        <f>+G12*1.19</f>
        <v>0</v>
      </c>
      <c r="J12" s="29">
        <f>+I12*F12</f>
        <v>0</v>
      </c>
      <c r="K12" s="18"/>
      <c r="L12" s="18"/>
    </row>
    <row r="13" spans="1:12" ht="90" customHeight="1" thickBot="1" x14ac:dyDescent="0.25">
      <c r="A13" s="63">
        <v>4</v>
      </c>
      <c r="B13" s="64" t="s">
        <v>91</v>
      </c>
      <c r="C13" s="65" t="s">
        <v>85</v>
      </c>
      <c r="D13" s="66" t="s">
        <v>14</v>
      </c>
      <c r="E13" s="67" t="s">
        <v>92</v>
      </c>
      <c r="F13" s="67">
        <v>2</v>
      </c>
      <c r="G13" s="69"/>
      <c r="H13" s="69">
        <f t="shared" ref="H13" si="2">+G13*0.19</f>
        <v>0</v>
      </c>
      <c r="I13" s="69">
        <f t="shared" ref="I13" si="3">+G13*1.19</f>
        <v>0</v>
      </c>
      <c r="J13" s="69">
        <f>+I13*F13</f>
        <v>0</v>
      </c>
      <c r="K13" s="18"/>
      <c r="L13" s="18"/>
    </row>
    <row r="14" spans="1:12" ht="24.75" customHeight="1" thickBot="1" x14ac:dyDescent="0.25">
      <c r="A14" s="76" t="s">
        <v>15</v>
      </c>
      <c r="B14" s="77"/>
      <c r="C14" s="77"/>
      <c r="D14" s="77"/>
      <c r="E14" s="77"/>
      <c r="F14" s="77"/>
      <c r="G14" s="77"/>
      <c r="H14" s="77"/>
      <c r="I14" s="78"/>
      <c r="J14" s="70">
        <f>SUM(J10:J11)</f>
        <v>0</v>
      </c>
    </row>
    <row r="17" spans="2:3" ht="27" x14ac:dyDescent="0.3">
      <c r="B17" s="24" t="s">
        <v>16</v>
      </c>
      <c r="C17" s="25"/>
    </row>
    <row r="18" spans="2:3" ht="40.5" x14ac:dyDescent="0.3">
      <c r="B18" s="24" t="s">
        <v>17</v>
      </c>
      <c r="C18" s="26"/>
    </row>
    <row r="19" spans="2:3" ht="21" customHeight="1" x14ac:dyDescent="0.3">
      <c r="B19" s="27" t="s">
        <v>18</v>
      </c>
      <c r="C19" s="26"/>
    </row>
    <row r="20" spans="2:3" ht="26.25" customHeight="1" x14ac:dyDescent="0.2">
      <c r="B20" s="27" t="s">
        <v>19</v>
      </c>
      <c r="C20" s="28"/>
    </row>
  </sheetData>
  <mergeCells count="7">
    <mergeCell ref="A14:I14"/>
    <mergeCell ref="A1:L1"/>
    <mergeCell ref="A2:L2"/>
    <mergeCell ref="A3:L3"/>
    <mergeCell ref="A4:L4"/>
    <mergeCell ref="A5:L5"/>
    <mergeCell ref="A7:B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C10" sqref="C10"/>
    </sheetView>
  </sheetViews>
  <sheetFormatPr baseColWidth="10" defaultRowHeight="12" x14ac:dyDescent="0.2"/>
  <cols>
    <col min="1" max="1" width="11.42578125" style="23"/>
    <col min="2" max="2" width="17.28515625" style="12" customWidth="1"/>
    <col min="3" max="3" width="64.140625" style="12" customWidth="1"/>
    <col min="4" max="16384" width="11.42578125" style="12"/>
  </cols>
  <sheetData>
    <row r="1" spans="1:12" x14ac:dyDescent="0.2">
      <c r="A1" s="80" t="s">
        <v>0</v>
      </c>
      <c r="B1" s="80"/>
      <c r="C1" s="80"/>
      <c r="D1" s="80"/>
      <c r="E1" s="80"/>
      <c r="F1" s="80"/>
      <c r="G1" s="80"/>
      <c r="H1" s="80"/>
      <c r="I1" s="80"/>
      <c r="J1" s="80"/>
      <c r="K1" s="80"/>
      <c r="L1" s="80"/>
    </row>
    <row r="2" spans="1:12" x14ac:dyDescent="0.2">
      <c r="A2" s="80" t="s">
        <v>1</v>
      </c>
      <c r="B2" s="80"/>
      <c r="C2" s="80"/>
      <c r="D2" s="80"/>
      <c r="E2" s="80"/>
      <c r="F2" s="80"/>
      <c r="G2" s="80"/>
      <c r="H2" s="80"/>
      <c r="I2" s="80"/>
      <c r="J2" s="80"/>
      <c r="K2" s="80"/>
      <c r="L2" s="80"/>
    </row>
    <row r="3" spans="1:12" x14ac:dyDescent="0.2">
      <c r="A3" s="81" t="s">
        <v>111</v>
      </c>
      <c r="B3" s="81"/>
      <c r="C3" s="81"/>
      <c r="D3" s="81"/>
      <c r="E3" s="81"/>
      <c r="F3" s="81"/>
      <c r="G3" s="81"/>
      <c r="H3" s="81"/>
      <c r="I3" s="81"/>
      <c r="J3" s="81"/>
      <c r="K3" s="81"/>
      <c r="L3" s="81"/>
    </row>
    <row r="4" spans="1:12" ht="12" customHeight="1" x14ac:dyDescent="0.2">
      <c r="A4" s="82" t="s">
        <v>20</v>
      </c>
      <c r="B4" s="82"/>
      <c r="C4" s="82"/>
      <c r="D4" s="82"/>
      <c r="E4" s="82"/>
      <c r="F4" s="82"/>
      <c r="G4" s="82"/>
      <c r="H4" s="82"/>
      <c r="I4" s="82"/>
      <c r="J4" s="82"/>
      <c r="K4" s="82"/>
      <c r="L4" s="82"/>
    </row>
    <row r="5" spans="1:12" x14ac:dyDescent="0.2">
      <c r="A5" s="80" t="s">
        <v>2</v>
      </c>
      <c r="B5" s="80"/>
      <c r="C5" s="80"/>
      <c r="D5" s="80"/>
      <c r="E5" s="80"/>
      <c r="F5" s="80"/>
      <c r="G5" s="80"/>
      <c r="H5" s="80"/>
      <c r="I5" s="80"/>
      <c r="J5" s="80"/>
      <c r="K5" s="80"/>
      <c r="L5" s="80"/>
    </row>
    <row r="6" spans="1:12" x14ac:dyDescent="0.2">
      <c r="A6" s="11"/>
      <c r="B6" s="11"/>
      <c r="C6" s="11"/>
      <c r="D6" s="11"/>
      <c r="E6" s="11"/>
      <c r="F6" s="11"/>
      <c r="G6" s="11"/>
      <c r="H6" s="11"/>
      <c r="I6" s="11"/>
      <c r="J6" s="11"/>
      <c r="K6" s="11"/>
      <c r="L6" s="11"/>
    </row>
    <row r="7" spans="1:12" x14ac:dyDescent="0.2">
      <c r="A7" s="79" t="s">
        <v>93</v>
      </c>
      <c r="B7" s="79"/>
      <c r="C7" s="72"/>
      <c r="D7" s="2"/>
      <c r="E7" s="3"/>
      <c r="F7" s="2"/>
      <c r="G7" s="4"/>
      <c r="H7" s="4"/>
      <c r="I7" s="4"/>
      <c r="J7" s="2"/>
      <c r="K7" s="2"/>
      <c r="L7" s="2"/>
    </row>
    <row r="8" spans="1:12" x14ac:dyDescent="0.2">
      <c r="A8" s="10"/>
      <c r="B8" s="1"/>
      <c r="C8" s="2"/>
      <c r="D8" s="2"/>
      <c r="E8" s="3"/>
      <c r="F8" s="2"/>
      <c r="G8" s="4"/>
      <c r="H8" s="4"/>
      <c r="I8" s="4"/>
      <c r="J8" s="2"/>
      <c r="K8" s="2"/>
      <c r="L8" s="2"/>
    </row>
    <row r="9" spans="1:12" ht="48" x14ac:dyDescent="0.2">
      <c r="A9" s="5" t="s">
        <v>3</v>
      </c>
      <c r="B9" s="7" t="s">
        <v>4</v>
      </c>
      <c r="C9" s="8" t="s">
        <v>108</v>
      </c>
      <c r="D9" s="8" t="s">
        <v>5</v>
      </c>
      <c r="E9" s="8" t="s">
        <v>6</v>
      </c>
      <c r="F9" s="9" t="s">
        <v>13</v>
      </c>
      <c r="G9" s="6" t="s">
        <v>7</v>
      </c>
      <c r="H9" s="6" t="s">
        <v>8</v>
      </c>
      <c r="I9" s="6" t="s">
        <v>9</v>
      </c>
      <c r="J9" s="6" t="s">
        <v>10</v>
      </c>
      <c r="K9" s="6" t="s">
        <v>11</v>
      </c>
      <c r="L9" s="6" t="s">
        <v>12</v>
      </c>
    </row>
    <row r="10" spans="1:12" ht="195" customHeight="1" x14ac:dyDescent="0.2">
      <c r="A10" s="13">
        <v>1</v>
      </c>
      <c r="B10" s="14" t="s">
        <v>94</v>
      </c>
      <c r="C10" s="15" t="s">
        <v>95</v>
      </c>
      <c r="D10" s="16" t="s">
        <v>14</v>
      </c>
      <c r="E10" s="17" t="s">
        <v>96</v>
      </c>
      <c r="F10" s="17">
        <v>1</v>
      </c>
      <c r="G10" s="29"/>
      <c r="H10" s="29">
        <f>+G10*0.19</f>
        <v>0</v>
      </c>
      <c r="I10" s="29">
        <f>+G10*1.19</f>
        <v>0</v>
      </c>
      <c r="J10" s="29">
        <f>+I10*F10</f>
        <v>0</v>
      </c>
      <c r="K10" s="18"/>
      <c r="L10" s="18"/>
    </row>
    <row r="11" spans="1:12" ht="53.25" customHeight="1" x14ac:dyDescent="0.2">
      <c r="A11" s="63">
        <v>2</v>
      </c>
      <c r="B11" s="64" t="s">
        <v>100</v>
      </c>
      <c r="C11" s="65" t="s">
        <v>101</v>
      </c>
      <c r="D11" s="66" t="s">
        <v>14</v>
      </c>
      <c r="E11" s="67" t="s">
        <v>97</v>
      </c>
      <c r="F11" s="67">
        <v>1</v>
      </c>
      <c r="G11" s="69"/>
      <c r="H11" s="69">
        <f t="shared" ref="H11" si="0">+G11*0.19</f>
        <v>0</v>
      </c>
      <c r="I11" s="69">
        <f t="shared" ref="I11" si="1">+G11*1.19</f>
        <v>0</v>
      </c>
      <c r="J11" s="29">
        <f>+I11*F11</f>
        <v>0</v>
      </c>
      <c r="K11" s="18"/>
      <c r="L11" s="18"/>
    </row>
    <row r="12" spans="1:12" ht="138" customHeight="1" x14ac:dyDescent="0.2">
      <c r="A12" s="13">
        <v>3</v>
      </c>
      <c r="B12" s="14" t="s">
        <v>102</v>
      </c>
      <c r="C12" s="15" t="s">
        <v>103</v>
      </c>
      <c r="D12" s="16" t="s">
        <v>14</v>
      </c>
      <c r="E12" s="17" t="s">
        <v>98</v>
      </c>
      <c r="F12" s="17">
        <v>1</v>
      </c>
      <c r="G12" s="29"/>
      <c r="H12" s="29">
        <f>+G12*0.19</f>
        <v>0</v>
      </c>
      <c r="I12" s="29">
        <f>+G12*1.19</f>
        <v>0</v>
      </c>
      <c r="J12" s="29">
        <f>+I12*F12</f>
        <v>0</v>
      </c>
      <c r="K12" s="18"/>
      <c r="L12" s="18"/>
    </row>
    <row r="13" spans="1:12" ht="74.25" customHeight="1" thickBot="1" x14ac:dyDescent="0.25">
      <c r="A13" s="63">
        <v>4</v>
      </c>
      <c r="B13" s="64" t="s">
        <v>104</v>
      </c>
      <c r="C13" s="65" t="s">
        <v>105</v>
      </c>
      <c r="D13" s="66" t="s">
        <v>14</v>
      </c>
      <c r="E13" s="67" t="s">
        <v>99</v>
      </c>
      <c r="F13" s="67">
        <v>1</v>
      </c>
      <c r="G13" s="69"/>
      <c r="H13" s="69">
        <f t="shared" ref="H13" si="2">+G13*0.19</f>
        <v>0</v>
      </c>
      <c r="I13" s="69">
        <f t="shared" ref="I13" si="3">+G13*1.19</f>
        <v>0</v>
      </c>
      <c r="J13" s="69">
        <f>+I13*F13</f>
        <v>0</v>
      </c>
      <c r="K13" s="18"/>
      <c r="L13" s="18"/>
    </row>
    <row r="14" spans="1:12" ht="15" customHeight="1" thickBot="1" x14ac:dyDescent="0.25">
      <c r="A14" s="76" t="s">
        <v>15</v>
      </c>
      <c r="B14" s="77"/>
      <c r="C14" s="77"/>
      <c r="D14" s="77"/>
      <c r="E14" s="77"/>
      <c r="F14" s="77"/>
      <c r="G14" s="77"/>
      <c r="H14" s="77"/>
      <c r="I14" s="78"/>
      <c r="J14" s="70">
        <f>SUM(J10:J11)</f>
        <v>0</v>
      </c>
    </row>
    <row r="17" spans="2:3" ht="27" x14ac:dyDescent="0.3">
      <c r="B17" s="24" t="s">
        <v>16</v>
      </c>
      <c r="C17" s="25"/>
    </row>
    <row r="18" spans="2:3" ht="40.5" x14ac:dyDescent="0.3">
      <c r="B18" s="24" t="s">
        <v>17</v>
      </c>
      <c r="C18" s="26"/>
    </row>
    <row r="19" spans="2:3" ht="14.25" x14ac:dyDescent="0.3">
      <c r="B19" s="27" t="s">
        <v>18</v>
      </c>
      <c r="C19" s="26"/>
    </row>
    <row r="20" spans="2:3" ht="13.5" x14ac:dyDescent="0.2">
      <c r="B20" s="27" t="s">
        <v>19</v>
      </c>
      <c r="C20" s="28"/>
    </row>
  </sheetData>
  <mergeCells count="7">
    <mergeCell ref="A7:B7"/>
    <mergeCell ref="A14:I14"/>
    <mergeCell ref="A1:L1"/>
    <mergeCell ref="A2:L2"/>
    <mergeCell ref="A3:L3"/>
    <mergeCell ref="A4:L4"/>
    <mergeCell ref="A5:L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ITEM 1 - TECNOLOGÍA MECÁNICA</vt:lpstr>
      <vt:lpstr>ÍTEM 2 - INGENIERÍA MECATRÓNICA</vt:lpstr>
      <vt:lpstr>ÍTEM 3 - TECNOLOGÍA ELÉCTRICA</vt:lpstr>
      <vt:lpstr>ÍTEM 4 - INGENIERÍA ELÉCTRICA</vt:lpstr>
      <vt:lpstr>ÍTEM 5 - INGENIERÍA ELECTRÓNICA</vt:lpstr>
      <vt:lpstr>ÍTEM 6 - DPTO DE FÍSICA</vt:lpstr>
      <vt:lpstr>ÍTEM 7 - INGENIERÍA MECÁNICA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2019-08-29T14:16:23Z</dcterms:created>
  <dcterms:modified xsi:type="dcterms:W3CDTF">2019-10-17T21:33:33Z</dcterms:modified>
</cp:coreProperties>
</file>