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uario UTP\Documents\1 COMPRAS 2025\INVITACIONES PUBLICAS\IP BS-02 DE 2025 COMPRA DE EQUIPOS AUDIOVISUALES\"/>
    </mc:Choice>
  </mc:AlternateContent>
  <xr:revisionPtr revIDLastSave="0" documentId="13_ncr:1_{EE739916-DE89-4ABB-93D8-43487FAAB38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NEXO 1" sheetId="1" r:id="rId1"/>
  </sheets>
  <definedNames>
    <definedName name="_Hlk174023458" localSheetId="0">'ANEXO 1'!#REF!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L9" i="1"/>
  <c r="L34" i="1"/>
  <c r="J10" i="1"/>
  <c r="K10" i="1"/>
  <c r="L10" i="1"/>
  <c r="J11" i="1"/>
  <c r="K11" i="1"/>
  <c r="L11" i="1"/>
  <c r="J12" i="1"/>
  <c r="K12" i="1"/>
  <c r="L12" i="1"/>
  <c r="J13" i="1"/>
  <c r="K13" i="1"/>
  <c r="L13" i="1"/>
  <c r="J14" i="1"/>
  <c r="K14" i="1"/>
  <c r="L14" i="1"/>
  <c r="J15" i="1"/>
  <c r="K15" i="1"/>
  <c r="L15" i="1"/>
  <c r="J16" i="1"/>
  <c r="K16" i="1"/>
  <c r="L16" i="1"/>
  <c r="J17" i="1"/>
  <c r="K17" i="1"/>
  <c r="L17" i="1"/>
  <c r="J18" i="1"/>
  <c r="K18" i="1"/>
  <c r="L18" i="1"/>
  <c r="J19" i="1"/>
  <c r="K19" i="1"/>
  <c r="L19" i="1"/>
  <c r="J20" i="1"/>
  <c r="K20" i="1"/>
  <c r="L20" i="1"/>
  <c r="J21" i="1"/>
  <c r="K21" i="1"/>
  <c r="L21" i="1"/>
  <c r="J22" i="1"/>
  <c r="K22" i="1"/>
  <c r="L22" i="1"/>
  <c r="J23" i="1"/>
  <c r="K23" i="1"/>
  <c r="L23" i="1"/>
  <c r="J24" i="1"/>
  <c r="K24" i="1"/>
  <c r="L24" i="1"/>
  <c r="J25" i="1"/>
  <c r="K25" i="1"/>
  <c r="L25" i="1"/>
  <c r="J26" i="1"/>
  <c r="K26" i="1"/>
  <c r="L26" i="1"/>
  <c r="J27" i="1"/>
  <c r="K27" i="1"/>
  <c r="L27" i="1"/>
  <c r="J28" i="1"/>
  <c r="K28" i="1"/>
  <c r="L28" i="1"/>
  <c r="J29" i="1"/>
  <c r="K29" i="1"/>
  <c r="L29" i="1"/>
  <c r="J30" i="1"/>
  <c r="K30" i="1"/>
  <c r="L30" i="1"/>
  <c r="J31" i="1"/>
  <c r="K31" i="1"/>
  <c r="L31" i="1"/>
  <c r="J32" i="1"/>
  <c r="K32" i="1"/>
  <c r="L32" i="1"/>
  <c r="J33" i="1"/>
  <c r="K33" i="1"/>
  <c r="L33" i="1"/>
  <c r="K9" i="1"/>
</calcChain>
</file>

<file path=xl/sharedStrings.xml><?xml version="1.0" encoding="utf-8"?>
<sst xmlns="http://schemas.openxmlformats.org/spreadsheetml/2006/main" count="124" uniqueCount="87">
  <si>
    <t xml:space="preserve">UNIVERSIDAD TECNOLÓGICA DE PEREIRA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</si>
  <si>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</si>
  <si>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</si>
  <si>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</si>
  <si>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</si>
  <si>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</si>
  <si>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</si>
  <si>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</si>
  <si>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</si>
  <si>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</si>
  <si>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</si>
  <si>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</si>
  <si>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</si>
  <si>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</si>
  <si>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</si>
  <si>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</si>
  <si>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</si>
  <si>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</si>
  <si>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</si>
  <si>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</si>
  <si>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</si>
  <si>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ÍTEM</t>
  </si>
  <si>
    <t>ANEXO 1  - ESPECIFICACIONES TÉCNICAS Y PRESENTACIÓN DE OFERTA</t>
  </si>
  <si>
    <t>GODOX</t>
  </si>
  <si>
    <t>Samsung</t>
  </si>
  <si>
    <t>Godox</t>
  </si>
  <si>
    <t>Sharp</t>
  </si>
  <si>
    <t>SHURE</t>
  </si>
  <si>
    <t>INVITACION PÚBLICA BS  02 DE 2025</t>
  </si>
  <si>
    <t>“COMPRA DE EQUIPOS AUDIOVISUALES ”</t>
  </si>
  <si>
    <t>MONITOR DIGITAL SIGNAGE 75"</t>
  </si>
  <si>
    <t xml:space="preserve">
Monitor semi-industrial HDR
Tamaño de pantalla 75”
Trabajo 16/7
Resolución nativa (3840x2160)
Entradas de video HDMI
Retroiluminación LED
Panel LCD
Wi-Fi – Bluetooth 5.2</t>
  </si>
  <si>
    <t>SAMSUNG / LG</t>
  </si>
  <si>
    <t>UNIDAD</t>
  </si>
  <si>
    <t>MONITOR DIGITAL SIGNAGE 65"</t>
  </si>
  <si>
    <t xml:space="preserve">
Monitor semi-industrial HDR
Tamaño de pantalla 65”
Trabajo 16/7
Resolución nativa (3840x2160)
Entradas de video HDMI
Retroiluminación LED
Panel LCD
Wi-Fi – Bluetooth 5.2</t>
  </si>
  <si>
    <t>MONITOR DIGITAL SIGNAGE 55"</t>
  </si>
  <si>
    <t xml:space="preserve">
Monitor semi-industrial HDR
Tamaño de pantalla 55”
Trabajo 16/7
Resolución nativa (3840x2160)
Entradas de video HDMI
Retroiluminación LED
Panel LCD
Wi-Fi – Bluetooth 5.2</t>
  </si>
  <si>
    <t>MONITOR DIGITAL SIGNAGE 85"</t>
  </si>
  <si>
    <t>MONITOR DIGITAL SIGNAGE 70"</t>
  </si>
  <si>
    <t xml:space="preserve">Video proyector </t>
  </si>
  <si>
    <t>Diademas</t>
  </si>
  <si>
    <t>Auriculares GENIUS USB HS-230U,
Auriculares Genius USB HS-230U. Apto para
todos los dispositivos compatibles con USB
plug-and-play de PC o portátiles, sin
controladores. Este auricular con diadema
ajustable y micrófono es fácil de doblar en
cualquier ángulo. Control en línea para
volumen o silencioso, peso Approx. 84g,
Cable de 1.8 m, Garantía 1 año.</t>
  </si>
  <si>
    <t>GENIUS</t>
  </si>
  <si>
    <t>TELEVISOR 98"</t>
  </si>
  <si>
    <t xml:space="preserve">Cámara </t>
  </si>
  <si>
    <t>Cámara Nikon D7500 20,9 Mpx Kit 18-140mm Vr Full Hd Wifi.</t>
  </si>
  <si>
    <t>NIKON</t>
  </si>
  <si>
    <t>Microfono</t>
  </si>
  <si>
    <t>Kit x 2 Micrófono DJI Inalámbrico Mic 2 Negro</t>
  </si>
  <si>
    <t>DJI</t>
  </si>
  <si>
    <t>Kit de luces</t>
  </si>
  <si>
    <t>Kit GODOX 900watts con 3 Flash SK300II</t>
  </si>
  <si>
    <t xml:space="preserve">Sony FX30 </t>
  </si>
  <si>
    <t>Sony</t>
  </si>
  <si>
    <t xml:space="preserve">CARTELERA DIGITAL </t>
  </si>
  <si>
    <t>Monitor SIGNAGE Semi Industrial 55" (SAMSUNG o LG) y  
NOVO DS 4K VIVITEK</t>
  </si>
  <si>
    <t>SAMSUNG</t>
  </si>
  <si>
    <t>Monitor</t>
  </si>
  <si>
    <t>Monitor portátil con HDMI Pantalla de 15.6-1080P (MB16AHP-Resolución Full HD-Relación de aspecto 16:09-USB tipo C-USB tipo C-Batería incorporada</t>
  </si>
  <si>
    <t>ASUS</t>
  </si>
  <si>
    <t>Intercomunicador Inalambricos EARTEC UL514</t>
  </si>
  <si>
    <t>UltraLITETM Combo Series –
UL514 (1 Single &amp; 4 Dual
Ear Headsets, Batteries,
Charger, Case)</t>
  </si>
  <si>
    <t>Eartec UL514 Ultralite</t>
  </si>
  <si>
    <t>Lente</t>
  </si>
  <si>
    <t>Lente 28-70 mm, Montura E, formato Full Frame Lente de zoom estándar Estabilización de SteadyShot óptico</t>
  </si>
  <si>
    <t>Cámara</t>
  </si>
  <si>
    <t>ALPHA 7 IV, Cámara híbrida full frame</t>
  </si>
  <si>
    <t>Lente ALPHA 7 FE50mm F1.2GM</t>
  </si>
  <si>
    <t>Audífonos</t>
  </si>
  <si>
    <t>Audifonos profesionales referencia: SRH1840</t>
  </si>
  <si>
    <t>Shure</t>
  </si>
  <si>
    <t>Accesorio</t>
  </si>
  <si>
    <t>Kit S30-D de Enfoque con 3 Luces Led</t>
  </si>
  <si>
    <t>CÁMARA PTZ</t>
  </si>
  <si>
    <t>DomoPTZH2651080pFullHDCMOSSensor.60fps@1080pFullHD.LenteZoom30x.SmartStreamII,3DNR,EIS,FiltrodecorteIRremovibleparafuncióndía&amp;noche.FunciónVAIR(Vari-AngleIR),IluminadoresIRalcance150metros.CompresiónH265,H264,MJPEGMovimientohorizontalcontinuode360°y220°inclinación.WDRProparaunaVisibilidadsinPrecedentesenEntornosExtremadamenteOscurosyBrillantes.HousingantivandálicoconprotecciónIK10,ResistentealaintemperieIP67-ratedyNEMA4X..Ampliorangodetemperatura-50°C~55°Cparacondicionesclimáticasextremas.DeteccióndeAudioparaAlertasInstantáneas.SeguimientoAutomáticodeObjetosenMovimiento.RanuradetarjetasMicroSD/SDHC/SDXCIncorporadaparaAlmacenamientoLocal.FunciónAnti-niebla(Defog).CompatibleONVIF. Garantía de 3 años</t>
  </si>
  <si>
    <t>Audífonos de Diadema SENNHEISER Inalámbricos Bluetooth On Ear HD 350BT Negro</t>
  </si>
  <si>
    <t>SENNHEISER</t>
  </si>
  <si>
    <t>Televisor 65"</t>
  </si>
  <si>
    <t>Audifonos Profesionales Referencia: Srh1840</t>
  </si>
  <si>
    <r>
      <t xml:space="preserve">
Monitor semi-industrial HDR
Tamaño de pantalla 85”</t>
    </r>
    <r>
      <rPr>
        <sz val="10"/>
        <color rgb="FFFF0000"/>
        <rFont val="Calibri Light"/>
        <family val="2"/>
        <scheme val="major"/>
      </rPr>
      <t xml:space="preserve"> Ó 86" SEGÚN MARCA OFERTADA</t>
    </r>
    <r>
      <rPr>
        <sz val="10"/>
        <color theme="1"/>
        <rFont val="Calibri Light"/>
        <family val="2"/>
        <scheme val="major"/>
      </rPr>
      <t xml:space="preserve">
Trabajo 16/7
Resolución nativa (3840x2160)
Entradas de video HDMI
Retroiluminación LED
Panel LCD
Wi-Fi – Bluetooth 5.2</t>
    </r>
  </si>
  <si>
    <r>
      <t xml:space="preserve">
Monitor semi-industrial HDR
Tamaño de pantalla 70” </t>
    </r>
    <r>
      <rPr>
        <sz val="10"/>
        <color rgb="FFFF0000"/>
        <rFont val="Calibri Light"/>
        <family val="2"/>
        <scheme val="major"/>
      </rPr>
      <t>Ó 75" SEGÚN MARCA OFERTADA</t>
    </r>
    <r>
      <rPr>
        <sz val="10"/>
        <color theme="1"/>
        <rFont val="Calibri Light"/>
        <family val="2"/>
        <scheme val="major"/>
      </rPr>
      <t xml:space="preserve">
Trabajo 16/7
Resolución nativa (3840x2160)
Entradas de video HDMI
Retroiluminación LED
Panel LCD
Wi-Fi – Bluetooth 5.2</t>
    </r>
  </si>
  <si>
    <r>
      <t xml:space="preserve">VIVOTEC/ </t>
    </r>
    <r>
      <rPr>
        <sz val="10"/>
        <color rgb="FFFF0000"/>
        <rFont val="Calibri Light"/>
        <family val="2"/>
        <scheme val="major"/>
      </rPr>
      <t>SD9368 EHL</t>
    </r>
  </si>
  <si>
    <r>
      <t xml:space="preserve"> </t>
    </r>
    <r>
      <rPr>
        <sz val="10"/>
        <color rgb="FFFF0000"/>
        <rFont val="Calibri Light"/>
        <family val="2"/>
        <scheme val="major"/>
      </rPr>
      <t>4K-UHD LED Smart TV , 65"</t>
    </r>
  </si>
  <si>
    <r>
      <t xml:space="preserve">Sharp XPM421W-W </t>
    </r>
    <r>
      <rPr>
        <sz val="10"/>
        <color rgb="FFFF0000"/>
        <rFont val="Calibri Light"/>
        <family val="2"/>
        <scheme val="major"/>
      </rPr>
      <t xml:space="preserve">4200 </t>
    </r>
    <r>
      <rPr>
        <sz val="10"/>
        <color theme="1"/>
        <rFont val="Calibri Light"/>
        <family val="2"/>
        <scheme val="major"/>
      </rPr>
      <t>LUMEN,
WXGA, LASER, DLP</t>
    </r>
  </si>
  <si>
    <r>
      <t>Sharp XPM421W-W</t>
    </r>
    <r>
      <rPr>
        <sz val="10"/>
        <color rgb="FFFF0000"/>
        <rFont val="Calibri Light"/>
        <family val="2"/>
        <scheme val="major"/>
      </rPr>
      <t xml:space="preserve"> 4200 </t>
    </r>
    <r>
      <rPr>
        <sz val="10"/>
        <color theme="1"/>
        <rFont val="Calibri Light"/>
        <family val="2"/>
        <scheme val="major"/>
      </rPr>
      <t>LUMEN,
WXGA, LASER, DLP</t>
    </r>
  </si>
  <si>
    <t xml:space="preserve"> 4K-UHD LED Smart TV 98"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</si>
</sst>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&quot;$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theme="1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b/>
      <i/>
      <sz val="10"/>
      <color rgb="FF000000"/>
      <name val="Calibri Light"/>
      <family val="2"/>
      <scheme val="major"/>
    </font>
    <font>
      <sz val="10"/>
      <color theme="0"/>
      <name val="Calibri Light"/>
      <family val="2"/>
      <scheme val="major"/>
    </font>
    <font>
      <sz val="10"/>
      <color rgb="FFFF0000"/>
      <name val="Calibri Light"/>
      <family val="2"/>
      <scheme val="maj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rgb="FFC8E4EA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</cellStyleXfs>
  <cellXfs count="53">
    <xf numFmtId="0" fontId="0" fillId="0" borderId="0" xfId="0"/>
    <xf numFmtId="0" fontId="4" fillId="0" borderId="0" xfId="0" applyFont="1"/>
    <xf numFmtId="0" fontId="3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3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5" borderId="5" xfId="4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164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9" fontId="5" fillId="0" borderId="1" xfId="2" applyFont="1" applyFill="1" applyBorder="1" applyAlignment="1" applyProtection="1">
      <alignment horizontal="center" vertical="center" wrapText="1"/>
      <protection locked="0"/>
    </xf>
    <xf numFmtId="42" fontId="5" fillId="0" borderId="1" xfId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/>
    <xf numFmtId="0" fontId="5" fillId="7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horizontal="center" vertical="center" wrapText="1"/>
    </xf>
    <xf numFmtId="3" fontId="5" fillId="5" borderId="3" xfId="0" applyNumberFormat="1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42" fontId="8" fillId="0" borderId="1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9" fontId="10" fillId="0" borderId="0" xfId="2" applyFont="1" applyAlignment="1"/>
    <xf numFmtId="0" fontId="11" fillId="4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3" fillId="2" borderId="0" xfId="0" applyFont="1" applyFill="1" applyAlignment="1" applyProtection="1">
      <alignment horizontal="center"/>
      <protection locked="0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</cellXfs>
  <cellStyles count="5">
    <cellStyle name="Excel Built-in Normal" xfId="3" xr:uid="{00000000-0005-0000-0000-000000000000}"/>
    <cellStyle name="Moneda [0]" xfId="1" builtinId="7"/>
    <cellStyle name="Normal" xfId="0" builtinId="0"/>
    <cellStyle name="Normal 2" xfId="4" xr:uid="{A290CC65-1ED5-447C-B59F-010B1C65992A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7"/>
  <sheetViews>
    <sheetView tabSelected="1" topLeftCell="A29" zoomScale="93" zoomScaleNormal="93" workbookViewId="0">
      <selection activeCell="C17" sqref="C17"/>
    </sheetView>
  </sheetViews>
  <sheetFormatPr baseColWidth="10" defaultColWidth="11.42578125" defaultRowHeight="12.75" x14ac:dyDescent="0.2"/>
  <cols>
    <col min="1" max="1" width="6.85546875" style="1" customWidth="1"/>
    <col min="2" max="2" width="19.140625" style="41" customWidth="1"/>
    <col min="3" max="3" width="183.140625" style="41" customWidth="1"/>
    <col min="4" max="5" width="9.7109375" style="1" bestFit="1" customWidth="1"/>
    <col min="6" max="6" width="10.5703125" style="1" customWidth="1"/>
    <col min="7" max="7" width="44" style="1" bestFit="1" customWidth="1"/>
    <col min="8" max="8" width="14.42578125" style="1" bestFit="1" customWidth="1"/>
    <col min="9" max="9" width="14" style="1" bestFit="1" customWidth="1"/>
    <col min="10" max="10" width="12" style="1" customWidth="1"/>
    <col min="11" max="11" width="14.42578125" style="1" bestFit="1" customWidth="1"/>
    <col min="12" max="12" width="20.140625" style="1" customWidth="1"/>
    <col min="13" max="13" width="12.42578125" style="1" customWidth="1"/>
    <col min="14" max="14" width="12.140625" style="1" customWidth="1"/>
    <col min="15" max="16384" width="11.42578125" style="1"/>
  </cols>
  <sheetData>
    <row r="1" spans="1:14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">
      <c r="A2" s="50" t="s">
        <v>28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4" ht="12.75" customHeight="1" x14ac:dyDescent="0.2">
      <c r="A3" s="50" t="s">
        <v>29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4" x14ac:dyDescent="0.2">
      <c r="A4" s="50" t="s">
        <v>22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4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4" ht="1.5" customHeight="1" x14ac:dyDescent="0.2">
      <c r="A6" s="50"/>
      <c r="B6" s="50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4" hidden="1" x14ac:dyDescent="0.2">
      <c r="A7" s="3"/>
      <c r="B7" s="4"/>
      <c r="C7" s="4"/>
      <c r="D7" s="3"/>
      <c r="E7" s="3"/>
      <c r="F7" s="3"/>
      <c r="G7" s="3"/>
      <c r="H7" s="3"/>
      <c r="I7" s="3"/>
      <c r="J7" s="3"/>
      <c r="K7" s="3"/>
      <c r="L7" s="3"/>
    </row>
    <row r="8" spans="1:14" ht="63" customHeight="1" x14ac:dyDescent="0.2">
      <c r="A8" s="5" t="s">
        <v>21</v>
      </c>
      <c r="B8" s="5" t="s">
        <v>1</v>
      </c>
      <c r="C8" s="5" t="s">
        <v>2</v>
      </c>
      <c r="D8" s="5" t="s">
        <v>3</v>
      </c>
      <c r="E8" s="5" t="s">
        <v>4</v>
      </c>
      <c r="F8" s="6" t="s">
        <v>5</v>
      </c>
      <c r="G8" s="7" t="s">
        <v>6</v>
      </c>
      <c r="H8" s="7" t="s">
        <v>7</v>
      </c>
      <c r="I8" s="7" t="s">
        <v>8</v>
      </c>
      <c r="J8" s="7" t="s">
        <v>9</v>
      </c>
      <c r="K8" s="7" t="s">
        <v>10</v>
      </c>
      <c r="L8" s="8" t="s">
        <v>11</v>
      </c>
      <c r="M8" s="8" t="s">
        <v>12</v>
      </c>
      <c r="N8" s="8" t="s">
        <v>13</v>
      </c>
    </row>
    <row r="9" spans="1:14" ht="77.25" customHeight="1" x14ac:dyDescent="0.2">
      <c r="A9" s="9">
        <v>1</v>
      </c>
      <c r="B9" s="10" t="s">
        <v>30</v>
      </c>
      <c r="C9" s="11" t="s">
        <v>31</v>
      </c>
      <c r="D9" s="12" t="s">
        <v>32</v>
      </c>
      <c r="E9" s="13" t="s">
        <v>33</v>
      </c>
      <c r="F9" s="14">
        <v>2</v>
      </c>
      <c r="G9" s="15"/>
      <c r="H9" s="16"/>
      <c r="I9" s="17"/>
      <c r="J9" s="18">
        <f>H9*I9</f>
        <v>0</v>
      </c>
      <c r="K9" s="16">
        <f>H9+J9</f>
        <v>0</v>
      </c>
      <c r="L9" s="18">
        <f>ROUND((H9*F9)+(J9*F9),0)</f>
        <v>0</v>
      </c>
      <c r="M9" s="19"/>
      <c r="N9" s="19"/>
    </row>
    <row r="10" spans="1:14" ht="123" customHeight="1" x14ac:dyDescent="0.2">
      <c r="A10" s="9">
        <v>2</v>
      </c>
      <c r="B10" s="20" t="s">
        <v>34</v>
      </c>
      <c r="C10" s="11" t="s">
        <v>35</v>
      </c>
      <c r="D10" s="12" t="s">
        <v>32</v>
      </c>
      <c r="E10" s="13" t="s">
        <v>33</v>
      </c>
      <c r="F10" s="14">
        <v>9</v>
      </c>
      <c r="G10" s="15"/>
      <c r="H10" s="16"/>
      <c r="I10" s="17"/>
      <c r="J10" s="18">
        <f t="shared" ref="J10:J33" si="0">H10*I10</f>
        <v>0</v>
      </c>
      <c r="K10" s="16">
        <f t="shared" ref="K10:K33" si="1">H10+J10</f>
        <v>0</v>
      </c>
      <c r="L10" s="18">
        <f t="shared" ref="L10:L33" si="2">ROUND((H10*F10)+(J10*F10),0)</f>
        <v>0</v>
      </c>
      <c r="M10" s="19"/>
      <c r="N10" s="19"/>
    </row>
    <row r="11" spans="1:14" ht="149.25" customHeight="1" x14ac:dyDescent="0.2">
      <c r="A11" s="9">
        <v>3</v>
      </c>
      <c r="B11" s="21" t="s">
        <v>36</v>
      </c>
      <c r="C11" s="11" t="s">
        <v>37</v>
      </c>
      <c r="D11" s="12" t="s">
        <v>32</v>
      </c>
      <c r="E11" s="13" t="s">
        <v>33</v>
      </c>
      <c r="F11" s="14">
        <v>3</v>
      </c>
      <c r="G11" s="15"/>
      <c r="H11" s="16"/>
      <c r="I11" s="17"/>
      <c r="J11" s="18">
        <f t="shared" si="0"/>
        <v>0</v>
      </c>
      <c r="K11" s="16">
        <f t="shared" si="1"/>
        <v>0</v>
      </c>
      <c r="L11" s="18">
        <f t="shared" si="2"/>
        <v>0</v>
      </c>
      <c r="M11" s="19"/>
      <c r="N11" s="19"/>
    </row>
    <row r="12" spans="1:14" ht="124.5" customHeight="1" x14ac:dyDescent="0.2">
      <c r="A12" s="9">
        <v>4</v>
      </c>
      <c r="B12" s="22" t="s">
        <v>38</v>
      </c>
      <c r="C12" s="11" t="s">
        <v>80</v>
      </c>
      <c r="D12" s="12" t="s">
        <v>32</v>
      </c>
      <c r="E12" s="13" t="s">
        <v>33</v>
      </c>
      <c r="F12" s="14">
        <v>3</v>
      </c>
      <c r="G12" s="15"/>
      <c r="H12" s="16"/>
      <c r="I12" s="17"/>
      <c r="J12" s="18">
        <f t="shared" si="0"/>
        <v>0</v>
      </c>
      <c r="K12" s="16">
        <f t="shared" si="1"/>
        <v>0</v>
      </c>
      <c r="L12" s="18">
        <f t="shared" si="2"/>
        <v>0</v>
      </c>
      <c r="M12" s="19"/>
      <c r="N12" s="19"/>
    </row>
    <row r="13" spans="1:14" ht="136.5" customHeight="1" x14ac:dyDescent="0.2">
      <c r="A13" s="9">
        <v>5</v>
      </c>
      <c r="B13" s="23" t="s">
        <v>39</v>
      </c>
      <c r="C13" s="11" t="s">
        <v>81</v>
      </c>
      <c r="D13" s="12" t="s">
        <v>32</v>
      </c>
      <c r="E13" s="13" t="s">
        <v>33</v>
      </c>
      <c r="F13" s="14">
        <v>8</v>
      </c>
      <c r="G13" s="15"/>
      <c r="H13" s="16"/>
      <c r="I13" s="17"/>
      <c r="J13" s="18">
        <f t="shared" si="0"/>
        <v>0</v>
      </c>
      <c r="K13" s="16">
        <f t="shared" si="1"/>
        <v>0</v>
      </c>
      <c r="L13" s="18">
        <f t="shared" si="2"/>
        <v>0</v>
      </c>
      <c r="M13" s="19"/>
      <c r="N13" s="19"/>
    </row>
    <row r="14" spans="1:14" ht="63.75" customHeight="1" x14ac:dyDescent="0.2">
      <c r="A14" s="9">
        <v>6</v>
      </c>
      <c r="B14" s="24" t="s">
        <v>40</v>
      </c>
      <c r="C14" s="11" t="s">
        <v>84</v>
      </c>
      <c r="D14" s="12" t="s">
        <v>26</v>
      </c>
      <c r="E14" s="13" t="s">
        <v>33</v>
      </c>
      <c r="F14" s="14">
        <v>23</v>
      </c>
      <c r="G14" s="15"/>
      <c r="H14" s="16"/>
      <c r="I14" s="17"/>
      <c r="J14" s="18">
        <f t="shared" si="0"/>
        <v>0</v>
      </c>
      <c r="K14" s="16">
        <f t="shared" si="1"/>
        <v>0</v>
      </c>
      <c r="L14" s="18">
        <f t="shared" si="2"/>
        <v>0</v>
      </c>
      <c r="M14" s="19"/>
      <c r="N14" s="19"/>
    </row>
    <row r="15" spans="1:14" ht="128.25" customHeight="1" x14ac:dyDescent="0.2">
      <c r="A15" s="9">
        <v>7</v>
      </c>
      <c r="B15" s="11" t="s">
        <v>41</v>
      </c>
      <c r="C15" s="11" t="s">
        <v>42</v>
      </c>
      <c r="D15" s="12" t="s">
        <v>43</v>
      </c>
      <c r="E15" s="13" t="s">
        <v>33</v>
      </c>
      <c r="F15" s="25">
        <v>20</v>
      </c>
      <c r="G15" s="15"/>
      <c r="H15" s="16"/>
      <c r="I15" s="17"/>
      <c r="J15" s="18">
        <f t="shared" si="0"/>
        <v>0</v>
      </c>
      <c r="K15" s="16">
        <f t="shared" si="1"/>
        <v>0</v>
      </c>
      <c r="L15" s="18">
        <f t="shared" si="2"/>
        <v>0</v>
      </c>
      <c r="M15" s="19"/>
      <c r="N15" s="19"/>
    </row>
    <row r="16" spans="1:14" ht="45" customHeight="1" x14ac:dyDescent="0.2">
      <c r="A16" s="9">
        <v>8</v>
      </c>
      <c r="B16" s="11" t="s">
        <v>44</v>
      </c>
      <c r="C16" s="48" t="s">
        <v>86</v>
      </c>
      <c r="D16" s="12" t="s">
        <v>32</v>
      </c>
      <c r="E16" s="13" t="s">
        <v>33</v>
      </c>
      <c r="F16" s="25">
        <v>2</v>
      </c>
      <c r="G16" s="15"/>
      <c r="H16" s="16"/>
      <c r="I16" s="17"/>
      <c r="J16" s="18">
        <f t="shared" si="0"/>
        <v>0</v>
      </c>
      <c r="K16" s="16">
        <f t="shared" si="1"/>
        <v>0</v>
      </c>
      <c r="L16" s="18">
        <f t="shared" si="2"/>
        <v>0</v>
      </c>
      <c r="M16" s="19"/>
      <c r="N16" s="19"/>
    </row>
    <row r="17" spans="1:14" ht="45" customHeight="1" x14ac:dyDescent="0.2">
      <c r="A17" s="9">
        <v>9</v>
      </c>
      <c r="B17" s="11" t="s">
        <v>45</v>
      </c>
      <c r="C17" s="11" t="s">
        <v>46</v>
      </c>
      <c r="D17" s="12" t="s">
        <v>47</v>
      </c>
      <c r="E17" s="13" t="s">
        <v>33</v>
      </c>
      <c r="F17" s="25">
        <v>1</v>
      </c>
      <c r="G17" s="15"/>
      <c r="H17" s="16"/>
      <c r="I17" s="17"/>
      <c r="J17" s="18">
        <f t="shared" si="0"/>
        <v>0</v>
      </c>
      <c r="K17" s="16">
        <f t="shared" si="1"/>
        <v>0</v>
      </c>
      <c r="L17" s="18">
        <f t="shared" si="2"/>
        <v>0</v>
      </c>
      <c r="M17" s="19"/>
      <c r="N17" s="19"/>
    </row>
    <row r="18" spans="1:14" ht="45" customHeight="1" x14ac:dyDescent="0.2">
      <c r="A18" s="9">
        <v>10</v>
      </c>
      <c r="B18" s="11" t="s">
        <v>48</v>
      </c>
      <c r="C18" s="11" t="s">
        <v>49</v>
      </c>
      <c r="D18" s="12" t="s">
        <v>50</v>
      </c>
      <c r="E18" s="13" t="s">
        <v>33</v>
      </c>
      <c r="F18" s="25">
        <v>1</v>
      </c>
      <c r="G18" s="15"/>
      <c r="H18" s="16"/>
      <c r="I18" s="17"/>
      <c r="J18" s="18">
        <f t="shared" si="0"/>
        <v>0</v>
      </c>
      <c r="K18" s="16">
        <f t="shared" si="1"/>
        <v>0</v>
      </c>
      <c r="L18" s="18">
        <f t="shared" si="2"/>
        <v>0</v>
      </c>
      <c r="M18" s="19"/>
      <c r="N18" s="19"/>
    </row>
    <row r="19" spans="1:14" ht="45" customHeight="1" x14ac:dyDescent="0.2">
      <c r="A19" s="9">
        <v>11</v>
      </c>
      <c r="B19" s="11" t="s">
        <v>51</v>
      </c>
      <c r="C19" s="11" t="s">
        <v>52</v>
      </c>
      <c r="D19" s="11" t="s">
        <v>23</v>
      </c>
      <c r="E19" s="13" t="s">
        <v>33</v>
      </c>
      <c r="F19" s="26">
        <v>1</v>
      </c>
      <c r="G19" s="15"/>
      <c r="H19" s="16"/>
      <c r="I19" s="17"/>
      <c r="J19" s="18">
        <f t="shared" si="0"/>
        <v>0</v>
      </c>
      <c r="K19" s="16">
        <f t="shared" si="1"/>
        <v>0</v>
      </c>
      <c r="L19" s="18">
        <f t="shared" si="2"/>
        <v>0</v>
      </c>
      <c r="M19" s="19"/>
      <c r="N19" s="19"/>
    </row>
    <row r="20" spans="1:14" ht="45" customHeight="1" x14ac:dyDescent="0.2">
      <c r="A20" s="9">
        <v>12</v>
      </c>
      <c r="B20" s="11" t="s">
        <v>45</v>
      </c>
      <c r="C20" s="11" t="s">
        <v>53</v>
      </c>
      <c r="D20" s="12" t="s">
        <v>54</v>
      </c>
      <c r="E20" s="13" t="s">
        <v>33</v>
      </c>
      <c r="F20" s="25">
        <v>1</v>
      </c>
      <c r="G20" s="15"/>
      <c r="H20" s="16"/>
      <c r="I20" s="17"/>
      <c r="J20" s="18">
        <f t="shared" si="0"/>
        <v>0</v>
      </c>
      <c r="K20" s="16">
        <f t="shared" si="1"/>
        <v>0</v>
      </c>
      <c r="L20" s="18">
        <f t="shared" si="2"/>
        <v>0</v>
      </c>
      <c r="M20" s="19"/>
      <c r="N20" s="19"/>
    </row>
    <row r="21" spans="1:14" ht="56.25" customHeight="1" x14ac:dyDescent="0.2">
      <c r="A21" s="9">
        <v>13</v>
      </c>
      <c r="B21" s="27" t="s">
        <v>55</v>
      </c>
      <c r="C21" s="28" t="s">
        <v>56</v>
      </c>
      <c r="D21" s="29" t="s">
        <v>57</v>
      </c>
      <c r="E21" s="13" t="s">
        <v>33</v>
      </c>
      <c r="F21" s="30">
        <v>1</v>
      </c>
      <c r="G21" s="15"/>
      <c r="H21" s="16"/>
      <c r="I21" s="17"/>
      <c r="J21" s="18">
        <f t="shared" si="0"/>
        <v>0</v>
      </c>
      <c r="K21" s="16">
        <f t="shared" si="1"/>
        <v>0</v>
      </c>
      <c r="L21" s="18">
        <f t="shared" si="2"/>
        <v>0</v>
      </c>
      <c r="M21" s="19"/>
      <c r="N21" s="19"/>
    </row>
    <row r="22" spans="1:14" ht="62.25" customHeight="1" x14ac:dyDescent="0.2">
      <c r="A22" s="9">
        <v>14</v>
      </c>
      <c r="B22" s="27" t="s">
        <v>58</v>
      </c>
      <c r="C22" s="28" t="s">
        <v>59</v>
      </c>
      <c r="D22" s="29" t="s">
        <v>60</v>
      </c>
      <c r="E22" s="13" t="s">
        <v>33</v>
      </c>
      <c r="F22" s="30">
        <v>1</v>
      </c>
      <c r="G22" s="15"/>
      <c r="H22" s="16"/>
      <c r="I22" s="17"/>
      <c r="J22" s="18">
        <f t="shared" si="0"/>
        <v>0</v>
      </c>
      <c r="K22" s="16">
        <f t="shared" si="1"/>
        <v>0</v>
      </c>
      <c r="L22" s="18">
        <f t="shared" si="2"/>
        <v>0</v>
      </c>
      <c r="M22" s="19"/>
      <c r="N22" s="19"/>
    </row>
    <row r="23" spans="1:14" ht="60" customHeight="1" x14ac:dyDescent="0.2">
      <c r="A23" s="9">
        <v>15</v>
      </c>
      <c r="B23" s="27" t="s">
        <v>61</v>
      </c>
      <c r="C23" s="28" t="s">
        <v>62</v>
      </c>
      <c r="D23" s="29" t="s">
        <v>63</v>
      </c>
      <c r="E23" s="13" t="s">
        <v>33</v>
      </c>
      <c r="F23" s="30">
        <v>1</v>
      </c>
      <c r="G23" s="15"/>
      <c r="H23" s="16"/>
      <c r="I23" s="17"/>
      <c r="J23" s="18">
        <f t="shared" si="0"/>
        <v>0</v>
      </c>
      <c r="K23" s="16">
        <f t="shared" si="1"/>
        <v>0</v>
      </c>
      <c r="L23" s="18">
        <f t="shared" si="2"/>
        <v>0</v>
      </c>
      <c r="M23" s="19"/>
      <c r="N23" s="19"/>
    </row>
    <row r="24" spans="1:14" ht="45" customHeight="1" x14ac:dyDescent="0.2">
      <c r="A24" s="9">
        <v>16</v>
      </c>
      <c r="B24" s="27" t="s">
        <v>64</v>
      </c>
      <c r="C24" s="28" t="s">
        <v>65</v>
      </c>
      <c r="D24" s="29" t="s">
        <v>54</v>
      </c>
      <c r="E24" s="13" t="s">
        <v>33</v>
      </c>
      <c r="F24" s="30">
        <v>1</v>
      </c>
      <c r="G24" s="15"/>
      <c r="H24" s="16"/>
      <c r="I24" s="17"/>
      <c r="J24" s="18">
        <f t="shared" si="0"/>
        <v>0</v>
      </c>
      <c r="K24" s="16">
        <f t="shared" si="1"/>
        <v>0</v>
      </c>
      <c r="L24" s="18">
        <f t="shared" si="2"/>
        <v>0</v>
      </c>
      <c r="M24" s="19"/>
      <c r="N24" s="19"/>
    </row>
    <row r="25" spans="1:14" ht="45" customHeight="1" x14ac:dyDescent="0.2">
      <c r="A25" s="9">
        <v>17</v>
      </c>
      <c r="B25" s="27" t="s">
        <v>66</v>
      </c>
      <c r="C25" s="28" t="s">
        <v>67</v>
      </c>
      <c r="D25" s="29" t="s">
        <v>54</v>
      </c>
      <c r="E25" s="13" t="s">
        <v>33</v>
      </c>
      <c r="F25" s="30">
        <v>1</v>
      </c>
      <c r="G25" s="15"/>
      <c r="H25" s="16"/>
      <c r="I25" s="17"/>
      <c r="J25" s="18">
        <f t="shared" si="0"/>
        <v>0</v>
      </c>
      <c r="K25" s="16">
        <f t="shared" si="1"/>
        <v>0</v>
      </c>
      <c r="L25" s="18">
        <f t="shared" si="2"/>
        <v>0</v>
      </c>
      <c r="M25" s="19"/>
      <c r="N25" s="19"/>
    </row>
    <row r="26" spans="1:14" ht="45" customHeight="1" x14ac:dyDescent="0.2">
      <c r="A26" s="9">
        <v>18</v>
      </c>
      <c r="B26" s="27" t="s">
        <v>64</v>
      </c>
      <c r="C26" s="28" t="s">
        <v>68</v>
      </c>
      <c r="D26" s="29" t="s">
        <v>54</v>
      </c>
      <c r="E26" s="13" t="s">
        <v>33</v>
      </c>
      <c r="F26" s="30">
        <v>1</v>
      </c>
      <c r="G26" s="15"/>
      <c r="H26" s="16"/>
      <c r="I26" s="17"/>
      <c r="J26" s="18">
        <f t="shared" si="0"/>
        <v>0</v>
      </c>
      <c r="K26" s="16">
        <f t="shared" si="1"/>
        <v>0</v>
      </c>
      <c r="L26" s="18">
        <f t="shared" si="2"/>
        <v>0</v>
      </c>
      <c r="M26" s="19"/>
      <c r="N26" s="19"/>
    </row>
    <row r="27" spans="1:14" ht="45" customHeight="1" x14ac:dyDescent="0.2">
      <c r="A27" s="9">
        <v>19</v>
      </c>
      <c r="B27" s="27" t="s">
        <v>69</v>
      </c>
      <c r="C27" s="28" t="s">
        <v>70</v>
      </c>
      <c r="D27" s="29" t="s">
        <v>71</v>
      </c>
      <c r="E27" s="13" t="s">
        <v>33</v>
      </c>
      <c r="F27" s="30">
        <v>2</v>
      </c>
      <c r="G27" s="15"/>
      <c r="H27" s="16"/>
      <c r="I27" s="17"/>
      <c r="J27" s="18">
        <f t="shared" si="0"/>
        <v>0</v>
      </c>
      <c r="K27" s="16">
        <f t="shared" si="1"/>
        <v>0</v>
      </c>
      <c r="L27" s="18">
        <f t="shared" si="2"/>
        <v>0</v>
      </c>
      <c r="M27" s="19"/>
      <c r="N27" s="19"/>
    </row>
    <row r="28" spans="1:14" ht="45" customHeight="1" x14ac:dyDescent="0.2">
      <c r="A28" s="9">
        <v>20</v>
      </c>
      <c r="B28" s="27" t="s">
        <v>72</v>
      </c>
      <c r="C28" s="31" t="s">
        <v>73</v>
      </c>
      <c r="D28" s="27" t="s">
        <v>25</v>
      </c>
      <c r="E28" s="13" t="s">
        <v>33</v>
      </c>
      <c r="F28" s="32">
        <v>1</v>
      </c>
      <c r="G28" s="15"/>
      <c r="H28" s="16"/>
      <c r="I28" s="17"/>
      <c r="J28" s="18">
        <f t="shared" si="0"/>
        <v>0</v>
      </c>
      <c r="K28" s="16">
        <f t="shared" si="1"/>
        <v>0</v>
      </c>
      <c r="L28" s="18">
        <f t="shared" si="2"/>
        <v>0</v>
      </c>
      <c r="M28" s="19"/>
      <c r="N28" s="19"/>
    </row>
    <row r="29" spans="1:14" ht="163.5" customHeight="1" x14ac:dyDescent="0.2">
      <c r="A29" s="9">
        <v>21</v>
      </c>
      <c r="B29" s="27" t="s">
        <v>74</v>
      </c>
      <c r="C29" s="28" t="s">
        <v>75</v>
      </c>
      <c r="D29" s="29" t="s">
        <v>82</v>
      </c>
      <c r="E29" s="13" t="s">
        <v>33</v>
      </c>
      <c r="F29" s="30">
        <v>10</v>
      </c>
      <c r="G29" s="15"/>
      <c r="H29" s="16"/>
      <c r="I29" s="17"/>
      <c r="J29" s="18">
        <f t="shared" si="0"/>
        <v>0</v>
      </c>
      <c r="K29" s="16">
        <f t="shared" si="1"/>
        <v>0</v>
      </c>
      <c r="L29" s="18">
        <f t="shared" si="2"/>
        <v>0</v>
      </c>
      <c r="M29" s="19"/>
      <c r="N29" s="19"/>
    </row>
    <row r="30" spans="1:14" ht="45" customHeight="1" x14ac:dyDescent="0.2">
      <c r="A30" s="9">
        <v>22</v>
      </c>
      <c r="B30" s="27" t="s">
        <v>41</v>
      </c>
      <c r="C30" s="29" t="s">
        <v>76</v>
      </c>
      <c r="D30" s="29" t="s">
        <v>77</v>
      </c>
      <c r="E30" s="13" t="s">
        <v>33</v>
      </c>
      <c r="F30" s="30">
        <v>11</v>
      </c>
      <c r="G30" s="15"/>
      <c r="H30" s="16"/>
      <c r="I30" s="17"/>
      <c r="J30" s="18">
        <f t="shared" si="0"/>
        <v>0</v>
      </c>
      <c r="K30" s="16">
        <f t="shared" si="1"/>
        <v>0</v>
      </c>
      <c r="L30" s="18">
        <f t="shared" si="2"/>
        <v>0</v>
      </c>
      <c r="M30" s="19"/>
      <c r="N30" s="19"/>
    </row>
    <row r="31" spans="1:14" ht="45" customHeight="1" x14ac:dyDescent="0.2">
      <c r="A31" s="9">
        <v>23</v>
      </c>
      <c r="B31" s="33" t="s">
        <v>78</v>
      </c>
      <c r="C31" s="34" t="s">
        <v>83</v>
      </c>
      <c r="D31" s="34" t="s">
        <v>24</v>
      </c>
      <c r="E31" s="35" t="s">
        <v>33</v>
      </c>
      <c r="F31" s="36">
        <v>2</v>
      </c>
      <c r="G31" s="15"/>
      <c r="H31" s="16"/>
      <c r="I31" s="17"/>
      <c r="J31" s="18">
        <f t="shared" si="0"/>
        <v>0</v>
      </c>
      <c r="K31" s="16">
        <f t="shared" si="1"/>
        <v>0</v>
      </c>
      <c r="L31" s="18">
        <f t="shared" si="2"/>
        <v>0</v>
      </c>
      <c r="M31" s="19"/>
      <c r="N31" s="19"/>
    </row>
    <row r="32" spans="1:14" ht="45" customHeight="1" x14ac:dyDescent="0.2">
      <c r="A32" s="9">
        <v>24</v>
      </c>
      <c r="B32" s="37" t="s">
        <v>79</v>
      </c>
      <c r="C32" s="27" t="s">
        <v>70</v>
      </c>
      <c r="D32" s="27" t="s">
        <v>27</v>
      </c>
      <c r="E32" s="27" t="s">
        <v>14</v>
      </c>
      <c r="F32" s="27">
        <v>3</v>
      </c>
      <c r="G32" s="15"/>
      <c r="H32" s="16"/>
      <c r="I32" s="17"/>
      <c r="J32" s="18">
        <f t="shared" si="0"/>
        <v>0</v>
      </c>
      <c r="K32" s="16">
        <f t="shared" si="1"/>
        <v>0</v>
      </c>
      <c r="L32" s="18">
        <f t="shared" si="2"/>
        <v>0</v>
      </c>
      <c r="M32" s="19"/>
      <c r="N32" s="19"/>
    </row>
    <row r="33" spans="1:14" ht="45" customHeight="1" x14ac:dyDescent="0.2">
      <c r="A33" s="9">
        <v>25</v>
      </c>
      <c r="B33" s="37" t="s">
        <v>40</v>
      </c>
      <c r="C33" s="11" t="s">
        <v>85</v>
      </c>
      <c r="D33" s="12" t="s">
        <v>26</v>
      </c>
      <c r="E33" s="13" t="s">
        <v>33</v>
      </c>
      <c r="F33" s="14">
        <v>4</v>
      </c>
      <c r="G33" s="15"/>
      <c r="H33" s="16"/>
      <c r="I33" s="17"/>
      <c r="J33" s="18">
        <f t="shared" si="0"/>
        <v>0</v>
      </c>
      <c r="K33" s="16">
        <f t="shared" si="1"/>
        <v>0</v>
      </c>
      <c r="L33" s="18">
        <f t="shared" si="2"/>
        <v>0</v>
      </c>
      <c r="M33" s="19"/>
      <c r="N33" s="19"/>
    </row>
    <row r="34" spans="1:14" s="39" customFormat="1" ht="27.75" customHeight="1" x14ac:dyDescent="0.25">
      <c r="A34" s="51" t="s">
        <v>15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38">
        <f>SUM(L9:L33)</f>
        <v>0</v>
      </c>
    </row>
    <row r="35" spans="1:14" x14ac:dyDescent="0.2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</row>
    <row r="36" spans="1:14" ht="48" customHeight="1" x14ac:dyDescent="0.2">
      <c r="A36" s="49" t="s">
        <v>16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spans="1:14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</row>
    <row r="38" spans="1:14" x14ac:dyDescent="0.2">
      <c r="A38" s="40"/>
      <c r="B38" s="40"/>
      <c r="C38" s="40"/>
      <c r="D38" s="40"/>
      <c r="E38" s="40"/>
      <c r="F38" s="40"/>
      <c r="G38" s="40"/>
      <c r="H38" s="40"/>
      <c r="I38" s="40"/>
    </row>
    <row r="41" spans="1:14" ht="25.5" customHeight="1" x14ac:dyDescent="0.2">
      <c r="B41" s="42" t="s">
        <v>17</v>
      </c>
      <c r="C41" s="43"/>
    </row>
    <row r="42" spans="1:14" ht="30" customHeight="1" x14ac:dyDescent="0.2">
      <c r="B42" s="42" t="s">
        <v>18</v>
      </c>
      <c r="C42" s="44"/>
    </row>
    <row r="43" spans="1:14" ht="31.5" customHeight="1" x14ac:dyDescent="0.2">
      <c r="B43" s="42" t="s">
        <v>19</v>
      </c>
      <c r="C43" s="44"/>
    </row>
    <row r="44" spans="1:14" ht="32.25" customHeight="1" x14ac:dyDescent="0.2">
      <c r="B44" s="45" t="s">
        <v>20</v>
      </c>
      <c r="C44" s="46"/>
    </row>
    <row r="45" spans="1:14" x14ac:dyDescent="0.2">
      <c r="B45" s="4"/>
      <c r="C45" s="4"/>
    </row>
    <row r="54" spans="1:1" x14ac:dyDescent="0.2">
      <c r="A54" s="47">
        <v>0</v>
      </c>
    </row>
    <row r="55" spans="1:1" x14ac:dyDescent="0.2">
      <c r="A55" s="47">
        <v>0.05</v>
      </c>
    </row>
    <row r="56" spans="1:1" x14ac:dyDescent="0.2">
      <c r="A56" s="47">
        <v>0.1</v>
      </c>
    </row>
    <row r="57" spans="1:1" x14ac:dyDescent="0.2">
      <c r="A57" s="47">
        <v>0.19</v>
      </c>
    </row>
  </sheetData>
  <sortState ref="A9:N33">
    <sortCondition ref="B9:B33"/>
  </sortState>
  <mergeCells count="8">
    <mergeCell ref="A36:L36"/>
    <mergeCell ref="A6:B6"/>
    <mergeCell ref="A34:K34"/>
    <mergeCell ref="A35:L35"/>
    <mergeCell ref="A1:N1"/>
    <mergeCell ref="A2:N2"/>
    <mergeCell ref="A3:N3"/>
    <mergeCell ref="A4:N4"/>
  </mergeCells>
  <dataValidations count="2">
    <dataValidation type="list" allowBlank="1" showInputMessage="1" showErrorMessage="1" sqref="I9:I33" xr:uid="{00000000-0002-0000-0000-000000000000}">
      <formula1>$A$54:$A$57</formula1>
    </dataValidation>
    <dataValidation type="list" allowBlank="1" showErrorMessage="1" sqref="E9:E33" xr:uid="{7DBBDBA1-33C7-4364-9093-AB0BDC32DFFB}">
      <formula1>#REF!</formula1>
    </dataValidation>
  </dataValidations>
  <pageMargins left="0.7" right="0.7" top="0.75" bottom="0.75" header="0.3" footer="0.3"/>
  <pageSetup orientation="portrait" r:id="rId1"/>
  <ignoredErrors>
    <ignoredError sqref="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Usuario UTP</cp:lastModifiedBy>
  <dcterms:created xsi:type="dcterms:W3CDTF">2022-11-10T20:04:45Z</dcterms:created>
  <dcterms:modified xsi:type="dcterms:W3CDTF">2025-05-07T21:32:27Z</dcterms:modified>
</cp:coreProperties>
</file>