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ANEXOS\"/>
    </mc:Choice>
  </mc:AlternateContent>
  <bookViews>
    <workbookView xWindow="0" yWindow="0" windowWidth="28800" windowHeight="12030"/>
  </bookViews>
  <sheets>
    <sheet name="ANEXO 2 - REACTIVOS ESPECI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9" i="1" l="1"/>
  <c r="J10" i="1"/>
  <c r="K10" i="1" s="1"/>
  <c r="L10" i="1" s="1"/>
  <c r="J11" i="1"/>
  <c r="K11" i="1"/>
  <c r="L11" i="1"/>
  <c r="J12" i="1"/>
  <c r="K12" i="1" s="1"/>
  <c r="L12" i="1" s="1"/>
  <c r="J13" i="1"/>
  <c r="K13" i="1" s="1"/>
  <c r="L13" i="1" s="1"/>
  <c r="J14" i="1"/>
  <c r="K14" i="1"/>
  <c r="L14" i="1"/>
  <c r="J15" i="1"/>
  <c r="K15" i="1"/>
  <c r="L15" i="1" s="1"/>
  <c r="J16" i="1"/>
  <c r="K16" i="1"/>
  <c r="L16" i="1"/>
  <c r="J17" i="1"/>
  <c r="K17" i="1"/>
  <c r="L17" i="1" s="1"/>
  <c r="J18" i="1"/>
  <c r="K18" i="1" s="1"/>
  <c r="L18" i="1" s="1"/>
  <c r="J19" i="1"/>
  <c r="K19" i="1"/>
  <c r="L19" i="1"/>
  <c r="J20" i="1"/>
  <c r="K20" i="1" s="1"/>
  <c r="L20" i="1" s="1"/>
  <c r="J21" i="1"/>
  <c r="K21" i="1" s="1"/>
  <c r="L21" i="1" s="1"/>
  <c r="J22" i="1"/>
  <c r="K22" i="1"/>
  <c r="L22" i="1"/>
  <c r="J23" i="1"/>
  <c r="K23" i="1"/>
  <c r="L23" i="1" s="1"/>
  <c r="J24" i="1"/>
  <c r="K24" i="1"/>
  <c r="L24" i="1"/>
  <c r="J25" i="1"/>
  <c r="K25" i="1"/>
  <c r="L25" i="1" s="1"/>
  <c r="J26" i="1"/>
  <c r="K26" i="1" s="1"/>
  <c r="L26" i="1" s="1"/>
  <c r="J27" i="1"/>
  <c r="K27" i="1"/>
  <c r="L27" i="1"/>
  <c r="J28" i="1"/>
  <c r="K28" i="1" s="1"/>
  <c r="L28" i="1" s="1"/>
  <c r="J29" i="1"/>
  <c r="K29" i="1" s="1"/>
  <c r="L29" i="1" s="1"/>
  <c r="J30" i="1"/>
  <c r="K30" i="1"/>
  <c r="L30" i="1"/>
  <c r="J31" i="1"/>
  <c r="K31" i="1"/>
  <c r="L31" i="1" s="1"/>
  <c r="J32" i="1"/>
  <c r="K32" i="1"/>
  <c r="L32" i="1"/>
  <c r="J33" i="1"/>
  <c r="K33" i="1"/>
  <c r="L33" i="1" s="1"/>
  <c r="J34" i="1"/>
  <c r="K34" i="1" s="1"/>
  <c r="L34" i="1" s="1"/>
  <c r="J35" i="1"/>
  <c r="K35" i="1"/>
  <c r="L35" i="1"/>
  <c r="J36" i="1"/>
  <c r="K36" i="1" s="1"/>
  <c r="L36" i="1" s="1"/>
  <c r="J37" i="1"/>
  <c r="K37" i="1" s="1"/>
  <c r="L37" i="1" s="1"/>
  <c r="J38" i="1"/>
  <c r="K38" i="1"/>
  <c r="L38" i="1"/>
  <c r="J39" i="1"/>
  <c r="K39" i="1"/>
  <c r="L39" i="1" s="1"/>
  <c r="J40" i="1"/>
  <c r="K40" i="1"/>
  <c r="L40" i="1"/>
  <c r="J41" i="1"/>
  <c r="K41" i="1"/>
  <c r="L41" i="1" s="1"/>
  <c r="J42" i="1"/>
  <c r="K42" i="1" s="1"/>
  <c r="L42" i="1" s="1"/>
  <c r="J43" i="1"/>
  <c r="K43" i="1"/>
  <c r="L43" i="1"/>
  <c r="J44" i="1"/>
  <c r="K44" i="1" s="1"/>
  <c r="L44" i="1" s="1"/>
  <c r="J45" i="1"/>
  <c r="K45" i="1" s="1"/>
  <c r="L45" i="1" s="1"/>
  <c r="J46" i="1"/>
  <c r="K46" i="1"/>
  <c r="L46" i="1"/>
  <c r="J47" i="1"/>
  <c r="K47" i="1"/>
  <c r="L47" i="1" s="1"/>
  <c r="J48" i="1"/>
  <c r="K48" i="1"/>
  <c r="L48" i="1"/>
  <c r="J49" i="1"/>
  <c r="K49" i="1"/>
  <c r="L49" i="1" s="1"/>
  <c r="J50" i="1"/>
  <c r="K50" i="1" s="1"/>
  <c r="L50" i="1" s="1"/>
  <c r="J51" i="1"/>
  <c r="K51" i="1"/>
  <c r="L51" i="1"/>
  <c r="J52" i="1"/>
  <c r="K52" i="1" s="1"/>
  <c r="L52" i="1" s="1"/>
  <c r="J53" i="1"/>
  <c r="K53" i="1" s="1"/>
  <c r="L53" i="1" s="1"/>
  <c r="J54" i="1"/>
  <c r="K54" i="1"/>
  <c r="L54" i="1"/>
  <c r="J55" i="1"/>
  <c r="K55" i="1"/>
  <c r="L55" i="1" s="1"/>
  <c r="J56" i="1"/>
  <c r="K56" i="1"/>
  <c r="L56" i="1"/>
  <c r="J57" i="1"/>
  <c r="K57" i="1"/>
  <c r="L57" i="1" s="1"/>
  <c r="J58" i="1"/>
  <c r="K58" i="1" s="1"/>
  <c r="L58" i="1" s="1"/>
  <c r="J59" i="1"/>
  <c r="K59" i="1"/>
  <c r="L59" i="1"/>
  <c r="J60" i="1"/>
  <c r="K60" i="1" s="1"/>
  <c r="L60" i="1" s="1"/>
  <c r="J61" i="1"/>
  <c r="K61" i="1" s="1"/>
  <c r="L61" i="1" s="1"/>
  <c r="J62" i="1"/>
  <c r="K62" i="1"/>
  <c r="L62" i="1"/>
  <c r="J63" i="1"/>
  <c r="K63" i="1"/>
  <c r="L63" i="1" s="1"/>
  <c r="J64" i="1"/>
  <c r="K64" i="1"/>
  <c r="L64" i="1"/>
  <c r="J65" i="1"/>
  <c r="K65" i="1"/>
  <c r="L65" i="1" s="1"/>
  <c r="J66" i="1"/>
  <c r="K66" i="1" s="1"/>
  <c r="L66" i="1" s="1"/>
  <c r="J67" i="1"/>
  <c r="K67" i="1"/>
  <c r="L67" i="1"/>
  <c r="J68" i="1"/>
  <c r="K68" i="1" s="1"/>
  <c r="L68" i="1" s="1"/>
  <c r="J69" i="1"/>
  <c r="K69" i="1" s="1"/>
  <c r="L69" i="1" s="1"/>
  <c r="J70" i="1"/>
  <c r="K70" i="1"/>
  <c r="L70" i="1"/>
  <c r="J71" i="1"/>
  <c r="K71" i="1"/>
  <c r="L71" i="1" s="1"/>
  <c r="J72" i="1"/>
  <c r="K72" i="1"/>
  <c r="L72" i="1"/>
  <c r="J73" i="1"/>
  <c r="K73" i="1"/>
  <c r="L73" i="1" s="1"/>
  <c r="J74" i="1"/>
  <c r="K74" i="1" s="1"/>
  <c r="L74" i="1" s="1"/>
  <c r="J75" i="1"/>
  <c r="K75" i="1"/>
  <c r="L75" i="1"/>
  <c r="J76" i="1"/>
  <c r="K76" i="1" s="1"/>
  <c r="L76" i="1" s="1"/>
  <c r="J77" i="1"/>
  <c r="K77" i="1" s="1"/>
  <c r="L77" i="1" s="1"/>
  <c r="J78" i="1"/>
  <c r="K78" i="1"/>
  <c r="L78" i="1"/>
  <c r="L9" i="1"/>
  <c r="K9" i="1"/>
  <c r="J9" i="1"/>
</calcChain>
</file>

<file path=xl/sharedStrings.xml><?xml version="1.0" encoding="utf-8"?>
<sst xmlns="http://schemas.openxmlformats.org/spreadsheetml/2006/main" count="276" uniqueCount="191">
  <si>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</si>
  <si>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</si>
  <si>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</si>
  <si>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</si>
  <si>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</si>
  <si>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</si>
  <si>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</si>
  <si>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</si>
  <si>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</si>
  <si>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</si>
  <si>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</si>
  <si>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</si>
  <si>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</si>
  <si>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</si>
  <si>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</si>
  <si>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MARCA OFERTADA</t>
  </si>
  <si>
    <t>SUBÍTEM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</si>
  <si>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</si>
  <si>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</si>
  <si>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</si>
  <si>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</si>
  <si>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</si>
  <si>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</si>
  <si>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Paquete</t>
  </si>
  <si>
    <t>Caja</t>
  </si>
  <si>
    <t>Kit</t>
  </si>
  <si>
    <t>Frasco</t>
  </si>
  <si>
    <t>MARCA Y/O  REFERENCIA SOLICITADA</t>
  </si>
  <si>
    <t>ANEXO 2  - ESPECIFICACIONES TÉCNICAS Y PRESENTACIÓN DE OFERTA</t>
  </si>
  <si>
    <t>ÍTEM 2 - REACTIVOS ESPECIALES</t>
  </si>
  <si>
    <t xml:space="preserve">Anhidrido acético </t>
  </si>
  <si>
    <t>Capsulas de POLYSEED para DBO
PolySeed NX</t>
  </si>
  <si>
    <t>Cepa Clostridium perfringens ATCC 13124 o WDCM 00007</t>
  </si>
  <si>
    <t>Cepa Pseudomona aeruginosa ATCC 9027 o equivalente</t>
  </si>
  <si>
    <t>Cristal Violeta de Gram</t>
  </si>
  <si>
    <t>Emulsión Yema de Huevo</t>
  </si>
  <si>
    <t>Estándar de BTEX. 
Mix 6 componentes
Ampolla por 1 mL - RESTEK
2000 µg/mL each in P&amp;T methanol</t>
  </si>
  <si>
    <t>Estándar de plaguicidas organoclorados. Mix 1 (17 componentes) Ampolla por 1 mL Restek 32094</t>
  </si>
  <si>
    <t>Estándar de plaguicidas organofosforados. Mix A (20 componentes) Ampolla por 1 mL Restek 32277</t>
  </si>
  <si>
    <t>MERCK (Supelco) - Ref: 119813 - Material de Referencia Certificado (MRC) según ISO 17034 - Trazable a NIST SRM.</t>
  </si>
  <si>
    <t>UNIDAD</t>
  </si>
  <si>
    <t>Rodelg, SPINREACT, Biosystems</t>
  </si>
  <si>
    <t>KIT DE AOX. NANOCOLOR AOX 
AOX SPE columns, CHROMABOND HR-P AOX, 50–100 µm, 6 mL/500 mg</t>
  </si>
  <si>
    <t>KIT  PARA 20 DETERMINACIONES</t>
  </si>
  <si>
    <t>unidad</t>
  </si>
  <si>
    <t>MACHEREY NAGEL. 
REF. 730111</t>
  </si>
  <si>
    <t>KIT DE AOX. NANOCOLOR AOX
AOX tubo de prueba 3 Rango de medición:0,1-3,0 mg / L AOX 0,01-0,30 mg / L  AOX  para 20
determinaciones</t>
  </si>
  <si>
    <t>MACHEREY NAGEL. 
REF. 985007</t>
  </si>
  <si>
    <t>Kit x 50</t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</si>
  <si>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</si>
  <si>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</si>
  <si>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Mix estándar interno PHA´s Método EPA 525.3   (500 ug/mL) x 1 mL
(Fecha de vencimiento no menor a 2 años). MRC</t>
  </si>
  <si>
    <t>1mL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</si>
  <si>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</si>
  <si>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</si>
  <si>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</si>
  <si>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</si>
  <si>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</si>
  <si>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</si>
  <si>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</si>
  <si>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caja x 50</t>
  </si>
  <si>
    <t>RIPA lysis buffer, frasco por 250 mL</t>
  </si>
  <si>
    <t>Staphilasa Latex Test</t>
  </si>
  <si>
    <t>Caja por 100 pruebas</t>
  </si>
  <si>
    <t>Sterikon plus bioindicador</t>
  </si>
  <si>
    <t>Caja x 15 ampollas</t>
  </si>
  <si>
    <t>Referencia: 110274.0001
Presentación: Caja x 15 ampollas
Marca: Merck</t>
  </si>
  <si>
    <t xml:space="preserve">Taq PCRx DNA Polimerasa, enzima termoestable, (conc. 5Und/ul) X 500 Und. </t>
  </si>
  <si>
    <t>Invitrogen (Ref.10342020) , bioline, New England Biolabs</t>
  </si>
  <si>
    <t>Caja de cartón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</si>
  <si>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</si>
  <si>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</si>
  <si>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</si>
  <si>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</si>
  <si>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</si>
  <si>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Tiras de uroanálisis, caja por 10 tubos</t>
  </si>
  <si>
    <t xml:space="preserve">2,3,5 - trifenil tetrazolio cloruro </t>
  </si>
  <si>
    <t>Alcohol Acetona de Gram</t>
  </si>
  <si>
    <t>L</t>
  </si>
  <si>
    <t>MERCK, CARLO ERBA. JTBAKER, MAKRON, PANREAC, FLUKA, RIEDEL-DE HAEN, EM SCIENCE, ALDRICH, EMD, SIGMA, ACROS, FISHER, ALFA AESAR, BURDICK &amp; JACKSON, SCHARLAU, HONEYWELL; LOBA CHEMIE; SANTA CRUZ BIOTECHNOLOGY, MOL LABS</t>
  </si>
  <si>
    <t>Kwik-Stik *1 (Cuantitativo)</t>
  </si>
  <si>
    <t>Azul de bromotimol</t>
  </si>
  <si>
    <t>Frasco x 25 g</t>
  </si>
  <si>
    <t>Benzaldina PLUS</t>
  </si>
  <si>
    <t>Frasco x 4L</t>
  </si>
  <si>
    <t>Holandina</t>
  </si>
  <si>
    <t>Caffeine
Powder, ReagentPlus®</t>
  </si>
  <si>
    <t>Referencia: C0750-5G
Presentación: 5g
Marca: Sigma-Aldrich; TRC
Fecha de vencimiento superior a 2 años</t>
  </si>
  <si>
    <t>cepa ATCC o WDCM Bacillus cereus
Control de calidad alimentos y medios</t>
  </si>
  <si>
    <t>gramos</t>
  </si>
  <si>
    <t>Estándar AOX. NANOCONTROL Standard AOX 2x5 ml solución estándar para 20 determinaciones.</t>
  </si>
  <si>
    <t>MACHEREY NAGEL. REF. 92507</t>
  </si>
  <si>
    <t xml:space="preserve">Restek - Ref: 32094. VHG DE LGC; Marca: Dr. E Ref: DRE-GA09000336AC
</t>
  </si>
  <si>
    <t xml:space="preserve">Restek - Ref: 32277. VHG DE LGC; Marca: Dr. E Ref: DRE-A50000580AH
</t>
  </si>
  <si>
    <t>Estandar de Sulfato 
Material de referencia que  cumpla la ISO 17034 Na₂SO₄ en H₂O 1000 mg/L SO₄ 
Fecha de vencimiento superior a 2 años</t>
  </si>
  <si>
    <t>Gel Loading Buffer for NA electrophoresis P code 1003309011</t>
  </si>
  <si>
    <t>Kit para la detección de adulterantes en leche</t>
  </si>
  <si>
    <t>TUBO X 50 TIRILLAS</t>
  </si>
  <si>
    <t xml:space="preserve">TUBO </t>
  </si>
  <si>
    <t>Kit para la detección de antibióticos en leche</t>
  </si>
  <si>
    <t xml:space="preserve">I TUBO X 8 TIRILLAS </t>
  </si>
  <si>
    <t>Ballya</t>
  </si>
  <si>
    <t>Listeria Monocytogenes ATCC 19114</t>
  </si>
  <si>
    <t>Kwik-Stik * 2</t>
  </si>
  <si>
    <t>Lugol</t>
  </si>
  <si>
    <t>Thermofisher, Mol Labs; Sigma; LabChem™</t>
  </si>
  <si>
    <t>Marcador de peso molecular para ADN de 100pb Ref. N3231L</t>
  </si>
  <si>
    <t>New England Biolabs</t>
  </si>
  <si>
    <t>Proteinasa K solución 20mg/mL</t>
  </si>
  <si>
    <t>Bioline - New England biolabs</t>
  </si>
  <si>
    <t>Prueba bioquimica para Listeria Monocytogenes</t>
  </si>
  <si>
    <t>caja</t>
  </si>
  <si>
    <t>Reactivo de Kovacs</t>
  </si>
  <si>
    <t>Frasco x 100 mL</t>
  </si>
  <si>
    <t>Reactivo de Schiff para detección de aldehidos</t>
  </si>
  <si>
    <t>Safranina de Gram</t>
  </si>
  <si>
    <t>Mol Labs, MERCK, CARLO ERBA. JTBAKER, MAKRON, PANREAC, FLUKA, RIEDEL-DE HAEN, EM SCIENCE, ALDRICH, EMD, SIGMA, ACROS, FISHER, ALFA AESAR, BURDICK &amp; JACKSON, SCHARLAU, HONEYWELL; LOBA CHEMIE; SANTA CRUZ BIOTECHNOLOGY,MOL LABS</t>
  </si>
  <si>
    <t>Salmonella enterica subsp. ATCC 14028</t>
  </si>
  <si>
    <t xml:space="preserve">Oxoid DR5951;  Thermo Scientific™ R54004 </t>
  </si>
  <si>
    <t>Staphylococcus aureus ATCC 25923</t>
  </si>
  <si>
    <t xml:space="preserve">SYBR Safe DNA Gel STAIN </t>
  </si>
  <si>
    <t>uL</t>
  </si>
  <si>
    <t>Caja por 10 tubos /100 tirillas</t>
  </si>
  <si>
    <t>INVITACIÓN PÚBLICA  BS 03 DE 2025</t>
  </si>
  <si>
    <t>Biopack; MERCK, CARLO ERBA. JTBAKER, MAKRON, PANREAC, FLUKA, RIEDEL-DE HAEN, EM SCIENCE, ALDRICH, EMD, SIGMA, ACROS, FISHER, ALFA AESAR, BURDICK &amp; JACKSON, SCHARLAU, HONEYWELL; LOBA CHEMIE. SANTA CRUZ BIOTECHNOLOGY</t>
  </si>
  <si>
    <t>Mol Labs, MERCK, CARLO ERBA. JTBAKER, MAKRON, PANREAC, FLUKA, RIEDEL-DE HAEN, EM SCIENCE, ALDRICH, EMD, SIGMA, ACROS, FISHER, ALFA AESAR, BURDICK &amp; JACKSON, SCHARLAU, HONEYWELL; LOBA CHEMIE. SANTA CRUZ BIOTECHNOLOGY</t>
  </si>
  <si>
    <t>Aspergillus Brasiliensis  CRM  EPOWER ATCC 16404
CUANTITATIVO PASE 1-2
Catalogo: N° 0392E3-CRM</t>
  </si>
  <si>
    <t>Marca: Thermo SIENTIFIC, Microkit, Microbiologics; OXOID, LABCARE</t>
  </si>
  <si>
    <t>Frasco x 50</t>
  </si>
  <si>
    <t>Marca: THOMAS SCIENTIFIC Referencia: 9855D30; LABCHEM; HACH</t>
  </si>
  <si>
    <t>Paquete x 2</t>
  </si>
  <si>
    <t>Paquete X 1</t>
  </si>
  <si>
    <t>Crioperlas para la conservación de cepas microbiologicas 1 x 16 viales</t>
  </si>
  <si>
    <t>Paquete surtido de 1 x 16 viales colores  surtidos.</t>
  </si>
  <si>
    <t>COPAN REFERENCIA 8CRYO/M</t>
  </si>
  <si>
    <t>OXOID, MERCK, PANREAC, BD, HIMEDIA - Fecha de vencimiento mayor a un (1) año</t>
  </si>
  <si>
    <t>Escherichia coli ATCC 25922  CRM
CUANTITATIVO - PASE 1-2</t>
  </si>
  <si>
    <t>RESTEK Ref: 30213, SIGMA; Dr. Ehrenstorfer</t>
  </si>
  <si>
    <t>Estándar Fluoruro de Sodio  (1000mg/L)  FECHA DE VENCIMIENTO NO MENOR A 2 AÑOS. Material de Referencia Certificado (MRC) según ISO 17034.</t>
  </si>
  <si>
    <t>SIGMA, SUPELCO Referencia: 77365-100</t>
  </si>
  <si>
    <t>THERMO SCIENTIFIC, MERCK, CARLO ERBA. JTBAKER, MAKRON, PANREAC, FLUKA, RIEDEL-DE HAEN, EM SCIENCE, ALDRICH, EMD, SIGMA, ACROS, FISHER, ALFA AESAR, BURDICK &amp; JACKSON, SCHARLAU, HONEYWELL; LOBA CHEMIE; SANTA CRUZ BIOTECHNOLOGY, SUPELCO</t>
  </si>
  <si>
    <t>Lactoscan, HIMEDIA</t>
  </si>
  <si>
    <t>Klebsiella aerogenes  CRM EPOWER ATCC 13048
CUANTITATIVO PASE 1-2
Catalogo: N° 0306E3-CRM</t>
  </si>
  <si>
    <t>RESTEK, Cat: 32547. VHG DE LGC, SIGMA, Agilent; Dr. Ehrenstorfer</t>
  </si>
  <si>
    <t>Marca: Thermo SIENTIFIC, Biomeraux, HIMEDIA</t>
  </si>
  <si>
    <t>Marca: MERCK, SCHARLAU; Thermo Scientific™ R40080, HIMEDIA</t>
  </si>
  <si>
    <t>THERMO SCIENTIFIC, MERCK, CARLO ERBA. JTBAKER, MAKRON, PANREAC, FLUKA, RIEDEL-DE HAEN, EM SCIENCE, ALDRICH, EMD, SIGMA, ACROS, FISHER, ALFA AESAR, BURDICK &amp; JACKSON, SCHARLAU, HONEYWELL; LOBA CHEMIE; SANTA CRUZ BIOTECHNOLOGY, HIMEDIA</t>
  </si>
  <si>
    <t xml:space="preserve">Saccharomyces cerevisiae ATCC 9763  CRM
CUANTITATIVO </t>
  </si>
  <si>
    <t>THERMO SCIENTIFIC, MERCK, CARLO ERBA. JTBAKER, MAKRON, PANREAC, FLUKA, RIEDEL-DE HAEN, EM SCIENCE, ALDRICH, EMD, SIGMA, ACROS, FISHER, ALFA AESAR, BURDICK &amp; JACKSON, SCHARLAU, HONEYWELL; LOBA CHEMIE; SANTA CRUZ BIOTECHNOLOGY, SUPELCO, HIMEDIA</t>
  </si>
  <si>
    <t>Q Test; Wiener lab., ABBOTT</t>
  </si>
  <si>
    <t>DirectLoad wide Range DNA Marker electrophoresis. REF. D7058-1VL</t>
  </si>
  <si>
    <t>Vial (500)</t>
  </si>
  <si>
    <t>μl</t>
  </si>
  <si>
    <t>Perfect Protein Markers, 10-225 kDa</t>
  </si>
  <si>
    <t>Floroglucinol de Wisner</t>
  </si>
  <si>
    <t>Mínima</t>
  </si>
  <si>
    <t>Coagulasa test</t>
  </si>
  <si>
    <t>Merck, Sharlau, Oxoid</t>
  </si>
  <si>
    <t>Marcador de peso molecular para proteínas 10-225 kDa</t>
  </si>
  <si>
    <t>Vial</t>
  </si>
  <si>
    <t>Bioline - New England - Biolabs - ABCAM - BioRad - Thermo</t>
  </si>
  <si>
    <t>Paraplast (Paraffin – polyisobutylene mixture) for tissue embedding</t>
  </si>
  <si>
    <t>KG</t>
  </si>
  <si>
    <t>P3558 - 1KG SIGMA-MERCK</t>
  </si>
  <si>
    <t xml:space="preserve">Hematoxilina crist. (C.I. 75290)        </t>
  </si>
  <si>
    <t>G</t>
  </si>
  <si>
    <t>104302 SIGMA-MERCK</t>
  </si>
  <si>
    <t>Eosina A (amarillenta) (C.I. 45380)</t>
  </si>
  <si>
    <t>104134 SIGMA-MERCK</t>
  </si>
  <si>
    <t>Transferrina humana 100MG</t>
  </si>
  <si>
    <t>MG</t>
  </si>
  <si>
    <t>SC-391092 - Santa Cruz - 
T8158- Sigma - Merck</t>
  </si>
  <si>
    <t>Insulina humana  25MG</t>
  </si>
  <si>
    <t>Santa Cruz Biotecnolog
I2643-25MG Sigma - Merck</t>
  </si>
  <si>
    <t>L-3,3′,5-TRIIODOTHYRONINE,
FREE ACID, 100 MG</t>
  </si>
  <si>
    <t>sc-204035A Santa Cruz Biotecnolog
Sigma - Merck</t>
  </si>
  <si>
    <t>HYDROCORTISONE,5 G</t>
  </si>
  <si>
    <t>SC-300810 -Santa Cruz Biotecnolog
Sigma - Merck</t>
  </si>
  <si>
    <t>Gelatine Milipore 104070 500G</t>
  </si>
  <si>
    <t>Sigma - Merck
Millipore</t>
  </si>
  <si>
    <t>KIT DE AOX. NANOCOLOR AOX
set de detección AOX cloruro 918073</t>
  </si>
  <si>
    <t>kit</t>
  </si>
  <si>
    <t>918073 Macherey-Nagel</t>
  </si>
  <si>
    <t>AOX Standard 8-16 controles de
calidad. Patron de 0,2 - 2,0 mg/L</t>
  </si>
  <si>
    <t>1L - 1Kg</t>
  </si>
  <si>
    <t>1.00680.0001 Supelco</t>
  </si>
  <si>
    <t>KIT DE AOX. NANOCOLOR AOX</t>
  </si>
  <si>
    <t>918072 Macherey-Nagel</t>
  </si>
  <si>
    <t>Perclorato de Magnesio perlas (desecante) MVU
malla de 20 - 30. Presentación por 500 gramos</t>
  </si>
  <si>
    <t>Thermo 11371738</t>
  </si>
  <si>
    <t>COMPRA DE REACTIVOS, REACTIVOS ESPECIALES, MATERIAL DE VIDRIO, REPUESTOS Y ACCESORIOS PARA QUÍMICA, MEDICINA, MEDIO AMBIENTE, CIENCIAS AGRARIAS Y AGROINDUSTRIA Y LABORATORIO DE ANÁLISIS DE AGUAS Y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</si>
</sst>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42" fontId="3" fillId="0" borderId="1" xfId="1" applyFont="1" applyFill="1" applyBorder="1" applyAlignment="1" applyProtection="1">
      <alignment horizontal="center" vertical="center" wrapText="1"/>
      <protection locked="0"/>
    </xf>
    <xf numFmtId="42" fontId="5" fillId="0" borderId="1" xfId="1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/>
    <xf numFmtId="0" fontId="2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/>
    <xf numFmtId="0" fontId="6" fillId="0" borderId="0" xfId="0" applyFont="1" applyAlignment="1">
      <alignment vertical="center"/>
    </xf>
    <xf numFmtId="9" fontId="9" fillId="0" borderId="0" xfId="2" applyFont="1" applyAlignme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3" fontId="7" fillId="0" borderId="1" xfId="3" applyNumberFormat="1" applyFont="1" applyBorder="1" applyAlignment="1" applyProtection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top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20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95250" cy="39719250"/>
    <xdr:pic>
      <xdr:nvPicPr>
        <xdr:cNvPr id="2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7900"/>
          <a:ext cx="95250" cy="39719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95250" cy="39719250"/>
    <xdr:pic>
      <xdr:nvPicPr>
        <xdr:cNvPr id="3" name="image1.png" descr="http://appserver.utp.edu.co/SolicNec/adf/images/t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7900"/>
          <a:ext cx="95250" cy="39719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abSelected="1" workbookViewId="0">
      <selection activeCell="A4" sqref="A4:M4"/>
    </sheetView>
  </sheetViews>
  <sheetFormatPr baseColWidth="10" defaultRowHeight="12.75" x14ac:dyDescent="0.2"/>
  <cols>
    <col min="1" max="1" width="10.7109375" style="5" customWidth="1"/>
    <col min="2" max="2" width="26.85546875" style="6" customWidth="1"/>
    <col min="3" max="3" width="32.85546875" style="6" bestFit="1" customWidth="1"/>
    <col min="4" max="4" width="14.7109375" style="5" bestFit="1" customWidth="1"/>
    <col min="5" max="5" width="42.140625" style="42" customWidth="1"/>
    <col min="6" max="6" width="9.140625" style="5" bestFit="1" customWidth="1"/>
    <col min="7" max="7" width="16.85546875" style="5" bestFit="1" customWidth="1"/>
    <col min="8" max="9" width="16.85546875" style="5" customWidth="1"/>
    <col min="10" max="10" width="9.5703125" style="5" bestFit="1" customWidth="1"/>
    <col min="11" max="11" width="14.42578125" style="5" bestFit="1" customWidth="1"/>
    <col min="12" max="12" width="9.140625" style="5" bestFit="1" customWidth="1"/>
    <col min="13" max="13" width="10.28515625" style="5" bestFit="1" customWidth="1"/>
    <col min="14" max="16384" width="11.42578125" style="5"/>
  </cols>
  <sheetData>
    <row r="1" spans="1:13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">
      <c r="A2" s="43" t="s">
        <v>123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">
      <c r="A3" s="43" t="s">
        <v>190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x14ac:dyDescent="0.2">
      <c r="A4" s="43" t="s">
        <v>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">
      <c r="A5" s="10"/>
      <c r="B5" s="10"/>
      <c r="C5" s="10"/>
      <c r="D5" s="10"/>
      <c r="E5" s="37"/>
      <c r="F5" s="10"/>
      <c r="G5" s="10"/>
      <c r="H5" s="12"/>
      <c r="I5" s="12"/>
      <c r="J5" s="10"/>
      <c r="K5" s="10"/>
      <c r="L5" s="10"/>
    </row>
    <row r="6" spans="1:13" x14ac:dyDescent="0.2">
      <c r="A6" s="43" t="s">
        <v>29</v>
      </c>
      <c r="B6" s="43"/>
      <c r="C6" s="10"/>
      <c r="D6" s="10"/>
      <c r="E6" s="37"/>
      <c r="F6" s="10"/>
      <c r="G6" s="10"/>
      <c r="H6" s="12"/>
      <c r="I6" s="12"/>
      <c r="J6" s="10"/>
      <c r="K6" s="10"/>
      <c r="L6" s="10"/>
    </row>
    <row r="7" spans="1:13" x14ac:dyDescent="0.2">
      <c r="A7" s="1"/>
      <c r="B7" s="2"/>
      <c r="C7" s="2"/>
      <c r="D7" s="1"/>
      <c r="E7" s="38"/>
      <c r="F7" s="1"/>
      <c r="G7" s="1"/>
      <c r="H7" s="1"/>
      <c r="I7" s="1"/>
      <c r="J7" s="1"/>
      <c r="K7" s="1"/>
      <c r="L7" s="1"/>
    </row>
    <row r="8" spans="1:13" ht="60.75" customHeight="1" x14ac:dyDescent="0.2">
      <c r="A8" s="17" t="s">
        <v>16</v>
      </c>
      <c r="B8" s="17" t="s">
        <v>1</v>
      </c>
      <c r="C8" s="17" t="s">
        <v>17</v>
      </c>
      <c r="D8" s="17" t="s">
        <v>18</v>
      </c>
      <c r="E8" s="17" t="s">
        <v>27</v>
      </c>
      <c r="F8" s="18" t="s">
        <v>19</v>
      </c>
      <c r="G8" s="19" t="s">
        <v>15</v>
      </c>
      <c r="H8" s="19" t="s">
        <v>2</v>
      </c>
      <c r="I8" s="19" t="s">
        <v>3</v>
      </c>
      <c r="J8" s="19" t="s">
        <v>4</v>
      </c>
      <c r="K8" s="19" t="s">
        <v>5</v>
      </c>
      <c r="L8" s="20" t="s">
        <v>6</v>
      </c>
      <c r="M8" s="21" t="s">
        <v>7</v>
      </c>
    </row>
    <row r="9" spans="1:13" ht="63.75" x14ac:dyDescent="0.2">
      <c r="A9" s="22">
        <v>1</v>
      </c>
      <c r="B9" s="23" t="s">
        <v>76</v>
      </c>
      <c r="C9" s="24">
        <v>10</v>
      </c>
      <c r="D9" s="24" t="s">
        <v>20</v>
      </c>
      <c r="E9" s="25" t="s">
        <v>124</v>
      </c>
      <c r="F9" s="26">
        <v>1</v>
      </c>
      <c r="G9" s="3"/>
      <c r="H9" s="3"/>
      <c r="I9" s="3"/>
      <c r="J9" s="3">
        <f>+H9*I9</f>
        <v>0</v>
      </c>
      <c r="K9" s="3">
        <f>ROUND(H9+J9,0)</f>
        <v>0</v>
      </c>
      <c r="L9" s="3">
        <f>K9*F9</f>
        <v>0</v>
      </c>
      <c r="M9" s="14"/>
    </row>
    <row r="10" spans="1:13" ht="63.75" x14ac:dyDescent="0.2">
      <c r="A10" s="22">
        <v>2</v>
      </c>
      <c r="B10" s="27" t="s">
        <v>77</v>
      </c>
      <c r="C10" s="25">
        <v>1000</v>
      </c>
      <c r="D10" s="25" t="s">
        <v>22</v>
      </c>
      <c r="E10" s="24" t="s">
        <v>125</v>
      </c>
      <c r="F10" s="26">
        <v>1</v>
      </c>
      <c r="G10" s="3"/>
      <c r="H10" s="3"/>
      <c r="I10" s="3"/>
      <c r="J10" s="3">
        <f t="shared" ref="J10:J73" si="0">+H10*I10</f>
        <v>0</v>
      </c>
      <c r="K10" s="3">
        <f t="shared" ref="K10:K73" si="1">ROUND(H10+J10,0)</f>
        <v>0</v>
      </c>
      <c r="L10" s="3">
        <f t="shared" ref="L10:L73" si="2">K10*F10</f>
        <v>0</v>
      </c>
      <c r="M10" s="14"/>
    </row>
    <row r="11" spans="1:13" ht="63.75" x14ac:dyDescent="0.2">
      <c r="A11" s="22">
        <v>3</v>
      </c>
      <c r="B11" s="27" t="s">
        <v>30</v>
      </c>
      <c r="C11" s="25">
        <v>2.5</v>
      </c>
      <c r="D11" s="25" t="s">
        <v>78</v>
      </c>
      <c r="E11" s="24" t="s">
        <v>79</v>
      </c>
      <c r="F11" s="26">
        <v>1</v>
      </c>
      <c r="G11" s="3"/>
      <c r="H11" s="3"/>
      <c r="I11" s="3"/>
      <c r="J11" s="3">
        <f t="shared" si="0"/>
        <v>0</v>
      </c>
      <c r="K11" s="3">
        <f t="shared" si="1"/>
        <v>0</v>
      </c>
      <c r="L11" s="3">
        <f t="shared" si="2"/>
        <v>0</v>
      </c>
      <c r="M11" s="14"/>
    </row>
    <row r="12" spans="1:13" ht="51" x14ac:dyDescent="0.2">
      <c r="A12" s="22">
        <v>4</v>
      </c>
      <c r="B12" s="23" t="s">
        <v>126</v>
      </c>
      <c r="C12" s="24" t="s">
        <v>80</v>
      </c>
      <c r="D12" s="24" t="s">
        <v>23</v>
      </c>
      <c r="E12" s="25" t="s">
        <v>127</v>
      </c>
      <c r="F12" s="26">
        <v>1</v>
      </c>
      <c r="G12" s="3"/>
      <c r="H12" s="3"/>
      <c r="I12" s="3"/>
      <c r="J12" s="3">
        <f t="shared" si="0"/>
        <v>0</v>
      </c>
      <c r="K12" s="3">
        <f t="shared" si="1"/>
        <v>0</v>
      </c>
      <c r="L12" s="3">
        <f t="shared" si="2"/>
        <v>0</v>
      </c>
      <c r="M12" s="14"/>
    </row>
    <row r="13" spans="1:13" ht="63.75" x14ac:dyDescent="0.2">
      <c r="A13" s="22">
        <v>5</v>
      </c>
      <c r="B13" s="23" t="s">
        <v>81</v>
      </c>
      <c r="C13" s="24" t="s">
        <v>82</v>
      </c>
      <c r="D13" s="24" t="s">
        <v>26</v>
      </c>
      <c r="E13" s="24" t="s">
        <v>79</v>
      </c>
      <c r="F13" s="26">
        <v>1</v>
      </c>
      <c r="G13" s="3"/>
      <c r="H13" s="3"/>
      <c r="I13" s="3"/>
      <c r="J13" s="3">
        <f t="shared" si="0"/>
        <v>0</v>
      </c>
      <c r="K13" s="3">
        <f t="shared" si="1"/>
        <v>0</v>
      </c>
      <c r="L13" s="3">
        <f t="shared" si="2"/>
        <v>0</v>
      </c>
      <c r="M13" s="14"/>
    </row>
    <row r="14" spans="1:13" x14ac:dyDescent="0.2">
      <c r="A14" s="22">
        <v>6</v>
      </c>
      <c r="B14" s="27" t="s">
        <v>83</v>
      </c>
      <c r="C14" s="25" t="s">
        <v>84</v>
      </c>
      <c r="D14" s="25" t="s">
        <v>44</v>
      </c>
      <c r="E14" s="25" t="s">
        <v>85</v>
      </c>
      <c r="F14" s="26">
        <v>1</v>
      </c>
      <c r="G14" s="3"/>
      <c r="H14" s="3"/>
      <c r="I14" s="3"/>
      <c r="J14" s="3">
        <f t="shared" si="0"/>
        <v>0</v>
      </c>
      <c r="K14" s="3">
        <f t="shared" si="1"/>
        <v>0</v>
      </c>
      <c r="L14" s="3">
        <f t="shared" si="2"/>
        <v>0</v>
      </c>
      <c r="M14" s="14"/>
    </row>
    <row r="15" spans="1:13" ht="51" x14ac:dyDescent="0.2">
      <c r="A15" s="22">
        <v>7</v>
      </c>
      <c r="B15" s="27" t="s">
        <v>86</v>
      </c>
      <c r="C15" s="25"/>
      <c r="D15" s="25"/>
      <c r="E15" s="25" t="s">
        <v>87</v>
      </c>
      <c r="F15" s="26">
        <v>1</v>
      </c>
      <c r="G15" s="3"/>
      <c r="H15" s="3"/>
      <c r="I15" s="3"/>
      <c r="J15" s="3">
        <f t="shared" si="0"/>
        <v>0</v>
      </c>
      <c r="K15" s="3">
        <f t="shared" si="1"/>
        <v>0</v>
      </c>
      <c r="L15" s="3">
        <f t="shared" si="2"/>
        <v>0</v>
      </c>
      <c r="M15" s="14"/>
    </row>
    <row r="16" spans="1:13" ht="38.25" x14ac:dyDescent="0.2">
      <c r="A16" s="22">
        <v>8</v>
      </c>
      <c r="B16" s="27" t="s">
        <v>31</v>
      </c>
      <c r="C16" s="25" t="s">
        <v>128</v>
      </c>
      <c r="D16" s="25"/>
      <c r="E16" s="24" t="s">
        <v>129</v>
      </c>
      <c r="F16" s="26">
        <v>2</v>
      </c>
      <c r="G16" s="3"/>
      <c r="H16" s="3"/>
      <c r="I16" s="3"/>
      <c r="J16" s="3">
        <f t="shared" si="0"/>
        <v>0</v>
      </c>
      <c r="K16" s="3">
        <f t="shared" si="1"/>
        <v>0</v>
      </c>
      <c r="L16" s="3">
        <f t="shared" si="2"/>
        <v>0</v>
      </c>
      <c r="M16" s="14"/>
    </row>
    <row r="17" spans="1:13" ht="51" x14ac:dyDescent="0.2">
      <c r="A17" s="22">
        <v>9</v>
      </c>
      <c r="B17" s="27" t="s">
        <v>88</v>
      </c>
      <c r="C17" s="24" t="s">
        <v>130</v>
      </c>
      <c r="D17" s="24" t="s">
        <v>23</v>
      </c>
      <c r="E17" s="25" t="s">
        <v>127</v>
      </c>
      <c r="F17" s="26">
        <v>1</v>
      </c>
      <c r="G17" s="3"/>
      <c r="H17" s="3"/>
      <c r="I17" s="3"/>
      <c r="J17" s="3">
        <f t="shared" si="0"/>
        <v>0</v>
      </c>
      <c r="K17" s="3">
        <f t="shared" si="1"/>
        <v>0</v>
      </c>
      <c r="L17" s="3">
        <f t="shared" si="2"/>
        <v>0</v>
      </c>
      <c r="M17" s="14"/>
    </row>
    <row r="18" spans="1:13" ht="25.5" x14ac:dyDescent="0.2">
      <c r="A18" s="22">
        <v>10</v>
      </c>
      <c r="B18" s="23" t="s">
        <v>32</v>
      </c>
      <c r="C18" s="25" t="s">
        <v>131</v>
      </c>
      <c r="D18" s="25" t="s">
        <v>23</v>
      </c>
      <c r="E18" s="25" t="s">
        <v>127</v>
      </c>
      <c r="F18" s="26">
        <v>1</v>
      </c>
      <c r="G18" s="3"/>
      <c r="H18" s="3"/>
      <c r="I18" s="3"/>
      <c r="J18" s="3">
        <f t="shared" si="0"/>
        <v>0</v>
      </c>
      <c r="K18" s="3">
        <f t="shared" si="1"/>
        <v>0</v>
      </c>
      <c r="L18" s="3">
        <f t="shared" si="2"/>
        <v>0</v>
      </c>
      <c r="M18" s="14"/>
    </row>
    <row r="19" spans="1:13" ht="25.5" x14ac:dyDescent="0.2">
      <c r="A19" s="22">
        <v>11</v>
      </c>
      <c r="B19" s="23" t="s">
        <v>33</v>
      </c>
      <c r="C19" s="25" t="s">
        <v>131</v>
      </c>
      <c r="D19" s="25" t="s">
        <v>23</v>
      </c>
      <c r="E19" s="25" t="s">
        <v>127</v>
      </c>
      <c r="F19" s="26">
        <v>1</v>
      </c>
      <c r="G19" s="3"/>
      <c r="H19" s="3"/>
      <c r="I19" s="3"/>
      <c r="J19" s="3">
        <f t="shared" si="0"/>
        <v>0</v>
      </c>
      <c r="K19" s="3">
        <f t="shared" si="1"/>
        <v>0</v>
      </c>
      <c r="L19" s="3">
        <f t="shared" si="2"/>
        <v>0</v>
      </c>
      <c r="M19" s="14"/>
    </row>
    <row r="20" spans="1:13" ht="38.25" x14ac:dyDescent="0.2">
      <c r="A20" s="22">
        <v>12</v>
      </c>
      <c r="B20" s="27" t="s">
        <v>132</v>
      </c>
      <c r="C20" s="25" t="s">
        <v>133</v>
      </c>
      <c r="D20" s="25" t="s">
        <v>23</v>
      </c>
      <c r="E20" s="25" t="s">
        <v>134</v>
      </c>
      <c r="F20" s="26">
        <v>2</v>
      </c>
      <c r="G20" s="3"/>
      <c r="H20" s="3"/>
      <c r="I20" s="3"/>
      <c r="J20" s="3">
        <f t="shared" si="0"/>
        <v>0</v>
      </c>
      <c r="K20" s="3">
        <f t="shared" si="1"/>
        <v>0</v>
      </c>
      <c r="L20" s="3">
        <f t="shared" si="2"/>
        <v>0</v>
      </c>
      <c r="M20" s="14"/>
    </row>
    <row r="21" spans="1:13" ht="63.75" x14ac:dyDescent="0.2">
      <c r="A21" s="22">
        <v>13</v>
      </c>
      <c r="B21" s="27" t="s">
        <v>34</v>
      </c>
      <c r="C21" s="25">
        <v>1000</v>
      </c>
      <c r="D21" s="25" t="s">
        <v>22</v>
      </c>
      <c r="E21" s="24" t="s">
        <v>125</v>
      </c>
      <c r="F21" s="26">
        <v>2</v>
      </c>
      <c r="G21" s="3"/>
      <c r="H21" s="3"/>
      <c r="I21" s="3"/>
      <c r="J21" s="3">
        <f t="shared" si="0"/>
        <v>0</v>
      </c>
      <c r="K21" s="3">
        <f t="shared" si="1"/>
        <v>0</v>
      </c>
      <c r="L21" s="3">
        <f t="shared" si="2"/>
        <v>0</v>
      </c>
      <c r="M21" s="14"/>
    </row>
    <row r="22" spans="1:13" ht="25.5" x14ac:dyDescent="0.2">
      <c r="A22" s="22">
        <v>14</v>
      </c>
      <c r="B22" s="27" t="s">
        <v>35</v>
      </c>
      <c r="C22" s="25">
        <v>100</v>
      </c>
      <c r="D22" s="25" t="s">
        <v>22</v>
      </c>
      <c r="E22" s="24" t="s">
        <v>135</v>
      </c>
      <c r="F22" s="26">
        <v>1</v>
      </c>
      <c r="G22" s="3"/>
      <c r="H22" s="3"/>
      <c r="I22" s="3"/>
      <c r="J22" s="3">
        <f t="shared" si="0"/>
        <v>0</v>
      </c>
      <c r="K22" s="3">
        <f t="shared" si="1"/>
        <v>0</v>
      </c>
      <c r="L22" s="3">
        <f t="shared" si="2"/>
        <v>0</v>
      </c>
      <c r="M22" s="14"/>
    </row>
    <row r="23" spans="1:13" ht="38.25" x14ac:dyDescent="0.2">
      <c r="A23" s="22">
        <v>15</v>
      </c>
      <c r="B23" s="23" t="s">
        <v>136</v>
      </c>
      <c r="C23" s="24" t="s">
        <v>80</v>
      </c>
      <c r="D23" s="24" t="s">
        <v>23</v>
      </c>
      <c r="E23" s="25" t="s">
        <v>127</v>
      </c>
      <c r="F23" s="26">
        <v>1</v>
      </c>
      <c r="G23" s="3"/>
      <c r="H23" s="3"/>
      <c r="I23" s="3"/>
      <c r="J23" s="3">
        <f t="shared" si="0"/>
        <v>0</v>
      </c>
      <c r="K23" s="3">
        <f t="shared" si="1"/>
        <v>0</v>
      </c>
      <c r="L23" s="3">
        <f t="shared" si="2"/>
        <v>0</v>
      </c>
      <c r="M23" s="14"/>
    </row>
    <row r="24" spans="1:13" ht="51" x14ac:dyDescent="0.2">
      <c r="A24" s="22">
        <v>16</v>
      </c>
      <c r="B24" s="27" t="s">
        <v>90</v>
      </c>
      <c r="C24" s="25" t="s">
        <v>43</v>
      </c>
      <c r="D24" s="25"/>
      <c r="E24" s="25" t="s">
        <v>91</v>
      </c>
      <c r="F24" s="26">
        <v>1</v>
      </c>
      <c r="G24" s="3"/>
      <c r="H24" s="3"/>
      <c r="I24" s="3"/>
      <c r="J24" s="3">
        <f t="shared" si="0"/>
        <v>0</v>
      </c>
      <c r="K24" s="3">
        <f t="shared" si="1"/>
        <v>0</v>
      </c>
      <c r="L24" s="3">
        <f t="shared" si="2"/>
        <v>0</v>
      </c>
      <c r="M24" s="14"/>
    </row>
    <row r="25" spans="1:13" ht="63.75" x14ac:dyDescent="0.2">
      <c r="A25" s="22">
        <v>17</v>
      </c>
      <c r="B25" s="23" t="s">
        <v>36</v>
      </c>
      <c r="C25" s="24">
        <v>1</v>
      </c>
      <c r="D25" s="24" t="s">
        <v>22</v>
      </c>
      <c r="E25" s="25" t="s">
        <v>137</v>
      </c>
      <c r="F25" s="26">
        <v>1</v>
      </c>
      <c r="G25" s="3"/>
      <c r="H25" s="3"/>
      <c r="I25" s="3"/>
      <c r="J25" s="3">
        <f t="shared" si="0"/>
        <v>0</v>
      </c>
      <c r="K25" s="3">
        <f t="shared" si="1"/>
        <v>0</v>
      </c>
      <c r="L25" s="3">
        <f t="shared" si="2"/>
        <v>0</v>
      </c>
      <c r="M25" s="14"/>
    </row>
    <row r="26" spans="1:13" ht="51" x14ac:dyDescent="0.2">
      <c r="A26" s="22">
        <v>18</v>
      </c>
      <c r="B26" s="27" t="s">
        <v>37</v>
      </c>
      <c r="C26" s="25">
        <v>1</v>
      </c>
      <c r="D26" s="25" t="s">
        <v>22</v>
      </c>
      <c r="E26" s="25" t="s">
        <v>92</v>
      </c>
      <c r="F26" s="26">
        <v>1</v>
      </c>
      <c r="G26" s="3"/>
      <c r="H26" s="3"/>
      <c r="I26" s="3"/>
      <c r="J26" s="3">
        <f t="shared" si="0"/>
        <v>0</v>
      </c>
      <c r="K26" s="3">
        <f t="shared" si="1"/>
        <v>0</v>
      </c>
      <c r="L26" s="3">
        <f t="shared" si="2"/>
        <v>0</v>
      </c>
      <c r="M26" s="14"/>
    </row>
    <row r="27" spans="1:13" ht="51" x14ac:dyDescent="0.2">
      <c r="A27" s="22">
        <v>19</v>
      </c>
      <c r="B27" s="27" t="s">
        <v>38</v>
      </c>
      <c r="C27" s="25">
        <v>1</v>
      </c>
      <c r="D27" s="25" t="s">
        <v>22</v>
      </c>
      <c r="E27" s="25" t="s">
        <v>93</v>
      </c>
      <c r="F27" s="26">
        <v>1</v>
      </c>
      <c r="G27" s="3"/>
      <c r="H27" s="3"/>
      <c r="I27" s="3"/>
      <c r="J27" s="3">
        <f t="shared" si="0"/>
        <v>0</v>
      </c>
      <c r="K27" s="3">
        <f t="shared" si="1"/>
        <v>0</v>
      </c>
      <c r="L27" s="3">
        <f t="shared" si="2"/>
        <v>0</v>
      </c>
      <c r="M27" s="14"/>
    </row>
    <row r="28" spans="1:13" ht="76.5" x14ac:dyDescent="0.2">
      <c r="A28" s="22">
        <v>20</v>
      </c>
      <c r="B28" s="27" t="s">
        <v>94</v>
      </c>
      <c r="C28" s="25">
        <v>500</v>
      </c>
      <c r="D28" s="25" t="s">
        <v>22</v>
      </c>
      <c r="E28" s="25" t="s">
        <v>39</v>
      </c>
      <c r="F28" s="26">
        <v>1</v>
      </c>
      <c r="G28" s="3"/>
      <c r="H28" s="3"/>
      <c r="I28" s="3"/>
      <c r="J28" s="3">
        <f t="shared" si="0"/>
        <v>0</v>
      </c>
      <c r="K28" s="3">
        <f t="shared" si="1"/>
        <v>0</v>
      </c>
      <c r="L28" s="3">
        <f t="shared" si="2"/>
        <v>0</v>
      </c>
      <c r="M28" s="14"/>
    </row>
    <row r="29" spans="1:13" ht="76.5" x14ac:dyDescent="0.2">
      <c r="A29" s="22">
        <v>21</v>
      </c>
      <c r="B29" s="27" t="s">
        <v>138</v>
      </c>
      <c r="C29" s="24" t="s">
        <v>40</v>
      </c>
      <c r="D29" s="24"/>
      <c r="E29" s="25" t="s">
        <v>139</v>
      </c>
      <c r="F29" s="26">
        <v>1</v>
      </c>
      <c r="G29" s="3"/>
      <c r="H29" s="3"/>
      <c r="I29" s="3"/>
      <c r="J29" s="3">
        <f t="shared" si="0"/>
        <v>0</v>
      </c>
      <c r="K29" s="3">
        <f t="shared" si="1"/>
        <v>0</v>
      </c>
      <c r="L29" s="3">
        <f t="shared" si="2"/>
        <v>0</v>
      </c>
      <c r="M29" s="14"/>
    </row>
    <row r="30" spans="1:13" ht="76.5" x14ac:dyDescent="0.2">
      <c r="A30" s="22">
        <v>22</v>
      </c>
      <c r="B30" s="23" t="s">
        <v>95</v>
      </c>
      <c r="C30" s="24">
        <v>5</v>
      </c>
      <c r="D30" s="24" t="s">
        <v>22</v>
      </c>
      <c r="E30" s="24" t="s">
        <v>140</v>
      </c>
      <c r="F30" s="26">
        <v>1</v>
      </c>
      <c r="G30" s="3"/>
      <c r="H30" s="3"/>
      <c r="I30" s="3"/>
      <c r="J30" s="3">
        <f t="shared" si="0"/>
        <v>0</v>
      </c>
      <c r="K30" s="3">
        <f t="shared" si="1"/>
        <v>0</v>
      </c>
      <c r="L30" s="3">
        <f t="shared" si="2"/>
        <v>0</v>
      </c>
      <c r="M30" s="14"/>
    </row>
    <row r="31" spans="1:13" ht="51" x14ac:dyDescent="0.2">
      <c r="A31" s="22">
        <v>23</v>
      </c>
      <c r="B31" s="23" t="s">
        <v>42</v>
      </c>
      <c r="C31" s="24" t="s">
        <v>43</v>
      </c>
      <c r="D31" s="24" t="s">
        <v>44</v>
      </c>
      <c r="E31" s="24" t="s">
        <v>45</v>
      </c>
      <c r="F31" s="26">
        <v>1</v>
      </c>
      <c r="G31" s="3"/>
      <c r="H31" s="3"/>
      <c r="I31" s="3"/>
      <c r="J31" s="3">
        <f t="shared" si="0"/>
        <v>0</v>
      </c>
      <c r="K31" s="3">
        <f t="shared" si="1"/>
        <v>0</v>
      </c>
      <c r="L31" s="3">
        <f t="shared" si="2"/>
        <v>0</v>
      </c>
      <c r="M31" s="14"/>
    </row>
    <row r="32" spans="1:13" ht="63.75" x14ac:dyDescent="0.2">
      <c r="A32" s="22">
        <v>24</v>
      </c>
      <c r="B32" s="23" t="s">
        <v>46</v>
      </c>
      <c r="C32" s="24" t="s">
        <v>43</v>
      </c>
      <c r="D32" s="24" t="s">
        <v>44</v>
      </c>
      <c r="E32" s="24" t="s">
        <v>47</v>
      </c>
      <c r="F32" s="26">
        <v>1</v>
      </c>
      <c r="G32" s="3"/>
      <c r="H32" s="3"/>
      <c r="I32" s="3"/>
      <c r="J32" s="3">
        <f t="shared" si="0"/>
        <v>0</v>
      </c>
      <c r="K32" s="3">
        <f t="shared" si="1"/>
        <v>0</v>
      </c>
      <c r="L32" s="3">
        <f t="shared" si="2"/>
        <v>0</v>
      </c>
      <c r="M32" s="14"/>
    </row>
    <row r="33" spans="1:13" ht="51" x14ac:dyDescent="0.2">
      <c r="A33" s="22">
        <v>25</v>
      </c>
      <c r="B33" s="27" t="s">
        <v>49</v>
      </c>
      <c r="C33" s="25" t="s">
        <v>25</v>
      </c>
      <c r="D33" s="25" t="s">
        <v>25</v>
      </c>
      <c r="E33" s="25" t="s">
        <v>50</v>
      </c>
      <c r="F33" s="26">
        <v>7</v>
      </c>
      <c r="G33" s="3"/>
      <c r="H33" s="3"/>
      <c r="I33" s="3"/>
      <c r="J33" s="3">
        <f t="shared" si="0"/>
        <v>0</v>
      </c>
      <c r="K33" s="3">
        <f t="shared" si="1"/>
        <v>0</v>
      </c>
      <c r="L33" s="3">
        <f t="shared" si="2"/>
        <v>0</v>
      </c>
      <c r="M33" s="14"/>
    </row>
    <row r="34" spans="1:13" ht="25.5" x14ac:dyDescent="0.2">
      <c r="A34" s="22">
        <v>26</v>
      </c>
      <c r="B34" s="27" t="s">
        <v>96</v>
      </c>
      <c r="C34" s="25" t="s">
        <v>97</v>
      </c>
      <c r="D34" s="25" t="s">
        <v>98</v>
      </c>
      <c r="E34" s="24" t="s">
        <v>141</v>
      </c>
      <c r="F34" s="26">
        <v>1</v>
      </c>
      <c r="G34" s="3"/>
      <c r="H34" s="3"/>
      <c r="I34" s="3"/>
      <c r="J34" s="3">
        <f t="shared" si="0"/>
        <v>0</v>
      </c>
      <c r="K34" s="3">
        <f t="shared" si="1"/>
        <v>0</v>
      </c>
      <c r="L34" s="3">
        <f t="shared" si="2"/>
        <v>0</v>
      </c>
      <c r="M34" s="14"/>
    </row>
    <row r="35" spans="1:13" ht="25.5" x14ac:dyDescent="0.2">
      <c r="A35" s="22">
        <v>27</v>
      </c>
      <c r="B35" s="27" t="s">
        <v>99</v>
      </c>
      <c r="C35" s="25" t="s">
        <v>100</v>
      </c>
      <c r="D35" s="25" t="s">
        <v>98</v>
      </c>
      <c r="E35" s="25" t="s">
        <v>101</v>
      </c>
      <c r="F35" s="26">
        <v>1</v>
      </c>
      <c r="G35" s="3"/>
      <c r="H35" s="3"/>
      <c r="I35" s="3"/>
      <c r="J35" s="3">
        <f t="shared" si="0"/>
        <v>0</v>
      </c>
      <c r="K35" s="3">
        <f t="shared" si="1"/>
        <v>0</v>
      </c>
      <c r="L35" s="3">
        <f t="shared" si="2"/>
        <v>0</v>
      </c>
      <c r="M35" s="14"/>
    </row>
    <row r="36" spans="1:13" ht="51" x14ac:dyDescent="0.2">
      <c r="A36" s="22">
        <v>28</v>
      </c>
      <c r="B36" s="23" t="s">
        <v>142</v>
      </c>
      <c r="C36" s="24" t="s">
        <v>80</v>
      </c>
      <c r="D36" s="24" t="s">
        <v>23</v>
      </c>
      <c r="E36" s="25" t="s">
        <v>127</v>
      </c>
      <c r="F36" s="26">
        <v>1</v>
      </c>
      <c r="G36" s="3"/>
      <c r="H36" s="3"/>
      <c r="I36" s="3"/>
      <c r="J36" s="3">
        <f t="shared" si="0"/>
        <v>0</v>
      </c>
      <c r="K36" s="3">
        <f t="shared" si="1"/>
        <v>0</v>
      </c>
      <c r="L36" s="3">
        <f t="shared" si="2"/>
        <v>0</v>
      </c>
      <c r="M36" s="14"/>
    </row>
    <row r="37" spans="1:13" ht="25.5" x14ac:dyDescent="0.2">
      <c r="A37" s="22">
        <v>29</v>
      </c>
      <c r="B37" s="23" t="s">
        <v>102</v>
      </c>
      <c r="C37" s="24" t="s">
        <v>103</v>
      </c>
      <c r="D37" s="24" t="s">
        <v>23</v>
      </c>
      <c r="E37" s="25" t="s">
        <v>127</v>
      </c>
      <c r="F37" s="26">
        <v>1</v>
      </c>
      <c r="G37" s="3"/>
      <c r="H37" s="3"/>
      <c r="I37" s="3"/>
      <c r="J37" s="3">
        <f t="shared" si="0"/>
        <v>0</v>
      </c>
      <c r="K37" s="3">
        <f t="shared" si="1"/>
        <v>0</v>
      </c>
      <c r="L37" s="3">
        <f t="shared" si="2"/>
        <v>0</v>
      </c>
      <c r="M37" s="14"/>
    </row>
    <row r="38" spans="1:13" x14ac:dyDescent="0.2">
      <c r="A38" s="22">
        <v>30</v>
      </c>
      <c r="B38" s="23" t="s">
        <v>104</v>
      </c>
      <c r="C38" s="24">
        <v>1000</v>
      </c>
      <c r="D38" s="24" t="s">
        <v>22</v>
      </c>
      <c r="E38" s="24" t="s">
        <v>105</v>
      </c>
      <c r="F38" s="26">
        <v>2</v>
      </c>
      <c r="G38" s="3"/>
      <c r="H38" s="3"/>
      <c r="I38" s="3"/>
      <c r="J38" s="3">
        <f t="shared" si="0"/>
        <v>0</v>
      </c>
      <c r="K38" s="3">
        <f t="shared" si="1"/>
        <v>0</v>
      </c>
      <c r="L38" s="3">
        <f t="shared" si="2"/>
        <v>0</v>
      </c>
      <c r="M38" s="14"/>
    </row>
    <row r="39" spans="1:13" ht="25.5" x14ac:dyDescent="0.2">
      <c r="A39" s="22">
        <v>31</v>
      </c>
      <c r="B39" s="23" t="s">
        <v>106</v>
      </c>
      <c r="C39" s="24">
        <v>0.5</v>
      </c>
      <c r="D39" s="24" t="s">
        <v>22</v>
      </c>
      <c r="E39" s="24" t="s">
        <v>107</v>
      </c>
      <c r="F39" s="26">
        <v>3</v>
      </c>
      <c r="G39" s="3"/>
      <c r="H39" s="3"/>
      <c r="I39" s="3"/>
      <c r="J39" s="3">
        <f t="shared" si="0"/>
        <v>0</v>
      </c>
      <c r="K39" s="3">
        <f t="shared" si="1"/>
        <v>0</v>
      </c>
      <c r="L39" s="3">
        <f t="shared" si="2"/>
        <v>0</v>
      </c>
      <c r="M39" s="14"/>
    </row>
    <row r="40" spans="1:13" ht="63.75" x14ac:dyDescent="0.2">
      <c r="A40" s="22">
        <v>32</v>
      </c>
      <c r="B40" s="27" t="s">
        <v>51</v>
      </c>
      <c r="C40" s="25" t="s">
        <v>52</v>
      </c>
      <c r="D40" s="25" t="s">
        <v>22</v>
      </c>
      <c r="E40" s="24" t="s">
        <v>143</v>
      </c>
      <c r="F40" s="26">
        <v>1</v>
      </c>
      <c r="G40" s="3"/>
      <c r="H40" s="3"/>
      <c r="I40" s="3"/>
      <c r="J40" s="3">
        <f t="shared" si="0"/>
        <v>0</v>
      </c>
      <c r="K40" s="3">
        <f t="shared" si="1"/>
        <v>0</v>
      </c>
      <c r="L40" s="3">
        <f t="shared" si="2"/>
        <v>0</v>
      </c>
      <c r="M40" s="14"/>
    </row>
    <row r="41" spans="1:13" ht="114.75" x14ac:dyDescent="0.2">
      <c r="A41" s="22">
        <v>33</v>
      </c>
      <c r="B41" s="27" t="s">
        <v>53</v>
      </c>
      <c r="C41" s="25"/>
      <c r="D41" s="25"/>
      <c r="E41" s="25" t="s">
        <v>54</v>
      </c>
      <c r="F41" s="26">
        <v>1</v>
      </c>
      <c r="G41" s="3"/>
      <c r="H41" s="3"/>
      <c r="I41" s="3"/>
      <c r="J41" s="3">
        <f t="shared" si="0"/>
        <v>0</v>
      </c>
      <c r="K41" s="3">
        <f t="shared" si="1"/>
        <v>0</v>
      </c>
      <c r="L41" s="3">
        <f t="shared" si="2"/>
        <v>0</v>
      </c>
      <c r="M41" s="14"/>
    </row>
    <row r="42" spans="1:13" x14ac:dyDescent="0.2">
      <c r="A42" s="22">
        <v>34</v>
      </c>
      <c r="B42" s="23" t="s">
        <v>108</v>
      </c>
      <c r="C42" s="24">
        <v>5</v>
      </c>
      <c r="D42" s="24" t="s">
        <v>22</v>
      </c>
      <c r="E42" s="24" t="s">
        <v>109</v>
      </c>
      <c r="F42" s="26">
        <v>1</v>
      </c>
      <c r="G42" s="3"/>
      <c r="H42" s="3"/>
      <c r="I42" s="3"/>
      <c r="J42" s="3">
        <f t="shared" si="0"/>
        <v>0</v>
      </c>
      <c r="K42" s="3">
        <f t="shared" si="1"/>
        <v>0</v>
      </c>
      <c r="L42" s="3">
        <f t="shared" si="2"/>
        <v>0</v>
      </c>
      <c r="M42" s="14"/>
    </row>
    <row r="43" spans="1:13" ht="25.5" x14ac:dyDescent="0.2">
      <c r="A43" s="22">
        <v>35</v>
      </c>
      <c r="B43" s="23" t="s">
        <v>110</v>
      </c>
      <c r="C43" s="24" t="s">
        <v>25</v>
      </c>
      <c r="D43" s="25"/>
      <c r="E43" s="24" t="s">
        <v>144</v>
      </c>
      <c r="F43" s="26">
        <v>1</v>
      </c>
      <c r="G43" s="3"/>
      <c r="H43" s="3"/>
      <c r="I43" s="3"/>
      <c r="J43" s="3">
        <f t="shared" si="0"/>
        <v>0</v>
      </c>
      <c r="K43" s="3">
        <f t="shared" si="1"/>
        <v>0</v>
      </c>
      <c r="L43" s="3">
        <f t="shared" si="2"/>
        <v>0</v>
      </c>
      <c r="M43" s="14"/>
    </row>
    <row r="44" spans="1:13" ht="25.5" x14ac:dyDescent="0.2">
      <c r="A44" s="22">
        <v>36</v>
      </c>
      <c r="B44" s="23" t="s">
        <v>55</v>
      </c>
      <c r="C44" s="24" t="s">
        <v>48</v>
      </c>
      <c r="D44" s="24" t="s">
        <v>25</v>
      </c>
      <c r="E44" s="24" t="s">
        <v>41</v>
      </c>
      <c r="F44" s="26">
        <v>2</v>
      </c>
      <c r="G44" s="3"/>
      <c r="H44" s="3"/>
      <c r="I44" s="3"/>
      <c r="J44" s="3">
        <f t="shared" si="0"/>
        <v>0</v>
      </c>
      <c r="K44" s="3">
        <f t="shared" si="1"/>
        <v>0</v>
      </c>
      <c r="L44" s="3">
        <f t="shared" si="2"/>
        <v>0</v>
      </c>
      <c r="M44" s="14"/>
    </row>
    <row r="45" spans="1:13" ht="25.5" x14ac:dyDescent="0.2">
      <c r="A45" s="22">
        <v>37</v>
      </c>
      <c r="B45" s="23" t="s">
        <v>56</v>
      </c>
      <c r="C45" s="24" t="s">
        <v>48</v>
      </c>
      <c r="D45" s="24" t="s">
        <v>25</v>
      </c>
      <c r="E45" s="24" t="s">
        <v>41</v>
      </c>
      <c r="F45" s="26">
        <v>2</v>
      </c>
      <c r="G45" s="3"/>
      <c r="H45" s="3"/>
      <c r="I45" s="3"/>
      <c r="J45" s="3">
        <f t="shared" si="0"/>
        <v>0</v>
      </c>
      <c r="K45" s="3">
        <f t="shared" si="1"/>
        <v>0</v>
      </c>
      <c r="L45" s="3">
        <f t="shared" si="2"/>
        <v>0</v>
      </c>
      <c r="M45" s="14"/>
    </row>
    <row r="46" spans="1:13" ht="25.5" x14ac:dyDescent="0.2">
      <c r="A46" s="22">
        <v>38</v>
      </c>
      <c r="B46" s="23" t="s">
        <v>57</v>
      </c>
      <c r="C46" s="24" t="s">
        <v>48</v>
      </c>
      <c r="D46" s="24" t="s">
        <v>25</v>
      </c>
      <c r="E46" s="24" t="s">
        <v>41</v>
      </c>
      <c r="F46" s="26">
        <v>2</v>
      </c>
      <c r="G46" s="3"/>
      <c r="H46" s="3"/>
      <c r="I46" s="3"/>
      <c r="J46" s="3">
        <f t="shared" si="0"/>
        <v>0</v>
      </c>
      <c r="K46" s="3">
        <f t="shared" si="1"/>
        <v>0</v>
      </c>
      <c r="L46" s="3">
        <f t="shared" si="2"/>
        <v>0</v>
      </c>
      <c r="M46" s="14"/>
    </row>
    <row r="47" spans="1:13" x14ac:dyDescent="0.2">
      <c r="A47" s="22">
        <v>39</v>
      </c>
      <c r="B47" s="23" t="s">
        <v>58</v>
      </c>
      <c r="C47" s="24" t="s">
        <v>59</v>
      </c>
      <c r="D47" s="24" t="s">
        <v>25</v>
      </c>
      <c r="E47" s="24" t="s">
        <v>41</v>
      </c>
      <c r="F47" s="26">
        <v>2</v>
      </c>
      <c r="G47" s="3"/>
      <c r="H47" s="3"/>
      <c r="I47" s="3"/>
      <c r="J47" s="3">
        <f t="shared" si="0"/>
        <v>0</v>
      </c>
      <c r="K47" s="3">
        <f t="shared" si="1"/>
        <v>0</v>
      </c>
      <c r="L47" s="3">
        <f t="shared" si="2"/>
        <v>0</v>
      </c>
      <c r="M47" s="14"/>
    </row>
    <row r="48" spans="1:13" ht="25.5" x14ac:dyDescent="0.2">
      <c r="A48" s="22">
        <v>40</v>
      </c>
      <c r="B48" s="23" t="s">
        <v>112</v>
      </c>
      <c r="C48" s="24" t="s">
        <v>113</v>
      </c>
      <c r="D48" s="24" t="s">
        <v>26</v>
      </c>
      <c r="E48" s="25" t="s">
        <v>145</v>
      </c>
      <c r="F48" s="26">
        <v>1</v>
      </c>
      <c r="G48" s="3"/>
      <c r="H48" s="3"/>
      <c r="I48" s="3"/>
      <c r="J48" s="3">
        <f t="shared" si="0"/>
        <v>0</v>
      </c>
      <c r="K48" s="3">
        <f t="shared" si="1"/>
        <v>0</v>
      </c>
      <c r="L48" s="3">
        <f t="shared" si="2"/>
        <v>0</v>
      </c>
      <c r="M48" s="14"/>
    </row>
    <row r="49" spans="1:13" ht="63.75" x14ac:dyDescent="0.2">
      <c r="A49" s="22">
        <v>41</v>
      </c>
      <c r="B49" s="23" t="s">
        <v>114</v>
      </c>
      <c r="C49" s="24">
        <v>500</v>
      </c>
      <c r="D49" s="24" t="s">
        <v>22</v>
      </c>
      <c r="E49" s="24" t="s">
        <v>21</v>
      </c>
      <c r="F49" s="26">
        <v>1</v>
      </c>
      <c r="G49" s="3"/>
      <c r="H49" s="3"/>
      <c r="I49" s="3"/>
      <c r="J49" s="3">
        <f t="shared" si="0"/>
        <v>0</v>
      </c>
      <c r="K49" s="3">
        <f t="shared" si="1"/>
        <v>0</v>
      </c>
      <c r="L49" s="3">
        <f t="shared" si="2"/>
        <v>0</v>
      </c>
      <c r="M49" s="14"/>
    </row>
    <row r="50" spans="1:13" ht="76.5" x14ac:dyDescent="0.2">
      <c r="A50" s="22">
        <v>42</v>
      </c>
      <c r="B50" s="27" t="s">
        <v>61</v>
      </c>
      <c r="C50" s="25">
        <v>250</v>
      </c>
      <c r="D50" s="25" t="s">
        <v>22</v>
      </c>
      <c r="E50" s="25" t="s">
        <v>146</v>
      </c>
      <c r="F50" s="26">
        <v>3</v>
      </c>
      <c r="G50" s="3"/>
      <c r="H50" s="3"/>
      <c r="I50" s="3"/>
      <c r="J50" s="3">
        <f t="shared" si="0"/>
        <v>0</v>
      </c>
      <c r="K50" s="3">
        <f t="shared" si="1"/>
        <v>0</v>
      </c>
      <c r="L50" s="3">
        <f t="shared" si="2"/>
        <v>0</v>
      </c>
      <c r="M50" s="14"/>
    </row>
    <row r="51" spans="1:13" ht="38.25" x14ac:dyDescent="0.2">
      <c r="A51" s="22">
        <v>43</v>
      </c>
      <c r="B51" s="23" t="s">
        <v>147</v>
      </c>
      <c r="C51" s="24" t="s">
        <v>80</v>
      </c>
      <c r="D51" s="24" t="s">
        <v>23</v>
      </c>
      <c r="E51" s="25" t="s">
        <v>127</v>
      </c>
      <c r="F51" s="26">
        <v>1</v>
      </c>
      <c r="G51" s="3"/>
      <c r="H51" s="3"/>
      <c r="I51" s="3"/>
      <c r="J51" s="3">
        <f t="shared" si="0"/>
        <v>0</v>
      </c>
      <c r="K51" s="3">
        <f t="shared" si="1"/>
        <v>0</v>
      </c>
      <c r="L51" s="3">
        <f t="shared" si="2"/>
        <v>0</v>
      </c>
      <c r="M51" s="14"/>
    </row>
    <row r="52" spans="1:13" ht="63.75" x14ac:dyDescent="0.2">
      <c r="A52" s="22">
        <v>44</v>
      </c>
      <c r="B52" s="23" t="s">
        <v>115</v>
      </c>
      <c r="C52" s="24">
        <v>1000</v>
      </c>
      <c r="D52" s="24" t="s">
        <v>22</v>
      </c>
      <c r="E52" s="24" t="s">
        <v>116</v>
      </c>
      <c r="F52" s="26">
        <v>3</v>
      </c>
      <c r="G52" s="3"/>
      <c r="H52" s="3"/>
      <c r="I52" s="3"/>
      <c r="J52" s="3">
        <f t="shared" si="0"/>
        <v>0</v>
      </c>
      <c r="K52" s="3">
        <f t="shared" si="1"/>
        <v>0</v>
      </c>
      <c r="L52" s="3">
        <f t="shared" si="2"/>
        <v>0</v>
      </c>
      <c r="M52" s="14"/>
    </row>
    <row r="53" spans="1:13" ht="25.5" x14ac:dyDescent="0.2">
      <c r="A53" s="22">
        <v>45</v>
      </c>
      <c r="B53" s="23" t="s">
        <v>117</v>
      </c>
      <c r="C53" s="24" t="s">
        <v>103</v>
      </c>
      <c r="D53" s="24" t="s">
        <v>23</v>
      </c>
      <c r="E53" s="25" t="s">
        <v>127</v>
      </c>
      <c r="F53" s="26">
        <v>1</v>
      </c>
      <c r="G53" s="3"/>
      <c r="H53" s="3"/>
      <c r="I53" s="3"/>
      <c r="J53" s="3">
        <f t="shared" si="0"/>
        <v>0</v>
      </c>
      <c r="K53" s="3">
        <f t="shared" si="1"/>
        <v>0</v>
      </c>
      <c r="L53" s="3">
        <f t="shared" si="2"/>
        <v>0</v>
      </c>
      <c r="M53" s="14"/>
    </row>
    <row r="54" spans="1:13" ht="25.5" x14ac:dyDescent="0.2">
      <c r="A54" s="22">
        <v>46</v>
      </c>
      <c r="B54" s="27" t="s">
        <v>62</v>
      </c>
      <c r="C54" s="25" t="s">
        <v>63</v>
      </c>
      <c r="D54" s="25" t="s">
        <v>63</v>
      </c>
      <c r="E54" s="25" t="s">
        <v>118</v>
      </c>
      <c r="F54" s="26">
        <v>1</v>
      </c>
      <c r="G54" s="3"/>
      <c r="H54" s="3"/>
      <c r="I54" s="3"/>
      <c r="J54" s="3">
        <f t="shared" si="0"/>
        <v>0</v>
      </c>
      <c r="K54" s="3">
        <f t="shared" si="1"/>
        <v>0</v>
      </c>
      <c r="L54" s="3">
        <f t="shared" si="2"/>
        <v>0</v>
      </c>
      <c r="M54" s="14"/>
    </row>
    <row r="55" spans="1:13" ht="25.5" x14ac:dyDescent="0.2">
      <c r="A55" s="22">
        <v>47</v>
      </c>
      <c r="B55" s="23" t="s">
        <v>119</v>
      </c>
      <c r="C55" s="24" t="s">
        <v>103</v>
      </c>
      <c r="D55" s="24" t="s">
        <v>23</v>
      </c>
      <c r="E55" s="25" t="s">
        <v>127</v>
      </c>
      <c r="F55" s="26">
        <v>1</v>
      </c>
      <c r="G55" s="3"/>
      <c r="H55" s="3"/>
      <c r="I55" s="3"/>
      <c r="J55" s="3">
        <f t="shared" si="0"/>
        <v>0</v>
      </c>
      <c r="K55" s="3">
        <f t="shared" si="1"/>
        <v>0</v>
      </c>
      <c r="L55" s="3">
        <f t="shared" si="2"/>
        <v>0</v>
      </c>
      <c r="M55" s="14"/>
    </row>
    <row r="56" spans="1:13" ht="38.25" x14ac:dyDescent="0.2">
      <c r="A56" s="22">
        <v>48</v>
      </c>
      <c r="B56" s="27" t="s">
        <v>64</v>
      </c>
      <c r="C56" s="25" t="s">
        <v>65</v>
      </c>
      <c r="D56" s="25" t="s">
        <v>65</v>
      </c>
      <c r="E56" s="25" t="s">
        <v>66</v>
      </c>
      <c r="F56" s="26">
        <v>1</v>
      </c>
      <c r="G56" s="3"/>
      <c r="H56" s="3"/>
      <c r="I56" s="3"/>
      <c r="J56" s="3">
        <f t="shared" si="0"/>
        <v>0</v>
      </c>
      <c r="K56" s="3">
        <f t="shared" si="1"/>
        <v>0</v>
      </c>
      <c r="L56" s="3">
        <f t="shared" si="2"/>
        <v>0</v>
      </c>
      <c r="M56" s="14"/>
    </row>
    <row r="57" spans="1:13" ht="76.5" x14ac:dyDescent="0.2">
      <c r="A57" s="22">
        <v>49</v>
      </c>
      <c r="B57" s="23" t="s">
        <v>120</v>
      </c>
      <c r="C57" s="24">
        <v>400</v>
      </c>
      <c r="D57" s="28" t="s">
        <v>121</v>
      </c>
      <c r="E57" s="24" t="s">
        <v>148</v>
      </c>
      <c r="F57" s="26">
        <v>1</v>
      </c>
      <c r="G57" s="3"/>
      <c r="H57" s="3"/>
      <c r="I57" s="3"/>
      <c r="J57" s="3">
        <f t="shared" si="0"/>
        <v>0</v>
      </c>
      <c r="K57" s="3">
        <f t="shared" si="1"/>
        <v>0</v>
      </c>
      <c r="L57" s="3">
        <f t="shared" si="2"/>
        <v>0</v>
      </c>
      <c r="M57" s="14"/>
    </row>
    <row r="58" spans="1:13" ht="38.25" x14ac:dyDescent="0.2">
      <c r="A58" s="22">
        <v>50</v>
      </c>
      <c r="B58" s="27" t="s">
        <v>67</v>
      </c>
      <c r="C58" s="25" t="s">
        <v>25</v>
      </c>
      <c r="D58" s="25" t="s">
        <v>25</v>
      </c>
      <c r="E58" s="25" t="s">
        <v>68</v>
      </c>
      <c r="F58" s="26">
        <v>1</v>
      </c>
      <c r="G58" s="3"/>
      <c r="H58" s="3"/>
      <c r="I58" s="3"/>
      <c r="J58" s="3">
        <f t="shared" si="0"/>
        <v>0</v>
      </c>
      <c r="K58" s="3">
        <f t="shared" si="1"/>
        <v>0</v>
      </c>
      <c r="L58" s="3">
        <f t="shared" si="2"/>
        <v>0</v>
      </c>
      <c r="M58" s="14"/>
    </row>
    <row r="59" spans="1:13" ht="63.75" x14ac:dyDescent="0.2">
      <c r="A59" s="22">
        <v>51</v>
      </c>
      <c r="B59" s="23" t="s">
        <v>70</v>
      </c>
      <c r="C59" s="24" t="s">
        <v>69</v>
      </c>
      <c r="D59" s="24" t="s">
        <v>8</v>
      </c>
      <c r="E59" s="24" t="s">
        <v>71</v>
      </c>
      <c r="F59" s="26">
        <v>1</v>
      </c>
      <c r="G59" s="3"/>
      <c r="H59" s="3"/>
      <c r="I59" s="3"/>
      <c r="J59" s="3">
        <f t="shared" si="0"/>
        <v>0</v>
      </c>
      <c r="K59" s="3">
        <f t="shared" si="1"/>
        <v>0</v>
      </c>
      <c r="L59" s="3">
        <f t="shared" si="2"/>
        <v>0</v>
      </c>
      <c r="M59" s="14"/>
    </row>
    <row r="60" spans="1:13" ht="25.5" x14ac:dyDescent="0.2">
      <c r="A60" s="22">
        <v>52</v>
      </c>
      <c r="B60" s="27" t="s">
        <v>72</v>
      </c>
      <c r="C60" s="25" t="s">
        <v>73</v>
      </c>
      <c r="D60" s="25" t="s">
        <v>73</v>
      </c>
      <c r="E60" s="25" t="s">
        <v>74</v>
      </c>
      <c r="F60" s="26">
        <v>1</v>
      </c>
      <c r="G60" s="3"/>
      <c r="H60" s="3"/>
      <c r="I60" s="3"/>
      <c r="J60" s="3">
        <f t="shared" si="0"/>
        <v>0</v>
      </c>
      <c r="K60" s="3">
        <f t="shared" si="1"/>
        <v>0</v>
      </c>
      <c r="L60" s="3">
        <f t="shared" si="2"/>
        <v>0</v>
      </c>
      <c r="M60" s="14"/>
    </row>
    <row r="61" spans="1:13" ht="25.5" x14ac:dyDescent="0.2">
      <c r="A61" s="22">
        <v>53</v>
      </c>
      <c r="B61" s="27" t="s">
        <v>75</v>
      </c>
      <c r="C61" s="24" t="s">
        <v>122</v>
      </c>
      <c r="D61" s="24" t="s">
        <v>24</v>
      </c>
      <c r="E61" s="24" t="s">
        <v>149</v>
      </c>
      <c r="F61" s="26">
        <v>1</v>
      </c>
      <c r="G61" s="3"/>
      <c r="H61" s="3"/>
      <c r="I61" s="3"/>
      <c r="J61" s="3">
        <f t="shared" si="0"/>
        <v>0</v>
      </c>
      <c r="K61" s="3">
        <f t="shared" si="1"/>
        <v>0</v>
      </c>
      <c r="L61" s="3">
        <f t="shared" si="2"/>
        <v>0</v>
      </c>
      <c r="M61" s="14"/>
    </row>
    <row r="62" spans="1:13" ht="76.5" x14ac:dyDescent="0.2">
      <c r="A62" s="22">
        <v>54</v>
      </c>
      <c r="B62" s="23" t="s">
        <v>150</v>
      </c>
      <c r="C62" s="29" t="s">
        <v>151</v>
      </c>
      <c r="D62" s="29" t="s">
        <v>152</v>
      </c>
      <c r="E62" s="24" t="s">
        <v>148</v>
      </c>
      <c r="F62" s="26">
        <v>1</v>
      </c>
      <c r="G62" s="3"/>
      <c r="H62" s="3"/>
      <c r="I62" s="3"/>
      <c r="J62" s="3">
        <f t="shared" si="0"/>
        <v>0</v>
      </c>
      <c r="K62" s="3">
        <f t="shared" si="1"/>
        <v>0</v>
      </c>
      <c r="L62" s="3">
        <f t="shared" si="2"/>
        <v>0</v>
      </c>
      <c r="M62" s="14"/>
    </row>
    <row r="63" spans="1:13" ht="76.5" x14ac:dyDescent="0.2">
      <c r="A63" s="22">
        <v>55</v>
      </c>
      <c r="B63" s="23" t="s">
        <v>153</v>
      </c>
      <c r="C63" s="29">
        <v>0.5</v>
      </c>
      <c r="D63" s="29" t="s">
        <v>22</v>
      </c>
      <c r="E63" s="24" t="s">
        <v>148</v>
      </c>
      <c r="F63" s="26">
        <v>1</v>
      </c>
      <c r="G63" s="3"/>
      <c r="H63" s="3"/>
      <c r="I63" s="3"/>
      <c r="J63" s="3">
        <f t="shared" si="0"/>
        <v>0</v>
      </c>
      <c r="K63" s="3">
        <f t="shared" si="1"/>
        <v>0</v>
      </c>
      <c r="L63" s="3">
        <f t="shared" si="2"/>
        <v>0</v>
      </c>
      <c r="M63" s="14"/>
    </row>
    <row r="64" spans="1:13" ht="76.5" x14ac:dyDescent="0.2">
      <c r="A64" s="22">
        <v>56</v>
      </c>
      <c r="B64" s="23" t="s">
        <v>154</v>
      </c>
      <c r="C64" s="29" t="s">
        <v>155</v>
      </c>
      <c r="D64" s="29"/>
      <c r="E64" s="24" t="s">
        <v>148</v>
      </c>
      <c r="F64" s="26">
        <v>1</v>
      </c>
      <c r="G64" s="3"/>
      <c r="H64" s="3"/>
      <c r="I64" s="3"/>
      <c r="J64" s="3">
        <f t="shared" si="0"/>
        <v>0</v>
      </c>
      <c r="K64" s="3">
        <f t="shared" si="1"/>
        <v>0</v>
      </c>
      <c r="L64" s="3">
        <f t="shared" si="2"/>
        <v>0</v>
      </c>
      <c r="M64" s="14"/>
    </row>
    <row r="65" spans="1:13" x14ac:dyDescent="0.2">
      <c r="A65" s="22">
        <v>57</v>
      </c>
      <c r="B65" s="23" t="s">
        <v>156</v>
      </c>
      <c r="C65" s="29" t="s">
        <v>60</v>
      </c>
      <c r="D65" s="29" t="s">
        <v>111</v>
      </c>
      <c r="E65" s="29" t="s">
        <v>157</v>
      </c>
      <c r="F65" s="26">
        <v>3</v>
      </c>
      <c r="G65" s="3"/>
      <c r="H65" s="3"/>
      <c r="I65" s="3"/>
      <c r="J65" s="3">
        <f t="shared" si="0"/>
        <v>0</v>
      </c>
      <c r="K65" s="3">
        <f t="shared" si="1"/>
        <v>0</v>
      </c>
      <c r="L65" s="3">
        <f t="shared" si="2"/>
        <v>0</v>
      </c>
      <c r="M65" s="14"/>
    </row>
    <row r="66" spans="1:13" ht="25.5" x14ac:dyDescent="0.2">
      <c r="A66" s="22">
        <v>58</v>
      </c>
      <c r="B66" s="23" t="s">
        <v>158</v>
      </c>
      <c r="C66" s="29" t="s">
        <v>159</v>
      </c>
      <c r="D66" s="29" t="s">
        <v>121</v>
      </c>
      <c r="E66" s="24" t="s">
        <v>160</v>
      </c>
      <c r="F66" s="26">
        <v>1</v>
      </c>
      <c r="G66" s="3"/>
      <c r="H66" s="3"/>
      <c r="I66" s="3"/>
      <c r="J66" s="3">
        <f t="shared" si="0"/>
        <v>0</v>
      </c>
      <c r="K66" s="3">
        <f t="shared" si="1"/>
        <v>0</v>
      </c>
      <c r="L66" s="3">
        <f t="shared" si="2"/>
        <v>0</v>
      </c>
      <c r="M66" s="14"/>
    </row>
    <row r="67" spans="1:13" ht="38.25" x14ac:dyDescent="0.2">
      <c r="A67" s="22">
        <v>59</v>
      </c>
      <c r="B67" s="23" t="s">
        <v>161</v>
      </c>
      <c r="C67" s="29" t="s">
        <v>26</v>
      </c>
      <c r="D67" s="29" t="s">
        <v>162</v>
      </c>
      <c r="E67" s="29" t="s">
        <v>163</v>
      </c>
      <c r="F67" s="26">
        <v>1</v>
      </c>
      <c r="G67" s="3"/>
      <c r="H67" s="3"/>
      <c r="I67" s="3"/>
      <c r="J67" s="3">
        <f t="shared" si="0"/>
        <v>0</v>
      </c>
      <c r="K67" s="3">
        <f t="shared" si="1"/>
        <v>0</v>
      </c>
      <c r="L67" s="3">
        <f t="shared" si="2"/>
        <v>0</v>
      </c>
      <c r="M67" s="14"/>
    </row>
    <row r="68" spans="1:13" x14ac:dyDescent="0.2">
      <c r="A68" s="22">
        <v>60</v>
      </c>
      <c r="B68" s="23" t="s">
        <v>164</v>
      </c>
      <c r="C68" s="29" t="s">
        <v>26</v>
      </c>
      <c r="D68" s="29" t="s">
        <v>165</v>
      </c>
      <c r="E68" s="29" t="s">
        <v>166</v>
      </c>
      <c r="F68" s="26">
        <v>1</v>
      </c>
      <c r="G68" s="3"/>
      <c r="H68" s="3"/>
      <c r="I68" s="3"/>
      <c r="J68" s="3">
        <f t="shared" si="0"/>
        <v>0</v>
      </c>
      <c r="K68" s="3">
        <f t="shared" si="1"/>
        <v>0</v>
      </c>
      <c r="L68" s="3">
        <f t="shared" si="2"/>
        <v>0</v>
      </c>
      <c r="M68" s="14"/>
    </row>
    <row r="69" spans="1:13" ht="25.5" x14ac:dyDescent="0.2">
      <c r="A69" s="22">
        <v>61</v>
      </c>
      <c r="B69" s="23" t="s">
        <v>167</v>
      </c>
      <c r="C69" s="29" t="s">
        <v>26</v>
      </c>
      <c r="D69" s="29" t="s">
        <v>165</v>
      </c>
      <c r="E69" s="29" t="s">
        <v>168</v>
      </c>
      <c r="F69" s="26">
        <v>1</v>
      </c>
      <c r="G69" s="3"/>
      <c r="H69" s="3"/>
      <c r="I69" s="3"/>
      <c r="J69" s="3">
        <f t="shared" si="0"/>
        <v>0</v>
      </c>
      <c r="K69" s="3">
        <f t="shared" si="1"/>
        <v>0</v>
      </c>
      <c r="L69" s="3">
        <f t="shared" si="2"/>
        <v>0</v>
      </c>
      <c r="M69" s="14"/>
    </row>
    <row r="70" spans="1:13" ht="25.5" x14ac:dyDescent="0.2">
      <c r="A70" s="22">
        <v>62</v>
      </c>
      <c r="B70" s="30" t="s">
        <v>169</v>
      </c>
      <c r="C70" s="29" t="s">
        <v>26</v>
      </c>
      <c r="D70" s="29" t="s">
        <v>170</v>
      </c>
      <c r="E70" s="24" t="s">
        <v>171</v>
      </c>
      <c r="F70" s="26">
        <v>1</v>
      </c>
      <c r="G70" s="3"/>
      <c r="H70" s="3"/>
      <c r="I70" s="3"/>
      <c r="J70" s="3">
        <f t="shared" si="0"/>
        <v>0</v>
      </c>
      <c r="K70" s="3">
        <f t="shared" si="1"/>
        <v>0</v>
      </c>
      <c r="L70" s="3">
        <f t="shared" si="2"/>
        <v>0</v>
      </c>
      <c r="M70" s="14"/>
    </row>
    <row r="71" spans="1:13" ht="25.5" x14ac:dyDescent="0.2">
      <c r="A71" s="22">
        <v>63</v>
      </c>
      <c r="B71" s="30" t="s">
        <v>172</v>
      </c>
      <c r="C71" s="29" t="s">
        <v>26</v>
      </c>
      <c r="D71" s="29" t="s">
        <v>170</v>
      </c>
      <c r="E71" s="24" t="s">
        <v>173</v>
      </c>
      <c r="F71" s="26">
        <v>1</v>
      </c>
      <c r="G71" s="3"/>
      <c r="H71" s="3"/>
      <c r="I71" s="3"/>
      <c r="J71" s="3">
        <f t="shared" si="0"/>
        <v>0</v>
      </c>
      <c r="K71" s="3">
        <f t="shared" si="1"/>
        <v>0</v>
      </c>
      <c r="L71" s="3">
        <f t="shared" si="2"/>
        <v>0</v>
      </c>
      <c r="M71" s="14"/>
    </row>
    <row r="72" spans="1:13" ht="25.5" x14ac:dyDescent="0.2">
      <c r="A72" s="22">
        <v>64</v>
      </c>
      <c r="B72" s="30" t="s">
        <v>174</v>
      </c>
      <c r="C72" s="29" t="s">
        <v>26</v>
      </c>
      <c r="D72" s="29" t="s">
        <v>170</v>
      </c>
      <c r="E72" s="24" t="s">
        <v>175</v>
      </c>
      <c r="F72" s="26">
        <v>1</v>
      </c>
      <c r="G72" s="3"/>
      <c r="H72" s="3"/>
      <c r="I72" s="3"/>
      <c r="J72" s="3">
        <f t="shared" si="0"/>
        <v>0</v>
      </c>
      <c r="K72" s="3">
        <f t="shared" si="1"/>
        <v>0</v>
      </c>
      <c r="L72" s="3">
        <f t="shared" si="2"/>
        <v>0</v>
      </c>
      <c r="M72" s="14"/>
    </row>
    <row r="73" spans="1:13" ht="25.5" x14ac:dyDescent="0.2">
      <c r="A73" s="22">
        <v>65</v>
      </c>
      <c r="B73" s="23" t="s">
        <v>176</v>
      </c>
      <c r="C73" s="29" t="s">
        <v>26</v>
      </c>
      <c r="D73" s="29" t="s">
        <v>165</v>
      </c>
      <c r="E73" s="24" t="s">
        <v>177</v>
      </c>
      <c r="F73" s="26">
        <v>1</v>
      </c>
      <c r="G73" s="3"/>
      <c r="H73" s="3"/>
      <c r="I73" s="3"/>
      <c r="J73" s="3">
        <f t="shared" si="0"/>
        <v>0</v>
      </c>
      <c r="K73" s="3">
        <f t="shared" si="1"/>
        <v>0</v>
      </c>
      <c r="L73" s="3">
        <f t="shared" si="2"/>
        <v>0</v>
      </c>
      <c r="M73" s="14"/>
    </row>
    <row r="74" spans="1:13" ht="25.5" x14ac:dyDescent="0.2">
      <c r="A74" s="22">
        <v>66</v>
      </c>
      <c r="B74" s="23" t="s">
        <v>178</v>
      </c>
      <c r="C74" s="29" t="s">
        <v>26</v>
      </c>
      <c r="D74" s="29" t="s">
        <v>165</v>
      </c>
      <c r="E74" s="24" t="s">
        <v>179</v>
      </c>
      <c r="F74" s="26">
        <v>1</v>
      </c>
      <c r="G74" s="3"/>
      <c r="H74" s="3"/>
      <c r="I74" s="3"/>
      <c r="J74" s="3">
        <f t="shared" ref="J74:J78" si="3">+H74*I74</f>
        <v>0</v>
      </c>
      <c r="K74" s="3">
        <f t="shared" ref="K74:K78" si="4">ROUND(H74+J74,0)</f>
        <v>0</v>
      </c>
      <c r="L74" s="3">
        <f t="shared" ref="L74:L78" si="5">K74*F74</f>
        <v>0</v>
      </c>
      <c r="M74" s="14"/>
    </row>
    <row r="75" spans="1:13" ht="38.25" x14ac:dyDescent="0.2">
      <c r="A75" s="22">
        <v>67</v>
      </c>
      <c r="B75" s="23" t="s">
        <v>180</v>
      </c>
      <c r="C75" s="29" t="s">
        <v>181</v>
      </c>
      <c r="D75" s="29" t="s">
        <v>181</v>
      </c>
      <c r="E75" s="24" t="s">
        <v>182</v>
      </c>
      <c r="F75" s="26">
        <v>1</v>
      </c>
      <c r="G75" s="3"/>
      <c r="H75" s="3"/>
      <c r="I75" s="3"/>
      <c r="J75" s="3">
        <f t="shared" si="3"/>
        <v>0</v>
      </c>
      <c r="K75" s="3">
        <f t="shared" si="4"/>
        <v>0</v>
      </c>
      <c r="L75" s="3">
        <f t="shared" si="5"/>
        <v>0</v>
      </c>
      <c r="M75" s="14"/>
    </row>
    <row r="76" spans="1:13" ht="25.5" x14ac:dyDescent="0.2">
      <c r="A76" s="22">
        <v>68</v>
      </c>
      <c r="B76" s="31" t="s">
        <v>183</v>
      </c>
      <c r="C76" s="32" t="s">
        <v>26</v>
      </c>
      <c r="D76" s="32" t="s">
        <v>184</v>
      </c>
      <c r="E76" s="39" t="s">
        <v>185</v>
      </c>
      <c r="F76" s="26">
        <v>1</v>
      </c>
      <c r="G76" s="3"/>
      <c r="H76" s="3"/>
      <c r="I76" s="3"/>
      <c r="J76" s="3">
        <f t="shared" si="3"/>
        <v>0</v>
      </c>
      <c r="K76" s="3">
        <f t="shared" si="4"/>
        <v>0</v>
      </c>
      <c r="L76" s="3">
        <f t="shared" si="5"/>
        <v>0</v>
      </c>
      <c r="M76" s="14"/>
    </row>
    <row r="77" spans="1:13" x14ac:dyDescent="0.2">
      <c r="A77" s="22">
        <v>69</v>
      </c>
      <c r="B77" s="31" t="s">
        <v>186</v>
      </c>
      <c r="C77" s="32" t="s">
        <v>181</v>
      </c>
      <c r="D77" s="32" t="s">
        <v>25</v>
      </c>
      <c r="E77" s="39" t="s">
        <v>187</v>
      </c>
      <c r="F77" s="26">
        <v>1</v>
      </c>
      <c r="G77" s="3"/>
      <c r="H77" s="3"/>
      <c r="I77" s="3"/>
      <c r="J77" s="3">
        <f t="shared" si="3"/>
        <v>0</v>
      </c>
      <c r="K77" s="3">
        <f t="shared" si="4"/>
        <v>0</v>
      </c>
      <c r="L77" s="3">
        <f t="shared" si="5"/>
        <v>0</v>
      </c>
      <c r="M77" s="14"/>
    </row>
    <row r="78" spans="1:13" ht="51" x14ac:dyDescent="0.2">
      <c r="A78" s="33">
        <v>70</v>
      </c>
      <c r="B78" s="34" t="s">
        <v>188</v>
      </c>
      <c r="C78" s="35"/>
      <c r="D78" s="35" t="s">
        <v>89</v>
      </c>
      <c r="E78" s="40" t="s">
        <v>189</v>
      </c>
      <c r="F78" s="36">
        <v>1</v>
      </c>
      <c r="G78" s="3"/>
      <c r="H78" s="3"/>
      <c r="I78" s="3"/>
      <c r="J78" s="3">
        <f t="shared" si="3"/>
        <v>0</v>
      </c>
      <c r="K78" s="3">
        <f t="shared" si="4"/>
        <v>0</v>
      </c>
      <c r="L78" s="3">
        <f t="shared" si="5"/>
        <v>0</v>
      </c>
      <c r="M78" s="14"/>
    </row>
    <row r="79" spans="1:13" s="15" customFormat="1" x14ac:dyDescent="0.25">
      <c r="A79" s="44" t="s">
        <v>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">
        <f>SUM(L9:L78)</f>
        <v>0</v>
      </c>
    </row>
    <row r="80" spans="1:13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 ht="48" customHeight="1" x14ac:dyDescent="0.2">
      <c r="A81" s="49" t="s">
        <v>10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</row>
    <row r="82" spans="1:12" x14ac:dyDescent="0.2">
      <c r="A82" s="11"/>
      <c r="B82" s="11"/>
      <c r="C82" s="11"/>
      <c r="D82" s="11"/>
      <c r="E82" s="41"/>
      <c r="F82" s="11"/>
      <c r="G82" s="11"/>
      <c r="H82" s="13"/>
      <c r="I82" s="13"/>
      <c r="J82" s="11"/>
      <c r="K82" s="11"/>
      <c r="L82" s="11"/>
    </row>
    <row r="83" spans="1:12" x14ac:dyDescent="0.2">
      <c r="A83" s="11"/>
      <c r="B83" s="11"/>
      <c r="C83" s="11"/>
      <c r="D83" s="11"/>
      <c r="E83" s="41"/>
      <c r="F83" s="11"/>
      <c r="G83" s="11"/>
      <c r="H83" s="13"/>
      <c r="I83" s="13"/>
    </row>
    <row r="86" spans="1:12" ht="25.5" customHeight="1" x14ac:dyDescent="0.2">
      <c r="B86" s="7" t="s">
        <v>11</v>
      </c>
      <c r="C86" s="46"/>
      <c r="D86" s="46"/>
    </row>
    <row r="87" spans="1:12" ht="30" customHeight="1" x14ac:dyDescent="0.2">
      <c r="B87" s="7" t="s">
        <v>12</v>
      </c>
      <c r="C87" s="47"/>
      <c r="D87" s="47"/>
    </row>
    <row r="88" spans="1:12" ht="31.5" customHeight="1" x14ac:dyDescent="0.2">
      <c r="B88" s="7" t="s">
        <v>13</v>
      </c>
      <c r="C88" s="47"/>
      <c r="D88" s="47"/>
    </row>
    <row r="89" spans="1:12" ht="32.25" customHeight="1" x14ac:dyDescent="0.2">
      <c r="B89" s="8" t="s">
        <v>14</v>
      </c>
      <c r="C89" s="48"/>
      <c r="D89" s="48"/>
      <c r="J89" s="9"/>
    </row>
    <row r="90" spans="1:12" x14ac:dyDescent="0.2">
      <c r="B90" s="2"/>
      <c r="C90" s="2"/>
      <c r="J90" s="9"/>
    </row>
    <row r="99" spans="1:1" x14ac:dyDescent="0.2">
      <c r="A99" s="16">
        <v>0</v>
      </c>
    </row>
    <row r="100" spans="1:1" x14ac:dyDescent="0.2">
      <c r="A100" s="16">
        <v>0.05</v>
      </c>
    </row>
    <row r="101" spans="1:1" x14ac:dyDescent="0.2">
      <c r="A101" s="16">
        <v>0.1</v>
      </c>
    </row>
    <row r="102" spans="1:1" x14ac:dyDescent="0.2">
      <c r="A102" s="16">
        <v>0.19</v>
      </c>
    </row>
  </sheetData>
  <mergeCells count="12">
    <mergeCell ref="C86:D86"/>
    <mergeCell ref="C87:D87"/>
    <mergeCell ref="C88:D88"/>
    <mergeCell ref="C89:D89"/>
    <mergeCell ref="A81:L81"/>
    <mergeCell ref="A6:B6"/>
    <mergeCell ref="A79:K79"/>
    <mergeCell ref="A80:L80"/>
    <mergeCell ref="A1:M1"/>
    <mergeCell ref="A2:M2"/>
    <mergeCell ref="A3:M3"/>
    <mergeCell ref="A4:M4"/>
  </mergeCells>
  <conditionalFormatting sqref="E64">
    <cfRule type="containsText" dxfId="19" priority="1" operator="containsText" text="MATERIAL DE REFERENCIA CERTIFICADO">
      <formula>NOT(ISERROR(SEARCH(("MATERIAL DE REFERENCIA CERTIFICADO"),(E64))))</formula>
    </cfRule>
  </conditionalFormatting>
  <conditionalFormatting sqref="E33 E35">
    <cfRule type="containsText" dxfId="18" priority="5" operator="containsText" text="MATERIAL DE REFERENCIA CERTIFICADO">
      <formula>NOT(ISERROR(SEARCH(("MATERIAL DE REFERENCIA CERTIFICADO"),(E33))))</formula>
    </cfRule>
  </conditionalFormatting>
  <conditionalFormatting sqref="E33 E35">
    <cfRule type="containsText" dxfId="17" priority="6" operator="containsText" text="MATERIAL DE REFERENCIA CERTIFICADO">
      <formula>NOT(ISERROR(SEARCH(("MATERIAL DE REFERENCIA CERTIFICADO"),(E33))))</formula>
    </cfRule>
  </conditionalFormatting>
  <conditionalFormatting sqref="E33 E35">
    <cfRule type="containsText" dxfId="16" priority="7" operator="containsText" text="REACTIVO GRADO ANALÌTICO">
      <formula>NOT(ISERROR(SEARCH(("REACTIVO GRADO ANALÌTICO"),(E33))))</formula>
    </cfRule>
  </conditionalFormatting>
  <conditionalFormatting sqref="E33 E35">
    <cfRule type="containsText" dxfId="15" priority="8" operator="containsText" text="MATERIAL DE REFERENCIA ">
      <formula>NOT(ISERROR(SEARCH(("MATERIAL DE REFERENCIA "),(E33))))</formula>
    </cfRule>
  </conditionalFormatting>
  <conditionalFormatting sqref="E48">
    <cfRule type="containsText" dxfId="14" priority="9" operator="containsText" text="MATERIAL DE REFERENCIA CERTIFICADO">
      <formula>NOT(ISERROR(SEARCH(("MATERIAL DE REFERENCIA CERTIFICADO"),(E48))))</formula>
    </cfRule>
  </conditionalFormatting>
  <conditionalFormatting sqref="E48">
    <cfRule type="containsText" dxfId="13" priority="10" operator="containsText" text="MATERIAL DE REFERENCIA CERTIFICADO">
      <formula>NOT(ISERROR(SEARCH(("MATERIAL DE REFERENCIA CERTIFICADO"),(E48))))</formula>
    </cfRule>
  </conditionalFormatting>
  <conditionalFormatting sqref="E48">
    <cfRule type="containsText" dxfId="12" priority="11" operator="containsText" text="REACTIVO GRADO ANALÌTICO">
      <formula>NOT(ISERROR(SEARCH(("REACTIVO GRADO ANALÌTICO"),(E48))))</formula>
    </cfRule>
  </conditionalFormatting>
  <conditionalFormatting sqref="E48">
    <cfRule type="containsText" dxfId="11" priority="12" operator="containsText" text="MATERIAL DE REFERENCIA ">
      <formula>NOT(ISERROR(SEARCH(("MATERIAL DE REFERENCIA "),(E48))))</formula>
    </cfRule>
  </conditionalFormatting>
  <conditionalFormatting sqref="E57 E62:E63">
    <cfRule type="containsText" dxfId="10" priority="13" operator="containsText" text="MATERIAL DE REFERENCIA CERTIFICADO">
      <formula>NOT(ISERROR(SEARCH(("MATERIAL DE REFERENCIA CERTIFICADO"),(E57))))</formula>
    </cfRule>
  </conditionalFormatting>
  <conditionalFormatting sqref="E57 E62:E63">
    <cfRule type="containsText" dxfId="9" priority="14" operator="containsText" text="MATERIAL DE REFERENCIA CERTIFICADO">
      <formula>NOT(ISERROR(SEARCH(("MATERIAL DE REFERENCIA CERTIFICADO"),(E57))))</formula>
    </cfRule>
  </conditionalFormatting>
  <conditionalFormatting sqref="E57 E62:E63">
    <cfRule type="containsText" dxfId="8" priority="15" operator="containsText" text="REACTIVO GRADO ANALÌTICO">
      <formula>NOT(ISERROR(SEARCH(("REACTIVO GRADO ANALÌTICO"),(E57))))</formula>
    </cfRule>
  </conditionalFormatting>
  <conditionalFormatting sqref="E57 E62:E63">
    <cfRule type="containsText" dxfId="7" priority="16" operator="containsText" text="MATERIAL DE REFERENCIA ">
      <formula>NOT(ISERROR(SEARCH(("MATERIAL DE REFERENCIA "),(E57))))</formula>
    </cfRule>
  </conditionalFormatting>
  <conditionalFormatting sqref="E50">
    <cfRule type="containsText" dxfId="6" priority="17" operator="containsText" text="MATERIAL DE REFERENCIA CERTIFICADO">
      <formula>NOT(ISERROR(SEARCH(("MATERIAL DE REFERENCIA CERTIFICADO"),(E50))))</formula>
    </cfRule>
  </conditionalFormatting>
  <conditionalFormatting sqref="E50">
    <cfRule type="containsText" dxfId="5" priority="18" operator="containsText" text="MATERIAL DE REFERENCIA CERTIFICADO">
      <formula>NOT(ISERROR(SEARCH(("MATERIAL DE REFERENCIA CERTIFICADO"),(E50))))</formula>
    </cfRule>
  </conditionalFormatting>
  <conditionalFormatting sqref="E50">
    <cfRule type="containsText" dxfId="4" priority="19" operator="containsText" text="REACTIVO GRADO ANALÌTICO">
      <formula>NOT(ISERROR(SEARCH(("REACTIVO GRADO ANALÌTICO"),(E50))))</formula>
    </cfRule>
  </conditionalFormatting>
  <conditionalFormatting sqref="E50">
    <cfRule type="containsText" dxfId="3" priority="20" operator="containsText" text="MATERIAL DE REFERENCIA ">
      <formula>NOT(ISERROR(SEARCH(("MATERIAL DE REFERENCIA "),(E50))))</formula>
    </cfRule>
  </conditionalFormatting>
  <conditionalFormatting sqref="E64">
    <cfRule type="containsText" dxfId="2" priority="2" operator="containsText" text="MATERIAL DE REFERENCIA CERTIFICADO">
      <formula>NOT(ISERROR(SEARCH(("MATERIAL DE REFERENCIA CERTIFICADO"),(E64))))</formula>
    </cfRule>
  </conditionalFormatting>
  <conditionalFormatting sqref="E64">
    <cfRule type="containsText" dxfId="1" priority="3" operator="containsText" text="REACTIVO GRADO ANALÌTICO">
      <formula>NOT(ISERROR(SEARCH(("REACTIVO GRADO ANALÌTICO"),(E64))))</formula>
    </cfRule>
  </conditionalFormatting>
  <conditionalFormatting sqref="E64">
    <cfRule type="containsText" dxfId="0" priority="4" operator="containsText" text="MATERIAL DE REFERENCIA ">
      <formula>NOT(ISERROR(SEARCH(("MATERIAL DE REFERENCIA "),(E64))))</formula>
    </cfRule>
  </conditionalFormatting>
  <pageMargins left="0.7" right="0.7" top="0.75" bottom="0.75" header="0.3" footer="0.3"/>
  <pageSetup paperSize="9" orientation="portrait" r:id="rId1"/>
  <ignoredErrors>
    <ignoredError sqref="J9:L7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REACTIVOS ESPECIALES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2025-05-07T14:00:32Z</dcterms:modified>
</cp:coreProperties>
</file>