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"/>
    </mc:Choice>
  </mc:AlternateContent>
  <bookViews>
    <workbookView xWindow="0" yWindow="0" windowWidth="28800" windowHeight="12330"/>
  </bookViews>
  <sheets>
    <sheet name="1.0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_A" localSheetId="0" hidden="1">[1]G.G!#REF!</definedName>
    <definedName name="__123Graph_Acaja" hidden="1">[2]EVA!$D$39:$AD$39</definedName>
    <definedName name="__123Graph_ACart_AnticAdic" hidden="1">[2]EVA!$F$95:$I$95</definedName>
    <definedName name="__123Graph_AFACTURAC" hidden="1">[2]Program!$B$120:$Y$120</definedName>
    <definedName name="__123Graph_AGraph2" localSheetId="0" hidden="1">[1]G.G!#REF!</definedName>
    <definedName name="__123Graph_Bcaja" hidden="1">[2]EVA!$D$56:$AD$56</definedName>
    <definedName name="__123Graph_BCart_AnticAdic" hidden="1">[2]EVA!$F$96:$I$96</definedName>
    <definedName name="__123Graph_Ccaja" hidden="1">[2]EVA!$D$58:$AD$58</definedName>
    <definedName name="__123Graph_CCart_AnticAdic" hidden="1">[2]EVA!$F$97:$I$97</definedName>
    <definedName name="__123Graph_Dcaja" hidden="1">[2]EVA!$D$61:$AD$61</definedName>
    <definedName name="__123Graph_DCart_AnticAdic" hidden="1">[2]EVA!$F$99:$I$99</definedName>
    <definedName name="__123Graph_ECart_AnticAdic" hidden="1">[2]EVA!$F$99:$I$99</definedName>
    <definedName name="__123Graph_LBL_ACart_AnticAdic" hidden="1">[2]EVA!$J$95:$K$95</definedName>
    <definedName name="__123Graph_LBL_Ccaja" hidden="1">[2]EVA!$D$58:$AD$58</definedName>
    <definedName name="__123Graph_LBL_DCart_AnticAdic" hidden="1">[2]EVA!$F$98:$I$98</definedName>
    <definedName name="__123Graph_X" localSheetId="0" hidden="1">[1]G.G!#REF!</definedName>
    <definedName name="__123Graph_Xcaja" hidden="1">[2]EVA!$D$6:$AD$6</definedName>
    <definedName name="__PRU2">#REF!</definedName>
    <definedName name="_1__123Graph_ACart_Utilidad" hidden="1">[2]EVA!$F$104:$I$104</definedName>
    <definedName name="_1111">#REF!</definedName>
    <definedName name="_123" localSheetId="0" hidden="1">[1]G.G!#REF!</definedName>
    <definedName name="_1Sin_nombre">[3]dias_habiles!$A$12:$D$31</definedName>
    <definedName name="_2__123Graph_BCart_Utilidad" hidden="1">[2]EVA!$F$105:$I$105</definedName>
    <definedName name="_3__123Graph_CCart_Utilidad" hidden="1">[2]EVA!$F$106:$I$106</definedName>
    <definedName name="_4__123Graph_LBL_ACart_Utilidad" hidden="1">[2]EVA!$F$109:$I$109</definedName>
    <definedName name="_5__123Graph_LBL_BCart_Utilidad" hidden="1">[2]EVA!$F$110:$I$110</definedName>
    <definedName name="_6__123Graph_LBL_CCart_Utilidad" hidden="1">[2]EVA!$F$111:$I$111</definedName>
    <definedName name="_7__123Graph_XCart_Utilidad" hidden="1">[2]EVA!$F$103:$I$103</definedName>
    <definedName name="_Fill" localSheetId="0" hidden="1">#REF!</definedName>
    <definedName name="_Key1" localSheetId="0" hidden="1">[4]OCTUBRE!#REF!</definedName>
    <definedName name="_Order1" hidden="1">255</definedName>
    <definedName name="_Order2" hidden="1">255</definedName>
    <definedName name="_PRU1">#REF!</definedName>
    <definedName name="_PRU2">#REF!</definedName>
    <definedName name="_Sort" localSheetId="0" hidden="1">[4]OCTUBRE!#REF!</definedName>
    <definedName name="A">#REF!</definedName>
    <definedName name="AAAA">#REF!</definedName>
    <definedName name="BuiltIn_AutoFilter___12">#REF!</definedName>
    <definedName name="BuiltIn_AutoFilter___8">#REF!</definedName>
    <definedName name="cds" localSheetId="0" hidden="1">{#N/A,#N/A,FALSE,"sumi ";#N/A,#N/A,FALSE,"RESUMEN"}</definedName>
    <definedName name="cds" hidden="1">{#N/A,#N/A,FALSE,"sumi ";#N/A,#N/A,FALSE,"RESUMEN"}</definedName>
    <definedName name="d_2003_10">[5]Proyeccion!$E$4:$F$11</definedName>
    <definedName name="d_2003_12">[5]Proyeccion!$E$16:$F$23</definedName>
    <definedName name="d_2004">[5]Proyeccion!$E$28:$F$35</definedName>
    <definedName name="d_2005">[5]Proyeccion!$E$40:$F$47</definedName>
    <definedName name="d_2006">[5]Proyeccion!$E$52:$F$61</definedName>
    <definedName name="d_2007">[5]Proyeccion!$E$66:$F$75</definedName>
    <definedName name="d_2008">[5]Proyeccion!$E$80:$F$89</definedName>
    <definedName name="d_2009">[5]Proyeccion!$E$94:$F$103</definedName>
    <definedName name="d_2010">[5]Proyeccion!$E$108:$F$117</definedName>
    <definedName name="d_2011">[5]Proyeccion!$E$122:$F$131</definedName>
    <definedName name="d_2012">[5]Proyeccion!$E$136:$F$145</definedName>
    <definedName name="d_totales">[5]Proyeccion!$V$38:$AC$67</definedName>
    <definedName name="enero">#REF!</definedName>
    <definedName name="enero___0">#REF!</definedName>
    <definedName name="enero___1">#REF!</definedName>
    <definedName name="enero___13">#REF!</definedName>
    <definedName name="enero___16">#REF!</definedName>
    <definedName name="enero___17">#REF!</definedName>
    <definedName name="enero___2">#REF!</definedName>
    <definedName name="enero___3">#REF!</definedName>
    <definedName name="enero___5">#REF!</definedName>
    <definedName name="enero___6">#REF!</definedName>
    <definedName name="enero___7">#REF!</definedName>
    <definedName name="enero___8">#REF!</definedName>
    <definedName name="EX">#REF!</definedName>
    <definedName name="EZ">#REF!</definedName>
    <definedName name="Factor">#REF!</definedName>
    <definedName name="fdadsfa" localSheetId="0" hidden="1">{"PRES REHAB ARM-PER POR ITEMS  KM A KM",#N/A,TRUE,"Rehabilitacion Arm-Per"}</definedName>
    <definedName name="fdadsfa" hidden="1">{"PRES REHAB ARM-PER POR ITEMS  KM A KM",#N/A,TRUE,"Rehabilitacion Arm-Per"}</definedName>
    <definedName name="febrero">#REF!</definedName>
    <definedName name="febrero___0">#REF!</definedName>
    <definedName name="febrero___1">#REF!</definedName>
    <definedName name="febrero___13">#REF!</definedName>
    <definedName name="febrero___16">#REF!</definedName>
    <definedName name="febrero___17">#REF!</definedName>
    <definedName name="febrero___2">#REF!</definedName>
    <definedName name="febrero___3">#REF!</definedName>
    <definedName name="febrero___5">#REF!</definedName>
    <definedName name="febrero___6">#REF!</definedName>
    <definedName name="febrero___7">#REF!</definedName>
    <definedName name="febrero___8">#REF!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int">#REF!</definedName>
    <definedName name="iva">#REF!</definedName>
    <definedName name="KK" localSheetId="0" hidden="1">[6]OCTUBRE!#REF!</definedName>
    <definedName name="org">#REF!</definedName>
    <definedName name="QQ">#REF!</definedName>
    <definedName name="QQQQQ">#REF!</definedName>
    <definedName name="QW">#REF!</definedName>
    <definedName name="rosa_P">[5]Proyeccion!$Z$11:$Z$22</definedName>
    <definedName name="rosa_Q">[5]Proyeccion!$Z$24:$Z$35</definedName>
    <definedName name="TAB_UCS">[7]TAB_UCS!$D$1:$I$321</definedName>
    <definedName name="vent_P">[5]Proyeccion!$AB$11:$AB$22</definedName>
    <definedName name="vent_Q">[5]Proyeccion!$AB$24:$AB$35</definedName>
    <definedName name="WA">#REF!</definedName>
    <definedName name="WE">#REF!</definedName>
    <definedName name="wrn.ESTADO._.REHABILITACION." localSheetId="0" hidden="1">{"PRES REHAB ARM-PER POR ITEMS  KM A KM",#N/A,TRUE,"Rehabilitacion Arm-Per"}</definedName>
    <definedName name="wrn.ESTADO._.REHABILITACION." hidden="1">{"PRES REHAB ARM-PER POR ITEMS  KM A KM",#N/A,TRUE,"Rehabilitacion Arm-Per"}</definedName>
    <definedName name="wrn.procurement." localSheetId="0" hidden="1">{#N/A,#N/A,FALSE,"sumi ";#N/A,#N/A,FALSE,"RESUMEN"}</definedName>
    <definedName name="wrn.procurement." hidden="1">{#N/A,#N/A,FALSE,"sumi ";#N/A,#N/A,FALSE,"RESUMEN"}</definedName>
    <definedName name="WZ">#REF!</definedName>
    <definedName name="YEA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H21" i="2" s="1"/>
  <c r="G17" i="2"/>
  <c r="G24" i="2"/>
  <c r="H28" i="2"/>
  <c r="G31" i="2"/>
  <c r="H35" i="2" s="1"/>
  <c r="G38" i="2"/>
  <c r="E39" i="2"/>
  <c r="G39" i="2" s="1"/>
  <c r="H41" i="2" l="1"/>
  <c r="H43" i="2"/>
  <c r="H45" i="2" l="1"/>
  <c r="H47" i="2" s="1"/>
</calcChain>
</file>

<file path=xl/sharedStrings.xml><?xml version="1.0" encoding="utf-8"?>
<sst xmlns="http://schemas.openxmlformats.org/spreadsheetml/2006/main" count="43" uniqueCount="35">
  <si>
    <t>COSTO DIRECTO</t>
  </si>
  <si>
    <t xml:space="preserve">FIRMA DEL REPRESENTANTE LEGAL: </t>
  </si>
  <si>
    <t>Ajuste al Peso</t>
  </si>
  <si>
    <t>TOTAL</t>
  </si>
  <si>
    <t xml:space="preserve">NOMBRE DEL REPRESENTANTE LEGAL:         </t>
  </si>
  <si>
    <t>Sub-Total</t>
  </si>
  <si>
    <t>Valor-Unit.</t>
  </si>
  <si>
    <t>Rendimiento</t>
  </si>
  <si>
    <t>Jornal Total</t>
  </si>
  <si>
    <t>Prestaciones</t>
  </si>
  <si>
    <t>Jornal</t>
  </si>
  <si>
    <t>Trabajador</t>
  </si>
  <si>
    <t>IV. MANO DE OBRA</t>
  </si>
  <si>
    <t>Tarifa</t>
  </si>
  <si>
    <t>M3-Km</t>
  </si>
  <si>
    <t>Distancia</t>
  </si>
  <si>
    <t>Vol. - peso o Cant.</t>
  </si>
  <si>
    <t>Material</t>
  </si>
  <si>
    <t>III. TRANSPORTES</t>
  </si>
  <si>
    <t>Tarifa/Hora</t>
  </si>
  <si>
    <t>Tipo</t>
  </si>
  <si>
    <t>Descripción</t>
  </si>
  <si>
    <t>I. EQUIPO</t>
  </si>
  <si>
    <t>Cantidad</t>
  </si>
  <si>
    <t>Precio-Unit.</t>
  </si>
  <si>
    <t>Unidad</t>
  </si>
  <si>
    <t>II. MATERIALES EN OBRA</t>
  </si>
  <si>
    <t>UNIDAD:</t>
  </si>
  <si>
    <t xml:space="preserve">PROPONENTE: </t>
  </si>
  <si>
    <t>OBJETO:</t>
  </si>
  <si>
    <t>ÍTEM:</t>
  </si>
  <si>
    <t>FORMATO                                                                           ANÁLISIS DE PRECIOS UNITARIOS</t>
  </si>
  <si>
    <t>UNIVERSIDAD TECNOLÓGICA DE PEREIRA</t>
  </si>
  <si>
    <t xml:space="preserve">LICITACIÓN PÚBLICA No:  </t>
  </si>
  <si>
    <t xml:space="preserve">FECHA DE REALIZACIÓN: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</si>
</sst>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_-&quot;$&quot;* #,##0_-;\-&quot;$&quot;* #,##0_-;_-&quot;$&quot;* &quot;-&quot;??_-;_-@_-"/>
    <numFmt numFmtId="167" formatCode="#,##0.0"/>
    <numFmt numFmtId="168" formatCode="#,##0.000"/>
    <numFmt numFmtId="169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169" fontId="7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1"/>
    <xf numFmtId="4" fontId="3" fillId="0" borderId="0" xfId="1" applyNumberFormat="1" applyFont="1"/>
    <xf numFmtId="0" fontId="3" fillId="0" borderId="0" xfId="1" applyFont="1"/>
    <xf numFmtId="0" fontId="2" fillId="0" borderId="1" xfId="1" applyBorder="1"/>
    <xf numFmtId="0" fontId="4" fillId="0" borderId="2" xfId="1" applyFont="1" applyBorder="1"/>
    <xf numFmtId="0" fontId="2" fillId="0" borderId="3" xfId="1" applyBorder="1"/>
    <xf numFmtId="0" fontId="2" fillId="0" borderId="4" xfId="1" applyBorder="1"/>
    <xf numFmtId="164" fontId="4" fillId="0" borderId="0" xfId="2" applyFont="1" applyBorder="1"/>
    <xf numFmtId="0" fontId="4" fillId="0" borderId="0" xfId="1" applyFont="1" applyBorder="1" applyAlignment="1">
      <alignment horizontal="centerContinuous"/>
    </xf>
    <xf numFmtId="0" fontId="6" fillId="0" borderId="0" xfId="1" applyFont="1" applyBorder="1" applyAlignment="1">
      <alignment horizontal="centerContinuous"/>
    </xf>
    <xf numFmtId="0" fontId="4" fillId="0" borderId="0" xfId="1" applyFont="1" applyBorder="1"/>
    <xf numFmtId="0" fontId="2" fillId="0" borderId="5" xfId="1" applyBorder="1"/>
    <xf numFmtId="164" fontId="4" fillId="0" borderId="6" xfId="2" applyFont="1" applyBorder="1"/>
    <xf numFmtId="0" fontId="6" fillId="0" borderId="6" xfId="1" applyFont="1" applyBorder="1" applyAlignment="1">
      <alignment horizontal="centerContinuous"/>
    </xf>
    <xf numFmtId="0" fontId="6" fillId="0" borderId="6" xfId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"/>
    </xf>
    <xf numFmtId="164" fontId="4" fillId="0" borderId="7" xfId="2" applyFont="1" applyBorder="1"/>
    <xf numFmtId="0" fontId="6" fillId="0" borderId="0" xfId="1" applyFont="1" applyBorder="1" applyAlignment="1">
      <alignment horizontal="center"/>
    </xf>
    <xf numFmtId="0" fontId="4" fillId="0" borderId="8" xfId="1" applyFont="1" applyBorder="1"/>
    <xf numFmtId="0" fontId="4" fillId="0" borderId="9" xfId="1" applyFont="1" applyBorder="1"/>
    <xf numFmtId="0" fontId="4" fillId="0" borderId="10" xfId="1" applyFont="1" applyBorder="1"/>
    <xf numFmtId="0" fontId="4" fillId="0" borderId="11" xfId="1" applyFont="1" applyBorder="1" applyAlignment="1"/>
    <xf numFmtId="0" fontId="4" fillId="0" borderId="12" xfId="1" applyFont="1" applyBorder="1" applyAlignment="1"/>
    <xf numFmtId="0" fontId="4" fillId="0" borderId="13" xfId="1" applyFont="1" applyBorder="1"/>
    <xf numFmtId="164" fontId="4" fillId="0" borderId="14" xfId="3" applyFont="1" applyBorder="1" applyAlignment="1">
      <alignment horizontal="center" vertical="center"/>
    </xf>
    <xf numFmtId="4" fontId="4" fillId="0" borderId="15" xfId="1" applyNumberFormat="1" applyFont="1" applyBorder="1" applyAlignment="1">
      <alignment horizontal="center" vertical="center"/>
    </xf>
    <xf numFmtId="165" fontId="4" fillId="0" borderId="15" xfId="3" applyNumberFormat="1" applyFont="1" applyBorder="1" applyAlignment="1">
      <alignment horizontal="center" vertical="center"/>
    </xf>
    <xf numFmtId="10" fontId="4" fillId="0" borderId="15" xfId="3" applyNumberFormat="1" applyFont="1" applyBorder="1" applyAlignment="1">
      <alignment horizontal="center" vertical="center"/>
    </xf>
    <xf numFmtId="166" fontId="4" fillId="0" borderId="16" xfId="1" applyNumberFormat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/>
    <xf numFmtId="0" fontId="6" fillId="2" borderId="19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21" xfId="1" quotePrefix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3" fillId="0" borderId="0" xfId="1" applyFont="1" applyBorder="1"/>
    <xf numFmtId="0" fontId="4" fillId="0" borderId="23" xfId="1" applyFont="1" applyBorder="1"/>
    <xf numFmtId="0" fontId="4" fillId="0" borderId="11" xfId="1" applyFont="1" applyBorder="1"/>
    <xf numFmtId="4" fontId="4" fillId="0" borderId="14" xfId="1" applyNumberFormat="1" applyFont="1" applyBorder="1"/>
    <xf numFmtId="4" fontId="4" fillId="0" borderId="15" xfId="1" applyNumberFormat="1" applyFont="1" applyBorder="1"/>
    <xf numFmtId="167" fontId="4" fillId="0" borderId="15" xfId="1" applyNumberFormat="1" applyFont="1" applyBorder="1"/>
    <xf numFmtId="3" fontId="4" fillId="0" borderId="15" xfId="1" applyNumberFormat="1" applyFont="1" applyBorder="1" applyAlignment="1">
      <alignment horizontal="center"/>
    </xf>
    <xf numFmtId="0" fontId="4" fillId="0" borderId="16" xfId="1" applyFont="1" applyBorder="1" applyAlignment="1"/>
    <xf numFmtId="0" fontId="4" fillId="0" borderId="17" xfId="1" applyFont="1" applyBorder="1" applyAlignment="1"/>
    <xf numFmtId="164" fontId="4" fillId="0" borderId="14" xfId="2" applyFont="1" applyBorder="1"/>
    <xf numFmtId="164" fontId="4" fillId="0" borderId="15" xfId="2" applyFont="1" applyBorder="1" applyAlignment="1">
      <alignment horizontal="center"/>
    </xf>
    <xf numFmtId="167" fontId="4" fillId="0" borderId="15" xfId="1" applyNumberFormat="1" applyFont="1" applyBorder="1" applyAlignment="1">
      <alignment horizontal="center"/>
    </xf>
    <xf numFmtId="168" fontId="4" fillId="0" borderId="15" xfId="1" applyNumberFormat="1" applyFont="1" applyBorder="1" applyAlignment="1">
      <alignment horizontal="center"/>
    </xf>
    <xf numFmtId="0" fontId="1" fillId="0" borderId="0" xfId="4"/>
    <xf numFmtId="4" fontId="4" fillId="0" borderId="24" xfId="1" applyNumberFormat="1" applyFont="1" applyBorder="1"/>
    <xf numFmtId="4" fontId="4" fillId="0" borderId="25" xfId="1" applyNumberFormat="1" applyFont="1" applyBorder="1"/>
    <xf numFmtId="3" fontId="4" fillId="0" borderId="25" xfId="1" applyNumberFormat="1" applyFont="1" applyBorder="1"/>
    <xf numFmtId="3" fontId="4" fillId="0" borderId="25" xfId="1" applyNumberFormat="1" applyFont="1" applyBorder="1" applyAlignment="1">
      <alignment horizontal="center"/>
    </xf>
    <xf numFmtId="4" fontId="4" fillId="0" borderId="15" xfId="1" applyNumberFormat="1" applyFont="1" applyBorder="1" applyAlignment="1">
      <alignment horizontal="center"/>
    </xf>
    <xf numFmtId="165" fontId="4" fillId="0" borderId="27" xfId="2" applyNumberFormat="1" applyFont="1" applyBorder="1"/>
    <xf numFmtId="3" fontId="4" fillId="0" borderId="27" xfId="1" applyNumberFormat="1" applyFont="1" applyBorder="1" applyAlignment="1">
      <alignment horizontal="center"/>
    </xf>
    <xf numFmtId="169" fontId="4" fillId="0" borderId="14" xfId="5" applyFont="1" applyBorder="1"/>
    <xf numFmtId="3" fontId="4" fillId="0" borderId="15" xfId="1" applyNumberFormat="1" applyFont="1" applyBorder="1"/>
    <xf numFmtId="4" fontId="4" fillId="0" borderId="27" xfId="1" applyNumberFormat="1" applyFont="1" applyFill="1" applyBorder="1" applyAlignment="1">
      <alignment horizontal="center"/>
    </xf>
    <xf numFmtId="164" fontId="4" fillId="0" borderId="27" xfId="2" applyFont="1" applyFill="1" applyBorder="1"/>
    <xf numFmtId="3" fontId="4" fillId="0" borderId="27" xfId="1" applyNumberFormat="1" applyFont="1" applyFill="1" applyBorder="1" applyAlignment="1">
      <alignment horizontal="center"/>
    </xf>
    <xf numFmtId="164" fontId="4" fillId="0" borderId="15" xfId="2" applyFont="1" applyFill="1" applyBorder="1"/>
    <xf numFmtId="0" fontId="6" fillId="0" borderId="0" xfId="1" applyFont="1" applyBorder="1"/>
    <xf numFmtId="0" fontId="2" fillId="0" borderId="0" xfId="1" applyBorder="1"/>
    <xf numFmtId="0" fontId="8" fillId="0" borderId="31" xfId="1" applyFont="1" applyBorder="1" applyAlignment="1">
      <alignment horizontal="center"/>
    </xf>
    <xf numFmtId="0" fontId="9" fillId="0" borderId="9" xfId="1" applyFont="1" applyBorder="1"/>
    <xf numFmtId="0" fontId="8" fillId="0" borderId="9" xfId="1" applyFont="1" applyBorder="1" applyAlignment="1">
      <alignment horizontal="left"/>
    </xf>
    <xf numFmtId="0" fontId="9" fillId="0" borderId="9" xfId="1" quotePrefix="1" applyFont="1" applyBorder="1" applyAlignment="1">
      <alignment horizontal="left" vertical="center"/>
    </xf>
    <xf numFmtId="0" fontId="9" fillId="0" borderId="32" xfId="1" quotePrefix="1" applyFont="1" applyBorder="1" applyAlignment="1">
      <alignment horizontal="left" vertical="center"/>
    </xf>
    <xf numFmtId="0" fontId="8" fillId="0" borderId="33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/>
    <xf numFmtId="0" fontId="8" fillId="0" borderId="0" xfId="1" applyFont="1" applyBorder="1" applyAlignment="1">
      <alignment horizontal="left"/>
    </xf>
    <xf numFmtId="0" fontId="9" fillId="0" borderId="0" xfId="1" quotePrefix="1" applyFont="1" applyBorder="1" applyAlignment="1">
      <alignment vertical="center"/>
    </xf>
    <xf numFmtId="0" fontId="8" fillId="0" borderId="2" xfId="1" quotePrefix="1" applyFont="1" applyBorder="1" applyAlignment="1">
      <alignment horizontal="center" wrapText="1"/>
    </xf>
    <xf numFmtId="0" fontId="9" fillId="0" borderId="35" xfId="1" quotePrefix="1" applyFont="1" applyBorder="1" applyAlignment="1"/>
    <xf numFmtId="0" fontId="8" fillId="0" borderId="33" xfId="1" applyFont="1" applyBorder="1" applyAlignment="1">
      <alignment horizontal="justify" vertical="center" wrapText="1"/>
    </xf>
    <xf numFmtId="0" fontId="8" fillId="0" borderId="0" xfId="1" applyFont="1" applyBorder="1" applyAlignment="1">
      <alignment horizontal="justify" vertical="center" wrapText="1"/>
    </xf>
    <xf numFmtId="0" fontId="9" fillId="0" borderId="35" xfId="1" quotePrefix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horizontal="center" vertical="center" wrapText="1"/>
    </xf>
    <xf numFmtId="0" fontId="9" fillId="0" borderId="0" xfId="1" quotePrefix="1" applyFont="1" applyBorder="1" applyAlignment="1">
      <alignment horizontal="center" vertical="center"/>
    </xf>
    <xf numFmtId="0" fontId="9" fillId="0" borderId="0" xfId="1" quotePrefix="1" applyFont="1" applyBorder="1" applyAlignment="1">
      <alignment horizontal="left" vertical="center"/>
    </xf>
    <xf numFmtId="0" fontId="9" fillId="0" borderId="35" xfId="1" quotePrefix="1" applyFont="1" applyBorder="1" applyAlignment="1">
      <alignment horizontal="left" vertical="center"/>
    </xf>
    <xf numFmtId="0" fontId="2" fillId="0" borderId="36" xfId="1" applyBorder="1"/>
    <xf numFmtId="0" fontId="2" fillId="0" borderId="37" xfId="1" applyBorder="1"/>
    <xf numFmtId="0" fontId="2" fillId="0" borderId="38" xfId="1" applyBorder="1"/>
    <xf numFmtId="0" fontId="2" fillId="0" borderId="32" xfId="1" applyBorder="1" applyAlignment="1"/>
    <xf numFmtId="0" fontId="2" fillId="0" borderId="35" xfId="1" applyBorder="1" applyAlignment="1"/>
    <xf numFmtId="0" fontId="2" fillId="0" borderId="38" xfId="1" applyBorder="1" applyAlignment="1"/>
    <xf numFmtId="0" fontId="2" fillId="0" borderId="39" xfId="1" applyBorder="1"/>
    <xf numFmtId="0" fontId="2" fillId="0" borderId="40" xfId="1" applyBorder="1"/>
    <xf numFmtId="0" fontId="2" fillId="0" borderId="41" xfId="1" applyBorder="1"/>
    <xf numFmtId="0" fontId="4" fillId="0" borderId="29" xfId="1" applyFont="1" applyBorder="1" applyAlignment="1">
      <alignment horizontal="center"/>
    </xf>
    <xf numFmtId="0" fontId="4" fillId="0" borderId="28" xfId="1" applyFont="1" applyBorder="1" applyAlignment="1">
      <alignment horizontal="center"/>
    </xf>
    <xf numFmtId="0" fontId="6" fillId="0" borderId="0" xfId="1" applyFont="1" applyBorder="1" applyAlignment="1">
      <alignment horizontal="left"/>
    </xf>
    <xf numFmtId="0" fontId="6" fillId="2" borderId="3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4" fillId="0" borderId="29" xfId="1" applyFont="1" applyBorder="1" applyAlignment="1">
      <alignment horizontal="left"/>
    </xf>
    <xf numFmtId="0" fontId="4" fillId="0" borderId="28" xfId="1" applyFont="1" applyBorder="1" applyAlignment="1">
      <alignment horizontal="left"/>
    </xf>
    <xf numFmtId="0" fontId="4" fillId="0" borderId="26" xfId="1" applyFont="1" applyBorder="1" applyAlignment="1">
      <alignment horizontal="left"/>
    </xf>
    <xf numFmtId="0" fontId="4" fillId="0" borderId="23" xfId="1" applyFont="1" applyBorder="1" applyAlignment="1">
      <alignment horizontal="left"/>
    </xf>
    <xf numFmtId="0" fontId="4" fillId="0" borderId="26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3" fillId="0" borderId="38" xfId="1" applyFont="1" applyBorder="1" applyAlignment="1">
      <alignment horizontal="center" vertical="center" wrapText="1"/>
    </xf>
    <xf numFmtId="0" fontId="3" fillId="0" borderId="37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9" fillId="0" borderId="34" xfId="1" quotePrefix="1" applyFont="1" applyBorder="1" applyAlignment="1">
      <alignment horizontal="left" vertical="center"/>
    </xf>
    <xf numFmtId="0" fontId="9" fillId="0" borderId="2" xfId="1" quotePrefix="1" applyFont="1" applyBorder="1" applyAlignment="1">
      <alignment horizontal="left" vertical="center"/>
    </xf>
    <xf numFmtId="2" fontId="6" fillId="0" borderId="0" xfId="1" applyNumberFormat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justify" vertical="center" wrapText="1"/>
    </xf>
    <xf numFmtId="0" fontId="8" fillId="0" borderId="33" xfId="1" applyFont="1" applyBorder="1" applyAlignment="1">
      <alignment horizontal="justify" vertical="center" wrapText="1"/>
    </xf>
    <xf numFmtId="0" fontId="9" fillId="0" borderId="34" xfId="1" quotePrefix="1" applyFont="1" applyBorder="1" applyAlignment="1">
      <alignment horizontal="left"/>
    </xf>
    <xf numFmtId="0" fontId="9" fillId="0" borderId="2" xfId="1" quotePrefix="1" applyFont="1" applyBorder="1" applyAlignment="1">
      <alignment horizontal="left"/>
    </xf>
    <xf numFmtId="0" fontId="4" fillId="0" borderId="29" xfId="1" applyFont="1" applyFill="1" applyBorder="1" applyAlignment="1">
      <alignment horizontal="left"/>
    </xf>
    <xf numFmtId="0" fontId="4" fillId="0" borderId="28" xfId="1" applyFont="1" applyFill="1" applyBorder="1" applyAlignment="1">
      <alignment horizontal="left"/>
    </xf>
  </cellXfs>
  <cellStyles count="6">
    <cellStyle name="Moneda 16" xfId="3"/>
    <cellStyle name="Moneda 2" xfId="5"/>
    <cellStyle name="Moneda 3" xfId="2"/>
    <cellStyle name="Normal" xfId="0" builtinId="0"/>
    <cellStyle name="Normal 11" xfId="1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1152525</xdr:colOff>
      <xdr:row>43</xdr:row>
      <xdr:rowOff>0</xdr:rowOff>
    </xdr:from>
    <xdr:to>
      <xdr:col>4</xdr:col>
      <xdr:colOff>847725</xdr:colOff>
      <xdr:row>43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286000" y="8191500"/>
          <a:ext cx="152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1171575</xdr:colOff>
      <xdr:row>46</xdr:row>
      <xdr:rowOff>161925</xdr:rowOff>
    </xdr:from>
    <xdr:to>
      <xdr:col>4</xdr:col>
      <xdr:colOff>866775</xdr:colOff>
      <xdr:row>46</xdr:row>
      <xdr:rowOff>161925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2286000" y="8924925"/>
          <a:ext cx="152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104775</xdr:colOff>
      <xdr:row>1</xdr:row>
      <xdr:rowOff>28575</xdr:rowOff>
    </xdr:from>
    <xdr:ext cx="612001" cy="609601"/>
    <xdr:pic>
      <xdr:nvPicPr>
        <xdr:cNvPr id="4" name="3 Imagen" descr="Resultado de imagen para escudo universidad tecnologica de pereir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19075"/>
          <a:ext cx="612001" cy="609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JTORRES/Mis%20documentos/Documents%20and%20Settings/LUZ%20MARY/Configuraci&#243;n%20local/Temp/hgg/0bra%20552/PPTO%20ADMINISTRATIVO%2013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dicador%20de%20reclam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Equipos/COSTO%20DE%20PROPIEDA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til_compaq\eep\Mis%20documentos\Planeamiento%20Operativo\PAVAS-STN\Estudio%20de%20Conexion%20STN\ESTUDIO_SI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calidad/DATOS/Equipos/COSTO%20DE%20PROPIEDA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rreo.eep.com.co/squirrelmail/src/cargos_chec_2002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G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  <sheetName val="Lista_Eq"/>
      <sheetName val="Frentes"/>
      <sheetName val="Activ"/>
      <sheetName val="Act."/>
      <sheetName val="PUC"/>
      <sheetName val="Proveedores"/>
      <sheetName val="Listado"/>
    </sheetNames>
    <sheetDataSet>
      <sheetData sheetId="0" refreshError="1"/>
      <sheetData sheetId="1" refreshError="1"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s_habiles"/>
      <sheetName val="indicador_dias_reclamos"/>
      <sheetName val="INDICADOR_enero_01_a_dici_01 "/>
      <sheetName val="INDICA_ABR_MAR_00"/>
      <sheetName val="INDICADOR_enero_02_a_feb_02"/>
      <sheetName val="INDICADOR_enero_02_a_marzo_02"/>
      <sheetName val="INDICADOR_enero_02_a_junio"/>
      <sheetName val="INDICADOR_septiembr_02_a_sept02"/>
    </sheetNames>
    <sheetDataSet>
      <sheetData sheetId="0">
        <row r="12">
          <cell r="A12">
            <v>1</v>
          </cell>
          <cell r="B12" t="str">
            <v>N</v>
          </cell>
          <cell r="C12">
            <v>7667</v>
          </cell>
          <cell r="D12">
            <v>687</v>
          </cell>
        </row>
        <row r="13">
          <cell r="A13">
            <v>1</v>
          </cell>
          <cell r="B13" t="str">
            <v>S</v>
          </cell>
          <cell r="C13">
            <v>3018</v>
          </cell>
          <cell r="D13">
            <v>271</v>
          </cell>
        </row>
        <row r="14">
          <cell r="A14">
            <v>2</v>
          </cell>
          <cell r="B14" t="str">
            <v>N</v>
          </cell>
          <cell r="C14">
            <v>4412</v>
          </cell>
          <cell r="D14">
            <v>410</v>
          </cell>
        </row>
        <row r="15">
          <cell r="A15">
            <v>2</v>
          </cell>
          <cell r="B15" t="str">
            <v>S</v>
          </cell>
          <cell r="C15">
            <v>2686</v>
          </cell>
          <cell r="D15">
            <v>254</v>
          </cell>
        </row>
        <row r="16">
          <cell r="A16">
            <v>3</v>
          </cell>
          <cell r="B16" t="str">
            <v>N</v>
          </cell>
          <cell r="C16">
            <v>3481</v>
          </cell>
          <cell r="D16">
            <v>346</v>
          </cell>
        </row>
        <row r="17">
          <cell r="A17">
            <v>3</v>
          </cell>
          <cell r="B17" t="str">
            <v>S</v>
          </cell>
          <cell r="C17">
            <v>2447</v>
          </cell>
          <cell r="D17">
            <v>247</v>
          </cell>
        </row>
        <row r="18">
          <cell r="A18">
            <v>4</v>
          </cell>
          <cell r="B18" t="str">
            <v>N</v>
          </cell>
          <cell r="C18">
            <v>1729</v>
          </cell>
          <cell r="D18">
            <v>227</v>
          </cell>
        </row>
        <row r="19">
          <cell r="A19">
            <v>4</v>
          </cell>
          <cell r="B19" t="str">
            <v>S</v>
          </cell>
          <cell r="C19">
            <v>1535</v>
          </cell>
          <cell r="D19">
            <v>191</v>
          </cell>
        </row>
        <row r="20">
          <cell r="A20">
            <v>5</v>
          </cell>
          <cell r="B20" t="str">
            <v>N</v>
          </cell>
          <cell r="C20">
            <v>4934</v>
          </cell>
          <cell r="D20">
            <v>543</v>
          </cell>
        </row>
        <row r="21">
          <cell r="A21">
            <v>5</v>
          </cell>
          <cell r="B21" t="str">
            <v>S</v>
          </cell>
          <cell r="C21">
            <v>1954</v>
          </cell>
          <cell r="D21">
            <v>207</v>
          </cell>
        </row>
        <row r="22">
          <cell r="A22">
            <v>6</v>
          </cell>
          <cell r="B22" t="str">
            <v>N</v>
          </cell>
          <cell r="C22">
            <v>3172</v>
          </cell>
          <cell r="D22">
            <v>354</v>
          </cell>
        </row>
        <row r="23">
          <cell r="A23">
            <v>6</v>
          </cell>
          <cell r="B23" t="str">
            <v>S</v>
          </cell>
          <cell r="C23">
            <v>1365</v>
          </cell>
          <cell r="D23">
            <v>160</v>
          </cell>
        </row>
        <row r="24">
          <cell r="A24">
            <v>7</v>
          </cell>
          <cell r="B24" t="str">
            <v>N</v>
          </cell>
          <cell r="C24">
            <v>1850</v>
          </cell>
          <cell r="D24">
            <v>236</v>
          </cell>
        </row>
        <row r="25">
          <cell r="A25">
            <v>7</v>
          </cell>
          <cell r="B25" t="str">
            <v>S</v>
          </cell>
          <cell r="C25">
            <v>1377</v>
          </cell>
          <cell r="D25">
            <v>155</v>
          </cell>
        </row>
        <row r="26">
          <cell r="A26">
            <v>8</v>
          </cell>
          <cell r="B26" t="str">
            <v>N</v>
          </cell>
          <cell r="C26">
            <v>3881</v>
          </cell>
          <cell r="D26">
            <v>449</v>
          </cell>
        </row>
        <row r="27">
          <cell r="A27">
            <v>8</v>
          </cell>
          <cell r="B27" t="str">
            <v>S</v>
          </cell>
          <cell r="C27">
            <v>1381</v>
          </cell>
          <cell r="D27">
            <v>155</v>
          </cell>
        </row>
        <row r="28">
          <cell r="A28">
            <v>9</v>
          </cell>
          <cell r="B28" t="str">
            <v>N</v>
          </cell>
          <cell r="C28">
            <v>3083</v>
          </cell>
          <cell r="D28">
            <v>451</v>
          </cell>
        </row>
        <row r="29">
          <cell r="A29">
            <v>9</v>
          </cell>
          <cell r="B29" t="str">
            <v>S</v>
          </cell>
          <cell r="C29">
            <v>1222</v>
          </cell>
          <cell r="D29">
            <v>184</v>
          </cell>
        </row>
        <row r="30">
          <cell r="A30">
            <v>10</v>
          </cell>
          <cell r="B30" t="str">
            <v>N</v>
          </cell>
          <cell r="C30">
            <v>4024</v>
          </cell>
          <cell r="D30">
            <v>525</v>
          </cell>
        </row>
        <row r="31">
          <cell r="A31">
            <v>10</v>
          </cell>
          <cell r="B31" t="str">
            <v>S</v>
          </cell>
          <cell r="C31">
            <v>1501</v>
          </cell>
          <cell r="D31">
            <v>206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cion_Naranjito"/>
      <sheetName val="Demandas SIN"/>
      <sheetName val="Ener.Act."/>
      <sheetName val="Ener.Reac."/>
      <sheetName val="Proyeccion"/>
      <sheetName val="Hoja1"/>
      <sheetName val="EEP"/>
      <sheetName val="Ddas"/>
      <sheetName val="Factor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E4">
            <v>13.708000000000002</v>
          </cell>
          <cell r="F4">
            <v>5.4389999999999992</v>
          </cell>
        </row>
        <row r="5">
          <cell r="E5">
            <v>29.8</v>
          </cell>
          <cell r="F5">
            <v>10.210000000000001</v>
          </cell>
        </row>
        <row r="6">
          <cell r="E6">
            <v>1.1000000000000001</v>
          </cell>
          <cell r="F6">
            <v>1.2</v>
          </cell>
        </row>
        <row r="7">
          <cell r="E7">
            <v>12.15</v>
          </cell>
          <cell r="F7">
            <v>5.1115045245933031</v>
          </cell>
        </row>
        <row r="8">
          <cell r="E8">
            <v>5.41</v>
          </cell>
          <cell r="F8">
            <v>1.32</v>
          </cell>
        </row>
        <row r="9">
          <cell r="E9">
            <v>1.2</v>
          </cell>
          <cell r="F9">
            <v>0.8</v>
          </cell>
        </row>
        <row r="10">
          <cell r="E10">
            <v>19.5</v>
          </cell>
          <cell r="F10">
            <v>11.4749</v>
          </cell>
        </row>
        <row r="11">
          <cell r="E11">
            <v>1.1935</v>
          </cell>
          <cell r="F11">
            <v>0.57789999999999997</v>
          </cell>
          <cell r="Z11">
            <v>100</v>
          </cell>
          <cell r="AB11">
            <v>100</v>
          </cell>
        </row>
        <row r="12">
          <cell r="Z12">
            <v>100</v>
          </cell>
          <cell r="AB12">
            <v>100</v>
          </cell>
        </row>
        <row r="13">
          <cell r="Z13">
            <v>100</v>
          </cell>
          <cell r="AB13">
            <v>100</v>
          </cell>
        </row>
        <row r="14">
          <cell r="Z14">
            <v>100</v>
          </cell>
          <cell r="AB14">
            <v>100</v>
          </cell>
        </row>
        <row r="15">
          <cell r="Z15">
            <v>120.14787430683919</v>
          </cell>
          <cell r="AB15">
            <v>71.384615384615387</v>
          </cell>
        </row>
        <row r="16">
          <cell r="E16">
            <v>16.633250655769881</v>
          </cell>
          <cell r="F16">
            <v>6.5996681001409652</v>
          </cell>
          <cell r="Z16">
            <v>120.14787430683919</v>
          </cell>
          <cell r="AB16">
            <v>71.384615384615387</v>
          </cell>
        </row>
        <row r="17">
          <cell r="E17">
            <v>36.15924055602148</v>
          </cell>
          <cell r="F17">
            <v>12.388786781106688</v>
          </cell>
          <cell r="Z17">
            <v>120.14787430683919</v>
          </cell>
          <cell r="AB17">
            <v>71.384615384615387</v>
          </cell>
        </row>
        <row r="18">
          <cell r="E18">
            <v>1.3347370675041486</v>
          </cell>
          <cell r="F18">
            <v>1.4560768009136165</v>
          </cell>
          <cell r="Z18">
            <v>120.14787430683919</v>
          </cell>
          <cell r="AB18">
            <v>71.384615384615387</v>
          </cell>
        </row>
        <row r="19">
          <cell r="E19">
            <v>14.742777609250368</v>
          </cell>
          <cell r="F19">
            <v>6.2022859633544112</v>
          </cell>
          <cell r="Z19">
            <v>85.582255083179291</v>
          </cell>
          <cell r="AB19">
            <v>43.589743589743591</v>
          </cell>
        </row>
        <row r="20">
          <cell r="E20">
            <v>6.5644795774522224</v>
          </cell>
          <cell r="F20">
            <v>1.6016844810049784</v>
          </cell>
          <cell r="Z20">
            <v>85.582255083179291</v>
          </cell>
          <cell r="AB20">
            <v>43.589743589743591</v>
          </cell>
        </row>
        <row r="21">
          <cell r="E21">
            <v>1.4560768009136165</v>
          </cell>
          <cell r="F21">
            <v>0.97071786727574438</v>
          </cell>
          <cell r="Z21">
            <v>85.582255083179291</v>
          </cell>
          <cell r="AB21">
            <v>43.589743589743591</v>
          </cell>
        </row>
        <row r="22">
          <cell r="E22">
            <v>23.661248014846272</v>
          </cell>
          <cell r="F22">
            <v>13.92361306900305</v>
          </cell>
          <cell r="Z22">
            <v>85.582255083179291</v>
          </cell>
          <cell r="AB22">
            <v>43.589743589743591</v>
          </cell>
        </row>
        <row r="23">
          <cell r="E23">
            <v>1.4481897182420012</v>
          </cell>
          <cell r="F23">
            <v>0.70122231937331581</v>
          </cell>
        </row>
        <row r="24">
          <cell r="Z24">
            <v>100</v>
          </cell>
          <cell r="AB24">
            <v>100</v>
          </cell>
        </row>
        <row r="25">
          <cell r="Z25">
            <v>100</v>
          </cell>
          <cell r="AB25">
            <v>100</v>
          </cell>
        </row>
        <row r="26">
          <cell r="Z26">
            <v>100</v>
          </cell>
          <cell r="AB26">
            <v>100</v>
          </cell>
        </row>
        <row r="27">
          <cell r="Z27">
            <v>100</v>
          </cell>
          <cell r="AB27">
            <v>100</v>
          </cell>
        </row>
        <row r="28">
          <cell r="E28">
            <v>16.967648089324175</v>
          </cell>
          <cell r="F28">
            <v>6.7323488443123836</v>
          </cell>
          <cell r="Z28">
            <v>156.06060606060606</v>
          </cell>
          <cell r="AB28">
            <v>88.387698367741763</v>
          </cell>
        </row>
        <row r="29">
          <cell r="E29">
            <v>38.18619149853081</v>
          </cell>
          <cell r="F29">
            <v>13.083255543624146</v>
          </cell>
          <cell r="Z29">
            <v>156.06060606060606</v>
          </cell>
          <cell r="AB29">
            <v>88.387698367741763</v>
          </cell>
        </row>
        <row r="30">
          <cell r="E30">
            <v>1.3615708271269762</v>
          </cell>
          <cell r="F30">
            <v>1.4853499932294285</v>
          </cell>
          <cell r="Z30">
            <v>156.06060606060606</v>
          </cell>
          <cell r="AB30">
            <v>88.387698367741763</v>
          </cell>
        </row>
        <row r="31">
          <cell r="E31">
            <v>15.039168681447963</v>
          </cell>
          <cell r="F31">
            <v>6.3269776758307135</v>
          </cell>
          <cell r="Z31">
            <v>156.06060606060606</v>
          </cell>
          <cell r="AB31">
            <v>88.387698367741763</v>
          </cell>
        </row>
        <row r="32">
          <cell r="E32">
            <v>6.6964528861426746</v>
          </cell>
          <cell r="F32">
            <v>1.6338849925523715</v>
          </cell>
          <cell r="Z32">
            <v>92.424242424242422</v>
          </cell>
          <cell r="AB32">
            <v>69.15877262546951</v>
          </cell>
        </row>
        <row r="33">
          <cell r="E33">
            <v>1.4853499932294283</v>
          </cell>
          <cell r="F33">
            <v>0.9902333288196189</v>
          </cell>
          <cell r="Z33">
            <v>92.424242424242422</v>
          </cell>
          <cell r="AB33">
            <v>69.15877262546951</v>
          </cell>
        </row>
        <row r="34">
          <cell r="E34">
            <v>24.136937389978215</v>
          </cell>
          <cell r="F34">
            <v>14.203535531090308</v>
          </cell>
          <cell r="Z34">
            <v>92.424242424242422</v>
          </cell>
          <cell r="AB34">
            <v>69.15877262546951</v>
          </cell>
        </row>
        <row r="35">
          <cell r="E35">
            <v>1.4773043474327689</v>
          </cell>
          <cell r="F35">
            <v>0.71531980090607228</v>
          </cell>
          <cell r="Z35">
            <v>92.424242424242422</v>
          </cell>
          <cell r="AB35">
            <v>69.15877262546951</v>
          </cell>
        </row>
        <row r="38">
          <cell r="AB38" t="str">
            <v>Proyección a partir de información de EEP</v>
          </cell>
        </row>
        <row r="39">
          <cell r="W39" t="str">
            <v>Máxima</v>
          </cell>
          <cell r="Y39" t="str">
            <v>Media</v>
          </cell>
          <cell r="AA39" t="str">
            <v>Mínima</v>
          </cell>
        </row>
        <row r="40">
          <cell r="E40">
            <v>17.571980800566877</v>
          </cell>
          <cell r="F40">
            <v>6.9721333217306105</v>
          </cell>
          <cell r="W40" t="str">
            <v>P</v>
          </cell>
          <cell r="X40" t="str">
            <v>Q</v>
          </cell>
          <cell r="Y40" t="str">
            <v>P</v>
          </cell>
          <cell r="Z40" t="str">
            <v>Q</v>
          </cell>
          <cell r="AA40" t="str">
            <v>P</v>
          </cell>
          <cell r="AB40" t="str">
            <v>Q</v>
          </cell>
        </row>
        <row r="41">
          <cell r="E41">
            <v>42.046260054812336</v>
          </cell>
          <cell r="F41">
            <v>14.405782387907177</v>
          </cell>
          <cell r="V41">
            <v>2003</v>
          </cell>
          <cell r="W41">
            <v>84.061500000000009</v>
          </cell>
          <cell r="X41">
            <v>36.133304524593306</v>
          </cell>
          <cell r="Y41">
            <v>62.80830000000001</v>
          </cell>
          <cell r="Z41">
            <v>38.780730735481129</v>
          </cell>
          <cell r="AA41">
            <v>39.929200000000002</v>
          </cell>
          <cell r="AB41">
            <v>28.166669683062199</v>
          </cell>
        </row>
        <row r="42">
          <cell r="E42">
            <v>1.4100655734332916</v>
          </cell>
          <cell r="F42">
            <v>1.538253352836318</v>
          </cell>
          <cell r="V42">
            <v>2003</v>
          </cell>
          <cell r="W42">
            <v>102</v>
          </cell>
          <cell r="X42">
            <v>43.844055382172769</v>
          </cell>
          <cell r="Y42">
            <v>76.211423779018929</v>
          </cell>
          <cell r="Z42">
            <v>47.05643528867644</v>
          </cell>
          <cell r="AA42">
            <v>48.449984832533325</v>
          </cell>
          <cell r="AB42">
            <v>34.17736190375313</v>
          </cell>
          <cell r="AC42">
            <v>8257</v>
          </cell>
        </row>
        <row r="43">
          <cell r="E43">
            <v>15.57481519746772</v>
          </cell>
          <cell r="F43">
            <v>6.5523241441613829</v>
          </cell>
          <cell r="V43">
            <v>2004</v>
          </cell>
          <cell r="W43">
            <v>105.35062371321303</v>
          </cell>
          <cell r="X43">
            <v>45.170905710365041</v>
          </cell>
          <cell r="Y43">
            <v>78.492616828764184</v>
          </cell>
          <cell r="Z43">
            <v>48.527700012144848</v>
          </cell>
          <cell r="AA43">
            <v>50.039131462521361</v>
          </cell>
          <cell r="AB43">
            <v>35.294166839103838</v>
          </cell>
          <cell r="AC43">
            <v>8423</v>
          </cell>
        </row>
        <row r="44">
          <cell r="E44">
            <v>6.9349588657037353</v>
          </cell>
          <cell r="F44">
            <v>1.6920786881199501</v>
          </cell>
          <cell r="V44">
            <v>2005</v>
          </cell>
          <cell r="W44">
            <v>111.60287197558557</v>
          </cell>
          <cell r="X44">
            <v>47.636290805867624</v>
          </cell>
          <cell r="Y44">
            <v>82.728706050148091</v>
          </cell>
          <cell r="Z44">
            <v>51.266166746759225</v>
          </cell>
          <cell r="AA44">
            <v>53.004249285783096</v>
          </cell>
          <cell r="AB44">
            <v>37.37757311857667</v>
          </cell>
          <cell r="AC44">
            <v>8723</v>
          </cell>
        </row>
        <row r="45">
          <cell r="E45">
            <v>1.5382533528363178</v>
          </cell>
          <cell r="F45">
            <v>1.025502235224212</v>
          </cell>
          <cell r="V45">
            <v>2006</v>
          </cell>
          <cell r="W45">
            <v>119.94698168923767</v>
          </cell>
          <cell r="X45">
            <v>52.370345363228409</v>
          </cell>
          <cell r="Y45">
            <v>89.995432593957133</v>
          </cell>
          <cell r="Z45">
            <v>56.1297271333586</v>
          </cell>
          <cell r="AA45">
            <v>56.97884079715022</v>
          </cell>
          <cell r="AB45">
            <v>40.687964551711083</v>
          </cell>
          <cell r="AC45">
            <v>9043</v>
          </cell>
        </row>
        <row r="46">
          <cell r="E46">
            <v>24.996616983590169</v>
          </cell>
          <cell r="F46">
            <v>14.709419498717889</v>
          </cell>
          <cell r="V46">
            <v>2007</v>
          </cell>
          <cell r="W46">
            <v>126.56086059842259</v>
          </cell>
          <cell r="X46">
            <v>55.188263189813121</v>
          </cell>
          <cell r="Y46">
            <v>94.731117972730317</v>
          </cell>
          <cell r="Z46">
            <v>59.198084776690877</v>
          </cell>
          <cell r="AA46">
            <v>60.118208898154897</v>
          </cell>
          <cell r="AB46">
            <v>42.961455220452756</v>
          </cell>
          <cell r="AC46">
            <v>9372</v>
          </cell>
        </row>
        <row r="47">
          <cell r="E47">
            <v>1.5299211471751213</v>
          </cell>
          <cell r="F47">
            <v>0.74079717717009019</v>
          </cell>
          <cell r="V47">
            <v>2008</v>
          </cell>
          <cell r="W47">
            <v>134.19901503491113</v>
          </cell>
          <cell r="X47">
            <v>58.556700035002315</v>
          </cell>
          <cell r="Y47">
            <v>100.34948792931273</v>
          </cell>
          <cell r="Z47">
            <v>62.832523146984094</v>
          </cell>
          <cell r="AA47">
            <v>63.745374508124328</v>
          </cell>
          <cell r="AB47">
            <v>45.620785103698374</v>
          </cell>
          <cell r="AC47">
            <v>9771</v>
          </cell>
        </row>
        <row r="48">
          <cell r="V48">
            <v>2009</v>
          </cell>
          <cell r="W48">
            <v>139.03353077457837</v>
          </cell>
          <cell r="X48">
            <v>60.666203505713675</v>
          </cell>
          <cell r="Y48">
            <v>103.96457540767913</v>
          </cell>
          <cell r="Z48">
            <v>65.096063024963669</v>
          </cell>
          <cell r="AA48">
            <v>66.041799830697229</v>
          </cell>
          <cell r="AB48">
            <v>47.264272603084486</v>
          </cell>
          <cell r="AC48">
            <v>10123</v>
          </cell>
        </row>
        <row r="49">
          <cell r="V49">
            <v>2010</v>
          </cell>
          <cell r="W49">
            <v>144.00539071139531</v>
          </cell>
          <cell r="X49">
            <v>62.835636052297538</v>
          </cell>
          <cell r="Y49">
            <v>107.68236423486277</v>
          </cell>
          <cell r="Z49">
            <v>67.42390801311312</v>
          </cell>
          <cell r="AA49">
            <v>68.403464509025042</v>
          </cell>
          <cell r="AB49">
            <v>48.954450088248649</v>
          </cell>
          <cell r="AC49">
            <v>10485</v>
          </cell>
        </row>
        <row r="50">
          <cell r="V50">
            <v>2011</v>
          </cell>
          <cell r="W50">
            <v>149.12832926507676</v>
          </cell>
          <cell r="X50">
            <v>65.070990582341125</v>
          </cell>
          <cell r="Y50">
            <v>111.51312454574531</v>
          </cell>
          <cell r="Z50">
            <v>69.822488622449427</v>
          </cell>
          <cell r="AA50">
            <v>70.836892478683254</v>
          </cell>
          <cell r="AB50">
            <v>50.695986557768599</v>
          </cell>
          <cell r="AC50">
            <v>10858</v>
          </cell>
        </row>
        <row r="51">
          <cell r="V51">
            <v>2012</v>
          </cell>
          <cell r="W51">
            <v>154.36114317647801</v>
          </cell>
          <cell r="X51">
            <v>67.354288373082682</v>
          </cell>
          <cell r="Y51">
            <v>115.4260459356817</v>
          </cell>
          <cell r="Z51">
            <v>72.272513319921629</v>
          </cell>
          <cell r="AA51">
            <v>73.322511932945403</v>
          </cell>
          <cell r="AB51">
            <v>52.47487501591096</v>
          </cell>
          <cell r="AC51">
            <v>11239</v>
          </cell>
        </row>
        <row r="52">
          <cell r="E52">
            <v>18.216602359225753</v>
          </cell>
          <cell r="F52">
            <v>7.2279034309767169</v>
          </cell>
        </row>
        <row r="53">
          <cell r="E53">
            <v>37.038711415300689</v>
          </cell>
          <cell r="F53">
            <v>12.690108843967112</v>
          </cell>
        </row>
        <row r="54">
          <cell r="E54">
            <v>1.4617933028266943</v>
          </cell>
          <cell r="F54">
            <v>1.5946836030836662</v>
          </cell>
        </row>
        <row r="55">
          <cell r="E55">
            <v>16.146171481222122</v>
          </cell>
          <cell r="F55">
            <v>6.7926937103807603</v>
          </cell>
        </row>
        <row r="56">
          <cell r="E56">
            <v>2</v>
          </cell>
          <cell r="F56">
            <v>0.96864430000000001</v>
          </cell>
        </row>
        <row r="57">
          <cell r="E57">
            <v>8.8000000000000007</v>
          </cell>
          <cell r="F57">
            <v>4.262035</v>
          </cell>
        </row>
        <row r="58">
          <cell r="E58">
            <v>7.1893652439021984</v>
          </cell>
          <cell r="F58">
            <v>1.7541519633920335</v>
          </cell>
        </row>
        <row r="59">
          <cell r="E59">
            <v>1.5946836030836662</v>
          </cell>
          <cell r="F59">
            <v>1.0631224020557775</v>
          </cell>
        </row>
        <row r="60">
          <cell r="E60">
            <v>25.913608550109583</v>
          </cell>
          <cell r="F60">
            <v>15.249029064187305</v>
          </cell>
        </row>
        <row r="61">
          <cell r="E61">
            <v>1.5860457335669633</v>
          </cell>
          <cell r="F61">
            <v>0.76797304518504239</v>
          </cell>
        </row>
        <row r="66">
          <cell r="E66">
            <v>18.879353899221915</v>
          </cell>
          <cell r="F66">
            <v>7.4908670745453723</v>
          </cell>
        </row>
        <row r="67">
          <cell r="E67">
            <v>39.636243877496192</v>
          </cell>
          <cell r="F67">
            <v>13.5800687915851</v>
          </cell>
        </row>
        <row r="68">
          <cell r="E68">
            <v>1.5149758746092867</v>
          </cell>
          <cell r="F68">
            <v>1.6527009541192215</v>
          </cell>
        </row>
        <row r="69">
          <cell r="E69">
            <v>16.733597160457119</v>
          </cell>
          <cell r="F69">
            <v>7.0398236706500592</v>
          </cell>
        </row>
        <row r="70">
          <cell r="E70">
            <v>2.0727634634523939</v>
          </cell>
          <cell r="F70">
            <v>1.00388525706071</v>
          </cell>
        </row>
        <row r="71">
          <cell r="E71">
            <v>10.120159239190535</v>
          </cell>
          <cell r="F71">
            <v>4.9014173730685711</v>
          </cell>
        </row>
        <row r="72">
          <cell r="E72">
            <v>7.4509268014874932</v>
          </cell>
          <cell r="F72">
            <v>1.8179710495311443</v>
          </cell>
        </row>
        <row r="73">
          <cell r="E73">
            <v>1.6527009541192215</v>
          </cell>
          <cell r="F73">
            <v>1.101800636079481</v>
          </cell>
        </row>
        <row r="74">
          <cell r="E74">
            <v>26.856390504437357</v>
          </cell>
          <cell r="F74">
            <v>15.803815148685549</v>
          </cell>
        </row>
        <row r="75">
          <cell r="E75">
            <v>1.6437488239510758</v>
          </cell>
          <cell r="F75">
            <v>0.79591323448791518</v>
          </cell>
        </row>
        <row r="80">
          <cell r="E80">
            <v>19.683116405174705</v>
          </cell>
          <cell r="F80">
            <v>7.809780429511612</v>
          </cell>
        </row>
        <row r="81">
          <cell r="E81">
            <v>41.823702403650799</v>
          </cell>
          <cell r="F81">
            <v>14.329530253062904</v>
          </cell>
        </row>
        <row r="82">
          <cell r="E82">
            <v>1.579473887196686</v>
          </cell>
          <cell r="F82">
            <v>1.7230624223963842</v>
          </cell>
        </row>
        <row r="83">
          <cell r="E83">
            <v>17.446007026763393</v>
          </cell>
          <cell r="F83">
            <v>7.3395344735298469</v>
          </cell>
        </row>
        <row r="84">
          <cell r="E84">
            <v>2.1610085148733824</v>
          </cell>
          <cell r="F84">
            <v>1.0466242900917837</v>
          </cell>
        </row>
        <row r="85">
          <cell r="E85">
            <v>12.301011089002424</v>
          </cell>
          <cell r="F85">
            <v>5.957652249626868</v>
          </cell>
        </row>
        <row r="86">
          <cell r="E86">
            <v>7.7681397543037027</v>
          </cell>
          <cell r="F86">
            <v>1.8953686646360235</v>
          </cell>
        </row>
        <row r="87">
          <cell r="E87">
            <v>1.7230624223963844</v>
          </cell>
          <cell r="F87">
            <v>1.1487082815975895</v>
          </cell>
        </row>
        <row r="88">
          <cell r="E88">
            <v>27.999764363941253</v>
          </cell>
          <cell r="F88">
            <v>16.476640825630231</v>
          </cell>
        </row>
        <row r="89">
          <cell r="E89">
            <v>1.7137291676084041</v>
          </cell>
          <cell r="F89">
            <v>0.8297981449190589</v>
          </cell>
        </row>
        <row r="94">
          <cell r="E94">
            <v>20.392200119699471</v>
          </cell>
          <cell r="F94">
            <v>8.0911275496823301</v>
          </cell>
        </row>
        <row r="95">
          <cell r="E95">
            <v>43.330400105634737</v>
          </cell>
          <cell r="F95">
            <v>14.845751177131898</v>
          </cell>
        </row>
        <row r="96">
          <cell r="E96">
            <v>1.6363743895294292</v>
          </cell>
          <cell r="F96">
            <v>1.7851356976684676</v>
          </cell>
        </row>
        <row r="97">
          <cell r="E97">
            <v>18.074498938893239</v>
          </cell>
          <cell r="F97">
            <v>7.6039409963711639</v>
          </cell>
        </row>
        <row r="98">
          <cell r="E98">
            <v>2.2388587858011717</v>
          </cell>
          <cell r="F98">
            <v>1.0843289006856132</v>
          </cell>
        </row>
        <row r="99">
          <cell r="E99">
            <v>12.744154667277815</v>
          </cell>
          <cell r="F99">
            <v>6.1722765042444765</v>
          </cell>
        </row>
        <row r="100">
          <cell r="E100">
            <v>8.0479867703220123</v>
          </cell>
          <cell r="F100">
            <v>1.9636492674353152</v>
          </cell>
        </row>
        <row r="101">
          <cell r="E101">
            <v>1.7851356976684676</v>
          </cell>
          <cell r="F101">
            <v>1.1900904651123116</v>
          </cell>
        </row>
        <row r="102">
          <cell r="E102">
            <v>29.008455087112605</v>
          </cell>
          <cell r="F102">
            <v>17.070211347646588</v>
          </cell>
        </row>
        <row r="103">
          <cell r="E103">
            <v>1.7754662126394303</v>
          </cell>
          <cell r="F103">
            <v>0.85969159973550635</v>
          </cell>
        </row>
        <row r="108">
          <cell r="E108">
            <v>21.12142825793233</v>
          </cell>
          <cell r="F108">
            <v>8.3804674857669905</v>
          </cell>
        </row>
        <row r="109">
          <cell r="E109">
            <v>44.87990171960687</v>
          </cell>
          <cell r="F109">
            <v>15.376637468361947</v>
          </cell>
        </row>
        <row r="110">
          <cell r="E110">
            <v>1.6948913834057164</v>
          </cell>
          <cell r="F110">
            <v>1.848972418260781</v>
          </cell>
        </row>
        <row r="111">
          <cell r="E111">
            <v>18.720845734890414</v>
          </cell>
          <cell r="F111">
            <v>7.8758590681568386</v>
          </cell>
        </row>
        <row r="112">
          <cell r="E112">
            <v>2.3189207121530466</v>
          </cell>
          <cell r="F112">
            <v>1.1231046649894949</v>
          </cell>
        </row>
        <row r="113">
          <cell r="E113">
            <v>13.199887551754214</v>
          </cell>
          <cell r="F113">
            <v>6.3929980388228138</v>
          </cell>
        </row>
        <row r="114">
          <cell r="E114">
            <v>8.3357839856590239</v>
          </cell>
          <cell r="F114">
            <v>2.0338696600868595</v>
          </cell>
        </row>
        <row r="115">
          <cell r="E115">
            <v>1.8489724182607812</v>
          </cell>
          <cell r="F115">
            <v>1.2326482788405209</v>
          </cell>
        </row>
        <row r="116">
          <cell r="E116">
            <v>30.045801796737699</v>
          </cell>
          <cell r="F116">
            <v>17.68064466858387</v>
          </cell>
        </row>
        <row r="117">
          <cell r="E117">
            <v>1.8389571509952019</v>
          </cell>
          <cell r="F117">
            <v>0.89043430042742133</v>
          </cell>
        </row>
        <row r="122">
          <cell r="E122">
            <v>21.872815262244082</v>
          </cell>
          <cell r="F122">
            <v>8.6785995193569843</v>
          </cell>
        </row>
        <row r="123">
          <cell r="E123">
            <v>46.476487636765988</v>
          </cell>
          <cell r="F123">
            <v>15.923655663469146</v>
          </cell>
        </row>
        <row r="124">
          <cell r="E124">
            <v>1.7551865179799013</v>
          </cell>
          <cell r="F124">
            <v>1.9147489287053463</v>
          </cell>
        </row>
        <row r="125">
          <cell r="E125">
            <v>19.386832903141638</v>
          </cell>
          <cell r="F125">
            <v>8.1560398437813006</v>
          </cell>
        </row>
        <row r="126">
          <cell r="E126">
            <v>2.4014154594714139</v>
          </cell>
          <cell r="F126">
            <v>1.1630586983744333</v>
          </cell>
        </row>
        <row r="127">
          <cell r="E127">
            <v>13.669468673051716</v>
          </cell>
          <cell r="F127">
            <v>6.6204265813579504</v>
          </cell>
        </row>
        <row r="128">
          <cell r="E128">
            <v>8.6323264202466063</v>
          </cell>
          <cell r="F128">
            <v>2.1062238215758815</v>
          </cell>
        </row>
        <row r="129">
          <cell r="E129">
            <v>1.9147489287053465</v>
          </cell>
          <cell r="F129">
            <v>1.2764992858035644</v>
          </cell>
        </row>
        <row r="130">
          <cell r="E130">
            <v>31.114670091461889</v>
          </cell>
          <cell r="F130">
            <v>18.309627068334159</v>
          </cell>
        </row>
        <row r="131">
          <cell r="E131">
            <v>1.9043773720081927</v>
          </cell>
          <cell r="F131">
            <v>0.92211117158235001</v>
          </cell>
        </row>
        <row r="136">
          <cell r="E136">
            <v>22.640317805522312</v>
          </cell>
          <cell r="F136">
            <v>8.9831258056781316</v>
          </cell>
        </row>
        <row r="137">
          <cell r="E137">
            <v>48.107316683515656</v>
          </cell>
          <cell r="F137">
            <v>16.482406152305188</v>
          </cell>
        </row>
        <row r="138">
          <cell r="E138">
            <v>1.8167748457889219</v>
          </cell>
          <cell r="F138">
            <v>1.9819361954060959</v>
          </cell>
        </row>
        <row r="139">
          <cell r="E139">
            <v>20.067103978486728</v>
          </cell>
          <cell r="F139">
            <v>8.4422298585612499</v>
          </cell>
        </row>
        <row r="140">
          <cell r="E140">
            <v>2.4856795311290498</v>
          </cell>
          <cell r="F140">
            <v>1.2038696547274137</v>
          </cell>
        </row>
        <row r="141">
          <cell r="E141">
            <v>14.149121239310023</v>
          </cell>
          <cell r="F141">
            <v>6.8527329478616688</v>
          </cell>
        </row>
        <row r="142">
          <cell r="E142">
            <v>8.9352290142891526</v>
          </cell>
          <cell r="F142">
            <v>2.1801298149467061</v>
          </cell>
        </row>
        <row r="143">
          <cell r="E143">
            <v>1.9819361954060961</v>
          </cell>
          <cell r="F143">
            <v>1.3212907969373975</v>
          </cell>
        </row>
        <row r="144">
          <cell r="E144">
            <v>32.206463175349072</v>
          </cell>
          <cell r="F144">
            <v>18.952099707221183</v>
          </cell>
        </row>
        <row r="145">
          <cell r="E145">
            <v>1.9712007076809801</v>
          </cell>
          <cell r="F145">
            <v>0.95446743943765278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E"/>
      <sheetName val="CALNR(chec,4)UC_SUB_4"/>
      <sheetName val="CALR(chec,4)LINEAS4"/>
      <sheetName val="CALNR(chec,4)LINEAS4"/>
      <sheetName val="CALNR(chec,4)"/>
      <sheetName val="CASN(chec)"/>
      <sheetName val="CAAE(chec,3)TRAFOS"/>
      <sheetName val="CAAE(chec,4)"/>
      <sheetName val="CAAE(chec,3)UC_SUB_3"/>
      <sheetName val="CAAE(chec,3)LINEA_3"/>
      <sheetName val="CAAE(chec,3)UC_EQ_3"/>
      <sheetName val="CAAE(chec,3)"/>
      <sheetName val="AREAS_UC"/>
      <sheetName val="CAU(chec,2)LINEA_UR_2"/>
      <sheetName val="CAR(chec,2)LINEA_RU_2"/>
      <sheetName val="AVALUOS"/>
      <sheetName val="CAO(chec,2)UC_SUB_2"/>
      <sheetName val="CAO(j,2)TRAFOS"/>
      <sheetName val="CAO(chec,2)UC_EQ_2"/>
      <sheetName val="CAO(chec,2)"/>
      <sheetName val="CAAE(chec,2)"/>
      <sheetName val="CAANE(chec,4)"/>
      <sheetName val="CAANE(chec,3)"/>
      <sheetName val="CAANE(chec,2)"/>
      <sheetName val="AOM(chec,4)"/>
      <sheetName val="AOM(chec,3)"/>
      <sheetName val="AOM(chec,2)"/>
      <sheetName val="CAAC(chec)_MODULOS"/>
      <sheetName val="CAAC(chec)_TRAFOS"/>
      <sheetName val="CANEC(chec)"/>
      <sheetName val="AOMC(chec)"/>
      <sheetName val="CAC(chec)"/>
      <sheetName val="CA(chec)"/>
      <sheetName val="CD(4)"/>
      <sheetName val="CD(chec,3)"/>
      <sheetName val="CD(chec,2)"/>
      <sheetName val="CD(chec,1)"/>
      <sheetName val="CARGO(4)"/>
      <sheetName val="CARGO(3)"/>
      <sheetName val="CARGO(2)"/>
      <sheetName val="CARGO(1)"/>
      <sheetName val="curvas de demanda"/>
      <sheetName val="cargos monomios horarios"/>
      <sheetName val="reporte_CA(4,3,2)"/>
      <sheetName val="GRAF_FLUJOS"/>
      <sheetName val="FLUJOS"/>
      <sheetName val="PROY_2007"/>
      <sheetName val="PROY_2006"/>
      <sheetName val="PROY_2005"/>
      <sheetName val="PROY_2004"/>
      <sheetName val="PROY_2003"/>
      <sheetName val="TAB_U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>
        <row r="1">
          <cell r="D1" t="str">
            <v>Unidad Constructiva</v>
          </cell>
          <cell r="E1" t="str">
            <v>Descripción</v>
          </cell>
          <cell r="F1" t="str">
            <v>Valor FOB ($ dic 2001)</v>
          </cell>
          <cell r="G1" t="str">
            <v>Factor de Instalación</v>
          </cell>
          <cell r="H1" t="str">
            <v>Valor Instalado y Actualizado          ($ dic 2001)</v>
          </cell>
          <cell r="I1" t="str">
            <v xml:space="preserve">Vida Útil </v>
          </cell>
        </row>
        <row r="2">
          <cell r="D2" t="str">
            <v>N5S1</v>
          </cell>
          <cell r="E2" t="str">
            <v xml:space="preserve">Bahía de Transformador, doble barra más seccionador de transferencia, 500 kV </v>
          </cell>
          <cell r="F2">
            <v>2218910664.7383518</v>
          </cell>
          <cell r="G2">
            <v>1.81</v>
          </cell>
          <cell r="H2">
            <v>4016228303.1764169</v>
          </cell>
          <cell r="I2">
            <v>25</v>
          </cell>
        </row>
        <row r="3">
          <cell r="D3" t="str">
            <v>N5S2</v>
          </cell>
          <cell r="E3" t="str">
            <v>Bahía de Transformador, interruptor y medio, 500 kV</v>
          </cell>
          <cell r="F3">
            <v>2782279028.6493144</v>
          </cell>
          <cell r="G3">
            <v>1.81</v>
          </cell>
          <cell r="H3">
            <v>5035925041.8552589</v>
          </cell>
          <cell r="I3">
            <v>25</v>
          </cell>
        </row>
        <row r="4">
          <cell r="D4" t="str">
            <v>N5S3</v>
          </cell>
          <cell r="E4" t="str">
            <v>Bahía de Transformador, barra sencilla, 230 kV</v>
          </cell>
          <cell r="F4">
            <v>762366422.86274946</v>
          </cell>
          <cell r="G4">
            <v>1.96</v>
          </cell>
          <cell r="H4">
            <v>1494238188.8109889</v>
          </cell>
          <cell r="I4">
            <v>25</v>
          </cell>
        </row>
        <row r="5">
          <cell r="D5" t="str">
            <v>N5S4</v>
          </cell>
          <cell r="E5" t="str">
            <v>Bahía de Transformador, barra principal y transferencia, 230 kV</v>
          </cell>
          <cell r="F5">
            <v>855476807.54473436</v>
          </cell>
          <cell r="G5">
            <v>1.96</v>
          </cell>
          <cell r="H5">
            <v>1676734542.7876792</v>
          </cell>
          <cell r="I5">
            <v>25</v>
          </cell>
        </row>
        <row r="6">
          <cell r="D6" t="str">
            <v>N5S5</v>
          </cell>
          <cell r="E6" t="str">
            <v>Bahía de Transformador, doble barra, 230 kV</v>
          </cell>
          <cell r="F6">
            <v>854024426.2431339</v>
          </cell>
          <cell r="G6">
            <v>1.96</v>
          </cell>
          <cell r="H6">
            <v>1673887875.4365425</v>
          </cell>
          <cell r="I6">
            <v>25</v>
          </cell>
        </row>
        <row r="7">
          <cell r="D7" t="str">
            <v>N5S6</v>
          </cell>
          <cell r="E7" t="str">
            <v>Bahía de Transformador, doble barra más transferencia, 230 kV</v>
          </cell>
          <cell r="F7">
            <v>856101750</v>
          </cell>
          <cell r="G7">
            <v>1.96</v>
          </cell>
          <cell r="H7">
            <v>1677959430</v>
          </cell>
          <cell r="I7">
            <v>25</v>
          </cell>
        </row>
        <row r="8">
          <cell r="D8" t="str">
            <v>N5S7</v>
          </cell>
          <cell r="E8" t="str">
            <v>Bahía de Transformador, doble barra más seccionador de by pass, 230 kV</v>
          </cell>
          <cell r="F8">
            <v>897742064</v>
          </cell>
          <cell r="G8">
            <v>1.96</v>
          </cell>
          <cell r="H8">
            <v>1759574445.4400001</v>
          </cell>
          <cell r="I8">
            <v>25</v>
          </cell>
        </row>
        <row r="9">
          <cell r="D9" t="str">
            <v>N5S8</v>
          </cell>
          <cell r="E9" t="str">
            <v>Bahía de Transformador, interruptor y medio, 230 kV</v>
          </cell>
          <cell r="F9">
            <v>1000392603.3209488</v>
          </cell>
          <cell r="G9">
            <v>1.96</v>
          </cell>
          <cell r="H9">
            <v>1960769502.5090597</v>
          </cell>
          <cell r="I9">
            <v>25</v>
          </cell>
        </row>
        <row r="10">
          <cell r="D10" t="str">
            <v>N5S9</v>
          </cell>
          <cell r="E10" t="str">
            <v>Bahía de Transformador, anillo, 230 kV</v>
          </cell>
          <cell r="F10">
            <v>847810782.92216456</v>
          </cell>
          <cell r="G10">
            <v>1.96</v>
          </cell>
          <cell r="H10">
            <v>1661709134.5274425</v>
          </cell>
          <cell r="I10">
            <v>25</v>
          </cell>
        </row>
        <row r="11">
          <cell r="D11" t="str">
            <v>N5S10</v>
          </cell>
          <cell r="E11" t="str">
            <v>Módulo Común activos de conexión al STN  (1)</v>
          </cell>
          <cell r="F11">
            <v>302435760</v>
          </cell>
          <cell r="G11">
            <v>1.4</v>
          </cell>
          <cell r="H11">
            <v>423410064</v>
          </cell>
          <cell r="I11">
            <v>25</v>
          </cell>
        </row>
        <row r="12">
          <cell r="D12" t="str">
            <v>N5S11</v>
          </cell>
          <cell r="E12" t="str">
            <v>Centro de Supervisión y Control para activos de conexión al STN (1)</v>
          </cell>
          <cell r="F12">
            <v>100811920</v>
          </cell>
          <cell r="G12">
            <v>1.9</v>
          </cell>
          <cell r="H12">
            <v>191542648</v>
          </cell>
          <cell r="I12">
            <v>10</v>
          </cell>
        </row>
        <row r="13">
          <cell r="D13" t="str">
            <v>N5S12</v>
          </cell>
          <cell r="E13" t="str">
            <v>Bahía de Transformador, doble barra encapsulada, 230 kV</v>
          </cell>
          <cell r="F13">
            <v>1997145394</v>
          </cell>
          <cell r="G13">
            <v>1.81</v>
          </cell>
          <cell r="H13">
            <v>3614833163.1400003</v>
          </cell>
          <cell r="I13">
            <v>10</v>
          </cell>
        </row>
        <row r="14">
          <cell r="D14" t="str">
            <v>N4S1</v>
          </cell>
          <cell r="E14" t="str">
            <v>Bahía de línea, configuración barra sencilla -tipo convencional-</v>
          </cell>
          <cell r="F14">
            <v>410189268.046</v>
          </cell>
          <cell r="G14">
            <v>1.9</v>
          </cell>
          <cell r="H14">
            <v>779360000</v>
          </cell>
          <cell r="I14">
            <v>25</v>
          </cell>
        </row>
        <row r="15">
          <cell r="D15" t="str">
            <v>N4S2</v>
          </cell>
          <cell r="E15" t="str">
            <v>Bahía de transformador, configuración barra sencilla -tipo convencional-</v>
          </cell>
          <cell r="F15">
            <v>325946016.21600002</v>
          </cell>
          <cell r="G15">
            <v>1.9</v>
          </cell>
          <cell r="H15">
            <v>619297000</v>
          </cell>
          <cell r="I15">
            <v>25</v>
          </cell>
        </row>
        <row r="16">
          <cell r="D16" t="str">
            <v>N4S3</v>
          </cell>
          <cell r="E16" t="str">
            <v>Bahía de línea, configuración barra doble -tipo convencional-</v>
          </cell>
          <cell r="F16">
            <v>436769934.57999998</v>
          </cell>
          <cell r="G16">
            <v>1.9</v>
          </cell>
          <cell r="H16">
            <v>829863000</v>
          </cell>
          <cell r="I16">
            <v>25</v>
          </cell>
        </row>
        <row r="17">
          <cell r="D17" t="str">
            <v>N4S4</v>
          </cell>
          <cell r="E17" t="str">
            <v>Bahía de transformador, configuración barra doble -tipo convencional-</v>
          </cell>
          <cell r="F17">
            <v>351084155.82199997</v>
          </cell>
          <cell r="G17">
            <v>1.9</v>
          </cell>
          <cell r="H17">
            <v>667060000</v>
          </cell>
          <cell r="I17">
            <v>25</v>
          </cell>
        </row>
        <row r="18">
          <cell r="D18" t="str">
            <v>N4S5</v>
          </cell>
          <cell r="E18" t="str">
            <v>Bahía de línea, configuración barra doble con by pass -tipo convencional-</v>
          </cell>
          <cell r="F18">
            <v>468974760.65999997</v>
          </cell>
          <cell r="G18">
            <v>1.9</v>
          </cell>
          <cell r="H18">
            <v>891052000</v>
          </cell>
          <cell r="I18">
            <v>25</v>
          </cell>
        </row>
        <row r="19">
          <cell r="D19" t="str">
            <v>N4S6</v>
          </cell>
          <cell r="E19" t="str">
            <v>Bahía de transformador, configuración barra doble con by pass -tipo convencional-</v>
          </cell>
          <cell r="F19">
            <v>383288981.90199995</v>
          </cell>
          <cell r="G19">
            <v>1.9</v>
          </cell>
          <cell r="H19">
            <v>728249000</v>
          </cell>
          <cell r="I19">
            <v>25</v>
          </cell>
        </row>
        <row r="20">
          <cell r="D20" t="str">
            <v>N4S7</v>
          </cell>
          <cell r="E20" t="str">
            <v>Bahía de línea, configuración barra principal y transferencia -tipo convencional-</v>
          </cell>
          <cell r="F20">
            <v>436769934.57999998</v>
          </cell>
          <cell r="G20">
            <v>1.9</v>
          </cell>
          <cell r="H20">
            <v>829863000</v>
          </cell>
          <cell r="I20">
            <v>25</v>
          </cell>
        </row>
        <row r="21">
          <cell r="D21" t="str">
            <v>N4S8</v>
          </cell>
          <cell r="E21" t="str">
            <v>Bahía de transformador, configuración barra principal y transferencia -tipo convencional-</v>
          </cell>
          <cell r="F21">
            <v>351084155.82199997</v>
          </cell>
          <cell r="G21">
            <v>1.9</v>
          </cell>
          <cell r="H21">
            <v>667060000</v>
          </cell>
          <cell r="I21">
            <v>25</v>
          </cell>
        </row>
        <row r="22">
          <cell r="D22" t="str">
            <v>N4S9</v>
          </cell>
          <cell r="E22" t="str">
            <v>Bahía de línea, configuración  interruptor y medio  -tipo convencional-</v>
          </cell>
          <cell r="F22">
            <v>528243004.89999998</v>
          </cell>
          <cell r="G22">
            <v>1.9</v>
          </cell>
          <cell r="H22">
            <v>1003662000</v>
          </cell>
          <cell r="I22">
            <v>25</v>
          </cell>
        </row>
        <row r="23">
          <cell r="D23" t="str">
            <v>N4S10</v>
          </cell>
          <cell r="E23" t="str">
            <v>Bahía de transformador, configuración  interruptor y medio -tipo convencional-</v>
          </cell>
          <cell r="F23">
            <v>486383146.29999995</v>
          </cell>
          <cell r="G23">
            <v>1.9</v>
          </cell>
          <cell r="H23">
            <v>924128000</v>
          </cell>
          <cell r="I23">
            <v>25</v>
          </cell>
        </row>
        <row r="24">
          <cell r="D24" t="str">
            <v>N4S11</v>
          </cell>
          <cell r="E24" t="str">
            <v>Bahía de línea, configuración  en anillo -tipo convencional-</v>
          </cell>
          <cell r="F24">
            <v>433975840.56999999</v>
          </cell>
          <cell r="G24">
            <v>1.9</v>
          </cell>
          <cell r="H24">
            <v>824554000</v>
          </cell>
          <cell r="I24">
            <v>25</v>
          </cell>
        </row>
        <row r="25">
          <cell r="D25" t="str">
            <v>N4S12</v>
          </cell>
          <cell r="E25" t="str">
            <v>Bahía de transformador, configuración en anillo -tipo convencional-</v>
          </cell>
          <cell r="F25">
            <v>392115981.96999997</v>
          </cell>
          <cell r="G25">
            <v>1.9</v>
          </cell>
          <cell r="H25">
            <v>745020000</v>
          </cell>
          <cell r="I25">
            <v>25</v>
          </cell>
        </row>
        <row r="26">
          <cell r="D26" t="str">
            <v>N4S13</v>
          </cell>
          <cell r="E26" t="str">
            <v>Bahía de línea, configuración barra sencilla -tipo encapsulada (SF6)-</v>
          </cell>
          <cell r="F26">
            <v>1794868483.4059997</v>
          </cell>
          <cell r="G26">
            <v>1.9</v>
          </cell>
          <cell r="H26">
            <v>3410250000</v>
          </cell>
          <cell r="I26">
            <v>25</v>
          </cell>
        </row>
        <row r="27">
          <cell r="D27" t="str">
            <v>N4S14</v>
          </cell>
          <cell r="E27" t="str">
            <v>Bahía de transformador, configuración barra sencilla -tipo encapsulada(SF6)-</v>
          </cell>
          <cell r="F27">
            <v>1757356826.2099998</v>
          </cell>
          <cell r="G27">
            <v>1.9</v>
          </cell>
          <cell r="H27">
            <v>3338978000</v>
          </cell>
          <cell r="I27">
            <v>25</v>
          </cell>
        </row>
        <row r="28">
          <cell r="D28" t="str">
            <v>N4S15</v>
          </cell>
          <cell r="E28" t="str">
            <v>Bahía de línea, configuración barra doble -tipo encapsulada (SF6)-</v>
          </cell>
          <cell r="F28">
            <v>1806002014.3799999</v>
          </cell>
          <cell r="G28">
            <v>1.9</v>
          </cell>
          <cell r="H28">
            <v>3431404000</v>
          </cell>
          <cell r="I28">
            <v>25</v>
          </cell>
        </row>
        <row r="29">
          <cell r="D29" t="str">
            <v>N4S16</v>
          </cell>
          <cell r="E29" t="str">
            <v>Bahía de transformador, configuración barra doble -tipo encapsulada(SF6)-</v>
          </cell>
          <cell r="F29">
            <v>1755479662.4359999</v>
          </cell>
          <cell r="G29">
            <v>1.9</v>
          </cell>
          <cell r="H29">
            <v>3335411000</v>
          </cell>
          <cell r="I29">
            <v>25</v>
          </cell>
        </row>
        <row r="30">
          <cell r="D30" t="str">
            <v>N4S17</v>
          </cell>
          <cell r="E30" t="str">
            <v>Bahía de Maniobra, (Acople, Transferencia o Seccionamiento) -tipo convencional-</v>
          </cell>
          <cell r="F30">
            <v>319979096.14199996</v>
          </cell>
          <cell r="G30">
            <v>1.9</v>
          </cell>
          <cell r="H30">
            <v>607960000</v>
          </cell>
          <cell r="I30">
            <v>25</v>
          </cell>
        </row>
        <row r="31">
          <cell r="D31" t="str">
            <v>N4S18</v>
          </cell>
          <cell r="E31" t="str">
            <v>Bahía de Maniobra, -tipo encapsulada (SF6)-</v>
          </cell>
          <cell r="F31">
            <v>1674096490.5999999</v>
          </cell>
          <cell r="G31">
            <v>1.9</v>
          </cell>
          <cell r="H31">
            <v>3180783000</v>
          </cell>
          <cell r="I31">
            <v>25</v>
          </cell>
        </row>
        <row r="32">
          <cell r="D32" t="str">
            <v>N4S19</v>
          </cell>
          <cell r="E32" t="str">
            <v>Protección Diferencial Tipo 1 barra sencilla</v>
          </cell>
          <cell r="F32">
            <v>65653762.899999999</v>
          </cell>
          <cell r="G32">
            <v>1.9</v>
          </cell>
          <cell r="H32">
            <v>124742000</v>
          </cell>
          <cell r="I32">
            <v>25</v>
          </cell>
        </row>
        <row r="33">
          <cell r="D33" t="str">
            <v>N4S20</v>
          </cell>
          <cell r="E33" t="str">
            <v>Protección Diferencial Tipo 1 Otras configuraciones diferentes a barra sencilla</v>
          </cell>
          <cell r="F33">
            <v>94971702.179999992</v>
          </cell>
          <cell r="G33">
            <v>1.9</v>
          </cell>
          <cell r="H33">
            <v>180446000</v>
          </cell>
          <cell r="I33">
            <v>25</v>
          </cell>
        </row>
        <row r="34">
          <cell r="D34" t="str">
            <v>N4S21</v>
          </cell>
          <cell r="E34" t="str">
            <v>Protección Diferencial Tipo 2 barra sencilla</v>
          </cell>
          <cell r="F34">
            <v>99547188.639999986</v>
          </cell>
          <cell r="G34">
            <v>1.9</v>
          </cell>
          <cell r="H34">
            <v>189140000</v>
          </cell>
          <cell r="I34">
            <v>25</v>
          </cell>
        </row>
        <row r="35">
          <cell r="D35" t="str">
            <v>N4S22</v>
          </cell>
          <cell r="E35" t="str">
            <v>Protección Diferencial Tipo 2 Otras configuraciones diferentes a barra sencilla</v>
          </cell>
          <cell r="F35">
            <v>164580041.75999999</v>
          </cell>
          <cell r="G35">
            <v>1.9</v>
          </cell>
          <cell r="H35">
            <v>312702000</v>
          </cell>
          <cell r="I35">
            <v>25</v>
          </cell>
        </row>
        <row r="36">
          <cell r="D36" t="str">
            <v>N4S23</v>
          </cell>
          <cell r="E36" t="str">
            <v>Módulo de barraje tipo 1, configuración barra sencilla - tipo convencional -</v>
          </cell>
          <cell r="F36">
            <v>67197789.101999998</v>
          </cell>
          <cell r="G36">
            <v>1.9</v>
          </cell>
          <cell r="H36">
            <v>127676000</v>
          </cell>
          <cell r="I36">
            <v>25</v>
          </cell>
        </row>
        <row r="37">
          <cell r="D37" t="str">
            <v>N4S24</v>
          </cell>
          <cell r="E37" t="str">
            <v>Módulo de barraje tipo 2, configuración barra sencilla - tipo convencional -</v>
          </cell>
          <cell r="F37">
            <v>97753423.817999989</v>
          </cell>
          <cell r="G37">
            <v>1.9</v>
          </cell>
          <cell r="H37">
            <v>185732000</v>
          </cell>
          <cell r="I37">
            <v>25</v>
          </cell>
        </row>
        <row r="38">
          <cell r="D38" t="str">
            <v>N4S25</v>
          </cell>
          <cell r="E38" t="str">
            <v>Módulo de barraje tipo 1, configuración barra doble - tipo convencional-</v>
          </cell>
          <cell r="F38">
            <v>123998203.36399999</v>
          </cell>
          <cell r="G38">
            <v>1.9</v>
          </cell>
          <cell r="H38">
            <v>235597000</v>
          </cell>
          <cell r="I38">
            <v>25</v>
          </cell>
        </row>
        <row r="39">
          <cell r="D39" t="str">
            <v>N4S26</v>
          </cell>
          <cell r="E39" t="str">
            <v>Módulo de barraje tipo 2, configuración barra doble - tipo convencional-</v>
          </cell>
          <cell r="F39">
            <v>179628970.23599997</v>
          </cell>
          <cell r="G39">
            <v>1.9</v>
          </cell>
          <cell r="H39">
            <v>341295000</v>
          </cell>
          <cell r="I39">
            <v>25</v>
          </cell>
        </row>
        <row r="40">
          <cell r="D40" t="str">
            <v>N4S27</v>
          </cell>
          <cell r="E40" t="str">
            <v>Módulo de barraje tipo 1, configuración barra doble con by pass - tipo convencional -</v>
          </cell>
          <cell r="F40">
            <v>123998203.36399999</v>
          </cell>
          <cell r="G40">
            <v>1.9</v>
          </cell>
          <cell r="H40">
            <v>235597000</v>
          </cell>
          <cell r="I40">
            <v>25</v>
          </cell>
        </row>
        <row r="41">
          <cell r="D41" t="str">
            <v>N4S28</v>
          </cell>
          <cell r="E41" t="str">
            <v>Módulo de barraje tipo 2, configuración barra doble con by pass - tipo convencional -</v>
          </cell>
          <cell r="F41">
            <v>179628970.23599997</v>
          </cell>
          <cell r="G41">
            <v>1.9</v>
          </cell>
          <cell r="H41">
            <v>341295000</v>
          </cell>
          <cell r="I41">
            <v>25</v>
          </cell>
        </row>
        <row r="42">
          <cell r="D42" t="str">
            <v>N4S29</v>
          </cell>
          <cell r="E42" t="str">
            <v>Módulo de barrajer tipo 1, configuración barra principal y transferencia - tipo convencional-</v>
          </cell>
          <cell r="F42">
            <v>90503442.944000006</v>
          </cell>
          <cell r="G42">
            <v>1.9</v>
          </cell>
          <cell r="H42">
            <v>171957000</v>
          </cell>
          <cell r="I42">
            <v>25</v>
          </cell>
        </row>
        <row r="43">
          <cell r="D43" t="str">
            <v>N4S30</v>
          </cell>
          <cell r="E43" t="str">
            <v>Módulo de barrajer tipo 2, configuración barra principal y transferencia - tipo convencional-</v>
          </cell>
          <cell r="F43">
            <v>146134209.81599998</v>
          </cell>
          <cell r="G43">
            <v>1.9</v>
          </cell>
          <cell r="H43">
            <v>277655000</v>
          </cell>
          <cell r="I43">
            <v>25</v>
          </cell>
        </row>
        <row r="44">
          <cell r="D44" t="str">
            <v>N4S31</v>
          </cell>
          <cell r="E44" t="str">
            <v>Módulo de barraje tipo 1, configuración interruptor y medio - tipo convencional-</v>
          </cell>
          <cell r="F44">
            <v>60775840.679999992</v>
          </cell>
          <cell r="G44">
            <v>1.9</v>
          </cell>
          <cell r="H44">
            <v>115474000</v>
          </cell>
          <cell r="I44">
            <v>25</v>
          </cell>
        </row>
        <row r="45">
          <cell r="D45" t="str">
            <v>N4S32</v>
          </cell>
          <cell r="E45" t="str">
            <v>Módulo de barraje tipo 2, configuración interruptor y medio - tipo convencional-</v>
          </cell>
          <cell r="F45">
            <v>93961291.799999997</v>
          </cell>
          <cell r="G45">
            <v>1.9</v>
          </cell>
          <cell r="H45">
            <v>178526000</v>
          </cell>
          <cell r="I45">
            <v>25</v>
          </cell>
        </row>
        <row r="46">
          <cell r="D46" t="str">
            <v>N4S33</v>
          </cell>
          <cell r="E46" t="str">
            <v>Módulo de barraje tipo 1, configuración  en anillo  - tipo convencional-</v>
          </cell>
          <cell r="F46">
            <v>60775840.679999992</v>
          </cell>
          <cell r="G46">
            <v>1.9</v>
          </cell>
          <cell r="H46">
            <v>115474000</v>
          </cell>
          <cell r="I46">
            <v>25</v>
          </cell>
        </row>
        <row r="47">
          <cell r="D47" t="str">
            <v>N4S34</v>
          </cell>
          <cell r="E47" t="str">
            <v>Módulo de barraje tipo 2, configuración  en anillo  - tipo convencional-</v>
          </cell>
          <cell r="F47">
            <v>93961291.799999997</v>
          </cell>
          <cell r="G47">
            <v>1.9</v>
          </cell>
          <cell r="H47">
            <v>178526000</v>
          </cell>
          <cell r="I47">
            <v>25</v>
          </cell>
        </row>
        <row r="48">
          <cell r="D48" t="str">
            <v>N4S35</v>
          </cell>
          <cell r="E48" t="str">
            <v>Módulo común tipo 1,  - tipo convencional o encapsulada- Cualquier configuración</v>
          </cell>
          <cell r="F48">
            <v>519078666.76333332</v>
          </cell>
          <cell r="G48">
            <v>1.9</v>
          </cell>
          <cell r="H48">
            <v>986249000</v>
          </cell>
          <cell r="I48">
            <v>25</v>
          </cell>
        </row>
        <row r="49">
          <cell r="D49" t="str">
            <v>N4S36</v>
          </cell>
          <cell r="E49" t="str">
            <v>Módulo común tipo 2,  - tipo convencional o encapsulada- Cualquier configuración</v>
          </cell>
          <cell r="F49">
            <v>559121619.62333333</v>
          </cell>
          <cell r="G49">
            <v>1.9</v>
          </cell>
          <cell r="H49">
            <v>1062331000</v>
          </cell>
          <cell r="I49">
            <v>25</v>
          </cell>
        </row>
        <row r="50">
          <cell r="D50" t="str">
            <v>N4S37</v>
          </cell>
          <cell r="E50" t="str">
            <v>Sistema de control de la subestación (Sub 115 kV/34.5 kV) o (Sub 115kV/ 13.8 kV)</v>
          </cell>
          <cell r="F50">
            <v>190740735</v>
          </cell>
          <cell r="G50">
            <v>1.9</v>
          </cell>
          <cell r="H50">
            <v>362407000</v>
          </cell>
          <cell r="I50">
            <v>10</v>
          </cell>
        </row>
        <row r="51">
          <cell r="D51" t="str">
            <v>N4S38</v>
          </cell>
          <cell r="E51" t="str">
            <v>Campo movil Encapsulado Nivel IV</v>
          </cell>
          <cell r="F51">
            <v>1104415662</v>
          </cell>
          <cell r="G51">
            <v>1.53</v>
          </cell>
          <cell r="H51">
            <v>1689756000</v>
          </cell>
          <cell r="I51">
            <v>25</v>
          </cell>
        </row>
        <row r="52">
          <cell r="D52" t="str">
            <v>N4S39</v>
          </cell>
          <cell r="E52" t="str">
            <v>Bahia de Maniobra (Seccionamienjto de barras sin  interruptor) - tipo convencional</v>
          </cell>
          <cell r="F52">
            <v>20960631</v>
          </cell>
          <cell r="G52">
            <v>1.9</v>
          </cell>
          <cell r="H52">
            <v>39825000</v>
          </cell>
          <cell r="I52">
            <v>25</v>
          </cell>
        </row>
        <row r="53">
          <cell r="D53" t="str">
            <v>N3S1</v>
          </cell>
          <cell r="E53" t="str">
            <v>Bahía de línea, configuración barra sencilla -tipo convencional-</v>
          </cell>
          <cell r="F53">
            <v>205517318.54666665</v>
          </cell>
          <cell r="G53">
            <v>1.95</v>
          </cell>
          <cell r="H53">
            <v>400759000</v>
          </cell>
          <cell r="I53">
            <v>25</v>
          </cell>
        </row>
        <row r="54">
          <cell r="D54" t="str">
            <v>N3S2</v>
          </cell>
          <cell r="E54" t="str">
            <v>Bahía de transformador, configuración barra sencilla -tipo convencional-</v>
          </cell>
          <cell r="F54">
            <v>204430535.5</v>
          </cell>
          <cell r="G54">
            <v>1.95</v>
          </cell>
          <cell r="H54">
            <v>398640000</v>
          </cell>
          <cell r="I54">
            <v>25</v>
          </cell>
        </row>
        <row r="55">
          <cell r="D55" t="str">
            <v>N3S3</v>
          </cell>
          <cell r="E55" t="str">
            <v>Bahía de línea, configuración barra doble -tipo convencional-</v>
          </cell>
          <cell r="F55">
            <v>219669570.81786665</v>
          </cell>
          <cell r="G55">
            <v>1.95</v>
          </cell>
          <cell r="H55">
            <v>428356000</v>
          </cell>
          <cell r="I55">
            <v>25</v>
          </cell>
        </row>
        <row r="56">
          <cell r="D56" t="str">
            <v>N3S4</v>
          </cell>
          <cell r="E56" t="str">
            <v>Bahía de transformador, configuración barra doble -tipo convencional-</v>
          </cell>
          <cell r="F56">
            <v>218582787.77119997</v>
          </cell>
          <cell r="G56">
            <v>1.95</v>
          </cell>
          <cell r="H56">
            <v>426236000</v>
          </cell>
          <cell r="I56">
            <v>25</v>
          </cell>
        </row>
        <row r="57">
          <cell r="D57" t="str">
            <v>N3S5</v>
          </cell>
          <cell r="E57" t="str">
            <v>Bahía de línea, configuración barra principal y transferencia -tipo convencional-</v>
          </cell>
          <cell r="F57">
            <v>219669570.81786665</v>
          </cell>
          <cell r="G57">
            <v>1.95</v>
          </cell>
          <cell r="H57">
            <v>428356000</v>
          </cell>
          <cell r="I57">
            <v>25</v>
          </cell>
        </row>
        <row r="58">
          <cell r="D58" t="str">
            <v>N3S6</v>
          </cell>
          <cell r="E58" t="str">
            <v>Bahía de transformador, configuración barra principal y transferencia -tipo convencional-</v>
          </cell>
          <cell r="F58">
            <v>218582787.77119997</v>
          </cell>
          <cell r="G58">
            <v>1.95</v>
          </cell>
          <cell r="H58">
            <v>426236000</v>
          </cell>
          <cell r="I58">
            <v>25</v>
          </cell>
        </row>
        <row r="59">
          <cell r="D59" t="str">
            <v>N3S7</v>
          </cell>
          <cell r="E59" t="str">
            <v>Bahía de línea, configuración barra sencilla -tipo encapsulada (SF6)-</v>
          </cell>
          <cell r="F59">
            <v>280089881.45999998</v>
          </cell>
          <cell r="G59">
            <v>1.95</v>
          </cell>
          <cell r="H59">
            <v>546175000</v>
          </cell>
          <cell r="I59">
            <v>25</v>
          </cell>
        </row>
        <row r="60">
          <cell r="D60" t="str">
            <v>N3S8</v>
          </cell>
          <cell r="E60" t="str">
            <v>Bahía de transformador, configuración barra sencilla -tipo encapsulada(SF6)-</v>
          </cell>
          <cell r="F60">
            <v>280708500.06</v>
          </cell>
          <cell r="G60">
            <v>1.95</v>
          </cell>
          <cell r="H60">
            <v>547382000</v>
          </cell>
          <cell r="I60">
            <v>25</v>
          </cell>
        </row>
        <row r="61">
          <cell r="D61" t="str">
            <v>N3S9</v>
          </cell>
          <cell r="E61" t="str">
            <v>Bahía de línea, configuración barra doble -tipo encapsulada (SF6)-</v>
          </cell>
          <cell r="F61">
            <v>280518790.35599995</v>
          </cell>
          <cell r="G61">
            <v>1.95</v>
          </cell>
          <cell r="H61">
            <v>547012000</v>
          </cell>
          <cell r="I61">
            <v>25</v>
          </cell>
        </row>
        <row r="62">
          <cell r="D62" t="str">
            <v>N3S10</v>
          </cell>
          <cell r="E62" t="str">
            <v>Bahía de transformador, configuración barra doble -tipo encapsulada(SF6)-</v>
          </cell>
          <cell r="F62">
            <v>281137408.95599997</v>
          </cell>
          <cell r="G62">
            <v>1.95</v>
          </cell>
          <cell r="H62">
            <v>548218000</v>
          </cell>
          <cell r="I62">
            <v>25</v>
          </cell>
        </row>
        <row r="63">
          <cell r="D63" t="str">
            <v>N3S11</v>
          </cell>
          <cell r="E63" t="str">
            <v>Celda de línea , subestación tipo Metalclad</v>
          </cell>
          <cell r="F63">
            <v>140376016.23999998</v>
          </cell>
          <cell r="G63">
            <v>1.95</v>
          </cell>
          <cell r="H63">
            <v>273733000</v>
          </cell>
          <cell r="I63">
            <v>25</v>
          </cell>
        </row>
        <row r="64">
          <cell r="D64" t="str">
            <v>N3S12</v>
          </cell>
          <cell r="E64" t="str">
            <v>Celda de transformador o acople, subestación tipo Metalclad</v>
          </cell>
          <cell r="F64">
            <v>128629136.38</v>
          </cell>
          <cell r="G64">
            <v>1.95</v>
          </cell>
          <cell r="H64">
            <v>250827000</v>
          </cell>
          <cell r="I64">
            <v>25</v>
          </cell>
        </row>
        <row r="65">
          <cell r="D65" t="str">
            <v>N3S13</v>
          </cell>
          <cell r="E65" t="str">
            <v>Bahía de línea, subestación  Convencional Reducida Tipo 1</v>
          </cell>
          <cell r="F65">
            <v>158760811.14879999</v>
          </cell>
          <cell r="G65">
            <v>1.95</v>
          </cell>
          <cell r="H65">
            <v>309584000</v>
          </cell>
          <cell r="I65">
            <v>25</v>
          </cell>
        </row>
        <row r="66">
          <cell r="D66" t="str">
            <v>N3S14</v>
          </cell>
          <cell r="E66" t="str">
            <v>Bahía de transformador, subestación  Convencional Reducida Tipo 1</v>
          </cell>
          <cell r="F66">
            <v>158760811.14879999</v>
          </cell>
          <cell r="G66">
            <v>1.95</v>
          </cell>
          <cell r="H66">
            <v>309584000</v>
          </cell>
          <cell r="I66">
            <v>25</v>
          </cell>
        </row>
        <row r="67">
          <cell r="D67" t="str">
            <v>N3S15</v>
          </cell>
          <cell r="E67" t="str">
            <v>Bahía de línea, subestación  Convencional Reducida Tipo 2</v>
          </cell>
          <cell r="F67">
            <v>125957987.0888</v>
          </cell>
          <cell r="G67">
            <v>1.95</v>
          </cell>
          <cell r="H67">
            <v>245618000</v>
          </cell>
          <cell r="I67">
            <v>25</v>
          </cell>
        </row>
        <row r="68">
          <cell r="D68" t="str">
            <v>N3S16</v>
          </cell>
          <cell r="E68" t="str">
            <v>Bahía de transformador, subestación  Convencional Reducida Tipo 2</v>
          </cell>
          <cell r="F68">
            <v>125957987.0888</v>
          </cell>
          <cell r="G68">
            <v>1.95</v>
          </cell>
          <cell r="H68">
            <v>245618000</v>
          </cell>
          <cell r="I68">
            <v>25</v>
          </cell>
        </row>
        <row r="69">
          <cell r="D69" t="str">
            <v>N3S17</v>
          </cell>
          <cell r="E69" t="str">
            <v xml:space="preserve">Bahía de línea, subestación   Reducida </v>
          </cell>
          <cell r="F69">
            <v>55747067.168800004</v>
          </cell>
          <cell r="G69">
            <v>1.95</v>
          </cell>
          <cell r="H69">
            <v>108707000</v>
          </cell>
          <cell r="I69">
            <v>25</v>
          </cell>
        </row>
        <row r="70">
          <cell r="D70" t="str">
            <v>N3S18</v>
          </cell>
          <cell r="E70" t="str">
            <v xml:space="preserve">Bahía de transformador, subestación   Reducida </v>
          </cell>
          <cell r="F70">
            <v>55747067.168800004</v>
          </cell>
          <cell r="G70">
            <v>1.95</v>
          </cell>
          <cell r="H70">
            <v>108707000</v>
          </cell>
          <cell r="I70">
            <v>25</v>
          </cell>
        </row>
        <row r="71">
          <cell r="D71" t="str">
            <v>N3S19</v>
          </cell>
          <cell r="E71" t="str">
            <v>Bahía de Acople, (misma unidad independiente de la configuración) -tipo convencional-</v>
          </cell>
          <cell r="F71">
            <v>196624851.82879999</v>
          </cell>
          <cell r="G71">
            <v>1.95</v>
          </cell>
          <cell r="H71">
            <v>383418000</v>
          </cell>
          <cell r="I71">
            <v>25</v>
          </cell>
        </row>
        <row r="72">
          <cell r="D72" t="str">
            <v>N3S20</v>
          </cell>
          <cell r="E72" t="str">
            <v>Bahía de Acople, ( misma unidad independiente de la configuración) -tipo encapsulada (SF6)-</v>
          </cell>
          <cell r="F72">
            <v>247238942.61999997</v>
          </cell>
          <cell r="G72">
            <v>1.95</v>
          </cell>
          <cell r="H72">
            <v>482116000</v>
          </cell>
          <cell r="I72">
            <v>25</v>
          </cell>
        </row>
        <row r="73">
          <cell r="D73" t="str">
            <v>N3S21</v>
          </cell>
          <cell r="E73" t="str">
            <v>Protección Diferencial, Barra sencilla, Tipo 1 o Tipo 2</v>
          </cell>
          <cell r="F73">
            <v>100786717.02</v>
          </cell>
          <cell r="G73">
            <v>1.95</v>
          </cell>
          <cell r="H73">
            <v>196534000</v>
          </cell>
          <cell r="I73">
            <v>25</v>
          </cell>
        </row>
        <row r="74">
          <cell r="D74" t="str">
            <v>N3S22</v>
          </cell>
          <cell r="E74" t="str">
            <v>Protección Diferencial, Otras configuraciones diferentes a Barra sencilla, Tipo 1 o Tipo 2</v>
          </cell>
          <cell r="F74">
            <v>100786717.02</v>
          </cell>
          <cell r="G74">
            <v>1.95</v>
          </cell>
          <cell r="H74">
            <v>196534000</v>
          </cell>
          <cell r="I74">
            <v>25</v>
          </cell>
        </row>
        <row r="75">
          <cell r="D75" t="str">
            <v>N3S23</v>
          </cell>
          <cell r="E75" t="str">
            <v>Módulo de barraje para barra sencilla -tipo 1-</v>
          </cell>
          <cell r="F75">
            <v>43669157.622400001</v>
          </cell>
          <cell r="G75">
            <v>1.95</v>
          </cell>
          <cell r="H75">
            <v>85155000</v>
          </cell>
          <cell r="I75">
            <v>25</v>
          </cell>
        </row>
        <row r="76">
          <cell r="D76" t="str">
            <v>N3S24</v>
          </cell>
          <cell r="E76" t="str">
            <v>Módulo de barraje para barra sencilla -tipo 2</v>
          </cell>
          <cell r="F76">
            <v>55698035.9168</v>
          </cell>
          <cell r="G76">
            <v>1.95</v>
          </cell>
          <cell r="H76">
            <v>108611000</v>
          </cell>
          <cell r="I76">
            <v>25</v>
          </cell>
        </row>
        <row r="77">
          <cell r="D77" t="str">
            <v>N3S25</v>
          </cell>
          <cell r="E77" t="str">
            <v>Módulo de barraje para barra doble -tipo 1-</v>
          </cell>
          <cell r="F77">
            <v>83797983.908800006</v>
          </cell>
          <cell r="G77">
            <v>1.95</v>
          </cell>
          <cell r="H77">
            <v>163406000</v>
          </cell>
          <cell r="I77">
            <v>25</v>
          </cell>
        </row>
        <row r="78">
          <cell r="D78" t="str">
            <v>N3S26</v>
          </cell>
          <cell r="E78" t="str">
            <v>Módulo de barraje para barra doble -tipo 2-</v>
          </cell>
          <cell r="F78">
            <v>110410864.43360001</v>
          </cell>
          <cell r="G78">
            <v>1.95</v>
          </cell>
          <cell r="H78">
            <v>215301000</v>
          </cell>
          <cell r="I78">
            <v>25</v>
          </cell>
        </row>
        <row r="79">
          <cell r="D79" t="str">
            <v>N3S27</v>
          </cell>
          <cell r="E79" t="str">
            <v>Módulo de barraje para barra principal y transferencia -tipo 1-</v>
          </cell>
          <cell r="F79">
            <v>59369422.748800002</v>
          </cell>
          <cell r="G79">
            <v>1.95</v>
          </cell>
          <cell r="H79">
            <v>115770000</v>
          </cell>
          <cell r="I79">
            <v>25</v>
          </cell>
        </row>
        <row r="80">
          <cell r="D80" t="str">
            <v>N3S28</v>
          </cell>
          <cell r="E80" t="str">
            <v>Módulo de barraje para barra principal y transferencia -tipo 2-</v>
          </cell>
          <cell r="F80">
            <v>85982303.273599997</v>
          </cell>
          <cell r="G80">
            <v>1.95</v>
          </cell>
          <cell r="H80">
            <v>167665000</v>
          </cell>
          <cell r="I80">
            <v>25</v>
          </cell>
        </row>
        <row r="81">
          <cell r="D81" t="str">
            <v>N3S29</v>
          </cell>
          <cell r="E81" t="str">
            <v>Módulo de barraje para Convencional Reducida</v>
          </cell>
          <cell r="F81">
            <v>42782745.903999992</v>
          </cell>
          <cell r="G81">
            <v>1.95</v>
          </cell>
          <cell r="H81">
            <v>83426000</v>
          </cell>
          <cell r="I81">
            <v>25</v>
          </cell>
        </row>
        <row r="82">
          <cell r="D82" t="str">
            <v>N3S30</v>
          </cell>
          <cell r="E82" t="str">
            <v>Módulo común tipo 1 - tipo convencional o encapsulada o metalclad-</v>
          </cell>
          <cell r="F82">
            <v>377529184.5</v>
          </cell>
          <cell r="G82">
            <v>1.95</v>
          </cell>
          <cell r="H82">
            <v>736182000</v>
          </cell>
          <cell r="I82">
            <v>25</v>
          </cell>
        </row>
        <row r="83">
          <cell r="D83" t="str">
            <v>N3S31</v>
          </cell>
          <cell r="E83" t="str">
            <v>Módulo común tipo 1 - Convencional reducida</v>
          </cell>
          <cell r="F83">
            <v>386823356.16999996</v>
          </cell>
          <cell r="G83">
            <v>1.95</v>
          </cell>
          <cell r="H83">
            <v>754306000</v>
          </cell>
          <cell r="I83">
            <v>25</v>
          </cell>
        </row>
        <row r="84">
          <cell r="D84" t="str">
            <v>N3S32</v>
          </cell>
          <cell r="E84" t="str">
            <v>Módulo común tipo 1 - Reducida</v>
          </cell>
          <cell r="F84">
            <v>58654207.999999993</v>
          </cell>
          <cell r="G84">
            <v>1.95</v>
          </cell>
          <cell r="H84">
            <v>114376000</v>
          </cell>
          <cell r="I84">
            <v>25</v>
          </cell>
        </row>
        <row r="85">
          <cell r="D85" t="str">
            <v>N3S33</v>
          </cell>
          <cell r="E85" t="str">
            <v>Módulo común tipo 2 - tipo convencional o encapsulada o metalclad-</v>
          </cell>
          <cell r="F85">
            <v>168392565.28</v>
          </cell>
          <cell r="G85">
            <v>1.95</v>
          </cell>
          <cell r="H85">
            <v>328366000</v>
          </cell>
          <cell r="I85">
            <v>25</v>
          </cell>
        </row>
        <row r="86">
          <cell r="D86" t="str">
            <v>N3S34</v>
          </cell>
          <cell r="E86" t="str">
            <v>Sistema de Control de la Subestación (Sub 34.5 kV/13.8 kV)</v>
          </cell>
          <cell r="F86">
            <v>190740735</v>
          </cell>
          <cell r="G86">
            <v>1.95</v>
          </cell>
          <cell r="H86">
            <v>371944000</v>
          </cell>
          <cell r="I86">
            <v>10</v>
          </cell>
        </row>
        <row r="87">
          <cell r="D87" t="str">
            <v>N3S35</v>
          </cell>
          <cell r="E87" t="str">
            <v>Subesatción Móvil 30 MVA (Nivel 4 / Nivel 3 / Nivel 2)</v>
          </cell>
          <cell r="F87">
            <v>892978630</v>
          </cell>
          <cell r="G87">
            <v>1.53</v>
          </cell>
          <cell r="H87">
            <v>1366257000</v>
          </cell>
          <cell r="I87">
            <v>25</v>
          </cell>
        </row>
        <row r="88">
          <cell r="D88" t="str">
            <v>N3S36</v>
          </cell>
          <cell r="E88" t="str">
            <v>Subesatción Móvil 15 MVA (Nivel 4 / Nivel 3 / Nivel 2)</v>
          </cell>
          <cell r="F88">
            <v>693645580</v>
          </cell>
          <cell r="G88">
            <v>1.53</v>
          </cell>
          <cell r="H88">
            <v>1061278000</v>
          </cell>
          <cell r="I88">
            <v>25</v>
          </cell>
        </row>
        <row r="89">
          <cell r="D89" t="str">
            <v>N2S1</v>
          </cell>
          <cell r="E89" t="str">
            <v>Bahía de línea, configuración barra sencilla -tipo convencional-</v>
          </cell>
          <cell r="F89">
            <v>179089832.67019999</v>
          </cell>
          <cell r="G89">
            <v>1.93</v>
          </cell>
          <cell r="H89">
            <v>345643000</v>
          </cell>
          <cell r="I89">
            <v>25</v>
          </cell>
        </row>
        <row r="90">
          <cell r="D90" t="str">
            <v>N2S2</v>
          </cell>
          <cell r="E90" t="str">
            <v>Bahía de transformador, configuración barra sencilla -tipo convencional-</v>
          </cell>
          <cell r="F90">
            <v>177366865.31019998</v>
          </cell>
          <cell r="G90">
            <v>1.93</v>
          </cell>
          <cell r="H90">
            <v>342318000</v>
          </cell>
          <cell r="I90">
            <v>25</v>
          </cell>
        </row>
        <row r="91">
          <cell r="D91" t="str">
            <v>N2S3</v>
          </cell>
          <cell r="E91" t="str">
            <v>Bahía de línea, configuración barra doble -tipo convencional-</v>
          </cell>
          <cell r="F91">
            <v>189299720.25079998</v>
          </cell>
          <cell r="G91">
            <v>1.93</v>
          </cell>
          <cell r="H91">
            <v>365348000</v>
          </cell>
          <cell r="I91">
            <v>25</v>
          </cell>
        </row>
        <row r="92">
          <cell r="D92" t="str">
            <v>N2S4</v>
          </cell>
          <cell r="E92" t="str">
            <v>Bahía de transformador, configuración barra doble -tipo convencional-</v>
          </cell>
          <cell r="F92">
            <v>187576752.89079997</v>
          </cell>
          <cell r="G92">
            <v>1.93</v>
          </cell>
          <cell r="H92">
            <v>362023000</v>
          </cell>
          <cell r="I92">
            <v>25</v>
          </cell>
        </row>
        <row r="93">
          <cell r="D93" t="str">
            <v>N2S5</v>
          </cell>
          <cell r="E93" t="str">
            <v>Bahía de línea, configuración barra principal y transferencia -tipo convencional-</v>
          </cell>
          <cell r="F93">
            <v>189299720.25079998</v>
          </cell>
          <cell r="G93">
            <v>1.93</v>
          </cell>
          <cell r="H93">
            <v>365348000</v>
          </cell>
          <cell r="I93">
            <v>25</v>
          </cell>
        </row>
        <row r="94">
          <cell r="D94" t="str">
            <v>N2S6</v>
          </cell>
          <cell r="E94" t="str">
            <v>Bahía de transformador, configuración barra principal y transferencia -tipo convencional-</v>
          </cell>
          <cell r="F94">
            <v>187576752.89079997</v>
          </cell>
          <cell r="G94">
            <v>1.93</v>
          </cell>
          <cell r="H94">
            <v>362023000</v>
          </cell>
          <cell r="I94">
            <v>25</v>
          </cell>
        </row>
        <row r="95">
          <cell r="D95" t="str">
            <v>N2S7</v>
          </cell>
          <cell r="E95" t="str">
            <v>Bahía de línea, subestación Reducida</v>
          </cell>
          <cell r="F95">
            <v>37893459.431199998</v>
          </cell>
          <cell r="G95">
            <v>1.93</v>
          </cell>
          <cell r="H95">
            <v>73134000</v>
          </cell>
          <cell r="I95">
            <v>25</v>
          </cell>
        </row>
        <row r="96">
          <cell r="D96" t="str">
            <v>N2S8</v>
          </cell>
          <cell r="E96" t="str">
            <v>Bahía de Acople o Seccionamiento (configuraciones  en que aplica) -tipo convencional-</v>
          </cell>
          <cell r="F96">
            <v>174957666.6284</v>
          </cell>
          <cell r="G96">
            <v>1.93</v>
          </cell>
          <cell r="H96">
            <v>337668000</v>
          </cell>
          <cell r="I96">
            <v>25</v>
          </cell>
        </row>
        <row r="97">
          <cell r="D97" t="str">
            <v>N2S9</v>
          </cell>
          <cell r="E97" t="str">
            <v>Celda de salida de Circuito, barra sencilla -Sub. Metalclad-</v>
          </cell>
          <cell r="F97">
            <v>88499118.679999992</v>
          </cell>
          <cell r="G97">
            <v>1.93</v>
          </cell>
          <cell r="H97">
            <v>170803000</v>
          </cell>
          <cell r="I97">
            <v>25</v>
          </cell>
        </row>
        <row r="98">
          <cell r="D98" t="str">
            <v>N2S10</v>
          </cell>
          <cell r="E98" t="str">
            <v>Celda de llegada deTransformador, barra sencilla -Sub. Metalcald-</v>
          </cell>
          <cell r="F98">
            <v>90678030.859999999</v>
          </cell>
          <cell r="G98">
            <v>1.93</v>
          </cell>
          <cell r="H98">
            <v>175009000</v>
          </cell>
          <cell r="I98">
            <v>25</v>
          </cell>
        </row>
        <row r="99">
          <cell r="D99" t="str">
            <v>N2S11</v>
          </cell>
          <cell r="E99" t="str">
            <v>Celda de Interconexión o de acople, barra sencilla -Sub. Metalclad-</v>
          </cell>
          <cell r="F99">
            <v>85974238.319999993</v>
          </cell>
          <cell r="G99">
            <v>1.93</v>
          </cell>
          <cell r="H99">
            <v>165930000</v>
          </cell>
          <cell r="I99">
            <v>25</v>
          </cell>
        </row>
        <row r="100">
          <cell r="D100" t="str">
            <v>N2S12</v>
          </cell>
          <cell r="E100" t="str">
            <v>Celda de Medida o Auxiliares, barra sencilla -Sub. Metalcald-</v>
          </cell>
          <cell r="F100">
            <v>79277119.179999992</v>
          </cell>
          <cell r="G100">
            <v>1.93</v>
          </cell>
          <cell r="H100">
            <v>153005000</v>
          </cell>
          <cell r="I100">
            <v>25</v>
          </cell>
        </row>
        <row r="101">
          <cell r="D101" t="str">
            <v>N2S13</v>
          </cell>
          <cell r="E101" t="str">
            <v>Gabinete protección de barras -Sub. Metalclad</v>
          </cell>
          <cell r="F101">
            <v>130336065.47999999</v>
          </cell>
          <cell r="G101">
            <v>1.93</v>
          </cell>
          <cell r="H101">
            <v>251549000</v>
          </cell>
          <cell r="I101">
            <v>25</v>
          </cell>
        </row>
        <row r="102">
          <cell r="D102" t="str">
            <v>N2S14</v>
          </cell>
          <cell r="E102" t="str">
            <v>Ducto de Barras o Cables llegada  transformador, barra sencilla -Sub. Metalclad-</v>
          </cell>
          <cell r="F102">
            <v>62019951.419999994</v>
          </cell>
          <cell r="G102">
            <v>1.93</v>
          </cell>
          <cell r="H102">
            <v>119699000</v>
          </cell>
          <cell r="I102">
            <v>25</v>
          </cell>
        </row>
        <row r="103">
          <cell r="D103" t="str">
            <v>N2S15</v>
          </cell>
          <cell r="E103" t="str">
            <v>Celda de salida de Circuito, doble barra -Sub. Metalclad-</v>
          </cell>
          <cell r="F103">
            <v>94679805.848000005</v>
          </cell>
          <cell r="G103">
            <v>1.93</v>
          </cell>
          <cell r="H103">
            <v>182732000</v>
          </cell>
          <cell r="I103">
            <v>25</v>
          </cell>
        </row>
        <row r="104">
          <cell r="D104" t="str">
            <v>N2S16</v>
          </cell>
          <cell r="E104" t="str">
            <v>Celda de llegada deTransformador, doble barra -Sub. Metalcald-</v>
          </cell>
          <cell r="F104">
            <v>97076609.245999992</v>
          </cell>
          <cell r="G104">
            <v>1.93</v>
          </cell>
          <cell r="H104">
            <v>187358000</v>
          </cell>
          <cell r="I104">
            <v>25</v>
          </cell>
        </row>
        <row r="105">
          <cell r="D105" t="str">
            <v>N2S17</v>
          </cell>
          <cell r="E105" t="str">
            <v>Celda de Interconexión o de acople, doble barra -Sub. Metalclad-</v>
          </cell>
          <cell r="F105">
            <v>91902437.451999992</v>
          </cell>
          <cell r="G105">
            <v>1.93</v>
          </cell>
          <cell r="H105">
            <v>177372000</v>
          </cell>
          <cell r="I105">
            <v>25</v>
          </cell>
        </row>
        <row r="106">
          <cell r="D106" t="str">
            <v>N2S18</v>
          </cell>
          <cell r="E106" t="str">
            <v>Celda de Medida o Auxiliares, doble barra -Sub. Metalcald-</v>
          </cell>
          <cell r="F106">
            <v>84535606.398000002</v>
          </cell>
          <cell r="G106">
            <v>1.93</v>
          </cell>
          <cell r="H106">
            <v>163154000</v>
          </cell>
          <cell r="I106">
            <v>25</v>
          </cell>
        </row>
        <row r="107">
          <cell r="D107" t="str">
            <v>N2S19</v>
          </cell>
          <cell r="E107" t="str">
            <v>Ducto de Barras o Cables llegada  transformador, doble barra -Sub. Metalclad-</v>
          </cell>
          <cell r="F107">
            <v>62019951.419999994</v>
          </cell>
          <cell r="G107">
            <v>1.93</v>
          </cell>
          <cell r="H107">
            <v>119699000</v>
          </cell>
          <cell r="I107">
            <v>25</v>
          </cell>
        </row>
        <row r="108">
          <cell r="D108" t="str">
            <v>N2S20</v>
          </cell>
          <cell r="E108" t="str">
            <v>Módulo de barraje para barra sencilla -tipo 1-</v>
          </cell>
          <cell r="F108">
            <v>33535016.452599999</v>
          </cell>
          <cell r="G108">
            <v>1.93</v>
          </cell>
          <cell r="H108">
            <v>64723000</v>
          </cell>
          <cell r="I108">
            <v>25</v>
          </cell>
        </row>
        <row r="109">
          <cell r="D109" t="str">
            <v>N2S21</v>
          </cell>
          <cell r="E109" t="str">
            <v>Módulo de barraje para barra sencilla -tipo 2-</v>
          </cell>
          <cell r="F109">
            <v>43678253.607000001</v>
          </cell>
          <cell r="G109">
            <v>1.93</v>
          </cell>
          <cell r="H109">
            <v>84299000</v>
          </cell>
          <cell r="I109">
            <v>25</v>
          </cell>
        </row>
        <row r="110">
          <cell r="D110" t="str">
            <v>N2S22</v>
          </cell>
          <cell r="E110" t="str">
            <v>Módulo de barraje para barra doble -tipo 1-</v>
          </cell>
          <cell r="F110">
            <v>68681007.386800006</v>
          </cell>
          <cell r="G110">
            <v>1.93</v>
          </cell>
          <cell r="H110">
            <v>132554000</v>
          </cell>
          <cell r="I110">
            <v>25</v>
          </cell>
        </row>
        <row r="111">
          <cell r="D111" t="str">
            <v>N2S23</v>
          </cell>
          <cell r="E111" t="str">
            <v>Módulo de barraje para barra doble -tipo 2-</v>
          </cell>
          <cell r="F111">
            <v>95616669.349999994</v>
          </cell>
          <cell r="G111">
            <v>1.93</v>
          </cell>
          <cell r="H111">
            <v>184540000</v>
          </cell>
          <cell r="I111">
            <v>25</v>
          </cell>
        </row>
        <row r="112">
          <cell r="D112" t="str">
            <v>N2S24</v>
          </cell>
          <cell r="E112" t="str">
            <v>Módulo de barraje para barra principal y transferencia -tipo 1-</v>
          </cell>
          <cell r="F112">
            <v>68681007.386800006</v>
          </cell>
          <cell r="G112">
            <v>1.93</v>
          </cell>
          <cell r="H112">
            <v>132554000</v>
          </cell>
          <cell r="I112">
            <v>25</v>
          </cell>
        </row>
        <row r="113">
          <cell r="D113" t="str">
            <v>N2S25</v>
          </cell>
          <cell r="E113" t="str">
            <v>Módulo de barraje para barra principal y transferencia -tipo 2-</v>
          </cell>
          <cell r="F113">
            <v>95616669.349999994</v>
          </cell>
          <cell r="G113">
            <v>1.93</v>
          </cell>
          <cell r="H113">
            <v>184540000</v>
          </cell>
          <cell r="I113">
            <v>25</v>
          </cell>
        </row>
        <row r="114">
          <cell r="D114" t="str">
            <v>N2S26</v>
          </cell>
          <cell r="E114" t="str">
            <v>Módulo de barraje subestación reducida</v>
          </cell>
          <cell r="F114">
            <v>22815478.792800002</v>
          </cell>
          <cell r="G114">
            <v>1.93</v>
          </cell>
          <cell r="H114">
            <v>44034000</v>
          </cell>
          <cell r="I114">
            <v>25</v>
          </cell>
        </row>
        <row r="115">
          <cell r="D115" t="str">
            <v>N4L1</v>
          </cell>
          <cell r="E115" t="str">
            <v>km de Línea: Circuito sencillo - Estructuras de Celosía - Urbana - Conductor tipo 1</v>
          </cell>
          <cell r="F115">
            <v>44014181.942999996</v>
          </cell>
          <cell r="G115">
            <v>2.69</v>
          </cell>
          <cell r="H115">
            <v>118398000</v>
          </cell>
          <cell r="I115">
            <v>25</v>
          </cell>
        </row>
        <row r="116">
          <cell r="D116" t="str">
            <v>N4L2</v>
          </cell>
          <cell r="E116" t="str">
            <v>km de Línea: Circuito sencillo - Estructuras de Celosía - Urbana - Conductor tipo 2</v>
          </cell>
          <cell r="F116">
            <v>58759071</v>
          </cell>
          <cell r="G116">
            <v>2.69</v>
          </cell>
          <cell r="H116">
            <v>158062000</v>
          </cell>
          <cell r="I116">
            <v>25</v>
          </cell>
        </row>
        <row r="117">
          <cell r="D117" t="str">
            <v>N4L3</v>
          </cell>
          <cell r="E117" t="str">
            <v>km de Línea: Circuito sencillo - Estructuras de Celosía - Rural - Conductor tipo 1</v>
          </cell>
          <cell r="F117">
            <v>37971424</v>
          </cell>
          <cell r="G117">
            <v>2.69</v>
          </cell>
          <cell r="H117">
            <v>102143000</v>
          </cell>
          <cell r="I117">
            <v>25</v>
          </cell>
        </row>
        <row r="118">
          <cell r="D118" t="str">
            <v>N4L4</v>
          </cell>
          <cell r="E118" t="str">
            <v>km de Línea: Circuito sencillo - Estructuras de Celosía - Rural - Conductor tipo 2</v>
          </cell>
          <cell r="F118">
            <v>49204575</v>
          </cell>
          <cell r="G118">
            <v>2.69</v>
          </cell>
          <cell r="H118">
            <v>132360000</v>
          </cell>
          <cell r="I118">
            <v>25</v>
          </cell>
        </row>
        <row r="119">
          <cell r="D119" t="str">
            <v>N4L5</v>
          </cell>
          <cell r="E119" t="str">
            <v>km de Línea: Circuito sencillo - Estructuras de Concreto - Urbana - Conductor tipo 1</v>
          </cell>
          <cell r="F119">
            <v>75726404.322999984</v>
          </cell>
          <cell r="G119">
            <v>2.44</v>
          </cell>
          <cell r="H119">
            <v>184772000</v>
          </cell>
          <cell r="I119">
            <v>25</v>
          </cell>
        </row>
        <row r="120">
          <cell r="D120" t="str">
            <v>N4L6</v>
          </cell>
          <cell r="E120" t="str">
            <v>km de Línea: Circuito sencillo - Estructuras de Concreto - Urbana - Conductor tipo 2</v>
          </cell>
          <cell r="F120">
            <v>85992036.312999979</v>
          </cell>
          <cell r="G120">
            <v>2.44</v>
          </cell>
          <cell r="H120">
            <v>209821000</v>
          </cell>
          <cell r="I120">
            <v>25</v>
          </cell>
        </row>
        <row r="121">
          <cell r="D121" t="str">
            <v>N4L7</v>
          </cell>
          <cell r="E121" t="str">
            <v>km de Línea: Circuito sencillo - Estructuras de Concreto- Rural - Conductor tipo 1</v>
          </cell>
          <cell r="F121">
            <v>50337839</v>
          </cell>
          <cell r="G121">
            <v>2.4900000000000002</v>
          </cell>
          <cell r="H121">
            <v>125341000</v>
          </cell>
          <cell r="I121">
            <v>25</v>
          </cell>
        </row>
        <row r="122">
          <cell r="D122" t="str">
            <v>N4L8</v>
          </cell>
          <cell r="E122" t="str">
            <v>km de Línea: Circuito sencillo - Estructuras de Concreto - Rural - Conductor tipo 2</v>
          </cell>
          <cell r="F122">
            <v>60603471</v>
          </cell>
          <cell r="G122">
            <v>2.4900000000000002</v>
          </cell>
          <cell r="H122">
            <v>150903000</v>
          </cell>
          <cell r="I122">
            <v>25</v>
          </cell>
        </row>
        <row r="123">
          <cell r="D123" t="str">
            <v>N4L9</v>
          </cell>
          <cell r="E123" t="str">
            <v>km de Línea: Circuito doble - Estructuras de Celosía - Urbana - Conductor tipo 1</v>
          </cell>
          <cell r="F123">
            <v>79132628</v>
          </cell>
          <cell r="G123">
            <v>2.69</v>
          </cell>
          <cell r="H123">
            <v>212867000</v>
          </cell>
          <cell r="I123">
            <v>25</v>
          </cell>
        </row>
        <row r="124">
          <cell r="D124" t="str">
            <v>N4L10</v>
          </cell>
          <cell r="E124" t="str">
            <v>km de Línea: Circuito doble - Estructuras de Celosía - Urbana - Conductor tipo 2</v>
          </cell>
          <cell r="F124">
            <v>106830703</v>
          </cell>
          <cell r="G124">
            <v>2.69</v>
          </cell>
          <cell r="H124">
            <v>287375000</v>
          </cell>
          <cell r="I124">
            <v>25</v>
          </cell>
        </row>
        <row r="125">
          <cell r="D125" t="str">
            <v>N4L11</v>
          </cell>
          <cell r="E125" t="str">
            <v>km de Línea: Circuito doble - Estructuras de Celosía - Rural - Conductor tipo 1</v>
          </cell>
          <cell r="F125">
            <v>61405617.540119998</v>
          </cell>
          <cell r="G125">
            <v>2.69</v>
          </cell>
          <cell r="H125">
            <v>165181000</v>
          </cell>
          <cell r="I125">
            <v>25</v>
          </cell>
        </row>
        <row r="126">
          <cell r="D126" t="str">
            <v>N4L12</v>
          </cell>
          <cell r="E126" t="str">
            <v>km de Línea: Circuito doble - Estructuras de Celosía - Rural - Conductor tipo 2</v>
          </cell>
          <cell r="F126">
            <v>84294762.352280006</v>
          </cell>
          <cell r="G126">
            <v>2.69</v>
          </cell>
          <cell r="H126">
            <v>226753000</v>
          </cell>
          <cell r="I126">
            <v>25</v>
          </cell>
        </row>
        <row r="127">
          <cell r="D127" t="str">
            <v>N4L13</v>
          </cell>
          <cell r="E127" t="str">
            <v>km de Línea: Circuito doble - Estructuras de Concreto - Urbana - Conductor tipo 1</v>
          </cell>
          <cell r="F127">
            <v>97944590.925999984</v>
          </cell>
          <cell r="G127">
            <v>2.44</v>
          </cell>
          <cell r="H127">
            <v>238985000</v>
          </cell>
          <cell r="I127">
            <v>25</v>
          </cell>
        </row>
        <row r="128">
          <cell r="D128" t="str">
            <v>N4L14</v>
          </cell>
          <cell r="E128" t="str">
            <v>km de Línea: Circuito doble - Estructuras de Concreto - Urbana - Conductor tipo 2</v>
          </cell>
          <cell r="F128">
            <v>118475854.90599999</v>
          </cell>
          <cell r="G128">
            <v>2.44</v>
          </cell>
          <cell r="H128">
            <v>289081000</v>
          </cell>
          <cell r="I128">
            <v>25</v>
          </cell>
        </row>
        <row r="129">
          <cell r="D129" t="str">
            <v>N4L15</v>
          </cell>
          <cell r="E129" t="str">
            <v>km de Línea: Circuito doble - Estructuras de Concreto - Rural - Conductor tipo 1</v>
          </cell>
          <cell r="F129">
            <v>69210903</v>
          </cell>
          <cell r="G129">
            <v>2.4900000000000002</v>
          </cell>
          <cell r="H129">
            <v>172335000</v>
          </cell>
          <cell r="I129">
            <v>25</v>
          </cell>
        </row>
        <row r="130">
          <cell r="D130" t="str">
            <v>N4L16</v>
          </cell>
          <cell r="E130" t="str">
            <v>km de Línea: Circuito doble - Estructuras de Concreto - Rural - Conductor tipo 2</v>
          </cell>
          <cell r="F130">
            <v>89742167</v>
          </cell>
          <cell r="G130">
            <v>2.4900000000000002</v>
          </cell>
          <cell r="H130">
            <v>223458000</v>
          </cell>
          <cell r="I130">
            <v>25</v>
          </cell>
        </row>
        <row r="131">
          <cell r="D131" t="str">
            <v>N4L17</v>
          </cell>
          <cell r="E131" t="str">
            <v>km de Línea: Circuito sencillo - Poste metálico - Urbana - Conductor tipo 1</v>
          </cell>
          <cell r="F131">
            <v>104996228.82299998</v>
          </cell>
          <cell r="G131">
            <v>2.69</v>
          </cell>
          <cell r="H131">
            <v>282440000</v>
          </cell>
          <cell r="I131">
            <v>25</v>
          </cell>
        </row>
        <row r="132">
          <cell r="D132" t="str">
            <v>N4L18</v>
          </cell>
          <cell r="E132" t="str">
            <v>km de Línea: Circuito sencillo - Poste metálico - Urbana - Conductor tipo 2</v>
          </cell>
          <cell r="F132">
            <v>115261860.81299998</v>
          </cell>
          <cell r="G132">
            <v>2.69</v>
          </cell>
          <cell r="H132">
            <v>310054000</v>
          </cell>
          <cell r="I132">
            <v>25</v>
          </cell>
        </row>
        <row r="133">
          <cell r="D133" t="str">
            <v>N4L19</v>
          </cell>
          <cell r="E133" t="str">
            <v>km de Línea: Circuito doble - Poste metálico - Urbana - Conductor tipo 1</v>
          </cell>
          <cell r="F133">
            <v>158145345.42599997</v>
          </cell>
          <cell r="G133">
            <v>2.69</v>
          </cell>
          <cell r="H133">
            <v>425411000</v>
          </cell>
          <cell r="I133">
            <v>25</v>
          </cell>
        </row>
        <row r="134">
          <cell r="D134" t="str">
            <v>N4L20</v>
          </cell>
          <cell r="E134" t="str">
            <v>km de Línea: Circuito doble - Poste metálico - Urbana - Conductor tipo 2</v>
          </cell>
          <cell r="F134">
            <v>178676609.40599996</v>
          </cell>
          <cell r="G134">
            <v>2.69</v>
          </cell>
          <cell r="H134">
            <v>480640000</v>
          </cell>
          <cell r="I134">
            <v>25</v>
          </cell>
        </row>
        <row r="135">
          <cell r="D135" t="str">
            <v>N4L21</v>
          </cell>
          <cell r="E135" t="str">
            <v>km de Línea   Circuito sencillo - Subterránea - Urbana - Cable (750 MCM - 1000 MCM)</v>
          </cell>
          <cell r="F135">
            <v>1516073806</v>
          </cell>
          <cell r="G135">
            <v>1.63</v>
          </cell>
          <cell r="H135">
            <v>2471200000</v>
          </cell>
          <cell r="I135">
            <v>25</v>
          </cell>
        </row>
        <row r="136">
          <cell r="D136" t="str">
            <v>N4L22</v>
          </cell>
          <cell r="E136" t="str">
            <v>km de Línea   Circuito sencillo - Submarina - cable monopolares (500 MCM)</v>
          </cell>
          <cell r="F136">
            <v>739222747</v>
          </cell>
          <cell r="G136">
            <v>2.11</v>
          </cell>
          <cell r="H136">
            <v>1559760000</v>
          </cell>
          <cell r="I136">
            <v>25</v>
          </cell>
        </row>
        <row r="137">
          <cell r="D137" t="str">
            <v>N3L1</v>
          </cell>
          <cell r="E137" t="str">
            <v>km de Línea: Circuito sencillo - Poste (&gt;20m) o E. de Celosía - Urbana - Conductor tipo 1</v>
          </cell>
          <cell r="F137">
            <v>23976958.669027627</v>
          </cell>
          <cell r="G137">
            <v>1.98</v>
          </cell>
          <cell r="H137">
            <v>47474000</v>
          </cell>
          <cell r="I137">
            <v>25</v>
          </cell>
        </row>
        <row r="138">
          <cell r="D138" t="str">
            <v>N3L2</v>
          </cell>
          <cell r="E138" t="str">
            <v>km de Línea: Circuito sencillo - Poste (&gt;20m) o E. de Celosía - Urbana - Conductor tipo 2</v>
          </cell>
          <cell r="F138">
            <v>33325736.659258984</v>
          </cell>
          <cell r="G138">
            <v>1.98</v>
          </cell>
          <cell r="H138">
            <v>65985000</v>
          </cell>
          <cell r="I138">
            <v>25</v>
          </cell>
        </row>
        <row r="139">
          <cell r="D139" t="str">
            <v>N3L3</v>
          </cell>
          <cell r="E139" t="str">
            <v>km de Línea: Circuito sencillo - Poste de concreto - Urbana - Conductor tipo 1</v>
          </cell>
          <cell r="F139">
            <v>35422624.717027634</v>
          </cell>
          <cell r="G139">
            <v>1.98</v>
          </cell>
          <cell r="H139">
            <v>70137000</v>
          </cell>
          <cell r="I139">
            <v>25</v>
          </cell>
        </row>
        <row r="140">
          <cell r="D140" t="str">
            <v>N3L4</v>
          </cell>
          <cell r="E140" t="str">
            <v>km de Línea: Circuito sencillo - Poste de concreto - Urbana - Conductor tipo 2</v>
          </cell>
          <cell r="F140">
            <v>41187997.187258989</v>
          </cell>
          <cell r="G140">
            <v>1.98</v>
          </cell>
          <cell r="H140">
            <v>81552000</v>
          </cell>
          <cell r="I140">
            <v>25</v>
          </cell>
        </row>
        <row r="141">
          <cell r="D141" t="str">
            <v>N3L5</v>
          </cell>
          <cell r="E141" t="str">
            <v>km de Línea: Circuito sencillo - Poste de concreto - Rural - Conductor tipo 1</v>
          </cell>
          <cell r="F141">
            <v>19469112.114027634</v>
          </cell>
          <cell r="G141">
            <v>1.83</v>
          </cell>
          <cell r="H141">
            <v>35628000</v>
          </cell>
          <cell r="I141">
            <v>25</v>
          </cell>
        </row>
        <row r="142">
          <cell r="D142" t="str">
            <v>N3L6</v>
          </cell>
          <cell r="E142" t="str">
            <v>km de Línea: Circuito sencillo - Poste de concreto - Rural - Conductor tipo 2</v>
          </cell>
          <cell r="F142">
            <v>25203608.552585013</v>
          </cell>
          <cell r="G142">
            <v>1.83</v>
          </cell>
          <cell r="H142">
            <v>46123000</v>
          </cell>
          <cell r="I142">
            <v>25</v>
          </cell>
        </row>
        <row r="143">
          <cell r="D143" t="str">
            <v>N3L7</v>
          </cell>
          <cell r="E143" t="str">
            <v>km de Línea: Circuito doble - Poste (&gt;20m) o E. de Celosía - Urbana - Conductor tipo 1</v>
          </cell>
          <cell r="F143">
            <v>54049514.577055253</v>
          </cell>
          <cell r="G143">
            <v>2.08</v>
          </cell>
          <cell r="H143">
            <v>112423000</v>
          </cell>
          <cell r="I143">
            <v>25</v>
          </cell>
        </row>
        <row r="144">
          <cell r="D144" t="str">
            <v>N3L8</v>
          </cell>
          <cell r="E144" t="str">
            <v>km de Línea: Circuito doble - Poste (&gt;20m) o E. de Celosía - Urbana - Conductor tipo 2</v>
          </cell>
          <cell r="F144">
            <v>65580259.517517969</v>
          </cell>
          <cell r="G144">
            <v>2.08</v>
          </cell>
          <cell r="H144">
            <v>136407000</v>
          </cell>
          <cell r="I144">
            <v>25</v>
          </cell>
        </row>
        <row r="145">
          <cell r="D145" t="str">
            <v>N3L9</v>
          </cell>
          <cell r="E145" t="str">
            <v>km de Línea: Circuito doble - Poste (&gt;20m) o E. de Celosía - Rural - Conductor tipo 1</v>
          </cell>
          <cell r="F145">
            <v>41399399.834055267</v>
          </cell>
          <cell r="G145">
            <v>1.88</v>
          </cell>
          <cell r="H145">
            <v>77831000</v>
          </cell>
          <cell r="I145">
            <v>25</v>
          </cell>
        </row>
        <row r="146">
          <cell r="D146" t="str">
            <v>N3L10</v>
          </cell>
          <cell r="E146" t="str">
            <v>km de Línea: Circuito doble - Poste (&gt;20m) o E. de Celosía - Rural - Conductor tipo 2</v>
          </cell>
          <cell r="F146">
            <v>52930144.774517983</v>
          </cell>
          <cell r="G146">
            <v>1.88</v>
          </cell>
          <cell r="H146">
            <v>99509000</v>
          </cell>
          <cell r="I146">
            <v>25</v>
          </cell>
        </row>
        <row r="147">
          <cell r="D147" t="str">
            <v>N3L11</v>
          </cell>
          <cell r="E147" t="str">
            <v>km de Línea: Circuito sencillo - Poste de concreto - Urbana - Conductor tipo 1 semiaislado 3F (*)</v>
          </cell>
          <cell r="F147">
            <v>83326684.075502396</v>
          </cell>
          <cell r="G147">
            <v>1.4</v>
          </cell>
          <cell r="H147">
            <v>116657000</v>
          </cell>
          <cell r="I147">
            <v>25</v>
          </cell>
        </row>
        <row r="148">
          <cell r="D148" t="str">
            <v>N3L12</v>
          </cell>
          <cell r="E148" t="str">
            <v>km de Línea: Circuito sencillo - Poste de concreto - Urbana - Conductor tipo 2 semiaislado 3F (*)</v>
          </cell>
          <cell r="F148">
            <v>108645962.7875517</v>
          </cell>
          <cell r="G148">
            <v>1.4</v>
          </cell>
          <cell r="H148">
            <v>152104000</v>
          </cell>
          <cell r="I148">
            <v>25</v>
          </cell>
        </row>
        <row r="149">
          <cell r="D149" t="str">
            <v>N3L13</v>
          </cell>
          <cell r="E149" t="str">
            <v>km de Línea: Circuito sencillo - Subterránea - Urbana (3 Cables Monopolares 750 MCM cu)</v>
          </cell>
          <cell r="F149">
            <v>462628784.73376614</v>
          </cell>
          <cell r="G149">
            <v>1.63</v>
          </cell>
          <cell r="H149">
            <v>754085000</v>
          </cell>
          <cell r="I149">
            <v>25</v>
          </cell>
        </row>
        <row r="150">
          <cell r="D150" t="str">
            <v>N3L14</v>
          </cell>
          <cell r="E150" t="str">
            <v>km de Línea: Circuito sencillo - Subterránea - Urbana (3 Cables Monopolares 500 MCM cu)</v>
          </cell>
          <cell r="F150">
            <v>361293166.44805187</v>
          </cell>
          <cell r="G150">
            <v>1.63</v>
          </cell>
          <cell r="H150">
            <v>588908000</v>
          </cell>
          <cell r="I150">
            <v>25</v>
          </cell>
        </row>
        <row r="151">
          <cell r="D151" t="str">
            <v>N3L15</v>
          </cell>
          <cell r="E151" t="str">
            <v>km de Línea: Circuito sencillo - Subterránea - Urbana (3 Cables Monopolares 350 MCM cu)</v>
          </cell>
          <cell r="F151">
            <v>287710581.74675328</v>
          </cell>
          <cell r="G151">
            <v>1.63</v>
          </cell>
          <cell r="H151">
            <v>468968000</v>
          </cell>
          <cell r="I151">
            <v>25</v>
          </cell>
        </row>
        <row r="152">
          <cell r="D152" t="str">
            <v>N3L16</v>
          </cell>
          <cell r="E152" t="str">
            <v>km de Línea: Circuito sencillo - Subterránea - Urbana (3 Cables Monopolares 4/0 MCM cu)</v>
          </cell>
          <cell r="F152">
            <v>240490700.94805196</v>
          </cell>
          <cell r="G152">
            <v>1.63</v>
          </cell>
          <cell r="H152">
            <v>392000000</v>
          </cell>
          <cell r="I152">
            <v>25</v>
          </cell>
        </row>
        <row r="153">
          <cell r="D153" t="str">
            <v>N3L17</v>
          </cell>
          <cell r="E153" t="str">
            <v>km de Línea: Circuito sencillo - Subterránea - Urbana (3 Cables Monopolares 1/0 MCM cu)</v>
          </cell>
          <cell r="F153">
            <v>194118854.30519485</v>
          </cell>
          <cell r="G153">
            <v>1.63</v>
          </cell>
          <cell r="H153">
            <v>316414000</v>
          </cell>
          <cell r="I153">
            <v>25</v>
          </cell>
        </row>
        <row r="154">
          <cell r="D154" t="str">
            <v>N3L18</v>
          </cell>
          <cell r="E154" t="str">
            <v>km de Línea: Circuito doble - Subterránea - Urbana (6 Cables Monopolares 750 MCM cu)</v>
          </cell>
          <cell r="F154">
            <v>823043300.96753252</v>
          </cell>
          <cell r="G154">
            <v>1.63</v>
          </cell>
          <cell r="H154">
            <v>1341561000</v>
          </cell>
          <cell r="I154">
            <v>25</v>
          </cell>
        </row>
        <row r="155">
          <cell r="D155" t="str">
            <v>N3L19</v>
          </cell>
          <cell r="E155" t="str">
            <v>km de Línea: Circuito doble - Subterránea - Urbana (6 Cables Monopolares 500 MCM cu)</v>
          </cell>
          <cell r="F155">
            <v>620372064.39610386</v>
          </cell>
          <cell r="G155">
            <v>1.63</v>
          </cell>
          <cell r="H155">
            <v>1011206000</v>
          </cell>
          <cell r="I155">
            <v>25</v>
          </cell>
        </row>
        <row r="156">
          <cell r="D156" t="str">
            <v>N3L20</v>
          </cell>
          <cell r="E156" t="str">
            <v>km de Línea: Circuito doble - Subterránea - Urbana (6 Cables Monopolares 350 MCM cu)</v>
          </cell>
          <cell r="F156">
            <v>472415094.99350649</v>
          </cell>
          <cell r="G156">
            <v>1.63</v>
          </cell>
          <cell r="H156">
            <v>770037000</v>
          </cell>
          <cell r="I156">
            <v>25</v>
          </cell>
        </row>
        <row r="157">
          <cell r="D157" t="str">
            <v>N3L21</v>
          </cell>
          <cell r="E157" t="str">
            <v>km de Línea: Circuito doble - Subterránea - Urbana (6 Cables Monopolares 4/0 MCM cu)</v>
          </cell>
          <cell r="F157">
            <v>377975333.39610386</v>
          </cell>
          <cell r="G157">
            <v>1.63</v>
          </cell>
          <cell r="H157">
            <v>616100000</v>
          </cell>
          <cell r="I157">
            <v>25</v>
          </cell>
        </row>
        <row r="158">
          <cell r="D158" t="str">
            <v>N3L22</v>
          </cell>
          <cell r="E158" t="str">
            <v>km de Línea: Circuito doble - Subterránea - Urbana (6 Cables Monopolares 1/0 MCM cu)</v>
          </cell>
          <cell r="F158">
            <v>285091468.11038965</v>
          </cell>
          <cell r="G158">
            <v>1.63</v>
          </cell>
          <cell r="H158">
            <v>464699000</v>
          </cell>
          <cell r="I158">
            <v>25</v>
          </cell>
        </row>
        <row r="159">
          <cell r="D159" t="str">
            <v>N2L1</v>
          </cell>
          <cell r="E159" t="str">
            <v>km de Línea: Circuito sencillo - Poste de concreto - Urbana - Conductor tipo 1 con 3F + N</v>
          </cell>
          <cell r="F159">
            <v>26312184.713036843</v>
          </cell>
          <cell r="G159">
            <v>1.81</v>
          </cell>
          <cell r="H159">
            <v>47625000</v>
          </cell>
          <cell r="I159">
            <v>25</v>
          </cell>
        </row>
        <row r="160">
          <cell r="D160" t="str">
            <v>N2L2</v>
          </cell>
          <cell r="E160" t="str">
            <v>km de Línea: Circuito sencillo - Poste de concreto - Urbana - Conductor tipo 2 con 3F + N</v>
          </cell>
          <cell r="F160">
            <v>33999348.006678648</v>
          </cell>
          <cell r="G160">
            <v>1.81</v>
          </cell>
          <cell r="H160">
            <v>61539000</v>
          </cell>
          <cell r="I160">
            <v>25</v>
          </cell>
        </row>
        <row r="161">
          <cell r="D161" t="str">
            <v>N2L3</v>
          </cell>
          <cell r="E161" t="str">
            <v>km de Línea: Circuito sencillo - Poste de concreto - Urbana - Conductor tipo 1 con 3F</v>
          </cell>
          <cell r="F161">
            <v>22558665.153027631</v>
          </cell>
          <cell r="G161">
            <v>1.74</v>
          </cell>
          <cell r="H161">
            <v>39252000</v>
          </cell>
          <cell r="I161">
            <v>25</v>
          </cell>
        </row>
        <row r="162">
          <cell r="D162" t="str">
            <v>N2L4</v>
          </cell>
          <cell r="E162" t="str">
            <v>km de Línea: Circuito sencillo - Poste de concreto - Urbana - Conductor tipo 2 con 3F</v>
          </cell>
          <cell r="F162">
            <v>28324037.623258986</v>
          </cell>
          <cell r="G162">
            <v>1.74</v>
          </cell>
          <cell r="H162">
            <v>49284000</v>
          </cell>
          <cell r="I162">
            <v>25</v>
          </cell>
        </row>
        <row r="163">
          <cell r="D163" t="str">
            <v>N2L5</v>
          </cell>
          <cell r="E163" t="str">
            <v>km de Línea: Circuito sencillo - Poste de concreto - Urbana - Conductor tipo 1 con 2F + N</v>
          </cell>
          <cell r="F163">
            <v>24162262.035027631</v>
          </cell>
          <cell r="G163">
            <v>1.74</v>
          </cell>
          <cell r="H163">
            <v>42042000</v>
          </cell>
          <cell r="I163">
            <v>25</v>
          </cell>
        </row>
        <row r="164">
          <cell r="D164" t="str">
            <v>N2L6</v>
          </cell>
          <cell r="E164" t="str">
            <v>km de Línea: Circuito sencillo - Poste de concreto - Urbana - Conductor tipo 2 con 2F + N</v>
          </cell>
          <cell r="F164">
            <v>29927634.505258985</v>
          </cell>
          <cell r="G164">
            <v>1.74</v>
          </cell>
          <cell r="H164">
            <v>52074000</v>
          </cell>
          <cell r="I164">
            <v>25</v>
          </cell>
        </row>
        <row r="165">
          <cell r="D165" t="str">
            <v>N2L7</v>
          </cell>
          <cell r="E165" t="str">
            <v>km de Línea: Circuito sencillo - Poste de concreto - Urbana - Conductor tipo 1 con 2F</v>
          </cell>
          <cell r="F165">
            <v>19403750.119018424</v>
          </cell>
          <cell r="G165">
            <v>1.62</v>
          </cell>
          <cell r="H165">
            <v>31434000</v>
          </cell>
          <cell r="I165">
            <v>25</v>
          </cell>
        </row>
        <row r="166">
          <cell r="D166" t="str">
            <v>N2L8</v>
          </cell>
          <cell r="E166" t="str">
            <v>km de Línea: Circuito sencillo - Poste de concreto - Urbana - Conductor tipo 1 con 1F + N</v>
          </cell>
          <cell r="F166">
            <v>21007347.001018424</v>
          </cell>
          <cell r="G166">
            <v>1.62</v>
          </cell>
          <cell r="H166">
            <v>34032000</v>
          </cell>
          <cell r="I166">
            <v>25</v>
          </cell>
        </row>
        <row r="167">
          <cell r="D167" t="str">
            <v>N2L9</v>
          </cell>
          <cell r="E167" t="str">
            <v>km de Línea: Circuito sencillo - Poste de concreto - Rural - Conductor tipo 1 con 3F + N</v>
          </cell>
          <cell r="F167">
            <v>12659003.556036847</v>
          </cell>
          <cell r="G167">
            <v>2.0699999999999998</v>
          </cell>
          <cell r="H167">
            <v>26204000</v>
          </cell>
          <cell r="I167">
            <v>25</v>
          </cell>
        </row>
        <row r="168">
          <cell r="D168" t="str">
            <v>N2L10</v>
          </cell>
          <cell r="E168" t="str">
            <v>km de Línea: Circuito sencillo - Poste de concreto - Rural - Conductor tipo 2 con 3F + N</v>
          </cell>
          <cell r="F168">
            <v>20346166.84967865</v>
          </cell>
          <cell r="G168">
            <v>2.0699999999999998</v>
          </cell>
          <cell r="H168">
            <v>42117000</v>
          </cell>
          <cell r="I168">
            <v>25</v>
          </cell>
        </row>
        <row r="169">
          <cell r="D169" t="str">
            <v>N2L11</v>
          </cell>
          <cell r="E169" t="str">
            <v>km de Línea: Circuito sencillo - Poste de concreto - Rural - Conductor tipo 1 con 3F</v>
          </cell>
          <cell r="F169">
            <v>10614550.787427632</v>
          </cell>
          <cell r="G169">
            <v>2.04</v>
          </cell>
          <cell r="H169">
            <v>21654000</v>
          </cell>
          <cell r="I169">
            <v>25</v>
          </cell>
        </row>
        <row r="170">
          <cell r="D170" t="str">
            <v>N2L12</v>
          </cell>
          <cell r="E170" t="str">
            <v>km de Línea: Circuito sencillo - Poste de concreto - Rural - Conductor tipo 2 con 3F</v>
          </cell>
          <cell r="F170">
            <v>16379923.257658986</v>
          </cell>
          <cell r="G170">
            <v>2.04</v>
          </cell>
          <cell r="H170">
            <v>33415000</v>
          </cell>
          <cell r="I170">
            <v>25</v>
          </cell>
        </row>
        <row r="171">
          <cell r="D171" t="str">
            <v>N2L13</v>
          </cell>
          <cell r="E171" t="str">
            <v>km de Línea: Circuito sencillo - Poste de concreto - Rural - Conductor tipo 1 con 2F + N</v>
          </cell>
          <cell r="F171">
            <v>11198801.687427633</v>
          </cell>
          <cell r="G171">
            <v>2.04</v>
          </cell>
          <cell r="H171">
            <v>22846000</v>
          </cell>
          <cell r="I171">
            <v>25</v>
          </cell>
        </row>
        <row r="172">
          <cell r="D172" t="str">
            <v>N2L14</v>
          </cell>
          <cell r="E172" t="str">
            <v>km de Línea: Circuito sencillo - Poste de concreto - Rural - Conductor tipo 2 con 2F + N</v>
          </cell>
          <cell r="F172">
            <v>16964174.157658987</v>
          </cell>
          <cell r="G172">
            <v>2.04</v>
          </cell>
          <cell r="H172">
            <v>34607000</v>
          </cell>
          <cell r="I172">
            <v>25</v>
          </cell>
        </row>
        <row r="173">
          <cell r="D173" t="str">
            <v>N2L15</v>
          </cell>
          <cell r="E173" t="str">
            <v>km de Línea: Circuito sencillo - Poste de concreto - Rural - Conductor tipo 1 con 2F</v>
          </cell>
          <cell r="F173">
            <v>8800740.5280184243</v>
          </cell>
          <cell r="G173">
            <v>2.14</v>
          </cell>
          <cell r="H173">
            <v>18834000</v>
          </cell>
          <cell r="I173">
            <v>25</v>
          </cell>
        </row>
        <row r="174">
          <cell r="D174" t="str">
            <v>N2L16</v>
          </cell>
          <cell r="E174" t="str">
            <v>km de Línea: Circuito sencillo - Poste de concreto - Rural - Conductor tipo 1 con 1F + N</v>
          </cell>
          <cell r="F174">
            <v>9384991.4280184247</v>
          </cell>
          <cell r="G174">
            <v>2.14</v>
          </cell>
          <cell r="H174">
            <v>20084000</v>
          </cell>
          <cell r="I174">
            <v>25</v>
          </cell>
        </row>
        <row r="175">
          <cell r="D175" t="str">
            <v>N2L17</v>
          </cell>
          <cell r="E175" t="str">
            <v>km de Línea: Circuito sencillo - Poste de concreto - Urbana - Conductor tipo 1 semiaislado 3F+N (*)</v>
          </cell>
          <cell r="F175">
            <v>44311052.470112085</v>
          </cell>
          <cell r="G175">
            <v>1.62</v>
          </cell>
          <cell r="H175">
            <v>71784000</v>
          </cell>
          <cell r="I175">
            <v>25</v>
          </cell>
        </row>
        <row r="176">
          <cell r="D176" t="str">
            <v>N2L18</v>
          </cell>
          <cell r="E176" t="str">
            <v>km de Línea: Circuito sencillo - Poste de concreto - Urbana - Conductor tipo 2 semiaislado 3F+N (*)</v>
          </cell>
          <cell r="F176">
            <v>55468407.561275512</v>
          </cell>
          <cell r="G176">
            <v>1.62</v>
          </cell>
          <cell r="H176">
            <v>89859000</v>
          </cell>
          <cell r="I176">
            <v>25</v>
          </cell>
        </row>
        <row r="177">
          <cell r="D177" t="str">
            <v>N2L19</v>
          </cell>
          <cell r="E177" t="str">
            <v>km de Línea: Circuito sencillo - Poste de concreto - Urbana - Conductor tipo 1 semiaislado 1F+N (*)</v>
          </cell>
          <cell r="F177">
            <v>28097385.41752474</v>
          </cell>
          <cell r="G177">
            <v>1.62</v>
          </cell>
          <cell r="H177">
            <v>45518000</v>
          </cell>
          <cell r="I177">
            <v>25</v>
          </cell>
        </row>
        <row r="178">
          <cell r="D178" t="str">
            <v>N2L20</v>
          </cell>
          <cell r="E178" t="str">
            <v>km de Línea: Circuito sencillo - Poste de concreto - Urbana - Aislada 100% 3F</v>
          </cell>
          <cell r="F178">
            <v>65545469.920000009</v>
          </cell>
          <cell r="G178">
            <v>1.59</v>
          </cell>
          <cell r="H178">
            <v>104217000</v>
          </cell>
          <cell r="I178">
            <v>25</v>
          </cell>
        </row>
        <row r="179">
          <cell r="D179" t="str">
            <v>N2L21</v>
          </cell>
          <cell r="E179" t="str">
            <v>km de Línea: Circuito sencillo - Subterránea - Urbana (3 Cables Monopolares 500 MCM cu)</v>
          </cell>
          <cell r="F179">
            <v>319492316.20562762</v>
          </cell>
          <cell r="G179">
            <v>1.69</v>
          </cell>
          <cell r="H179">
            <v>539942000</v>
          </cell>
          <cell r="I179">
            <v>25</v>
          </cell>
        </row>
        <row r="180">
          <cell r="D180" t="str">
            <v>N2L22</v>
          </cell>
          <cell r="E180" t="str">
            <v>km de Línea: Circuito sencillo - Subterránea - Urbana (3 Cables Monopolares 350 MCM cu)</v>
          </cell>
          <cell r="F180">
            <v>259546948.80303028</v>
          </cell>
          <cell r="G180">
            <v>1.69</v>
          </cell>
          <cell r="H180">
            <v>438634000</v>
          </cell>
          <cell r="I180">
            <v>25</v>
          </cell>
        </row>
        <row r="181">
          <cell r="D181" t="str">
            <v>N2L23</v>
          </cell>
          <cell r="E181" t="str">
            <v>km de Línea: Circuito sencillo - Subterránea - Urbana (3 Cables Monopolares 4/0 MCM cu)</v>
          </cell>
          <cell r="F181">
            <v>212847046.84199131</v>
          </cell>
          <cell r="G181">
            <v>1.69</v>
          </cell>
          <cell r="H181">
            <v>359712000</v>
          </cell>
          <cell r="I181">
            <v>25</v>
          </cell>
        </row>
        <row r="182">
          <cell r="D182" t="str">
            <v>N2L24</v>
          </cell>
          <cell r="E182" t="str">
            <v>km de Línea: Circuito sencillo - Subterránea - Urbana (3 Cables Monopolares 1/0 AWG cu)</v>
          </cell>
          <cell r="F182">
            <v>168613782.08225107</v>
          </cell>
          <cell r="G182">
            <v>1.69</v>
          </cell>
          <cell r="H182">
            <v>284957000</v>
          </cell>
          <cell r="I182">
            <v>25</v>
          </cell>
        </row>
        <row r="183">
          <cell r="D183" t="str">
            <v>N2L25</v>
          </cell>
          <cell r="E183" t="str">
            <v>km de Línea: Circuito sencillo - Subterránea - Urbana (3 Cables Monopolares No 2 AWG cu)</v>
          </cell>
          <cell r="F183">
            <v>155471484.33549786</v>
          </cell>
          <cell r="G183">
            <v>1.69</v>
          </cell>
          <cell r="H183">
            <v>262747000</v>
          </cell>
          <cell r="I183">
            <v>25</v>
          </cell>
        </row>
        <row r="184">
          <cell r="D184" t="str">
            <v>N2L26</v>
          </cell>
          <cell r="E184" t="str">
            <v>km de Línea: Circuito doble - Subterránea - Urbana (6 Cables Monopolares 500 MCM cu)</v>
          </cell>
          <cell r="F184">
            <v>527693497.24458873</v>
          </cell>
          <cell r="G184">
            <v>1.69</v>
          </cell>
          <cell r="H184">
            <v>891802000</v>
          </cell>
          <cell r="I184">
            <v>25</v>
          </cell>
        </row>
        <row r="185">
          <cell r="D185" t="str">
            <v>N2L27</v>
          </cell>
          <cell r="E185" t="str">
            <v>km de Línea: Circuito doble - Subterránea - Urbana (6 Cables Monopolares 350 MCM cu)</v>
          </cell>
          <cell r="F185">
            <v>407802762.43939388</v>
          </cell>
          <cell r="G185">
            <v>1.69</v>
          </cell>
          <cell r="H185">
            <v>689187000</v>
          </cell>
          <cell r="I185">
            <v>25</v>
          </cell>
        </row>
        <row r="186">
          <cell r="D186" t="str">
            <v>N2L28</v>
          </cell>
          <cell r="E186" t="str">
            <v>km de Línea: Circuito doble - Subterránea - Urbana (6 Cables Monopolares 4/0 MCM cu)</v>
          </cell>
          <cell r="F186">
            <v>314402958.51731592</v>
          </cell>
          <cell r="G186">
            <v>1.69</v>
          </cell>
          <cell r="H186">
            <v>531341000</v>
          </cell>
          <cell r="I186">
            <v>25</v>
          </cell>
        </row>
        <row r="187">
          <cell r="D187" t="str">
            <v>N2L29</v>
          </cell>
          <cell r="E187" t="str">
            <v>km de Línea: Circuito doble - Subterránea - Urbana (6 Cables Monopolares 1/0 AWG cu)</v>
          </cell>
          <cell r="F187">
            <v>225936428.99783555</v>
          </cell>
          <cell r="G187">
            <v>1.69</v>
          </cell>
          <cell r="H187">
            <v>381833000</v>
          </cell>
          <cell r="I187">
            <v>25</v>
          </cell>
        </row>
        <row r="188">
          <cell r="D188" t="str">
            <v>N2L30</v>
          </cell>
          <cell r="E188" t="str">
            <v>km de Línea: Circuito doble - Subterránea - Urbana (6 Cables Monopolares No 2 AWG cu)</v>
          </cell>
          <cell r="F188">
            <v>199651833.504329</v>
          </cell>
          <cell r="G188">
            <v>1.69</v>
          </cell>
          <cell r="H188">
            <v>337412000</v>
          </cell>
          <cell r="I188">
            <v>25</v>
          </cell>
        </row>
        <row r="189">
          <cell r="D189" t="str">
            <v>N2L31</v>
          </cell>
          <cell r="E189" t="str">
            <v>km de Línea: Circuito monofásico - Subterránea - Urbana (1 Cable Monopolar 1/0 AWG cu)</v>
          </cell>
          <cell r="F189">
            <v>74526653.138528138</v>
          </cell>
          <cell r="G189">
            <v>1.69</v>
          </cell>
          <cell r="H189">
            <v>125950000</v>
          </cell>
          <cell r="I189">
            <v>25</v>
          </cell>
        </row>
        <row r="190">
          <cell r="D190" t="str">
            <v>N2L32</v>
          </cell>
          <cell r="E190" t="str">
            <v>km de Línea: Circuito monofásico - Subterránea - Urbana (1 Cable Monopolar No. 2 AWG cu)</v>
          </cell>
          <cell r="F190">
            <v>70145887.222943723</v>
          </cell>
          <cell r="G190">
            <v>1.69</v>
          </cell>
          <cell r="H190">
            <v>118547000</v>
          </cell>
          <cell r="I190">
            <v>25</v>
          </cell>
        </row>
        <row r="191">
          <cell r="D191" t="str">
            <v>N2L33</v>
          </cell>
          <cell r="E191" t="str">
            <v>km de Línea: Circuito sencillo - Poste concreto - Urbana - Aislada 100% 1F ( Cable tipo 1)</v>
          </cell>
          <cell r="F191">
            <v>30322880</v>
          </cell>
          <cell r="G191">
            <v>1.64</v>
          </cell>
          <cell r="H191">
            <v>49730000</v>
          </cell>
          <cell r="I191">
            <v>25</v>
          </cell>
        </row>
        <row r="192">
          <cell r="D192" t="str">
            <v>Unidad Constructiva</v>
          </cell>
          <cell r="E192" t="str">
            <v>Descripción</v>
          </cell>
          <cell r="F192" t="str">
            <v>Valor FOB    ($ dic 2001 por kVAr)</v>
          </cell>
          <cell r="G192" t="str">
            <v>Factor de Instalación</v>
          </cell>
          <cell r="H192" t="str">
            <v>Valor Instalado      ($ dic 2001por kVAr)</v>
          </cell>
          <cell r="I192" t="str">
            <v xml:space="preserve">Vida Útil </v>
          </cell>
        </row>
        <row r="193">
          <cell r="D193" t="str">
            <v>N4CR1</v>
          </cell>
          <cell r="E193" t="str">
            <v>Compensación reactiva para el nivel de tensión IV, capacidad final de 11 a 20 MVAr</v>
          </cell>
          <cell r="F193">
            <v>14893</v>
          </cell>
          <cell r="G193">
            <v>1.81</v>
          </cell>
          <cell r="H193">
            <v>27000</v>
          </cell>
          <cell r="I193">
            <v>25</v>
          </cell>
        </row>
        <row r="194">
          <cell r="D194" t="str">
            <v>N4CR2</v>
          </cell>
          <cell r="E194" t="str">
            <v>Compensación reactiva para el nivel de tensión IV, capacidad final de 21 a 30 MVAr</v>
          </cell>
          <cell r="F194">
            <v>12143</v>
          </cell>
          <cell r="G194">
            <v>1.81</v>
          </cell>
          <cell r="H194">
            <v>22000</v>
          </cell>
          <cell r="I194">
            <v>25</v>
          </cell>
        </row>
        <row r="195">
          <cell r="D195" t="str">
            <v>N4CR3</v>
          </cell>
          <cell r="E195" t="str">
            <v>Compensación reactiva para el nivel de tensión IV, capacidad final de 31 a 40 MVAr</v>
          </cell>
          <cell r="F195">
            <v>9279</v>
          </cell>
          <cell r="G195">
            <v>1.81</v>
          </cell>
          <cell r="H195">
            <v>17000</v>
          </cell>
          <cell r="I195">
            <v>25</v>
          </cell>
        </row>
        <row r="196">
          <cell r="D196" t="str">
            <v>N3CR1</v>
          </cell>
          <cell r="E196" t="str">
            <v>Compensación reactiva para el nivel de tensión III, capacidad final de 3 a 20 MVAr</v>
          </cell>
          <cell r="F196">
            <v>11456</v>
          </cell>
          <cell r="G196">
            <v>1.81</v>
          </cell>
          <cell r="H196">
            <v>21000</v>
          </cell>
          <cell r="I196">
            <v>25</v>
          </cell>
        </row>
        <row r="197">
          <cell r="D197" t="str">
            <v>N3CR2</v>
          </cell>
          <cell r="E197" t="str">
            <v>Compensación reactiva para el nivel de tensión III, capacidad final de 21 a 30 MVAr</v>
          </cell>
          <cell r="F197">
            <v>9508</v>
          </cell>
          <cell r="G197">
            <v>1.81</v>
          </cell>
          <cell r="H197">
            <v>17000</v>
          </cell>
          <cell r="I197">
            <v>25</v>
          </cell>
        </row>
        <row r="198">
          <cell r="D198" t="str">
            <v>N3CR3</v>
          </cell>
          <cell r="E198" t="str">
            <v>Compensación reactiva para el nivel de tensión III, capacidad final de 31 a 40 MVAr</v>
          </cell>
          <cell r="F198">
            <v>7561</v>
          </cell>
          <cell r="G198">
            <v>1.81</v>
          </cell>
          <cell r="H198">
            <v>14000</v>
          </cell>
          <cell r="I198">
            <v>25</v>
          </cell>
        </row>
        <row r="199">
          <cell r="D199" t="str">
            <v>N2CR1</v>
          </cell>
          <cell r="E199" t="str">
            <v>Compensación reactiva para el nivel de tensión II, capacidad final de 150 kVAr</v>
          </cell>
          <cell r="F199">
            <v>48802</v>
          </cell>
          <cell r="G199">
            <v>1.81</v>
          </cell>
          <cell r="H199">
            <v>88000</v>
          </cell>
          <cell r="I199">
            <v>25</v>
          </cell>
        </row>
        <row r="200">
          <cell r="D200" t="str">
            <v>N2CR2</v>
          </cell>
          <cell r="E200" t="str">
            <v>Compensación reactiva para el nivel de tensión II, capacidad final de 300 kVAr</v>
          </cell>
          <cell r="F200">
            <v>48802</v>
          </cell>
          <cell r="G200">
            <v>1.81</v>
          </cell>
          <cell r="H200">
            <v>88000</v>
          </cell>
          <cell r="I200">
            <v>25</v>
          </cell>
        </row>
        <row r="201">
          <cell r="D201" t="str">
            <v>N2CR3</v>
          </cell>
          <cell r="E201" t="str">
            <v>Compensación reactiva para el nivel de tensión II, capacidad final de 450 kVAr</v>
          </cell>
          <cell r="F201">
            <v>48802</v>
          </cell>
          <cell r="G201">
            <v>1.81</v>
          </cell>
          <cell r="H201">
            <v>88000</v>
          </cell>
          <cell r="I201">
            <v>25</v>
          </cell>
        </row>
        <row r="202">
          <cell r="D202" t="str">
            <v>N2CR4</v>
          </cell>
          <cell r="E202" t="str">
            <v>Compensación reactiva para el nivel de tensión II, capacidad final de 600 kVAr</v>
          </cell>
          <cell r="F202">
            <v>48802</v>
          </cell>
          <cell r="G202">
            <v>1.81</v>
          </cell>
          <cell r="H202">
            <v>88000</v>
          </cell>
          <cell r="I202">
            <v>25</v>
          </cell>
        </row>
        <row r="203">
          <cell r="D203" t="str">
            <v>N2CR5</v>
          </cell>
          <cell r="E203" t="str">
            <v>Compensación reactiva para el nivel de tensión II, capacidad final de 900 kVAr</v>
          </cell>
          <cell r="F203">
            <v>48802</v>
          </cell>
          <cell r="G203">
            <v>1.81</v>
          </cell>
          <cell r="H203">
            <v>88000</v>
          </cell>
          <cell r="I203">
            <v>25</v>
          </cell>
        </row>
        <row r="204">
          <cell r="D204" t="str">
            <v>N2CR6</v>
          </cell>
          <cell r="E204" t="str">
            <v>Compensación reactiva para el nivel de tensión II, capacidad final de 1200 kVAr</v>
          </cell>
          <cell r="F204">
            <v>48802</v>
          </cell>
          <cell r="G204">
            <v>1.81</v>
          </cell>
          <cell r="H204">
            <v>88000</v>
          </cell>
          <cell r="I204">
            <v>25</v>
          </cell>
        </row>
        <row r="205">
          <cell r="D205" t="str">
            <v>N2CR7</v>
          </cell>
          <cell r="E205" t="str">
            <v xml:space="preserve">Compensación reactiva para el nivel de tensión II, capacidad final mayor a 1200 kVAr </v>
          </cell>
          <cell r="F205">
            <v>28411</v>
          </cell>
          <cell r="G205">
            <v>1.81</v>
          </cell>
          <cell r="H205">
            <v>51000</v>
          </cell>
          <cell r="I205">
            <v>25</v>
          </cell>
        </row>
        <row r="206">
          <cell r="D206" t="str">
            <v>CODIGO UC</v>
          </cell>
          <cell r="E206" t="str">
            <v>Descripción</v>
          </cell>
          <cell r="F206" t="str">
            <v>Valor FOB    ($ dic 2001 por kVA)</v>
          </cell>
          <cell r="G206" t="str">
            <v>Factor de Instalación</v>
          </cell>
          <cell r="H206" t="str">
            <v>Valor Instalado      ($ dic 2001por kVA)</v>
          </cell>
          <cell r="I206" t="str">
            <v xml:space="preserve">Vida Útil </v>
          </cell>
        </row>
        <row r="207">
          <cell r="D207" t="str">
            <v>N5TC1</v>
          </cell>
          <cell r="E207" t="str">
            <v>Transformador trifásico (OLTC) de conexión al STN, capacidad final de 10 a 20 MVA</v>
          </cell>
          <cell r="F207">
            <v>18457</v>
          </cell>
          <cell r="G207">
            <v>1.81</v>
          </cell>
          <cell r="H207">
            <v>33000</v>
          </cell>
          <cell r="I207">
            <v>25</v>
          </cell>
        </row>
        <row r="208">
          <cell r="D208" t="str">
            <v>N5TC2</v>
          </cell>
          <cell r="E208" t="str">
            <v>Transformador trifásico (OLTC) de conexión al STN, capacidad final de 20 a 40 MVA</v>
          </cell>
          <cell r="F208">
            <v>18457</v>
          </cell>
          <cell r="G208">
            <v>1.81</v>
          </cell>
          <cell r="H208">
            <v>33000</v>
          </cell>
          <cell r="I208">
            <v>25</v>
          </cell>
        </row>
        <row r="209">
          <cell r="D209" t="str">
            <v>N5TC3</v>
          </cell>
          <cell r="E209" t="str">
            <v>Transformador trifásico (OLTC) de conexión al STN, capacidad final de 41 a 80 MVA</v>
          </cell>
          <cell r="F209">
            <v>16980</v>
          </cell>
          <cell r="G209">
            <v>1.81</v>
          </cell>
          <cell r="H209">
            <v>31000</v>
          </cell>
          <cell r="I209">
            <v>25</v>
          </cell>
        </row>
        <row r="210">
          <cell r="D210" t="str">
            <v>N5TC4</v>
          </cell>
          <cell r="E210" t="str">
            <v>Transformador trifásico (OLTC) de conexión al STN, capacidad final de 81 a 120 MVA</v>
          </cell>
          <cell r="F210">
            <v>13473</v>
          </cell>
          <cell r="G210">
            <v>1.81</v>
          </cell>
          <cell r="H210">
            <v>24000</v>
          </cell>
          <cell r="I210">
            <v>25</v>
          </cell>
        </row>
        <row r="211">
          <cell r="D211" t="str">
            <v>N5TC5</v>
          </cell>
          <cell r="E211" t="str">
            <v>Transformador trifásico (OLTC) de conexión al STN, capacidad final de 121 a 150 MVA</v>
          </cell>
          <cell r="F211">
            <v>11997</v>
          </cell>
          <cell r="G211">
            <v>1.81</v>
          </cell>
          <cell r="H211">
            <v>22000</v>
          </cell>
          <cell r="I211">
            <v>25</v>
          </cell>
        </row>
        <row r="212">
          <cell r="D212" t="str">
            <v>N5TC6</v>
          </cell>
          <cell r="E212" t="str">
            <v>Autotransformador monofásico (OLTC) de conexión al STN, capacidad final de 20 a 40 MVA</v>
          </cell>
          <cell r="F212">
            <v>18088</v>
          </cell>
          <cell r="G212">
            <v>1.81</v>
          </cell>
          <cell r="H212">
            <v>33000</v>
          </cell>
          <cell r="I212">
            <v>25</v>
          </cell>
        </row>
        <row r="213">
          <cell r="D213" t="str">
            <v>N5TC7</v>
          </cell>
          <cell r="E213" t="str">
            <v>Autotransformador monofásico (OLTC) de conexión al STN, capacidad final de 41 a 80 MVA</v>
          </cell>
          <cell r="F213">
            <v>14765</v>
          </cell>
          <cell r="G213">
            <v>1.81</v>
          </cell>
          <cell r="H213">
            <v>27000</v>
          </cell>
          <cell r="I213">
            <v>25</v>
          </cell>
        </row>
        <row r="214">
          <cell r="D214" t="str">
            <v>N5TC8</v>
          </cell>
          <cell r="E214" t="str">
            <v>Autotransformador monofásico (OLTC) de conexión al STN, capacidad final de 81 a 120 MVA</v>
          </cell>
          <cell r="F214">
            <v>11997</v>
          </cell>
          <cell r="G214">
            <v>1.81</v>
          </cell>
          <cell r="H214">
            <v>22000</v>
          </cell>
          <cell r="I214">
            <v>25</v>
          </cell>
        </row>
        <row r="215">
          <cell r="D215" t="str">
            <v>N5TC9</v>
          </cell>
          <cell r="E215" t="str">
            <v>Autotransformador monofásico (OLTC) de conexión al STN, capacidad final mayor a 121 MVA</v>
          </cell>
          <cell r="F215">
            <v>9228</v>
          </cell>
          <cell r="G215">
            <v>1.81</v>
          </cell>
          <cell r="H215">
            <v>17000</v>
          </cell>
          <cell r="I215">
            <v>25</v>
          </cell>
        </row>
        <row r="216">
          <cell r="D216" t="str">
            <v>N4T1</v>
          </cell>
          <cell r="E216" t="str">
            <v>Transf. trifásico (OLTC) de STR's y/o SDL's, lado de alta en el nivel IV, capacidad final de 6.1 a 10 MVA</v>
          </cell>
          <cell r="F216">
            <v>38759</v>
          </cell>
          <cell r="G216">
            <v>1.81</v>
          </cell>
          <cell r="H216">
            <v>70000</v>
          </cell>
          <cell r="I216">
            <v>25</v>
          </cell>
        </row>
        <row r="217">
          <cell r="D217" t="str">
            <v>N4T2</v>
          </cell>
          <cell r="E217" t="str">
            <v>Transf. trifásico (OLTC) de STR's y/o SDL's, lado de alta en el nivel IV, capacidad final de 11 a 15 MVA</v>
          </cell>
          <cell r="F217">
            <v>31007</v>
          </cell>
          <cell r="G217">
            <v>1.81</v>
          </cell>
          <cell r="H217">
            <v>56000</v>
          </cell>
          <cell r="I217">
            <v>25</v>
          </cell>
        </row>
        <row r="218">
          <cell r="D218" t="str">
            <v>N4T3</v>
          </cell>
          <cell r="E218" t="str">
            <v>Transf. trifásico (OLTC) de STR's y/o SDL's, lado de alta en el nivel IV, capacidad final de 16 a 20 MVA</v>
          </cell>
          <cell r="F218">
            <v>24732</v>
          </cell>
          <cell r="G218">
            <v>1.81</v>
          </cell>
          <cell r="H218">
            <v>45000</v>
          </cell>
          <cell r="I218">
            <v>25</v>
          </cell>
        </row>
        <row r="219">
          <cell r="D219" t="str">
            <v>N4T4</v>
          </cell>
          <cell r="E219" t="str">
            <v>Transf. trifásico (OLTC) de STR's y/o SDL's, lado de alta en el nivel IV, capacidad final de 21 a 30 MVA</v>
          </cell>
          <cell r="F219">
            <v>22148</v>
          </cell>
          <cell r="G219">
            <v>1.81</v>
          </cell>
          <cell r="H219">
            <v>40000</v>
          </cell>
          <cell r="I219">
            <v>25</v>
          </cell>
        </row>
        <row r="220">
          <cell r="D220" t="str">
            <v>N4T5</v>
          </cell>
          <cell r="E220" t="str">
            <v>Transf. trifásico (OLTC) de STR's y/o SDL's, lado de alta en el nivel IV, capacidad final de 31 a 40 MVA</v>
          </cell>
          <cell r="F220">
            <v>20856</v>
          </cell>
          <cell r="G220">
            <v>1.81</v>
          </cell>
          <cell r="H220">
            <v>38000</v>
          </cell>
          <cell r="I220">
            <v>25</v>
          </cell>
        </row>
        <row r="221">
          <cell r="D221" t="str">
            <v>N4T6</v>
          </cell>
          <cell r="E221" t="str">
            <v>Transf. trifásico (OLTC) de STR's y/o SDL's, lado de alta en el nivel IV, capacidad final de 41 a 80 MVA</v>
          </cell>
          <cell r="F221">
            <v>15135</v>
          </cell>
          <cell r="G221">
            <v>1.81</v>
          </cell>
          <cell r="H221">
            <v>27000</v>
          </cell>
          <cell r="I221">
            <v>25</v>
          </cell>
        </row>
        <row r="222">
          <cell r="D222" t="str">
            <v>N4T7</v>
          </cell>
          <cell r="E222" t="str">
            <v>Transf. trifásico (OLTC) de STR's y/o SDL's, lado de alta en el nivel IV, capacidad final de 81 a 120 MVA</v>
          </cell>
          <cell r="F222">
            <v>13289</v>
          </cell>
          <cell r="G222">
            <v>1.81</v>
          </cell>
          <cell r="H222">
            <v>24000</v>
          </cell>
          <cell r="I222">
            <v>25</v>
          </cell>
        </row>
        <row r="223">
          <cell r="D223" t="str">
            <v>N4T8</v>
          </cell>
          <cell r="E223" t="str">
            <v>Transf. trifásico (OLTC) de STR's y/o SDL's, lado de alta en el nivel IV, capacidad final mayor a 120 MVA</v>
          </cell>
          <cell r="F223">
            <v>12181</v>
          </cell>
          <cell r="G223">
            <v>1.81</v>
          </cell>
          <cell r="H223">
            <v>22000</v>
          </cell>
          <cell r="I223">
            <v>25</v>
          </cell>
        </row>
        <row r="224">
          <cell r="D224" t="str">
            <v>N3T1</v>
          </cell>
          <cell r="E224" t="str">
            <v>Transf. trifásico (NLTC) de STR's y/o SDL's, lado de alta en el nivel III, capacidad final de 0.5 a 2.5 MVA</v>
          </cell>
          <cell r="F224">
            <v>22148</v>
          </cell>
          <cell r="G224">
            <v>1.81</v>
          </cell>
          <cell r="H224">
            <v>40000</v>
          </cell>
          <cell r="I224">
            <v>25</v>
          </cell>
        </row>
        <row r="225">
          <cell r="D225" t="str">
            <v>N3T2</v>
          </cell>
          <cell r="E225" t="str">
            <v>Transf. trifásico (NLTC) de STR's y/o SDL's, lado de alta en el nivel III, capacidad final de 2.6 a 6 MVA</v>
          </cell>
          <cell r="F225">
            <v>20302</v>
          </cell>
          <cell r="G225">
            <v>1.81</v>
          </cell>
          <cell r="H225">
            <v>37000</v>
          </cell>
          <cell r="I225">
            <v>25</v>
          </cell>
        </row>
        <row r="226">
          <cell r="D226" t="str">
            <v>N3T3</v>
          </cell>
          <cell r="E226" t="str">
            <v>Transf. trifásico (OLTC) de STR's y/o SDL's, lado de alta en el nivel III, capacidad final de 6.1 a 10 MVA</v>
          </cell>
          <cell r="F226">
            <v>23580</v>
          </cell>
          <cell r="G226">
            <v>1.81</v>
          </cell>
          <cell r="H226">
            <v>43000</v>
          </cell>
          <cell r="I226">
            <v>25</v>
          </cell>
        </row>
        <row r="227">
          <cell r="D227" t="str">
            <v>N3T4</v>
          </cell>
          <cell r="E227" t="str">
            <v>Transf. trifásico (OLTC) de STR's y/o SDL's, lado de alta en el nivel III, capacidad final de 11 a 15 MVA</v>
          </cell>
          <cell r="F227">
            <v>22673</v>
          </cell>
          <cell r="G227">
            <v>1.81</v>
          </cell>
          <cell r="H227">
            <v>41000</v>
          </cell>
          <cell r="I227">
            <v>25</v>
          </cell>
        </row>
        <row r="228">
          <cell r="D228" t="str">
            <v>N3T5</v>
          </cell>
          <cell r="E228" t="str">
            <v>Transf. trifásico (OLTC) de STR's y/o SDL's, lado de alta en el nivel III, capacidad final de 16 a 20 MVA</v>
          </cell>
          <cell r="F228">
            <v>21403</v>
          </cell>
          <cell r="G228">
            <v>1.81</v>
          </cell>
          <cell r="H228">
            <v>39000</v>
          </cell>
          <cell r="I228">
            <v>25</v>
          </cell>
        </row>
        <row r="229">
          <cell r="D229" t="str">
            <v>N3T6</v>
          </cell>
          <cell r="E229" t="str">
            <v>Transf. trifásico (OLTC) de STR's y/o SDL's, lado de alta en el nivel III, capacidad final de 21 a 30 MVA</v>
          </cell>
          <cell r="F229">
            <v>19590</v>
          </cell>
          <cell r="G229">
            <v>1.81</v>
          </cell>
          <cell r="H229">
            <v>35000</v>
          </cell>
          <cell r="I229">
            <v>25</v>
          </cell>
        </row>
        <row r="230">
          <cell r="D230" t="str">
            <v>N3T7</v>
          </cell>
          <cell r="E230" t="str">
            <v>Transf. trifásico (OLTC) de STR's y/o SDL's, lado de alta en el nivel III, capacidad final mayor a 31 MVA</v>
          </cell>
          <cell r="F230">
            <v>18139</v>
          </cell>
          <cell r="G230">
            <v>1.81</v>
          </cell>
          <cell r="H230">
            <v>33000</v>
          </cell>
          <cell r="I230">
            <v>25</v>
          </cell>
        </row>
        <row r="231">
          <cell r="D231" t="str">
            <v>CHEC_N3T1</v>
          </cell>
          <cell r="E231" t="str">
            <v>Transf.Monofasico de STR`s y/o SDL`s lado de alta en nivel III / v3, capacidad final de 0.5 a 2.5 MVA</v>
          </cell>
          <cell r="F231">
            <v>20620.62</v>
          </cell>
          <cell r="G231">
            <v>2.2875999999999999</v>
          </cell>
          <cell r="H231">
            <v>47000</v>
          </cell>
          <cell r="I231">
            <v>25</v>
          </cell>
        </row>
        <row r="232">
          <cell r="D232" t="str">
            <v>CHEC_N4T1</v>
          </cell>
          <cell r="E232" t="str">
            <v>Transf.Monofasico de STR`s y/o SDL`s lado de alta en nivel IV / v3, capacidad final de 6.1 a 10 MVA</v>
          </cell>
          <cell r="F232">
            <v>37616.388059701487</v>
          </cell>
          <cell r="G232">
            <v>2.2995000000000001</v>
          </cell>
          <cell r="H232">
            <v>86000</v>
          </cell>
          <cell r="I232">
            <v>25</v>
          </cell>
        </row>
        <row r="233">
          <cell r="D233" t="str">
            <v>CHEC_N4T2</v>
          </cell>
          <cell r="E233" t="str">
            <v>Transf.Monofasico de STR`s y/o SDL`s lado de alta en nivel IV / v3, capacidad final de 11 a 15 MVA</v>
          </cell>
          <cell r="F233">
            <v>21914.887471867965</v>
          </cell>
          <cell r="G233">
            <v>2.2995000000000001</v>
          </cell>
          <cell r="H233">
            <v>50000</v>
          </cell>
          <cell r="I233">
            <v>25</v>
          </cell>
        </row>
        <row r="234">
          <cell r="D234" t="str">
            <v>CHEC_N4T3</v>
          </cell>
          <cell r="E234" t="str">
            <v>Transf.Monofasico de STR`s y/o SDL`s lado de alta en nivel IV / v3, capacidad final de 16 a 20 MVA</v>
          </cell>
          <cell r="F234">
            <v>24630.184999999998</v>
          </cell>
          <cell r="G234">
            <v>2.2995000000000001</v>
          </cell>
          <cell r="H234">
            <v>57000</v>
          </cell>
          <cell r="I234">
            <v>25</v>
          </cell>
        </row>
        <row r="235">
          <cell r="E235" t="str">
            <v xml:space="preserve">Transformador de Aterrizamiento </v>
          </cell>
          <cell r="F235">
            <v>130024465</v>
          </cell>
          <cell r="G235">
            <v>1.81</v>
          </cell>
          <cell r="H235">
            <v>235344000</v>
          </cell>
          <cell r="I235">
            <v>25</v>
          </cell>
        </row>
        <row r="236">
          <cell r="D236" t="str">
            <v>N3EQ1</v>
          </cell>
          <cell r="E236" t="str">
            <v>Equipo de medida (Resolución CREG 099 de 1997)</v>
          </cell>
          <cell r="F236">
            <v>297853.40000000002</v>
          </cell>
          <cell r="G236">
            <v>1.8</v>
          </cell>
          <cell r="H236">
            <v>536000</v>
          </cell>
          <cell r="I236">
            <v>15</v>
          </cell>
        </row>
        <row r="237">
          <cell r="D237" t="str">
            <v>N3EQ2</v>
          </cell>
          <cell r="E237" t="str">
            <v>Juego de cortacircuitos de expulsión</v>
          </cell>
          <cell r="F237">
            <v>458236</v>
          </cell>
          <cell r="G237">
            <v>1.3</v>
          </cell>
          <cell r="H237">
            <v>596000</v>
          </cell>
          <cell r="I237">
            <v>25</v>
          </cell>
        </row>
        <row r="238">
          <cell r="D238" t="str">
            <v>N3EQ3</v>
          </cell>
          <cell r="E238" t="str">
            <v>Juego de cuchillas para operación sin carga nivel de tensión 3 (36 kV, 46 kV)</v>
          </cell>
          <cell r="F238">
            <v>1777535.3185450931</v>
          </cell>
          <cell r="G238">
            <v>1.3</v>
          </cell>
          <cell r="H238">
            <v>2311000</v>
          </cell>
          <cell r="I238">
            <v>25</v>
          </cell>
        </row>
        <row r="239">
          <cell r="D239" t="str">
            <v>N3EQ4</v>
          </cell>
          <cell r="E239" t="str">
            <v xml:space="preserve">Juego de pararrayos nivel de tensión 3 </v>
          </cell>
          <cell r="F239">
            <v>769306.36962928495</v>
          </cell>
          <cell r="G239">
            <v>1.2</v>
          </cell>
          <cell r="H239">
            <v>923000</v>
          </cell>
          <cell r="I239">
            <v>25</v>
          </cell>
        </row>
        <row r="240">
          <cell r="D240" t="str">
            <v>N3EQ5</v>
          </cell>
          <cell r="E240" t="str">
            <v>Juego de pararrayos nivel de tensión 3 (44kV)</v>
          </cell>
          <cell r="F240">
            <v>6692218</v>
          </cell>
          <cell r="G240">
            <v>1.2</v>
          </cell>
          <cell r="H240">
            <v>8031000</v>
          </cell>
          <cell r="I240">
            <v>25</v>
          </cell>
        </row>
        <row r="241">
          <cell r="D241" t="str">
            <v>N3EQ6</v>
          </cell>
          <cell r="E241" t="str">
            <v>Juego de seccionadores tripolar bajo carga nivel de tensión 3 (36kV)</v>
          </cell>
          <cell r="F241">
            <v>17231400</v>
          </cell>
          <cell r="G241">
            <v>1.2</v>
          </cell>
          <cell r="H241">
            <v>20678000</v>
          </cell>
          <cell r="I241">
            <v>25</v>
          </cell>
        </row>
        <row r="242">
          <cell r="D242" t="str">
            <v>N3EQ7</v>
          </cell>
          <cell r="E242" t="str">
            <v>Reconectador 36 kV</v>
          </cell>
          <cell r="F242">
            <v>32802475.714285713</v>
          </cell>
          <cell r="G242">
            <v>1.2</v>
          </cell>
          <cell r="H242">
            <v>39363000</v>
          </cell>
          <cell r="I242">
            <v>25</v>
          </cell>
        </row>
        <row r="243">
          <cell r="D243" t="str">
            <v>N3EQ8</v>
          </cell>
          <cell r="E243" t="str">
            <v>Reconectador 36 kV telecomandado</v>
          </cell>
          <cell r="F243">
            <v>68464563.463006049</v>
          </cell>
          <cell r="G243">
            <v>1.2</v>
          </cell>
          <cell r="H243">
            <v>82157000</v>
          </cell>
          <cell r="I243">
            <v>25</v>
          </cell>
        </row>
        <row r="244">
          <cell r="D244" t="str">
            <v>N3EQ9</v>
          </cell>
          <cell r="E244" t="str">
            <v>Regulador 36 kV</v>
          </cell>
          <cell r="F244">
            <v>100854862</v>
          </cell>
          <cell r="G244">
            <v>1.2</v>
          </cell>
          <cell r="H244">
            <v>121026000</v>
          </cell>
          <cell r="I244">
            <v>25</v>
          </cell>
        </row>
        <row r="245">
          <cell r="D245" t="str">
            <v>N3EQ10</v>
          </cell>
          <cell r="E245" t="str">
            <v>Seccionalizador manual (seccionalizador bajo carga) 400A</v>
          </cell>
          <cell r="F245">
            <v>13747079.999999998</v>
          </cell>
          <cell r="G245">
            <v>1.2</v>
          </cell>
          <cell r="H245">
            <v>16496000</v>
          </cell>
          <cell r="I245">
            <v>25</v>
          </cell>
        </row>
        <row r="246">
          <cell r="D246" t="str">
            <v>N3EQ11</v>
          </cell>
          <cell r="E246" t="str">
            <v>Seccionalizador eléctrico, 400A</v>
          </cell>
          <cell r="F246">
            <v>16496495.999999998</v>
          </cell>
          <cell r="G246">
            <v>1.2</v>
          </cell>
          <cell r="H246">
            <v>19796000</v>
          </cell>
          <cell r="I246">
            <v>25</v>
          </cell>
        </row>
        <row r="247">
          <cell r="D247" t="str">
            <v>N3EQ12</v>
          </cell>
          <cell r="E247" t="str">
            <v>Seccionalizador con control inteligente, 400A</v>
          </cell>
          <cell r="F247">
            <v>21766210</v>
          </cell>
          <cell r="G247">
            <v>1.2</v>
          </cell>
          <cell r="H247">
            <v>26119000</v>
          </cell>
          <cell r="I247">
            <v>25</v>
          </cell>
        </row>
        <row r="248">
          <cell r="D248" t="str">
            <v>N3EQ13</v>
          </cell>
          <cell r="E248" t="str">
            <v>Transición aérea - subterránea</v>
          </cell>
          <cell r="F248">
            <v>3720876.32</v>
          </cell>
          <cell r="G248">
            <v>1.4</v>
          </cell>
          <cell r="H248">
            <v>5209000</v>
          </cell>
          <cell r="I248">
            <v>25</v>
          </cell>
        </row>
        <row r="249">
          <cell r="D249" t="str">
            <v>N3EQ14</v>
          </cell>
          <cell r="E249" t="str">
            <v>Transición aérea - subterránea (44 kV)</v>
          </cell>
          <cell r="F249">
            <v>4837139.216</v>
          </cell>
          <cell r="G249">
            <v>1.4</v>
          </cell>
          <cell r="H249">
            <v>6772000</v>
          </cell>
          <cell r="I249">
            <v>25</v>
          </cell>
        </row>
        <row r="250">
          <cell r="D250" t="str">
            <v>N2EQ1</v>
          </cell>
          <cell r="E250" t="str">
            <v>Barraje de derivación subterráneo tres vías</v>
          </cell>
          <cell r="F250">
            <v>2604750</v>
          </cell>
          <cell r="G250">
            <v>1.2</v>
          </cell>
          <cell r="H250">
            <v>3126000</v>
          </cell>
          <cell r="I250">
            <v>25</v>
          </cell>
        </row>
        <row r="251">
          <cell r="D251" t="str">
            <v>N2EQ2</v>
          </cell>
          <cell r="E251" t="str">
            <v>Caja de maniobra de dos vías 15 kV, sumergible</v>
          </cell>
          <cell r="F251">
            <v>25202980</v>
          </cell>
          <cell r="G251">
            <v>1.2</v>
          </cell>
          <cell r="H251">
            <v>30244000</v>
          </cell>
          <cell r="I251">
            <v>25</v>
          </cell>
        </row>
        <row r="252">
          <cell r="D252" t="str">
            <v>N2EQ3</v>
          </cell>
          <cell r="E252" t="str">
            <v>Caja de maniobra de tres vías 15 kV, sumergible</v>
          </cell>
          <cell r="F252">
            <v>27494159.999999996</v>
          </cell>
          <cell r="G252">
            <v>1.2</v>
          </cell>
          <cell r="H252">
            <v>32993000</v>
          </cell>
          <cell r="I252">
            <v>25</v>
          </cell>
        </row>
        <row r="253">
          <cell r="D253" t="str">
            <v>N2EQ4</v>
          </cell>
          <cell r="E253" t="str">
            <v>Caja de maniobra de cuatro vías 15 kV, sumergible</v>
          </cell>
          <cell r="F253">
            <v>29785339.999999996</v>
          </cell>
          <cell r="G253">
            <v>1.2</v>
          </cell>
          <cell r="H253">
            <v>35742000</v>
          </cell>
          <cell r="I253">
            <v>25</v>
          </cell>
        </row>
        <row r="254">
          <cell r="D254" t="str">
            <v>N2EQ5</v>
          </cell>
          <cell r="E254" t="str">
            <v>Caja de maniobra de cinco vías 15 kV, sumergible</v>
          </cell>
          <cell r="F254">
            <v>32076519.999999996</v>
          </cell>
          <cell r="G254">
            <v>1.2</v>
          </cell>
          <cell r="H254">
            <v>38492000</v>
          </cell>
          <cell r="I254">
            <v>25</v>
          </cell>
        </row>
        <row r="255">
          <cell r="D255" t="str">
            <v>N2EQ6</v>
          </cell>
          <cell r="E255" t="str">
            <v>Caja de maniobra de seis vías 15 kV, sumergible</v>
          </cell>
          <cell r="F255">
            <v>34367700</v>
          </cell>
          <cell r="G255">
            <v>1.2</v>
          </cell>
          <cell r="H255">
            <v>41241000</v>
          </cell>
          <cell r="I255">
            <v>25</v>
          </cell>
        </row>
        <row r="256">
          <cell r="D256" t="str">
            <v>N2EQ7</v>
          </cell>
          <cell r="E256" t="str">
            <v>Control de bancos de capacitores</v>
          </cell>
          <cell r="F256">
            <v>1053942.8</v>
          </cell>
          <cell r="G256">
            <v>1.2</v>
          </cell>
          <cell r="H256">
            <v>1265000</v>
          </cell>
          <cell r="I256">
            <v>25</v>
          </cell>
        </row>
        <row r="257">
          <cell r="D257" t="str">
            <v>N2EQ8</v>
          </cell>
          <cell r="E257" t="str">
            <v>Banco de condensadores montaje en poste 150 kVAr</v>
          </cell>
          <cell r="F257">
            <v>5617973.3599999994</v>
          </cell>
          <cell r="G257">
            <v>1.2</v>
          </cell>
          <cell r="H257">
            <v>6742000</v>
          </cell>
          <cell r="I257">
            <v>25</v>
          </cell>
        </row>
        <row r="258">
          <cell r="D258" t="str">
            <v>N2EQ9</v>
          </cell>
          <cell r="E258" t="str">
            <v>Banco de condensadores montaje en poste 300 kVAr</v>
          </cell>
          <cell r="F258">
            <v>6270959.6599999992</v>
          </cell>
          <cell r="G258">
            <v>1.2</v>
          </cell>
          <cell r="H258">
            <v>7525000</v>
          </cell>
          <cell r="I258">
            <v>25</v>
          </cell>
        </row>
        <row r="259">
          <cell r="D259" t="str">
            <v>N2EQ10</v>
          </cell>
          <cell r="E259" t="str">
            <v>Banco de condensadores montaje en poste 450 kVAr</v>
          </cell>
          <cell r="F259">
            <v>7306153.333333334</v>
          </cell>
          <cell r="G259">
            <v>1.2</v>
          </cell>
          <cell r="H259">
            <v>8767000</v>
          </cell>
          <cell r="I259">
            <v>25</v>
          </cell>
        </row>
        <row r="260">
          <cell r="D260" t="str">
            <v>N2EQ11</v>
          </cell>
          <cell r="E260" t="str">
            <v>Banco de condensadores montaje en poste 600 kVAr</v>
          </cell>
          <cell r="F260">
            <v>10954960.833333334</v>
          </cell>
          <cell r="G260">
            <v>1.2</v>
          </cell>
          <cell r="H260">
            <v>13146000</v>
          </cell>
          <cell r="I260">
            <v>25</v>
          </cell>
        </row>
        <row r="261">
          <cell r="D261" t="str">
            <v>N2EQ12</v>
          </cell>
          <cell r="E261" t="str">
            <v>Banco de condensadores montaje en poste 900 kVAr</v>
          </cell>
          <cell r="F261">
            <v>21706388.333333336</v>
          </cell>
          <cell r="G261">
            <v>1.2</v>
          </cell>
          <cell r="H261">
            <v>26048000</v>
          </cell>
          <cell r="I261">
            <v>25</v>
          </cell>
        </row>
        <row r="262">
          <cell r="D262" t="str">
            <v>N2EQ13</v>
          </cell>
          <cell r="E262" t="str">
            <v>Cortacircuitos 15 kV monofásico</v>
          </cell>
          <cell r="F262">
            <v>114834.76094003787</v>
          </cell>
          <cell r="G262">
            <v>1.5</v>
          </cell>
          <cell r="H262">
            <v>172000</v>
          </cell>
          <cell r="I262">
            <v>25</v>
          </cell>
        </row>
        <row r="263">
          <cell r="D263" t="str">
            <v>N2EQ14</v>
          </cell>
          <cell r="E263" t="str">
            <v>Equipo de medida (Resolución CREG 099 de 1997)</v>
          </cell>
          <cell r="F263">
            <v>297853.40000000002</v>
          </cell>
          <cell r="G263">
            <v>1.8</v>
          </cell>
          <cell r="H263">
            <v>536000</v>
          </cell>
          <cell r="I263">
            <v>15</v>
          </cell>
        </row>
        <row r="264">
          <cell r="D264" t="str">
            <v>N2EQ15</v>
          </cell>
          <cell r="E264" t="str">
            <v>Indicador falla monofásico</v>
          </cell>
          <cell r="F264">
            <v>343677</v>
          </cell>
          <cell r="G264">
            <v>1.2</v>
          </cell>
          <cell r="H264">
            <v>412000</v>
          </cell>
          <cell r="I264">
            <v>25</v>
          </cell>
        </row>
        <row r="265">
          <cell r="D265" t="str">
            <v>N2EQ16</v>
          </cell>
          <cell r="E265" t="str">
            <v>Juego de cortacircuitos 15 kV trifásico</v>
          </cell>
          <cell r="F265">
            <v>411612.59457980457</v>
          </cell>
          <cell r="G265">
            <v>1.3</v>
          </cell>
          <cell r="H265">
            <v>535000</v>
          </cell>
          <cell r="I265">
            <v>25</v>
          </cell>
        </row>
        <row r="266">
          <cell r="D266" t="str">
            <v>N2EQ17</v>
          </cell>
          <cell r="E266" t="str">
            <v>Juego de cuchillas para operación sin carga</v>
          </cell>
          <cell r="F266">
            <v>1206750.5988701729</v>
          </cell>
          <cell r="G266">
            <v>1.4</v>
          </cell>
          <cell r="H266">
            <v>1689000</v>
          </cell>
          <cell r="I266">
            <v>25</v>
          </cell>
        </row>
        <row r="267">
          <cell r="D267" t="str">
            <v>N2EQ18</v>
          </cell>
          <cell r="E267" t="str">
            <v>Pararrayos monofásicos</v>
          </cell>
          <cell r="F267">
            <v>117850</v>
          </cell>
          <cell r="G267">
            <v>1.4</v>
          </cell>
          <cell r="H267">
            <v>165000</v>
          </cell>
          <cell r="I267">
            <v>25</v>
          </cell>
        </row>
        <row r="268">
          <cell r="D268" t="str">
            <v>N2EQ19</v>
          </cell>
          <cell r="E268" t="str">
            <v>Juego de pararrayos trifásicos 15 kV en Poste</v>
          </cell>
          <cell r="F268">
            <v>261194.52</v>
          </cell>
          <cell r="G268">
            <v>1.4</v>
          </cell>
          <cell r="H268">
            <v>366000</v>
          </cell>
          <cell r="I268">
            <v>25</v>
          </cell>
        </row>
        <row r="269">
          <cell r="D269" t="str">
            <v>N2EQ20</v>
          </cell>
          <cell r="E269" t="str">
            <v>Juego de pararrayos subterráneos trifásicos</v>
          </cell>
          <cell r="F269">
            <v>1690500</v>
          </cell>
          <cell r="G269">
            <v>1.4</v>
          </cell>
          <cell r="H269">
            <v>2367000</v>
          </cell>
          <cell r="I269">
            <v>25</v>
          </cell>
        </row>
        <row r="270">
          <cell r="D270" t="str">
            <v>N2EQ21</v>
          </cell>
          <cell r="E270" t="str">
            <v>Juego de seccionadores trifásico bajo carga</v>
          </cell>
          <cell r="F270">
            <v>12701000</v>
          </cell>
          <cell r="G270">
            <v>1.2</v>
          </cell>
          <cell r="H270">
            <v>15241000</v>
          </cell>
          <cell r="I270">
            <v>25</v>
          </cell>
        </row>
        <row r="271">
          <cell r="D271" t="str">
            <v>N2EQ22</v>
          </cell>
          <cell r="E271" t="str">
            <v>Reguladores de voltaje trifásicos de distribución</v>
          </cell>
          <cell r="F271">
            <v>97642900.668217778</v>
          </cell>
          <cell r="G271">
            <v>1.2</v>
          </cell>
          <cell r="H271">
            <v>117171000</v>
          </cell>
          <cell r="I271">
            <v>25</v>
          </cell>
        </row>
        <row r="272">
          <cell r="D272" t="str">
            <v>N2EQ23</v>
          </cell>
          <cell r="E272" t="str">
            <v>Reconectador 15 KV 100 A Monofásico + control</v>
          </cell>
          <cell r="F272">
            <v>11455900</v>
          </cell>
          <cell r="G272">
            <v>1.2</v>
          </cell>
          <cell r="H272">
            <v>13747000</v>
          </cell>
          <cell r="I272">
            <v>25</v>
          </cell>
        </row>
        <row r="273">
          <cell r="D273" t="str">
            <v>N2EQ24</v>
          </cell>
          <cell r="E273" t="str">
            <v>Reconectador 15 KV 200 A Trifásico + control</v>
          </cell>
          <cell r="F273">
            <v>21078856</v>
          </cell>
          <cell r="G273">
            <v>1.2</v>
          </cell>
          <cell r="H273">
            <v>25295000</v>
          </cell>
          <cell r="I273">
            <v>25</v>
          </cell>
        </row>
        <row r="274">
          <cell r="D274" t="str">
            <v>N2EQ25</v>
          </cell>
          <cell r="E274" t="str">
            <v>Reconectador 15 KV 400 A Trifásico + control</v>
          </cell>
          <cell r="F274">
            <v>22911800</v>
          </cell>
          <cell r="G274">
            <v>1.2</v>
          </cell>
          <cell r="H274">
            <v>27494000</v>
          </cell>
          <cell r="I274">
            <v>25</v>
          </cell>
        </row>
        <row r="275">
          <cell r="D275" t="str">
            <v>N2EQ26</v>
          </cell>
          <cell r="E275" t="str">
            <v>Reconectador 15 KV 600 A Trifásico + control</v>
          </cell>
          <cell r="F275">
            <v>25202980</v>
          </cell>
          <cell r="G275">
            <v>1.2</v>
          </cell>
          <cell r="H275">
            <v>30244000</v>
          </cell>
          <cell r="I275">
            <v>25</v>
          </cell>
        </row>
        <row r="276">
          <cell r="D276" t="str">
            <v>N2EQ27</v>
          </cell>
          <cell r="E276" t="str">
            <v>Reconectador 15 KV 600 A Trifásico telecomandado</v>
          </cell>
          <cell r="F276">
            <v>28639749.999999996</v>
          </cell>
          <cell r="G276">
            <v>1.2</v>
          </cell>
          <cell r="H276">
            <v>34368000</v>
          </cell>
          <cell r="I276">
            <v>25</v>
          </cell>
        </row>
        <row r="277">
          <cell r="D277" t="str">
            <v>N2EQ28</v>
          </cell>
          <cell r="E277" t="str">
            <v>Regulador de voltaje monofásico hasta 50 kVA</v>
          </cell>
          <cell r="F277">
            <v>25202980</v>
          </cell>
          <cell r="G277">
            <v>1.2</v>
          </cell>
          <cell r="H277">
            <v>30244000</v>
          </cell>
          <cell r="I277">
            <v>25</v>
          </cell>
        </row>
        <row r="278">
          <cell r="D278" t="str">
            <v>N2EQ29</v>
          </cell>
          <cell r="E278" t="str">
            <v>Regulador de voltaje monofásico hasta 150 kVA</v>
          </cell>
          <cell r="F278">
            <v>32122343.599999998</v>
          </cell>
          <cell r="G278">
            <v>1.2</v>
          </cell>
          <cell r="H278">
            <v>38547000</v>
          </cell>
          <cell r="I278">
            <v>25</v>
          </cell>
        </row>
        <row r="279">
          <cell r="D279" t="str">
            <v>N2EQ30</v>
          </cell>
          <cell r="E279" t="str">
            <v>Regulador de voltaje monofásico hasta 276 kVA</v>
          </cell>
          <cell r="F279">
            <v>38491824</v>
          </cell>
          <cell r="G279">
            <v>1.2</v>
          </cell>
          <cell r="H279">
            <v>46190000</v>
          </cell>
          <cell r="I279">
            <v>25</v>
          </cell>
        </row>
        <row r="280">
          <cell r="D280" t="str">
            <v>N2EQ31</v>
          </cell>
          <cell r="E280" t="str">
            <v>Regulador de voltaje monofásico hasta 500 kVA</v>
          </cell>
          <cell r="F280">
            <v>61816036.399999999</v>
          </cell>
          <cell r="G280">
            <v>1.2</v>
          </cell>
          <cell r="H280">
            <v>74179000</v>
          </cell>
          <cell r="I280">
            <v>25</v>
          </cell>
        </row>
        <row r="281">
          <cell r="D281" t="str">
            <v>N2EQ32</v>
          </cell>
          <cell r="E281" t="str">
            <v>Regulador de voltaje monofásico hasta 1000 kVA</v>
          </cell>
          <cell r="F281">
            <v>99276829.399999991</v>
          </cell>
          <cell r="G281">
            <v>1.2</v>
          </cell>
          <cell r="H281">
            <v>119132000</v>
          </cell>
          <cell r="I281">
            <v>25</v>
          </cell>
        </row>
        <row r="282">
          <cell r="D282" t="str">
            <v>N2EQ33</v>
          </cell>
          <cell r="E282" t="str">
            <v>Seccionador monopolar 14.4 kV</v>
          </cell>
          <cell r="F282">
            <v>300000</v>
          </cell>
          <cell r="G282">
            <v>1.4</v>
          </cell>
          <cell r="H282">
            <v>420000</v>
          </cell>
          <cell r="I282">
            <v>25</v>
          </cell>
        </row>
        <row r="283">
          <cell r="D283" t="str">
            <v>N2EQ34</v>
          </cell>
          <cell r="E283" t="str">
            <v>Seccionador trifásico vacio</v>
          </cell>
          <cell r="F283">
            <v>27851947</v>
          </cell>
          <cell r="G283">
            <v>1.2</v>
          </cell>
          <cell r="H283">
            <v>33422000</v>
          </cell>
          <cell r="I283">
            <v>25</v>
          </cell>
        </row>
        <row r="284">
          <cell r="D284" t="str">
            <v>N2EQ35</v>
          </cell>
          <cell r="E284" t="str">
            <v>Seccionalizador con control inteligente, 400A</v>
          </cell>
          <cell r="F284">
            <v>16496495.999999998</v>
          </cell>
          <cell r="G284">
            <v>1.2</v>
          </cell>
          <cell r="H284">
            <v>19796000</v>
          </cell>
          <cell r="I284">
            <v>25</v>
          </cell>
        </row>
        <row r="285">
          <cell r="D285" t="str">
            <v>N2EQ36</v>
          </cell>
          <cell r="E285" t="str">
            <v>Seccionalizador eléctrico, 400A</v>
          </cell>
          <cell r="F285">
            <v>12601490</v>
          </cell>
          <cell r="G285">
            <v>1.2</v>
          </cell>
          <cell r="H285">
            <v>15122000</v>
          </cell>
          <cell r="I285">
            <v>25</v>
          </cell>
        </row>
        <row r="286">
          <cell r="D286" t="str">
            <v>N2EQ37</v>
          </cell>
          <cell r="E286" t="str">
            <v>Seccionalizador manual (seccionalizador bajo carga) 400A</v>
          </cell>
          <cell r="F286">
            <v>11226782</v>
          </cell>
          <cell r="G286">
            <v>1.2</v>
          </cell>
          <cell r="H286">
            <v>13472000</v>
          </cell>
          <cell r="I286">
            <v>25</v>
          </cell>
        </row>
        <row r="287">
          <cell r="D287" t="str">
            <v>N2EQ38</v>
          </cell>
          <cell r="E287" t="str">
            <v>Swiche de transferencia en SF6</v>
          </cell>
          <cell r="F287">
            <v>39885950.000000007</v>
          </cell>
          <cell r="G287">
            <v>1.2</v>
          </cell>
          <cell r="H287">
            <v>47863000</v>
          </cell>
          <cell r="I287">
            <v>25</v>
          </cell>
        </row>
        <row r="288">
          <cell r="D288" t="str">
            <v>N2EQ39</v>
          </cell>
          <cell r="E288" t="str">
            <v>Swiche de transferencia en SF6 telecomandado</v>
          </cell>
          <cell r="F288">
            <v>77212766</v>
          </cell>
          <cell r="G288">
            <v>1.2</v>
          </cell>
          <cell r="H288">
            <v>92655000</v>
          </cell>
          <cell r="I288">
            <v>25</v>
          </cell>
        </row>
        <row r="289">
          <cell r="D289" t="str">
            <v>N2EQ40</v>
          </cell>
          <cell r="E289" t="str">
            <v>Swiche interrupción en aire bajo carga</v>
          </cell>
          <cell r="F289">
            <v>5317722</v>
          </cell>
          <cell r="G289">
            <v>1.2</v>
          </cell>
          <cell r="H289">
            <v>6381000</v>
          </cell>
          <cell r="I289">
            <v>25</v>
          </cell>
        </row>
        <row r="290">
          <cell r="D290" t="str">
            <v>N2EQ41</v>
          </cell>
          <cell r="E290" t="str">
            <v>Transición aérea - subterránea - trifásica</v>
          </cell>
          <cell r="F290">
            <v>2317834.2030597818</v>
          </cell>
          <cell r="G290">
            <v>1.3</v>
          </cell>
          <cell r="H290">
            <v>3013000</v>
          </cell>
          <cell r="I290">
            <v>25</v>
          </cell>
        </row>
        <row r="291">
          <cell r="D291" t="str">
            <v>N2EQ42</v>
          </cell>
          <cell r="E291" t="str">
            <v>Transición aérea - subterránea - monofásica</v>
          </cell>
          <cell r="F291">
            <v>927133.68122391275</v>
          </cell>
          <cell r="G291">
            <v>1.3</v>
          </cell>
          <cell r="H291">
            <v>1205000</v>
          </cell>
          <cell r="I291">
            <v>25</v>
          </cell>
        </row>
        <row r="292">
          <cell r="D292" t="str">
            <v>Unidad Constructiva</v>
          </cell>
          <cell r="E292" t="str">
            <v>Descripción</v>
          </cell>
          <cell r="H292" t="str">
            <v>Valores Globales Reconocidos Equipos Instalados   ($ dic 2001)</v>
          </cell>
          <cell r="I292" t="str">
            <v xml:space="preserve">Vida Útil </v>
          </cell>
        </row>
        <row r="293">
          <cell r="D293" t="str">
            <v>CCS1</v>
          </cell>
          <cell r="E293" t="str">
            <v>Scada tipo 1 (Hasta 5.000 señales)</v>
          </cell>
          <cell r="H293">
            <v>985000000</v>
          </cell>
          <cell r="I293">
            <v>10</v>
          </cell>
        </row>
        <row r="294">
          <cell r="D294" t="str">
            <v>CCS2</v>
          </cell>
          <cell r="E294" t="str">
            <v>Scada tipo 2 (Mayor de 5.000 y hasta 10.000 señales)</v>
          </cell>
          <cell r="H294">
            <v>2600000000</v>
          </cell>
          <cell r="I294">
            <v>10</v>
          </cell>
        </row>
        <row r="295">
          <cell r="D295" t="str">
            <v>CCS3</v>
          </cell>
          <cell r="E295" t="str">
            <v>Scada tipo 3 (Mayor de 10.000 señales)</v>
          </cell>
          <cell r="H295">
            <v>5160000000</v>
          </cell>
          <cell r="I295">
            <v>10</v>
          </cell>
        </row>
        <row r="296">
          <cell r="D296" t="str">
            <v>CCS4</v>
          </cell>
          <cell r="E296" t="str">
            <v>Sistema de Manejo de Energía: EMS</v>
          </cell>
          <cell r="H296">
            <v>1146000000</v>
          </cell>
          <cell r="I296">
            <v>10</v>
          </cell>
        </row>
        <row r="297">
          <cell r="D297" t="str">
            <v>CCS5</v>
          </cell>
          <cell r="E297" t="str">
            <v>Sistema de Gestión de Distribución: DMS</v>
          </cell>
          <cell r="H297">
            <v>690000000</v>
          </cell>
          <cell r="I297">
            <v>10</v>
          </cell>
        </row>
        <row r="298">
          <cell r="D298" t="str">
            <v>CCS6</v>
          </cell>
          <cell r="E298" t="str">
            <v>Sistema de Información Geográfico: GIS</v>
          </cell>
          <cell r="H298">
            <v>2290000000</v>
          </cell>
          <cell r="I298">
            <v>10</v>
          </cell>
        </row>
        <row r="299">
          <cell r="D299" t="str">
            <v>CCS7</v>
          </cell>
          <cell r="E299" t="str">
            <v>Enlace ICCP</v>
          </cell>
          <cell r="H299">
            <v>550000000</v>
          </cell>
          <cell r="I299">
            <v>10</v>
          </cell>
        </row>
        <row r="300">
          <cell r="D300" t="str">
            <v>CCS8</v>
          </cell>
          <cell r="E300" t="str">
            <v xml:space="preserve">Sistemas de Medida y Calidad (DES-FES) </v>
          </cell>
          <cell r="H300">
            <v>1080000</v>
          </cell>
          <cell r="I300">
            <v>15</v>
          </cell>
        </row>
        <row r="301">
          <cell r="D301" t="str">
            <v>CCS9</v>
          </cell>
          <cell r="E301" t="str">
            <v>Sistemas de Medida y Calidad (Eq. de Reg Calidad de Potencia)</v>
          </cell>
          <cell r="H301">
            <v>19248000</v>
          </cell>
          <cell r="I301">
            <v>15</v>
          </cell>
        </row>
        <row r="302">
          <cell r="D302" t="str">
            <v>CCS10</v>
          </cell>
          <cell r="E302" t="str">
            <v>Módulo Común de Centro de Control</v>
          </cell>
          <cell r="H302">
            <v>1150000000</v>
          </cell>
          <cell r="I302">
            <v>25</v>
          </cell>
        </row>
        <row r="303">
          <cell r="D303" t="str">
            <v>PTS 230 KV</v>
          </cell>
          <cell r="H303">
            <v>67537778.447789997</v>
          </cell>
          <cell r="I303">
            <v>25</v>
          </cell>
        </row>
        <row r="304">
          <cell r="D304" t="str">
            <v>PTS 230 KV</v>
          </cell>
          <cell r="H304">
            <v>67537778.447789997</v>
          </cell>
          <cell r="I304">
            <v>25</v>
          </cell>
        </row>
        <row r="305">
          <cell r="D305" t="str">
            <v>PTS 230 KV</v>
          </cell>
          <cell r="H305">
            <v>67537778.447789997</v>
          </cell>
          <cell r="I305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51"/>
  <sheetViews>
    <sheetView tabSelected="1" view="pageBreakPreview" zoomScaleNormal="100" zoomScaleSheetLayoutView="100" workbookViewId="0">
      <selection activeCell="B38" sqref="B38"/>
    </sheetView>
  </sheetViews>
  <sheetFormatPr baseColWidth="10" defaultColWidth="11.42578125" defaultRowHeight="12.75" x14ac:dyDescent="0.2"/>
  <cols>
    <col min="1" max="1" width="1.42578125" style="1" customWidth="1"/>
    <col min="2" max="2" width="12.42578125" style="1" customWidth="1"/>
    <col min="3" max="3" width="25.7109375" style="1" customWidth="1"/>
    <col min="4" max="4" width="11.42578125" style="1" bestFit="1" customWidth="1"/>
    <col min="5" max="5" width="13.7109375" style="1" customWidth="1"/>
    <col min="6" max="6" width="11" style="1" bestFit="1" customWidth="1"/>
    <col min="7" max="7" width="13.7109375" style="1" customWidth="1"/>
    <col min="8" max="8" width="14.7109375" style="1" customWidth="1"/>
    <col min="9" max="9" width="1.28515625" style="1" customWidth="1"/>
    <col min="10" max="16384" width="11.42578125" style="1"/>
  </cols>
  <sheetData>
    <row r="1" spans="1:9" ht="13.5" thickBot="1" x14ac:dyDescent="0.25">
      <c r="A1" s="97"/>
      <c r="B1" s="96"/>
      <c r="C1" s="96"/>
      <c r="D1" s="96"/>
      <c r="E1" s="96"/>
      <c r="F1" s="96"/>
      <c r="G1" s="96"/>
      <c r="H1" s="96"/>
      <c r="I1" s="95"/>
    </row>
    <row r="2" spans="1:9" ht="17.25" customHeight="1" x14ac:dyDescent="0.2">
      <c r="A2" s="12"/>
      <c r="B2" s="94"/>
      <c r="C2" s="110" t="s">
        <v>32</v>
      </c>
      <c r="D2" s="111"/>
      <c r="E2" s="109" t="s">
        <v>31</v>
      </c>
      <c r="F2" s="110"/>
      <c r="G2" s="110"/>
      <c r="H2" s="111"/>
      <c r="I2" s="7"/>
    </row>
    <row r="3" spans="1:9" ht="17.25" customHeight="1" x14ac:dyDescent="0.2">
      <c r="A3" s="12"/>
      <c r="B3" s="93"/>
      <c r="C3" s="113"/>
      <c r="D3" s="114"/>
      <c r="E3" s="112"/>
      <c r="F3" s="113"/>
      <c r="G3" s="113"/>
      <c r="H3" s="114"/>
      <c r="I3" s="7"/>
    </row>
    <row r="4" spans="1:9" ht="17.25" customHeight="1" thickBot="1" x14ac:dyDescent="0.25">
      <c r="A4" s="12"/>
      <c r="B4" s="92"/>
      <c r="C4" s="116"/>
      <c r="D4" s="117"/>
      <c r="E4" s="115"/>
      <c r="F4" s="116"/>
      <c r="G4" s="116"/>
      <c r="H4" s="117"/>
      <c r="I4" s="7"/>
    </row>
    <row r="5" spans="1:9" x14ac:dyDescent="0.2">
      <c r="A5" s="12"/>
      <c r="B5" s="91"/>
      <c r="C5" s="90"/>
      <c r="D5" s="90"/>
      <c r="E5" s="90"/>
      <c r="F5" s="90"/>
      <c r="G5" s="90"/>
      <c r="H5" s="89"/>
      <c r="I5" s="7"/>
    </row>
    <row r="6" spans="1:9" ht="12.75" customHeight="1" x14ac:dyDescent="0.2">
      <c r="A6" s="12"/>
      <c r="B6" s="118" t="s">
        <v>33</v>
      </c>
      <c r="C6" s="119"/>
      <c r="D6" s="86" t="s">
        <v>30</v>
      </c>
      <c r="E6" s="120"/>
      <c r="F6" s="121"/>
      <c r="G6" s="121"/>
      <c r="H6" s="122"/>
      <c r="I6" s="7"/>
    </row>
    <row r="7" spans="1:9" ht="6" customHeight="1" x14ac:dyDescent="0.2">
      <c r="A7" s="12"/>
      <c r="B7" s="88"/>
      <c r="C7" s="87"/>
      <c r="D7" s="86"/>
      <c r="E7" s="85"/>
      <c r="F7" s="84"/>
      <c r="G7" s="84"/>
      <c r="H7" s="83"/>
      <c r="I7" s="7"/>
    </row>
    <row r="8" spans="1:9" ht="36" customHeight="1" x14ac:dyDescent="0.2">
      <c r="A8" s="12"/>
      <c r="B8" s="82" t="s">
        <v>29</v>
      </c>
      <c r="C8" s="123"/>
      <c r="D8" s="123"/>
      <c r="E8" s="123"/>
      <c r="F8" s="123"/>
      <c r="G8" s="123"/>
      <c r="H8" s="124"/>
      <c r="I8" s="7"/>
    </row>
    <row r="9" spans="1:9" ht="6.75" customHeight="1" x14ac:dyDescent="0.2">
      <c r="A9" s="12"/>
      <c r="B9" s="82"/>
      <c r="C9" s="81"/>
      <c r="D9" s="81"/>
      <c r="E9" s="81"/>
      <c r="F9" s="81"/>
      <c r="G9" s="81"/>
      <c r="H9" s="80"/>
      <c r="I9" s="7"/>
    </row>
    <row r="10" spans="1:9" ht="15" customHeight="1" x14ac:dyDescent="0.2">
      <c r="A10" s="12"/>
      <c r="B10" s="79" t="s">
        <v>28</v>
      </c>
      <c r="C10" s="78"/>
      <c r="D10" s="77"/>
      <c r="E10" s="76"/>
      <c r="F10" s="75"/>
      <c r="G10" s="75"/>
      <c r="H10" s="71"/>
      <c r="I10" s="7"/>
    </row>
    <row r="11" spans="1:9" ht="15" customHeight="1" x14ac:dyDescent="0.2">
      <c r="A11" s="12"/>
      <c r="B11" s="125" t="s">
        <v>34</v>
      </c>
      <c r="C11" s="126"/>
      <c r="D11" s="126"/>
      <c r="E11" s="74"/>
      <c r="F11" s="73" t="s">
        <v>27</v>
      </c>
      <c r="G11" s="72"/>
      <c r="H11" s="71"/>
      <c r="I11" s="7"/>
    </row>
    <row r="12" spans="1:9" ht="13.5" thickBot="1" x14ac:dyDescent="0.25">
      <c r="A12" s="12"/>
      <c r="B12" s="70"/>
      <c r="C12" s="69"/>
      <c r="D12" s="69"/>
      <c r="E12" s="68"/>
      <c r="F12" s="67"/>
      <c r="G12" s="67"/>
      <c r="H12" s="66"/>
      <c r="I12" s="7"/>
    </row>
    <row r="13" spans="1:9" x14ac:dyDescent="0.2">
      <c r="A13" s="12"/>
      <c r="B13" s="64"/>
      <c r="C13" s="65"/>
      <c r="D13" s="64"/>
      <c r="E13" s="64"/>
      <c r="F13" s="64"/>
      <c r="G13" s="64"/>
      <c r="H13" s="11"/>
      <c r="I13" s="7"/>
    </row>
    <row r="14" spans="1:9" ht="13.5" thickBot="1" x14ac:dyDescent="0.25">
      <c r="A14" s="12"/>
      <c r="B14" s="37" t="s">
        <v>26</v>
      </c>
      <c r="C14" s="37"/>
      <c r="D14" s="11"/>
      <c r="E14" s="11"/>
      <c r="F14" s="11"/>
      <c r="G14" s="11"/>
      <c r="H14" s="11"/>
      <c r="I14" s="7"/>
    </row>
    <row r="15" spans="1:9" x14ac:dyDescent="0.2">
      <c r="A15" s="12"/>
      <c r="B15" s="101" t="s">
        <v>21</v>
      </c>
      <c r="C15" s="102"/>
      <c r="D15" s="35" t="s">
        <v>25</v>
      </c>
      <c r="E15" s="35" t="s">
        <v>24</v>
      </c>
      <c r="F15" s="35" t="s">
        <v>23</v>
      </c>
      <c r="G15" s="32" t="s">
        <v>6</v>
      </c>
      <c r="H15" s="31"/>
      <c r="I15" s="7"/>
    </row>
    <row r="16" spans="1:9" x14ac:dyDescent="0.2">
      <c r="A16" s="12"/>
      <c r="B16" s="103"/>
      <c r="C16" s="104"/>
      <c r="D16" s="43"/>
      <c r="E16" s="63"/>
      <c r="F16" s="55"/>
      <c r="G16" s="46">
        <f>E16*F16</f>
        <v>0</v>
      </c>
      <c r="H16" s="24"/>
      <c r="I16" s="7"/>
    </row>
    <row r="17" spans="1:11" x14ac:dyDescent="0.2">
      <c r="A17" s="12"/>
      <c r="B17" s="127"/>
      <c r="C17" s="128"/>
      <c r="D17" s="62"/>
      <c r="E17" s="61"/>
      <c r="F17" s="60"/>
      <c r="G17" s="46">
        <f>E17*F17</f>
        <v>0</v>
      </c>
      <c r="H17" s="24"/>
      <c r="I17" s="7"/>
    </row>
    <row r="18" spans="1:11" x14ac:dyDescent="0.2">
      <c r="A18" s="12"/>
      <c r="B18" s="98"/>
      <c r="C18" s="99"/>
      <c r="D18" s="43"/>
      <c r="E18" s="59"/>
      <c r="F18" s="49"/>
      <c r="G18" s="40"/>
      <c r="H18" s="24"/>
      <c r="I18" s="7"/>
    </row>
    <row r="19" spans="1:11" x14ac:dyDescent="0.2">
      <c r="A19" s="12"/>
      <c r="B19" s="98"/>
      <c r="C19" s="99"/>
      <c r="D19" s="43"/>
      <c r="E19" s="59"/>
      <c r="F19" s="49"/>
      <c r="G19" s="40"/>
      <c r="H19" s="24"/>
      <c r="I19" s="7"/>
    </row>
    <row r="20" spans="1:11" ht="13.5" thickBot="1" x14ac:dyDescent="0.25">
      <c r="A20" s="12"/>
      <c r="B20" s="107"/>
      <c r="C20" s="108"/>
      <c r="D20" s="54"/>
      <c r="E20" s="53"/>
      <c r="F20" s="52"/>
      <c r="G20" s="51"/>
      <c r="H20" s="19"/>
      <c r="I20" s="7"/>
    </row>
    <row r="21" spans="1:11" ht="13.5" thickBot="1" x14ac:dyDescent="0.25">
      <c r="A21" s="12"/>
      <c r="B21" s="11"/>
      <c r="C21" s="11"/>
      <c r="D21" s="11"/>
      <c r="E21" s="11"/>
      <c r="F21" s="11"/>
      <c r="G21" s="18" t="s">
        <v>5</v>
      </c>
      <c r="H21" s="17">
        <f>SUM(G16:G20)</f>
        <v>0</v>
      </c>
      <c r="I21" s="7"/>
    </row>
    <row r="22" spans="1:11" ht="13.5" thickBot="1" x14ac:dyDescent="0.25">
      <c r="A22" s="12"/>
      <c r="B22" s="37" t="s">
        <v>22</v>
      </c>
      <c r="C22" s="37"/>
      <c r="D22" s="11"/>
      <c r="E22" s="11"/>
      <c r="F22" s="11"/>
      <c r="G22" s="11"/>
      <c r="H22" s="11"/>
      <c r="I22" s="7"/>
    </row>
    <row r="23" spans="1:11" x14ac:dyDescent="0.2">
      <c r="A23" s="12"/>
      <c r="B23" s="101" t="s">
        <v>21</v>
      </c>
      <c r="C23" s="102"/>
      <c r="D23" s="35" t="s">
        <v>20</v>
      </c>
      <c r="E23" s="34" t="s">
        <v>19</v>
      </c>
      <c r="F23" s="35" t="s">
        <v>7</v>
      </c>
      <c r="G23" s="32" t="s">
        <v>6</v>
      </c>
      <c r="H23" s="31"/>
      <c r="I23" s="7"/>
    </row>
    <row r="24" spans="1:11" x14ac:dyDescent="0.2">
      <c r="A24" s="12"/>
      <c r="B24" s="103"/>
      <c r="C24" s="104"/>
      <c r="D24" s="57"/>
      <c r="E24" s="56"/>
      <c r="F24" s="48"/>
      <c r="G24" s="58">
        <f>E24*F24</f>
        <v>0</v>
      </c>
      <c r="H24" s="24"/>
      <c r="I24" s="7"/>
    </row>
    <row r="25" spans="1:11" x14ac:dyDescent="0.2">
      <c r="A25" s="12"/>
      <c r="B25" s="103"/>
      <c r="C25" s="104"/>
      <c r="D25" s="57"/>
      <c r="E25" s="56"/>
      <c r="F25" s="55"/>
      <c r="G25" s="46"/>
      <c r="H25" s="24"/>
      <c r="I25" s="7"/>
    </row>
    <row r="26" spans="1:11" x14ac:dyDescent="0.2">
      <c r="A26" s="12"/>
      <c r="B26" s="103"/>
      <c r="C26" s="104"/>
      <c r="D26" s="57"/>
      <c r="E26" s="56"/>
      <c r="F26" s="55"/>
      <c r="G26" s="46"/>
      <c r="H26" s="24"/>
      <c r="I26" s="7"/>
    </row>
    <row r="27" spans="1:11" ht="13.5" thickBot="1" x14ac:dyDescent="0.25">
      <c r="A27" s="12"/>
      <c r="B27" s="105"/>
      <c r="C27" s="106"/>
      <c r="D27" s="54"/>
      <c r="E27" s="53"/>
      <c r="F27" s="52"/>
      <c r="G27" s="51"/>
      <c r="H27" s="19"/>
      <c r="I27" s="7"/>
    </row>
    <row r="28" spans="1:11" ht="15.75" thickBot="1" x14ac:dyDescent="0.3">
      <c r="A28" s="12"/>
      <c r="B28" s="11"/>
      <c r="C28" s="11"/>
      <c r="D28" s="11"/>
      <c r="E28" s="11"/>
      <c r="F28" s="11"/>
      <c r="G28" s="18" t="s">
        <v>5</v>
      </c>
      <c r="H28" s="17">
        <f>SUM(G24:G27)</f>
        <v>0</v>
      </c>
      <c r="I28" s="7"/>
      <c r="K28" s="50"/>
    </row>
    <row r="29" spans="1:11" ht="13.5" thickBot="1" x14ac:dyDescent="0.25">
      <c r="A29" s="12"/>
      <c r="B29" s="37" t="s">
        <v>18</v>
      </c>
      <c r="C29" s="37"/>
      <c r="D29" s="11"/>
      <c r="E29" s="11"/>
      <c r="F29" s="11"/>
      <c r="G29" s="11"/>
      <c r="H29" s="11"/>
      <c r="I29" s="7"/>
    </row>
    <row r="30" spans="1:11" ht="15" customHeight="1" x14ac:dyDescent="0.2">
      <c r="A30" s="12"/>
      <c r="B30" s="36" t="s">
        <v>17</v>
      </c>
      <c r="C30" s="35" t="s">
        <v>16</v>
      </c>
      <c r="D30" s="35" t="s">
        <v>15</v>
      </c>
      <c r="E30" s="35" t="s">
        <v>14</v>
      </c>
      <c r="F30" s="35" t="s">
        <v>13</v>
      </c>
      <c r="G30" s="32" t="s">
        <v>6</v>
      </c>
      <c r="H30" s="31"/>
      <c r="I30" s="7"/>
    </row>
    <row r="31" spans="1:11" x14ac:dyDescent="0.2">
      <c r="A31" s="12"/>
      <c r="B31" s="45"/>
      <c r="C31" s="44"/>
      <c r="D31" s="49"/>
      <c r="E31" s="48"/>
      <c r="F31" s="47"/>
      <c r="G31" s="46">
        <f>F31</f>
        <v>0</v>
      </c>
      <c r="H31" s="24"/>
      <c r="I31" s="7"/>
    </row>
    <row r="32" spans="1:11" x14ac:dyDescent="0.2">
      <c r="A32" s="12"/>
      <c r="B32" s="45"/>
      <c r="C32" s="44"/>
      <c r="D32" s="43"/>
      <c r="E32" s="42"/>
      <c r="F32" s="41"/>
      <c r="G32" s="40"/>
      <c r="H32" s="24"/>
      <c r="I32" s="7"/>
    </row>
    <row r="33" spans="1:9" x14ac:dyDescent="0.2">
      <c r="A33" s="12"/>
      <c r="B33" s="45"/>
      <c r="C33" s="44"/>
      <c r="D33" s="43"/>
      <c r="E33" s="42"/>
      <c r="F33" s="41"/>
      <c r="G33" s="40"/>
      <c r="H33" s="24"/>
      <c r="I33" s="7"/>
    </row>
    <row r="34" spans="1:9" ht="15.75" customHeight="1" thickBot="1" x14ac:dyDescent="0.25">
      <c r="A34" s="12"/>
      <c r="B34" s="23"/>
      <c r="C34" s="22"/>
      <c r="D34" s="39"/>
      <c r="E34" s="39"/>
      <c r="F34" s="39"/>
      <c r="G34" s="38"/>
      <c r="H34" s="19"/>
      <c r="I34" s="7"/>
    </row>
    <row r="35" spans="1:9" ht="13.5" thickBot="1" x14ac:dyDescent="0.25">
      <c r="A35" s="12"/>
      <c r="B35" s="11"/>
      <c r="C35" s="11"/>
      <c r="D35" s="11"/>
      <c r="E35" s="11"/>
      <c r="F35" s="11"/>
      <c r="G35" s="18" t="s">
        <v>5</v>
      </c>
      <c r="H35" s="17">
        <f>SUM(G31:G34)</f>
        <v>0</v>
      </c>
      <c r="I35" s="7"/>
    </row>
    <row r="36" spans="1:9" ht="13.5" thickBot="1" x14ac:dyDescent="0.25">
      <c r="A36" s="12"/>
      <c r="B36" s="37" t="s">
        <v>12</v>
      </c>
      <c r="C36" s="37"/>
      <c r="D36" s="11"/>
      <c r="E36" s="11"/>
      <c r="F36" s="11"/>
      <c r="G36" s="11"/>
      <c r="H36" s="11"/>
      <c r="I36" s="7"/>
    </row>
    <row r="37" spans="1:9" ht="15" customHeight="1" x14ac:dyDescent="0.2">
      <c r="A37" s="12"/>
      <c r="B37" s="36" t="s">
        <v>11</v>
      </c>
      <c r="C37" s="35" t="s">
        <v>10</v>
      </c>
      <c r="D37" s="35" t="s">
        <v>9</v>
      </c>
      <c r="E37" s="34" t="s">
        <v>8</v>
      </c>
      <c r="F37" s="33" t="s">
        <v>7</v>
      </c>
      <c r="G37" s="32" t="s">
        <v>6</v>
      </c>
      <c r="H37" s="31"/>
      <c r="I37" s="7"/>
    </row>
    <row r="38" spans="1:9" x14ac:dyDescent="0.2">
      <c r="A38" s="12"/>
      <c r="B38" s="30"/>
      <c r="C38" s="29"/>
      <c r="D38" s="28"/>
      <c r="E38" s="27"/>
      <c r="F38" s="26"/>
      <c r="G38" s="25">
        <f>E38*F38</f>
        <v>0</v>
      </c>
      <c r="H38" s="24"/>
      <c r="I38" s="7"/>
    </row>
    <row r="39" spans="1:9" x14ac:dyDescent="0.2">
      <c r="A39" s="12"/>
      <c r="B39" s="30"/>
      <c r="C39" s="29"/>
      <c r="D39" s="28"/>
      <c r="E39" s="27">
        <f>C39*(1+D39)</f>
        <v>0</v>
      </c>
      <c r="F39" s="26"/>
      <c r="G39" s="25">
        <f>E39*F39</f>
        <v>0</v>
      </c>
      <c r="H39" s="24"/>
      <c r="I39" s="7"/>
    </row>
    <row r="40" spans="1:9" ht="15.75" customHeight="1" thickBot="1" x14ac:dyDescent="0.25">
      <c r="A40" s="12"/>
      <c r="B40" s="23"/>
      <c r="C40" s="22"/>
      <c r="D40" s="21"/>
      <c r="E40" s="21"/>
      <c r="F40" s="21"/>
      <c r="G40" s="20"/>
      <c r="H40" s="19"/>
      <c r="I40" s="7"/>
    </row>
    <row r="41" spans="1:9" ht="13.5" thickBot="1" x14ac:dyDescent="0.25">
      <c r="A41" s="12"/>
      <c r="B41" s="11"/>
      <c r="C41" s="11"/>
      <c r="D41" s="11"/>
      <c r="E41" s="11"/>
      <c r="F41" s="11"/>
      <c r="G41" s="18" t="s">
        <v>5</v>
      </c>
      <c r="H41" s="17">
        <f>SUM(G38:G40)</f>
        <v>0</v>
      </c>
      <c r="I41" s="7"/>
    </row>
    <row r="42" spans="1:9" ht="13.5" thickBot="1" x14ac:dyDescent="0.25">
      <c r="A42" s="12"/>
      <c r="B42" s="11"/>
      <c r="C42" s="11"/>
      <c r="D42" s="11"/>
      <c r="E42" s="11"/>
      <c r="F42" s="11"/>
      <c r="G42" s="16"/>
      <c r="H42" s="11"/>
      <c r="I42" s="7"/>
    </row>
    <row r="43" spans="1:9" ht="13.5" thickBot="1" x14ac:dyDescent="0.25">
      <c r="A43" s="12"/>
      <c r="B43" s="100" t="s">
        <v>4</v>
      </c>
      <c r="C43" s="100"/>
      <c r="D43" s="100"/>
      <c r="E43" s="100"/>
      <c r="F43" s="9"/>
      <c r="G43" s="14" t="s">
        <v>3</v>
      </c>
      <c r="H43" s="13">
        <f>SUM(H28,H21,H35,H41)</f>
        <v>0</v>
      </c>
      <c r="I43" s="7"/>
    </row>
    <row r="44" spans="1:9" ht="6" customHeight="1" thickBot="1" x14ac:dyDescent="0.25">
      <c r="A44" s="12"/>
      <c r="B44" s="11"/>
      <c r="C44" s="11"/>
      <c r="D44" s="11"/>
      <c r="E44" s="10"/>
      <c r="F44" s="9"/>
      <c r="G44" s="9"/>
      <c r="H44" s="8"/>
      <c r="I44" s="7"/>
    </row>
    <row r="45" spans="1:9" ht="13.5" thickBot="1" x14ac:dyDescent="0.25">
      <c r="A45" s="12"/>
      <c r="B45" s="11"/>
      <c r="C45" s="11"/>
      <c r="D45" s="11"/>
      <c r="E45" s="10"/>
      <c r="F45" s="9"/>
      <c r="G45" s="15" t="s">
        <v>2</v>
      </c>
      <c r="H45" s="13">
        <f>H43-(ROUND(H43,0))</f>
        <v>0</v>
      </c>
      <c r="I45" s="7"/>
    </row>
    <row r="46" spans="1:9" ht="6" customHeight="1" thickBot="1" x14ac:dyDescent="0.25">
      <c r="A46" s="12"/>
      <c r="B46" s="11"/>
      <c r="C46" s="11"/>
      <c r="D46" s="11"/>
      <c r="E46" s="10"/>
      <c r="F46" s="9"/>
      <c r="G46" s="9"/>
      <c r="H46" s="8"/>
      <c r="I46" s="7"/>
    </row>
    <row r="47" spans="1:9" ht="13.5" thickBot="1" x14ac:dyDescent="0.25">
      <c r="A47" s="12"/>
      <c r="B47" s="100" t="s">
        <v>1</v>
      </c>
      <c r="C47" s="100"/>
      <c r="D47" s="100"/>
      <c r="E47" s="100"/>
      <c r="F47" s="9"/>
      <c r="G47" s="14" t="s">
        <v>0</v>
      </c>
      <c r="H47" s="13">
        <f>H43-H45</f>
        <v>0</v>
      </c>
      <c r="I47" s="7"/>
    </row>
    <row r="48" spans="1:9" x14ac:dyDescent="0.2">
      <c r="A48" s="12"/>
      <c r="B48" s="11"/>
      <c r="C48" s="11"/>
      <c r="D48" s="11"/>
      <c r="E48" s="10"/>
      <c r="F48" s="9"/>
      <c r="G48" s="9"/>
      <c r="H48" s="8"/>
      <c r="I48" s="7"/>
    </row>
    <row r="49" spans="1:9" x14ac:dyDescent="0.2">
      <c r="A49" s="6"/>
      <c r="B49" s="5"/>
      <c r="C49" s="5"/>
      <c r="D49" s="5"/>
      <c r="E49" s="5"/>
      <c r="F49" s="5"/>
      <c r="G49" s="5"/>
      <c r="H49" s="5"/>
      <c r="I49" s="4"/>
    </row>
    <row r="51" spans="1:9" x14ac:dyDescent="0.2">
      <c r="D51" s="3"/>
      <c r="E51" s="3"/>
      <c r="F51" s="3"/>
      <c r="G51" s="3"/>
      <c r="H51" s="2"/>
    </row>
  </sheetData>
  <mergeCells count="19">
    <mergeCell ref="E2:H4"/>
    <mergeCell ref="B6:C6"/>
    <mergeCell ref="E6:H6"/>
    <mergeCell ref="C8:H8"/>
    <mergeCell ref="B18:C18"/>
    <mergeCell ref="B11:D11"/>
    <mergeCell ref="B15:C15"/>
    <mergeCell ref="B16:C16"/>
    <mergeCell ref="B17:C17"/>
    <mergeCell ref="C2:D4"/>
    <mergeCell ref="B19:C19"/>
    <mergeCell ref="B47:E47"/>
    <mergeCell ref="B23:C23"/>
    <mergeCell ref="B24:C24"/>
    <mergeCell ref="B25:C25"/>
    <mergeCell ref="B26:C26"/>
    <mergeCell ref="B27:C27"/>
    <mergeCell ref="B43:E43"/>
    <mergeCell ref="B20:C20"/>
  </mergeCells>
  <printOptions horizontalCentered="1"/>
  <pageMargins left="0.59055118110236227" right="0.59055118110236227" top="0.59055118110236227" bottom="0.39370078740157483" header="0" footer="0.19685039370078741"/>
  <pageSetup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Hewlett-Packard Company</cp:lastModifiedBy>
  <dcterms:created xsi:type="dcterms:W3CDTF">2019-06-04T14:23:10Z</dcterms:created>
  <dcterms:modified xsi:type="dcterms:W3CDTF">2019-06-07T16:01:22Z</dcterms:modified>
</cp:coreProperties>
</file>