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11595"/>
  </bookViews>
  <sheets>
    <sheet name="ANEXO INVITACIÓN PÚBLICA 3" sheetId="3"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N13" i="3" l="1"/>
  <c r="N11" i="3" l="1"/>
  <c r="N12" i="3"/>
  <c r="N10" i="3"/>
  <c r="N9" i="3"/>
  <c r="N8" i="3"/>
  <c r="N7" i="3"/>
  <c r="N6" i="3"/>
  <c r="N5" i="3"/>
  <c r="N4" i="3" l="1"/>
  <c r="N3" i="3"/>
</calcChain>
</file>

<file path=xl/comments1.xml><?xml version="1.0" encoding="utf-8"?>
<comments xmlns="http://schemas.openxmlformats.org/spreadsheetml/2006/main">
  <authors>
    <author>Juan Sebastián Rincón Tabares</author>
  </authors>
  <commentList>
    <comment ref="B2" authorId="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H2" authorId="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<sst xmlns="http://schemas.openxmlformats.org/spreadsheetml/2006/main" count="117" uniqueCount="80">
  <si>
    <t>OBSERVACIONES</t>
  </si>
  <si>
    <t>OBJETO</t>
  </si>
  <si>
    <t>FECHA INICIO</t>
  </si>
  <si>
    <t>FECHA FINAL</t>
  </si>
  <si>
    <t>MODALIDAD DE CONTRATACIÓN</t>
  </si>
  <si>
    <t>Prestaciòn de Servicios</t>
  </si>
  <si>
    <t>HONORARIOS MENSUALES</t>
  </si>
  <si>
    <t>TOTAL</t>
  </si>
  <si>
    <t>Profesional</t>
  </si>
  <si>
    <t>1</t>
  </si>
  <si>
    <t>2</t>
  </si>
  <si>
    <t>4</t>
  </si>
  <si>
    <t>ALCANCES</t>
  </si>
  <si>
    <t>DURACION (Meses)</t>
  </si>
  <si>
    <t>6</t>
  </si>
  <si>
    <t>CONVOCATORIA PUBLICA NRO.
GRUPO DE INVESTIGACION EN AGUA Y SANEAMIENTO FACULTAD DE CIENCIAS AMBIENTALES</t>
  </si>
  <si>
    <t>Título profesional en Ingeniería, con título de postgrado modalidad de maestría y 60 meses de experirncia profesional relacionada en proyectos de planificación y/o administración del recurso hídrico</t>
  </si>
  <si>
    <t>Cargo</t>
  </si>
  <si>
    <t>Director del proyecto</t>
  </si>
  <si>
    <t>Cantidad</t>
  </si>
  <si>
    <t>Título profesional en ciencia económica o administración ambiental, con título de postgrado y 36 meses de experiencia relacionada en elaboración de diagnósticos socioeconómicos y/o en la caracterización de relaciones funcionales de territorios para la formulación de POT, POMCAS.</t>
  </si>
  <si>
    <t>Especialista en aspectos socioeconómicos</t>
  </si>
  <si>
    <t>7</t>
  </si>
  <si>
    <t>8</t>
  </si>
  <si>
    <t>Especialista SIG</t>
  </si>
  <si>
    <t>Especialista hidrología</t>
  </si>
  <si>
    <t>Especialista biología</t>
  </si>
  <si>
    <t>Especialista trabajo social</t>
  </si>
  <si>
    <t>Profesional en biología (Apoyo hidrobiología)</t>
  </si>
  <si>
    <t>Profesional en aspectos sociales (Apoyo social)</t>
  </si>
  <si>
    <t>Profesional en GIRH (Apoyo en gestión del agua y modelación)</t>
  </si>
  <si>
    <t>Resolución</t>
  </si>
  <si>
    <t>1. Consolidación y análisis de bases de datos hidroclimatológicas
2. Análisis de información secundaria relacionada con el componenete hidraúlico
3. Apoyo en el desarrollo del componenete de hidrológia e hidraúlica en el desarrollo del proyecto. 
4. Identificación de las zonas de recarga del acuífero e interacciones con aguas superficiales
5. Revisión y análisis de información hidrográfica
6. Acompañamiento en campo de actividades de levantamiento topográfico y batimétrico, asi como el procesamiento de resultados
7. Apoyo en el realización del inventario de obras hidráulicas
8. Apoyo en el desarrollo del monitoreo del RH
9. Apoyo en la planificación y ejecución de pruebas de trazadores y análisis hidráulicos
10. Apoyo en la elaboración de insumos hidráulicos necesarios para la modelación de calidad de agua
11. Elaboración de informes técnicos y productos
12. Apoyo general al Grupo de Investigación en su quéhacer</t>
  </si>
  <si>
    <t>Prestación de servicios profesionales para el procesamiento de información cartográfica,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</si>
  <si>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1. Apoyar la generación de cartografía requerida en cada uno de los componentes del instrumento de planificación 
2. Estructurar la geodatabase GDB para la entrega fe información cartográfica conforme al modelo de datos definido.
3. Generar las salidas gráficas requeridas por cada equipo de trabajo según el componente asignado.
4. Aplicar las diferentes herramientas de geo proceso para la edición, integración o modificación de los productos cartográficos requeridos.
5. Generar los mecanismos de colección de datos geográficos en campo para integrar en el instrumento de planificación.
6. Suministrar información cartográfica y alfanumérica necesaria para el equipo técnico de cada componente.
7. Apoyar la elaboración del website (googlesite) con la información resultante del proyecto.
8. Estructurar la información cartográfica en los formatos estandarizados por las entidades, conforme a los estándares, guías y normas definidas por las entidades reguladoras de la Cartografía a nivel nacional.
9. Elaboración de informes técnicos y productos
10. Apoyo general al Grupo de Investigación en su quéhacer</t>
  </si>
  <si>
    <t>Prestación de servicios profesionales para el desarrollo y aplicación de la estrategia de participación social y realización de talleres con comunidades y usuarios del agua del área de influencia de la quebrada Los Angeles, y apoyar los demás componentes del proyecto que así lo requieran,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</si>
  <si>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Prestación de servicios profesionales para apoyar el desarrollo del componente hidráulico, hidrológico, desarrollo de productos topográficos y batimétricos en la quebrada los Angeles y apoyar los demás componentes del proyecto que así lo requieran,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</si>
  <si>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Prestación de servicios profesionales para la recolección y análisis de muestras de macro invertebrados acuáticos, perifiton y peces,  cálculo de índices e indicadores biológicos en la quebrada los Angeles y apoyar los demás componentes del proyecto que así lo requieran,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</si>
  <si>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Prestación de servicios profesionales para apoyar la recolección y análisis de muestras de macro invertebrados acuáticos, perifiton y peces,  cálculo de índices e indicadores biológicos en la quebrada los Angeles y apoyar los demás componentes del proyecto que así lo requieran,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</si>
  <si>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1. Apoyar la definición de los tramos o sectores de análisis
2. Apoyar el diseño y ejecución del plan de monitoreo en el componente hidrobiológico
3. Apoyar el cálculo de los Índices de calidad hidrobiológicos
4. Apoyar la estimación cualitativa de los riesgos asociados al estado y presión actual sobre el recurso hídrico
5. Apoyar la elaboración de informes técnicos y productos
6. Apoyo general al Grupo de Investigación en su quéhacer</t>
  </si>
  <si>
    <t>Prestación de servicios profesionales para apoyar el desarrollo y aplicación de la estrategia de participación social y realización de talleres con comunidades y usuarios del agua del área de influencia de la quebrada Los Angeles, y apoyar los demás componentes del proyecto que así lo requieran,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</si>
  <si>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r>
      <t>1. Identificar los actores relevantes para el ordenamiento
2. Generar y consolidar insumos para la actualización del Registro de Usuarios del Recurso Hídrico (RURH)
3. Apoyar la  clasificación de los usos actuales del RH
4. Diseño e implementación de la estrategia de participación</t>
    </r>
    <r>
      <rPr>
        <sz val="12"/>
        <rFont val="Arial"/>
        <family val="2"/>
      </rPr>
      <t xml:space="preserve"> </t>
    </r>
    <r>
      <rPr>
        <sz val="12"/>
        <color indexed="8"/>
        <rFont val="Arial"/>
        <family val="2"/>
      </rPr>
      <t xml:space="preserve">
5. Realizar la revisión, análisis y presentación de la información asociada a conflictos por uso del recurso hídrico. 
6. Apoyo en la definición y/o ajuste de los objetivos y criterios de calidad por uso
7. Apoyo en la determinación de las prohibiciones y condicionamientos
8. Realizar la socialización del Plan de Ordenamiento del Recurso Hídrico
9. Elaboración de informes técnicos y productos
10. Apoyo general al Grupo de Investigación en su quéhacer</t>
    </r>
  </si>
  <si>
    <t>1. Apoyo en la identificación de los actores relevantes para el ordenamiento
2. Apoyo en la generación y consolidación de insumos para la actualización del Registro de Usuarios del Recurso Hídrico (RURH)
3. Apoyo en la  clasificación de los usos actuales del RH
4. Apoyo en el diseño e implementación de la estrategia de participación
5. Apoyo en la realización de la revisión, análisis y presentación de la información asociada a conflictos por uso del recurso hídrico. 
6. Apoyo en la definición y/o ajuste de los objetivos y criterios de calidad por uso
7. Apoyo en la determinación de las prohibiciones y condicionamientos
8. Apoyo en la realización de la socialización del Plan de Ordenamiento del Recurso Hídrico
9. Apoyo en la elaboración de informes técnicos y productos
10. Apoyo general al Grupo de Investigación en su quéhacer</t>
  </si>
  <si>
    <t>Prestación de servicios profesionales para apoyar la evaluación de calidad y cantidad del agua, cálculo de cargas contaminantes, elaboración, definición de objetivos de calidad en la quebrada los Angeles y apoyar los demás componentes del proyecto que así lo requieran,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</si>
  <si>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Prestación de servicios profesionales para apoyar la realización del estudio de modelación de calidad del agua, la simulación de escenarios de gestión en la calidad del recurso hídrico en la quebrada los Angeles y apoyar los demás componentes del proyecto que así lo requieran,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</si>
  <si>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1. Apoyar la definición de los tramos o sectores de análisis
2. Apoyar la definición de la estructura conceptual para la modelación de calidad del agua
3. Apoyar la realización del censo de usuarios y consolidar la información resultante (inventario de usuarios). 
4. Apoyar el diseño y ejecución del plan de monitoreo 
5. Apoyar la estimación de la oferta hídrica total y oferta hídrica total disponible, e indicadores de estado
6. Apoyar la elaboración de perfiles de calidad actual del cuerpo de agua 
7. Apoyar el cálculo de los Índices de calidad físico-químicos
8. Apoyar la estimación y proyección de la demanda de agua
9. Apoyar la Modelación de calidad de agua en la Generación de escenarios
10. Apoyar la definición y/o ajuste de los objetivos y criterios de calidad por uso
11. Apoyar la realización de la definición de metas quinquenales de reducción de cargas contaminantes
12. Apoyar la elaboración de informes técnicos y productos
13. Apoyo general al Grupo de Investigación en su quéhacer</t>
  </si>
  <si>
    <t>1. Apoyar la definición de los tramos o sectores de análisis
2. Apoyar la definición de la estructura conceptual para la modelación de calidad del agua
3. Apoyar el diseño y ejecución del plan de monitoreo 
4. Apoyar la elaboración de perfiles de calidad del cuerpo de agua
5.  Apoyar la Implementación, calibración y validación de un modelo de calidad del agua a escala regional 
6.  Apoyar la generación y la simulación de escenarios
7. Apoyar la definición y/o ajuste de los objetivos y criterios de calidad por uso
8. Apoyar la elaboración de informes técnicos y productos
9. Apoyo general al Grupo de Investigación en su quéhacer</t>
  </si>
  <si>
    <t>Posgrado</t>
  </si>
  <si>
    <t>PERFIL PROFESIONAL (Pregrado)</t>
  </si>
  <si>
    <t xml:space="preserve">Profesional en Ingeniería Ambiental o Administración Ambiental, </t>
  </si>
  <si>
    <t xml:space="preserve">Título de especializacion  en SIG geomática o manejo cartográfico </t>
  </si>
  <si>
    <t>Experiencia específica</t>
  </si>
  <si>
    <t>Debe articularse con los profesionales SIG del grupo de Investigación en agua y saneamiento.</t>
  </si>
  <si>
    <t xml:space="preserve">Profesional en ingeniería civil </t>
  </si>
  <si>
    <t xml:space="preserve">Especializacion en  Ingeniería Hidraulica y Ambiental </t>
  </si>
  <si>
    <t xml:space="preserve">Profesional en biología </t>
  </si>
  <si>
    <t>1. Apoyar la definición de los tramos o sectores de análisis
2. Diseño y ejecución del plan de monitoreo en el componente hidrobiológico
3. Calcular los Índices de calidad hidrobiológicos
4. Apoyar la estimación cualitativa de los riesgos asociados al estado y presión actual sobre el recurso hídrico
5. Elaboración de informes técnicos y productos
6. Apoyo general al Grupo de Investigación en su quéhacer</t>
  </si>
  <si>
    <t>No requerida</t>
  </si>
  <si>
    <t>Profesional en trabajo social o comunicación social</t>
  </si>
  <si>
    <t>Profesional en biología</t>
  </si>
  <si>
    <t>Administrador ambiental</t>
  </si>
  <si>
    <t xml:space="preserve">Profesional en ingeniería ambiental o sanitaria o administración ambiental </t>
  </si>
  <si>
    <t>3 años de experiencia profesional en el manejo de cartografía temática ambiental y gestión de bases geográficas (geodatabase)</t>
  </si>
  <si>
    <t xml:space="preserve">3 años de experiencia profesional en gestión de recursos hídricos y/o estimación de caudal ambiental en cuencas hidrográficas / cuerpos de agua </t>
  </si>
  <si>
    <t xml:space="preserve">3 años de experiencia profesional específica en hidrobiología aplicada e interpretación de índices de calidad y ecológicos y peces. </t>
  </si>
  <si>
    <t xml:space="preserve"> 3 años  de experiencia profesional específica en participación comunitaria y/o transformación de conflictos en planificación y manejo de cuencas hidrográficas o cuerpos de agua.</t>
  </si>
  <si>
    <t xml:space="preserve"> 2 años de experiencia profesional específica en hidrobiología aplicada e interpretación de índices de calidad y ecológicos.</t>
  </si>
  <si>
    <t>3 años de experiencia laboral en desarrollo de proyectos ambientales comunitarios y/o trabajos comunitarios para la gestión integral del recurso hídrico.</t>
  </si>
  <si>
    <t xml:space="preserve">2 años de experiencia específica en gestión integral del recurso hídrico, modelación de la calidad del agua y/o índices y perfiles de calidad </t>
  </si>
  <si>
    <t>3</t>
  </si>
  <si>
    <t>5</t>
  </si>
  <si>
    <t xml:space="preserve">2 años de  experiencia específica en gestión integral del recurso hídrico, modelación de la calidad del agua y/o índices y perfiles de calidad </t>
  </si>
  <si>
    <t>Profesional en Administracion Ambiental</t>
  </si>
  <si>
    <t>Personal técnico</t>
  </si>
  <si>
    <t>Prestación de servicios para apoyar el levantamiento de información en campo asociados a usuarios del recurso hídrico e inventario de obras hidráulicas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</si>
  <si>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1. Apoyo en la implementación del censo de usuarios en las corrientes objeto de ordenamiento. 2. Apoyo en el inventario de obras hidráulicas en las corrientes objeto de ordenamiento. 3. Apoyo en la revision de expedientes y consolidacion de bases de datos. 4. Apoyo en los monitoreos de calidad de agua, vertimientos. 5. Apoyo en los procesos de participacion. 6. Apoyo en la recolección de informacion secundaria. 7. Apoyo en actualizaición de informacion del RURH. 8. Apoyo en la elaboracion de informes técnicos y productos.</t>
  </si>
  <si>
    <t>9</t>
  </si>
  <si>
    <t>Acreditar experiencia de al menos tres (3) meses en elaboración de encuestas, censos o monitoreo de calidad del agua</t>
  </si>
  <si>
    <t xml:space="preserve">Título de posgrado en biología </t>
  </si>
  <si>
    <t>01/03/2022 y/o a partir del acta de inicio.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</si>
</sst>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0.0"/>
  </numFmts>
  <fonts count="11">
    <font>
      <sz val="11"/>
      <color indexed="8"/>
      <name val="Calibri"/>
      <charset val="134"/>
    </font>
    <font>
      <sz val="12"/>
      <color indexed="8"/>
      <name val="Arial"/>
      <family val="2"/>
    </font>
    <font>
      <sz val="12"/>
      <color rgb="FF000000"/>
      <name val="Arial"/>
      <family val="2"/>
    </font>
    <font>
      <sz val="11"/>
      <color indexed="8"/>
      <name val="Helvetica"/>
    </font>
    <font>
      <b/>
      <sz val="12"/>
      <color indexed="8"/>
      <name val="Arial"/>
      <family val="2"/>
    </font>
    <font>
      <sz val="11"/>
      <color indexed="8"/>
      <name val="Calibri"/>
      <family val="2"/>
    </font>
    <font>
      <sz val="12"/>
      <color indexed="8"/>
      <name val="Calibri"/>
      <family val="2"/>
    </font>
    <font>
      <sz val="12"/>
      <name val="Arial"/>
      <family val="2"/>
    </font>
    <font>
      <sz val="14"/>
      <color indexed="8"/>
      <name val="Arial"/>
      <family val="2"/>
    </font>
    <font>
      <sz val="16"/>
      <color indexed="8"/>
      <name val="Arial"/>
      <family val="2"/>
    </font>
    <font>
      <sz val="16"/>
      <color rgb="FF00000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top/>
      <bottom style="thin">
        <color indexed="8"/>
      </bottom>
      <diagonal/>
    </border>
    <border>
      <left/>
      <right style="thin">
        <color indexed="64"/>
      </right>
      <top/>
      <bottom style="thin">
        <color indexed="8"/>
      </bottom>
      <diagonal/>
    </border>
    <border>
      <left/>
      <right/>
      <top style="thin">
        <color indexed="8"/>
      </top>
      <bottom/>
      <diagonal/>
    </border>
    <border>
      <left style="thin">
        <color indexed="64"/>
      </left>
      <right/>
      <top style="thin">
        <color indexed="64"/>
      </top>
      <bottom style="thin">
        <color indexed="64"/>
      </bottom>
      <diagonal/>
    </border>
  </borders>
  <cellStyleXfs count="2">
    <xf numFmtId="0" fontId="0" fillId="0" borderId="0" applyNumberFormat="0" applyFill="0" applyBorder="0" applyProtection="0"/>
    <xf numFmtId="44" fontId="5" fillId="0" borderId="0" applyFont="0" applyFill="0" applyBorder="0" applyAlignment="0" applyProtection="0"/>
  </cellStyleXfs>
  <cellXfs count="35">
    <xf numFmtId="0" fontId="0" fillId="0" borderId="0" xfId="0" applyFont="1" applyAlignment="1"/>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49" fontId="1" fillId="0" borderId="3"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14" fontId="1" fillId="0" borderId="3" xfId="0" applyNumberFormat="1" applyFont="1" applyFill="1" applyBorder="1" applyAlignment="1">
      <alignment vertical="center" wrapText="1"/>
    </xf>
    <xf numFmtId="0" fontId="6" fillId="0" borderId="0" xfId="0" applyNumberFormat="1" applyFont="1" applyAlignment="1"/>
    <xf numFmtId="0" fontId="6" fillId="0" borderId="0" xfId="0" applyFont="1" applyAlignment="1"/>
    <xf numFmtId="0" fontId="1" fillId="0" borderId="0" xfId="0" applyNumberFormat="1" applyFont="1" applyFill="1" applyAlignment="1"/>
    <xf numFmtId="0" fontId="1" fillId="0" borderId="0" xfId="0" applyFont="1" applyFill="1" applyAlignment="1"/>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4" fontId="1" fillId="0" borderId="2" xfId="1" applyFont="1" applyFill="1" applyBorder="1" applyAlignment="1">
      <alignment horizontal="center" vertical="center" wrapText="1"/>
    </xf>
    <xf numFmtId="0" fontId="6" fillId="0" borderId="0" xfId="0" applyNumberFormat="1" applyFont="1" applyFill="1" applyAlignment="1"/>
    <xf numFmtId="0" fontId="6" fillId="0" borderId="0" xfId="0" applyFont="1" applyFill="1" applyAlignment="1"/>
    <xf numFmtId="0" fontId="6" fillId="0" borderId="0" xfId="0" applyNumberFormat="1" applyFont="1" applyAlignment="1">
      <alignment horizontal="center"/>
    </xf>
    <xf numFmtId="164" fontId="1" fillId="0" borderId="3" xfId="0" applyNumberFormat="1" applyFont="1" applyFill="1" applyBorder="1" applyAlignment="1">
      <alignment horizontal="center" vertical="center" wrapText="1"/>
    </xf>
    <xf numFmtId="44" fontId="1" fillId="0" borderId="2" xfId="1" applyFont="1" applyFill="1" applyBorder="1" applyAlignment="1">
      <alignment horizontal="center" vertical="center"/>
    </xf>
    <xf numFmtId="49" fontId="1" fillId="0" borderId="2" xfId="0" applyNumberFormat="1" applyFont="1" applyFill="1" applyBorder="1" applyAlignment="1">
      <alignment vertical="center" wrapText="1"/>
    </xf>
    <xf numFmtId="49" fontId="1" fillId="0" borderId="7" xfId="0" applyNumberFormat="1" applyFont="1" applyFill="1" applyBorder="1" applyAlignment="1">
      <alignment vertical="center" wrapText="1"/>
    </xf>
    <xf numFmtId="0" fontId="4" fillId="0" borderId="1" xfId="0" applyNumberFormat="1" applyFont="1" applyFill="1" applyBorder="1" applyAlignment="1">
      <alignment horizontal="center" vertical="center"/>
    </xf>
    <xf numFmtId="49" fontId="1" fillId="0" borderId="8" xfId="0" applyNumberFormat="1" applyFont="1" applyFill="1" applyBorder="1" applyAlignment="1">
      <alignment vertical="center" wrapText="1"/>
    </xf>
    <xf numFmtId="49" fontId="8" fillId="0" borderId="3" xfId="0" applyNumberFormat="1" applyFont="1" applyFill="1" applyBorder="1" applyAlignment="1">
      <alignment vertical="center" wrapText="1"/>
    </xf>
    <xf numFmtId="49" fontId="8" fillId="0" borderId="3" xfId="0" applyNumberFormat="1" applyFont="1" applyFill="1" applyBorder="1" applyAlignment="1">
      <alignment horizontal="center" vertical="center" wrapText="1"/>
    </xf>
    <xf numFmtId="49" fontId="9" fillId="2" borderId="3" xfId="0" applyNumberFormat="1" applyFont="1" applyFill="1" applyBorder="1" applyAlignment="1">
      <alignment vertical="center" wrapText="1"/>
    </xf>
    <xf numFmtId="49" fontId="9" fillId="0" borderId="3" xfId="0" applyNumberFormat="1" applyFont="1" applyFill="1" applyBorder="1" applyAlignment="1">
      <alignment vertical="center" wrapText="1"/>
    </xf>
    <xf numFmtId="49" fontId="9" fillId="0" borderId="3" xfId="0" applyNumberFormat="1" applyFont="1" applyFill="1" applyBorder="1" applyAlignment="1">
      <alignment horizontal="center" vertical="center" wrapText="1"/>
    </xf>
    <xf numFmtId="49" fontId="10" fillId="0" borderId="3" xfId="0" applyNumberFormat="1" applyFont="1" applyFill="1" applyBorder="1" applyAlignment="1">
      <alignment vertical="center" wrapText="1"/>
    </xf>
    <xf numFmtId="14" fontId="9" fillId="0" borderId="3"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44" fontId="8" fillId="0" borderId="3" xfId="1" applyFont="1" applyFill="1" applyBorder="1" applyAlignment="1">
      <alignment horizontal="center" vertical="center" wrapText="1"/>
    </xf>
    <xf numFmtId="44" fontId="8" fillId="0" borderId="3" xfId="1" applyFont="1" applyFill="1" applyBorder="1" applyAlignment="1">
      <alignment horizontal="center" vertical="center"/>
    </xf>
    <xf numFmtId="0" fontId="1" fillId="0" borderId="5" xfId="0" applyNumberFormat="1" applyFont="1" applyBorder="1" applyAlignment="1">
      <alignment horizontal="center" wrapText="1"/>
    </xf>
    <xf numFmtId="0" fontId="1" fillId="0" borderId="6" xfId="0" applyNumberFormat="1" applyFont="1" applyBorder="1" applyAlignment="1">
      <alignment horizontal="center" wrapText="1"/>
    </xf>
  </cellXfs>
  <cellStyles count="2">
    <cellStyle name="Moneda" xfId="1" builtinId="4"/>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Q13"/>
  <sheetViews>
    <sheetView tabSelected="1" topLeftCell="A13" zoomScale="70" zoomScaleNormal="70" workbookViewId="0">
      <selection activeCell="D13" sqref="D13"/>
    </sheetView>
  </sheetViews>
  <sheetFormatPr baseColWidth="10" defaultColWidth="10.85546875" defaultRowHeight="12.95" customHeight="1"/>
  <cols>
    <col min="1" max="1" width="16.42578125" style="7" customWidth="1"/>
    <col min="2" max="2" width="30.85546875" style="7" customWidth="1"/>
    <col min="3" max="3" width="21.5703125" style="7" hidden="1" customWidth="1"/>
    <col min="4" max="4" width="23.140625" style="7" customWidth="1"/>
    <col min="5" max="5" width="21.5703125" style="7" customWidth="1"/>
    <col min="6" max="6" width="19.7109375" style="7" customWidth="1"/>
    <col min="7" max="7" width="51.42578125" style="7" customWidth="1"/>
    <col min="8" max="9" width="20.7109375" style="16" customWidth="1"/>
    <col min="10" max="10" width="13.5703125" style="16" bestFit="1" customWidth="1"/>
    <col min="11" max="11" width="74.7109375" style="7" customWidth="1"/>
    <col min="12" max="12" width="21.140625" style="7" customWidth="1"/>
    <col min="13" max="13" width="22" style="7" customWidth="1"/>
    <col min="14" max="14" width="24.85546875" style="7" customWidth="1"/>
    <col min="15" max="15" width="42.7109375" style="7" customWidth="1"/>
    <col min="16" max="251" width="10.85546875" style="7" customWidth="1"/>
    <col min="252" max="16384" width="10.85546875" style="8"/>
  </cols>
  <sheetData>
    <row r="1" spans="1:251" ht="69" customHeight="1">
      <c r="A1" s="33" t="s">
        <v>15</v>
      </c>
      <c r="B1" s="33"/>
      <c r="C1" s="33"/>
      <c r="D1" s="33"/>
      <c r="E1" s="33"/>
      <c r="F1" s="33"/>
      <c r="G1" s="33"/>
      <c r="H1" s="33"/>
      <c r="I1" s="33"/>
      <c r="J1" s="33"/>
      <c r="K1" s="33"/>
      <c r="L1" s="33"/>
      <c r="M1" s="33"/>
      <c r="N1" s="33"/>
      <c r="O1" s="34"/>
    </row>
    <row r="2" spans="1:251" s="10" customFormat="1" ht="35.25" customHeight="1">
      <c r="A2" s="2" t="s">
        <v>8</v>
      </c>
      <c r="B2" s="2" t="s">
        <v>48</v>
      </c>
      <c r="C2" s="2" t="s">
        <v>17</v>
      </c>
      <c r="D2" s="2" t="s">
        <v>47</v>
      </c>
      <c r="E2" s="2" t="s">
        <v>51</v>
      </c>
      <c r="F2" s="2" t="s">
        <v>19</v>
      </c>
      <c r="G2" s="2" t="s">
        <v>1</v>
      </c>
      <c r="H2" s="2" t="s">
        <v>2</v>
      </c>
      <c r="I2" s="2" t="s">
        <v>3</v>
      </c>
      <c r="J2" s="2" t="s">
        <v>13</v>
      </c>
      <c r="K2" s="1" t="s">
        <v>12</v>
      </c>
      <c r="L2" s="1" t="s">
        <v>4</v>
      </c>
      <c r="M2" s="1" t="s">
        <v>6</v>
      </c>
      <c r="N2" s="1" t="s">
        <v>7</v>
      </c>
      <c r="O2" s="21" t="s">
        <v>0</v>
      </c>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row>
    <row r="3" spans="1:251" s="15" customFormat="1" ht="135" hidden="1">
      <c r="A3" s="11" t="s">
        <v>9</v>
      </c>
      <c r="B3" s="4" t="s">
        <v>16</v>
      </c>
      <c r="C3" s="4" t="s">
        <v>18</v>
      </c>
      <c r="D3" s="4"/>
      <c r="E3" s="4"/>
      <c r="F3" s="11" t="s">
        <v>9</v>
      </c>
      <c r="G3" s="5"/>
      <c r="H3" s="6"/>
      <c r="I3" s="6"/>
      <c r="J3" s="17">
        <v>12</v>
      </c>
      <c r="K3" s="3"/>
      <c r="L3" s="12" t="s">
        <v>31</v>
      </c>
      <c r="M3" s="13">
        <v>9310000</v>
      </c>
      <c r="N3" s="18" t="e">
        <f>+#REF!*J3*M3*F3</f>
        <v>#REF!</v>
      </c>
      <c r="O3" s="19"/>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row>
    <row r="4" spans="1:251" ht="180" hidden="1" customHeight="1">
      <c r="A4" s="11" t="s">
        <v>10</v>
      </c>
      <c r="B4" s="4" t="s">
        <v>20</v>
      </c>
      <c r="C4" s="4" t="s">
        <v>21</v>
      </c>
      <c r="D4" s="4"/>
      <c r="E4" s="4"/>
      <c r="F4" s="11" t="s">
        <v>9</v>
      </c>
      <c r="G4" s="5"/>
      <c r="H4" s="6"/>
      <c r="I4" s="6"/>
      <c r="J4" s="17">
        <v>4</v>
      </c>
      <c r="K4" s="3"/>
      <c r="L4" s="12" t="s">
        <v>31</v>
      </c>
      <c r="M4" s="13">
        <v>4655000</v>
      </c>
      <c r="N4" s="18" t="e">
        <f>+#REF!*J4*M4*F4</f>
        <v>#REF!</v>
      </c>
      <c r="O4" s="19"/>
    </row>
    <row r="5" spans="1:251" ht="328.5" customHeight="1">
      <c r="A5" s="11" t="s">
        <v>9</v>
      </c>
      <c r="B5" s="25" t="s">
        <v>49</v>
      </c>
      <c r="C5" s="26" t="s">
        <v>24</v>
      </c>
      <c r="D5" s="26" t="s">
        <v>50</v>
      </c>
      <c r="E5" s="26" t="s">
        <v>62</v>
      </c>
      <c r="F5" s="27" t="s">
        <v>9</v>
      </c>
      <c r="G5" s="28" t="s">
        <v>33</v>
      </c>
      <c r="H5" s="29" t="s">
        <v>79</v>
      </c>
      <c r="I5" s="29">
        <v>44895</v>
      </c>
      <c r="J5" s="30">
        <v>9</v>
      </c>
      <c r="K5" s="20" t="s">
        <v>34</v>
      </c>
      <c r="L5" s="24" t="s">
        <v>5</v>
      </c>
      <c r="M5" s="31">
        <v>3000000</v>
      </c>
      <c r="N5" s="32">
        <f>+M5*J5</f>
        <v>27000000</v>
      </c>
      <c r="O5" s="23" t="s">
        <v>52</v>
      </c>
    </row>
    <row r="6" spans="1:251" ht="344.25">
      <c r="A6" s="11" t="s">
        <v>10</v>
      </c>
      <c r="B6" s="25" t="s">
        <v>53</v>
      </c>
      <c r="C6" s="26" t="s">
        <v>25</v>
      </c>
      <c r="D6" s="26" t="s">
        <v>54</v>
      </c>
      <c r="E6" s="26" t="s">
        <v>63</v>
      </c>
      <c r="F6" s="27" t="s">
        <v>9</v>
      </c>
      <c r="G6" s="28" t="s">
        <v>36</v>
      </c>
      <c r="H6" s="29" t="s">
        <v>79</v>
      </c>
      <c r="I6" s="29">
        <v>44895</v>
      </c>
      <c r="J6" s="30">
        <v>9</v>
      </c>
      <c r="K6" s="20" t="s">
        <v>32</v>
      </c>
      <c r="L6" s="24" t="s">
        <v>5</v>
      </c>
      <c r="M6" s="31">
        <v>3000000</v>
      </c>
      <c r="N6" s="32">
        <f>+J6*M6</f>
        <v>27000000</v>
      </c>
      <c r="O6" s="23"/>
    </row>
    <row r="7" spans="1:251" ht="235.5" customHeight="1">
      <c r="A7" s="11" t="s">
        <v>69</v>
      </c>
      <c r="B7" s="25" t="s">
        <v>55</v>
      </c>
      <c r="C7" s="26" t="s">
        <v>26</v>
      </c>
      <c r="D7" s="26" t="s">
        <v>78</v>
      </c>
      <c r="E7" s="26" t="s">
        <v>64</v>
      </c>
      <c r="F7" s="27" t="s">
        <v>9</v>
      </c>
      <c r="G7" s="28" t="s">
        <v>37</v>
      </c>
      <c r="H7" s="29" t="s">
        <v>79</v>
      </c>
      <c r="I7" s="29">
        <v>44742</v>
      </c>
      <c r="J7" s="30">
        <v>4</v>
      </c>
      <c r="K7" s="20" t="s">
        <v>56</v>
      </c>
      <c r="L7" s="24" t="s">
        <v>5</v>
      </c>
      <c r="M7" s="31">
        <v>2650000</v>
      </c>
      <c r="N7" s="32">
        <f>+J7*M7</f>
        <v>10600000</v>
      </c>
      <c r="O7" s="23"/>
    </row>
    <row r="8" spans="1:251" ht="219.75" customHeight="1">
      <c r="A8" s="11" t="s">
        <v>11</v>
      </c>
      <c r="B8" s="25" t="s">
        <v>58</v>
      </c>
      <c r="C8" s="26" t="s">
        <v>27</v>
      </c>
      <c r="D8" s="26" t="s">
        <v>57</v>
      </c>
      <c r="E8" s="26" t="s">
        <v>65</v>
      </c>
      <c r="F8" s="27" t="s">
        <v>9</v>
      </c>
      <c r="G8" s="28" t="s">
        <v>35</v>
      </c>
      <c r="H8" s="29" t="s">
        <v>79</v>
      </c>
      <c r="I8" s="29">
        <v>44916</v>
      </c>
      <c r="J8" s="30">
        <v>10</v>
      </c>
      <c r="K8" s="20" t="s">
        <v>41</v>
      </c>
      <c r="L8" s="24" t="s">
        <v>5</v>
      </c>
      <c r="M8" s="31">
        <v>2500000</v>
      </c>
      <c r="N8" s="32">
        <f>+M8*J8</f>
        <v>25000000</v>
      </c>
      <c r="O8" s="23"/>
    </row>
    <row r="9" spans="1:251" ht="229.5" customHeight="1">
      <c r="A9" s="11" t="s">
        <v>70</v>
      </c>
      <c r="B9" s="25" t="s">
        <v>59</v>
      </c>
      <c r="C9" s="26" t="s">
        <v>28</v>
      </c>
      <c r="D9" s="26" t="s">
        <v>57</v>
      </c>
      <c r="E9" s="26" t="s">
        <v>66</v>
      </c>
      <c r="F9" s="27" t="s">
        <v>9</v>
      </c>
      <c r="G9" s="28" t="s">
        <v>38</v>
      </c>
      <c r="H9" s="29" t="s">
        <v>79</v>
      </c>
      <c r="I9" s="29">
        <v>44742</v>
      </c>
      <c r="J9" s="30">
        <v>4</v>
      </c>
      <c r="K9" s="20" t="s">
        <v>39</v>
      </c>
      <c r="L9" s="24" t="s">
        <v>5</v>
      </c>
      <c r="M9" s="31">
        <v>2450000</v>
      </c>
      <c r="N9" s="32">
        <f>+M9*J9</f>
        <v>9800000</v>
      </c>
      <c r="O9" s="23"/>
    </row>
    <row r="10" spans="1:251" ht="384.75">
      <c r="A10" s="11" t="s">
        <v>14</v>
      </c>
      <c r="B10" s="25" t="s">
        <v>60</v>
      </c>
      <c r="C10" s="26" t="s">
        <v>29</v>
      </c>
      <c r="D10" s="26" t="s">
        <v>57</v>
      </c>
      <c r="E10" s="26" t="s">
        <v>67</v>
      </c>
      <c r="F10" s="27" t="s">
        <v>9</v>
      </c>
      <c r="G10" s="28" t="s">
        <v>40</v>
      </c>
      <c r="H10" s="29" t="s">
        <v>79</v>
      </c>
      <c r="I10" s="29">
        <v>44895</v>
      </c>
      <c r="J10" s="30">
        <v>9</v>
      </c>
      <c r="K10" s="20" t="s">
        <v>42</v>
      </c>
      <c r="L10" s="24" t="s">
        <v>5</v>
      </c>
      <c r="M10" s="31">
        <v>3000000</v>
      </c>
      <c r="N10" s="32">
        <f>+M10*J10</f>
        <v>27000000</v>
      </c>
      <c r="O10" s="23"/>
    </row>
    <row r="11" spans="1:251" ht="308.25" customHeight="1">
      <c r="A11" s="11" t="s">
        <v>22</v>
      </c>
      <c r="B11" s="25" t="s">
        <v>61</v>
      </c>
      <c r="C11" s="26" t="s">
        <v>30</v>
      </c>
      <c r="D11" s="26" t="s">
        <v>57</v>
      </c>
      <c r="E11" s="26" t="s">
        <v>68</v>
      </c>
      <c r="F11" s="27" t="s">
        <v>9</v>
      </c>
      <c r="G11" s="28" t="s">
        <v>43</v>
      </c>
      <c r="H11" s="29" t="s">
        <v>79</v>
      </c>
      <c r="I11" s="29">
        <v>44864</v>
      </c>
      <c r="J11" s="30">
        <v>8</v>
      </c>
      <c r="K11" s="20" t="s">
        <v>45</v>
      </c>
      <c r="L11" s="24" t="s">
        <v>5</v>
      </c>
      <c r="M11" s="31">
        <v>3000000</v>
      </c>
      <c r="N11" s="32">
        <f t="shared" ref="N11:N13" si="0">+M11*J11</f>
        <v>24000000</v>
      </c>
      <c r="O11" s="23"/>
    </row>
    <row r="12" spans="1:251" ht="221.25" customHeight="1">
      <c r="A12" s="11" t="s">
        <v>23</v>
      </c>
      <c r="B12" s="25" t="s">
        <v>61</v>
      </c>
      <c r="C12" s="26" t="s">
        <v>30</v>
      </c>
      <c r="D12" s="26" t="s">
        <v>57</v>
      </c>
      <c r="E12" s="26" t="s">
        <v>71</v>
      </c>
      <c r="F12" s="27" t="s">
        <v>9</v>
      </c>
      <c r="G12" s="28" t="s">
        <v>44</v>
      </c>
      <c r="H12" s="29" t="s">
        <v>79</v>
      </c>
      <c r="I12" s="29">
        <v>44895</v>
      </c>
      <c r="J12" s="30">
        <v>9</v>
      </c>
      <c r="K12" s="20" t="s">
        <v>46</v>
      </c>
      <c r="L12" s="24" t="s">
        <v>5</v>
      </c>
      <c r="M12" s="31">
        <v>3000000</v>
      </c>
      <c r="N12" s="32">
        <f t="shared" si="0"/>
        <v>27000000</v>
      </c>
      <c r="O12" s="23"/>
    </row>
    <row r="13" spans="1:251" ht="283.5">
      <c r="A13" s="11" t="s">
        <v>76</v>
      </c>
      <c r="B13" s="26" t="s">
        <v>72</v>
      </c>
      <c r="C13" s="26" t="s">
        <v>73</v>
      </c>
      <c r="D13" s="26" t="s">
        <v>57</v>
      </c>
      <c r="E13" s="26" t="s">
        <v>77</v>
      </c>
      <c r="F13" s="27" t="s">
        <v>11</v>
      </c>
      <c r="G13" s="28" t="s">
        <v>74</v>
      </c>
      <c r="H13" s="29" t="s">
        <v>79</v>
      </c>
      <c r="I13" s="29">
        <v>44771</v>
      </c>
      <c r="J13" s="30">
        <v>5</v>
      </c>
      <c r="K13" s="22" t="s">
        <v>75</v>
      </c>
      <c r="L13" s="24" t="s">
        <v>5</v>
      </c>
      <c r="M13" s="31">
        <v>2000000</v>
      </c>
      <c r="N13" s="32">
        <f t="shared" si="0"/>
        <v>10000000</v>
      </c>
      <c r="O13" s="23"/>
    </row>
  </sheetData>
  <mergeCells count="1">
    <mergeCell ref="A1:O1"/>
  </mergeCells>
  <pageMargins left="0.69930555555555596" right="0.69930555555555596" top="0.75" bottom="0.75" header="0.3" footer="0.3"/>
  <pageSetup scale="10" orientation="landscape" r:id="rId1"/>
  <headerFooter>
    <oddFooter>&amp;C&amp;"Helvetica,Regular"&amp;12&amp;K000000&amp;P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INVITACIÓN PÚBLICA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2018-02-13T21:37:02Z</cp:lastPrinted>
  <dcterms:created xsi:type="dcterms:W3CDTF">2017-03-07T19:33:00Z</dcterms:created>
  <dcterms:modified xsi:type="dcterms:W3CDTF">2022-02-14T14:56:55Z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