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 UTP\Google Drive\UTP\Seguros\13. Documentos Julio 2022 - 2023\1. Proceso Aseguradoras\1. Documentos Publicados\"/>
    </mc:Choice>
  </mc:AlternateContent>
  <bookViews>
    <workbookView xWindow="0" yWindow="0" windowWidth="20490" windowHeight="7245"/>
  </bookViews>
  <sheets>
    <sheet name="TRDM CLAUSULAS" sheetId="1" r:id="rId1"/>
    <sheet name="TRDM DEDUCIBLES" sheetId="13" r:id="rId2"/>
    <sheet name="Manejo" sheetId="2" r:id="rId3"/>
    <sheet name="RC EXT" sheetId="3" r:id="rId4"/>
    <sheet name="RC MED" sheetId="4" r:id="rId5"/>
    <sheet name="RC LAB" sheetId="5" r:id="rId6"/>
    <sheet name="TRV" sheetId="6" r:id="rId7"/>
    <sheet name="TRM" sheetId="7" r:id="rId8"/>
    <sheet name="AUTOS" sheetId="8" r:id="rId9"/>
    <sheet name="AP" sheetId="9" r:id="rId10"/>
    <sheet name="IRF" sheetId="10" r:id="rId11"/>
    <sheet name="RCSP" sheetId="11" r:id="rId12"/>
  </sheets>
  <calcPr calcId="162913"/>
</workbook>
</file>

<file path=xl/calcChain.xml><?xml version="1.0" encoding="utf-8"?>
<calcChain xmlns="http://schemas.openxmlformats.org/spreadsheetml/2006/main">
  <c r="B8" i="6" l="1"/>
  <c r="Q16" i="13"/>
  <c r="Q15" i="13"/>
  <c r="B8" i="5"/>
  <c r="B8" i="8"/>
  <c r="B17" i="10"/>
  <c r="B21" i="2"/>
  <c r="B14" i="7"/>
  <c r="B16" i="6"/>
  <c r="B16" i="5"/>
  <c r="B22" i="3"/>
  <c r="B16" i="4"/>
  <c r="B16" i="13"/>
  <c r="B15" i="13"/>
  <c r="Q14" i="13"/>
  <c r="B14" i="13" s="1"/>
  <c r="Q13" i="13"/>
  <c r="B13" i="13" s="1"/>
  <c r="B9" i="13" s="1"/>
  <c r="Q20" i="13"/>
  <c r="B20" i="13"/>
  <c r="Q19" i="13"/>
  <c r="B19" i="13"/>
  <c r="B8" i="11"/>
  <c r="B8" i="2"/>
  <c r="B8" i="3"/>
  <c r="B8" i="9"/>
  <c r="B8" i="4"/>
  <c r="B8" i="1"/>
  <c r="B8" i="10"/>
  <c r="B8" i="7"/>
</calcChain>
</file>

<file path=xl/sharedStrings.xml><?xml version="1.0" encoding="utf-8"?>
<sst xmlns="http://schemas.openxmlformats.org/spreadsheetml/2006/main" count="349" uniqueCount="133">
  <si>
    <r>
      <t xml:space="preserve">Las condiciones </t>
    </r>
    <r>
      <rPr>
        <b/>
        <u/>
        <sz val="11"/>
        <color indexed="8"/>
        <rFont val="Arial"/>
        <family val="2"/>
      </rPr>
      <t>complementarias no son de obligatorio ofrecimiento</t>
    </r>
    <r>
      <rPr>
        <b/>
        <sz val="11"/>
        <color indexed="8"/>
        <rFont val="Arial"/>
        <family val="2"/>
      </rPr>
      <t xml:space="preserve"> por los proponentes y se otorgará el puntaje al oferente que las contemple sin modificación alguna en su propuesta y en adición a las condiciones básicas obligatorias. </t>
    </r>
  </si>
  <si>
    <t>TOTAL PUNTAJE</t>
  </si>
  <si>
    <t>CLAUSULAS REQUERIDAS POR LA UTP</t>
  </si>
  <si>
    <t>PUNTAJE</t>
  </si>
  <si>
    <t>OFERTA(S) DE LA(S) ASEGURADORA(S)</t>
  </si>
  <si>
    <t xml:space="preserve"> </t>
  </si>
  <si>
    <t>Se otorga el puntaje al oferente que incluya en su oferta el Restablecimiento automático de valor asegurado por pago de siniestro sin cobro de prima, para las coberturas de AMIT, Sabotaje y Terrorismo. Se otorga el restablecimiento para las citadas coberturas con cobro de prima adicional, aplicando la misma tasa de la póliza adjudicada.</t>
  </si>
  <si>
    <t>DEDUCIBLES</t>
  </si>
  <si>
    <t>Puntaje</t>
  </si>
  <si>
    <t>0 SMMLV</t>
  </si>
  <si>
    <t>Se debe indicar el deducible ofrecido para cada cobertura, teniendo en cuenta que NO se aceptaran deducibles mayores a los indicados en el slip de condiciones obligatorias ni en porcentaje, ni en SMMLV. En caso de ofrecer deducibles mayores la calificacion será cero (0).</t>
  </si>
  <si>
    <t>La calificación corresponderá al promedio de los puntajes por cada cobertura</t>
  </si>
  <si>
    <t>No se aceptan deducibles mayores a los obligatorios, los cuales son los deducibles con los que cuenta actualmente la Entidad</t>
  </si>
  <si>
    <t>Se otorga un valor asegurado adicional de $500’000.000 por evento y vigencia, en adición al valor asegurado obligatorio solicitado.</t>
  </si>
  <si>
    <t xml:space="preserve">Salarios Mínimos Mensuales Legales Vigentes frente al valor de la pérdida </t>
  </si>
  <si>
    <r>
      <rPr>
        <b/>
        <sz val="11"/>
        <color indexed="8"/>
        <rFont val="Arial"/>
        <family val="2"/>
      </rPr>
      <t>Se otorga un valor asegurado adicional de 400 S.M.M.L.V.</t>
    </r>
    <r>
      <rPr>
        <sz val="11"/>
        <color indexed="8"/>
        <rFont val="Arial"/>
        <family val="2"/>
      </rPr>
      <t xml:space="preserve"> por evento y vigencia, en adición al valor asegurado obligatorio solicitado.</t>
    </r>
  </si>
  <si>
    <r>
      <t xml:space="preserve">Se otorga </t>
    </r>
    <r>
      <rPr>
        <b/>
        <sz val="11"/>
        <color indexed="8"/>
        <rFont val="Arial"/>
        <family val="2"/>
      </rPr>
      <t xml:space="preserve">Restablecimiento automático </t>
    </r>
    <r>
      <rPr>
        <sz val="11"/>
        <color indexed="8"/>
        <rFont val="Arial"/>
        <family val="2"/>
      </rPr>
      <t xml:space="preserve">del valor asegurado por pago de siniestro una vez o doble límite anual sin cobro de prima adicional.
</t>
    </r>
  </si>
  <si>
    <r>
      <rPr>
        <b/>
        <sz val="11"/>
        <rFont val="Arial"/>
        <family val="2"/>
      </rPr>
      <t>Errores u omisiones no intencionales</t>
    </r>
    <r>
      <rPr>
        <sz val="11"/>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t>
    </r>
  </si>
  <si>
    <r>
      <rPr>
        <b/>
        <sz val="11"/>
        <rFont val="Arial"/>
        <family val="2"/>
      </rPr>
      <t>MOVILIZACIONES EN VEHICULOS</t>
    </r>
    <r>
      <rPr>
        <sz val="11"/>
        <rFont val="Arial"/>
        <family val="2"/>
      </rPr>
      <t xml:space="preserve">
Se cubren las movilizaciones en vehículos de propiedad del asegurado o de sus empleados, así como  en vehículos de transporte de empresa no establecidas legalmente sin limitación en el horario de despacho. </t>
    </r>
  </si>
  <si>
    <r>
      <rPr>
        <b/>
        <sz val="11"/>
        <rFont val="Arial"/>
        <family val="2"/>
      </rPr>
      <t>Extensión de cobertura para consignaciones nocturnas.</t>
    </r>
    <r>
      <rPr>
        <sz val="11"/>
        <rFont val="Arial"/>
        <family val="2"/>
      </rPr>
      <t xml:space="preserve">
La Compañía de seguros ha extendido la cobertura de la presente póliza para amparar las pérdidas que se ocasionen sobre los dineros y bienes amparados, cuando estos sean depositados o consignados en los sitios determinados por los establecimientos bancarios para tales efectos, la indemnización de la pérdida será efectuada por el asegurador acorde con las condiciones de la póliza y lo establecido en la presente condición.</t>
    </r>
  </si>
  <si>
    <t>Errores y omisiones no intencionales</t>
  </si>
  <si>
    <t>Se otorga un valor asegurado adicional de $50’000.000 por evento y vigencia, en adición al valor asegurado obligatorio solicitado.</t>
  </si>
  <si>
    <t>Se otorga un valor asegurado adicional de $1.000’000.000 por evento y vigencia, en adición al valor asegurado obligatorio solicitado.</t>
  </si>
  <si>
    <r>
      <t xml:space="preserve">Reparaciones y construcciones menores: : </t>
    </r>
    <r>
      <rPr>
        <sz val="11"/>
        <rFont val="Arial"/>
        <family val="2"/>
      </rPr>
      <t>Se califica el mayor límite adicional ofrecido al básico obligatorio con el máximo puntaje, los demás en forma proporcional, utilizando una regla de tres.</t>
    </r>
  </si>
  <si>
    <t>TODO RIESGO DAÑOS MATERIALES</t>
  </si>
  <si>
    <t>MANEJO GLOBAL</t>
  </si>
  <si>
    <t>RESPONSABILIDAD CIVIL EXTRACONTRACTUAL P.L.O</t>
  </si>
  <si>
    <t>RESPONSABILIDAD CIVIL PROFESIONAL MÉDICA</t>
  </si>
  <si>
    <t>RESPONSABILIDAD CIVIL LABORATORIOS</t>
  </si>
  <si>
    <t>TRANSPORTE DE VALORES</t>
  </si>
  <si>
    <t>TRANSPORTE DE MERCANCÍAS</t>
  </si>
  <si>
    <t>AUTOMOVILES</t>
  </si>
  <si>
    <r>
      <t xml:space="preserve">Límite adicional al básico para la cobertura de Responsabilidad Civil Extracontractual, SIN COBRO ADICIONAL DE PRIMA. (Para  todo el parque automotor).
</t>
    </r>
    <r>
      <rPr>
        <sz val="11"/>
        <rFont val="Arial"/>
        <family val="2"/>
      </rPr>
      <t xml:space="preserve">Al proponente que ofrezca un límite de RCE en exceso para cada vehículo con un valor de $300.000.000
</t>
    </r>
  </si>
  <si>
    <r>
      <t xml:space="preserve">Tecnicomecánica
</t>
    </r>
    <r>
      <rPr>
        <sz val="11"/>
        <rFont val="Arial"/>
        <family val="2"/>
      </rPr>
      <t>Para vehículos hasta 6 años: 100% del costo de la revisión
Para vehículos de mas de 6 años: 50% del costo de la revisión</t>
    </r>
  </si>
  <si>
    <r>
      <t xml:space="preserve">Límite adicional al básico para la cobertura de Responsabilidad Civil Extracontractual, SIN COBRO ADICIONAL DE PRIMA. (Para  todo el parque automotor).
</t>
    </r>
    <r>
      <rPr>
        <sz val="11"/>
        <rFont val="Arial"/>
        <family val="2"/>
      </rPr>
      <t>Al proponente que ofrezca un límite de RCE en exceso para cada vehículo con un valor de $500.000.000</t>
    </r>
  </si>
  <si>
    <r>
      <rPr>
        <b/>
        <sz val="11"/>
        <color indexed="8"/>
        <rFont val="Arial"/>
        <family val="2"/>
      </rPr>
      <t>Drones o equipos de control remoto:</t>
    </r>
    <r>
      <rPr>
        <sz val="11"/>
        <color indexed="8"/>
        <rFont val="Arial"/>
        <family val="2"/>
      </rPr>
      <t xml:space="preserve"> quien ofrezca cobertura de responsabilidad Civil Extracontractual para perjuicios a terceros derivados del uso de estos equipos al 100% del límite obtendrá el mayor puntaje, los demás de forma proporcional. </t>
    </r>
  </si>
  <si>
    <t>ACCIDENTES ESCOLARES</t>
  </si>
  <si>
    <r>
      <t xml:space="preserve">Cobertura Preexistencias para muerte por cualquier causa. </t>
    </r>
    <r>
      <rPr>
        <sz val="11"/>
        <rFont val="Arial"/>
        <family val="2"/>
      </rPr>
      <t>Quien ofrezca esta cobertura para la vigencia a contratar, adicional a la obligación de las condiciones obligatorias de amparar la muerte por cualquier causa durante la vigencia, quien otorgue cobertura a muerte por cualquier causa con retroactividad ilimitada, obtendrá el mayor puntaje, los demás de forma proporcional.</t>
    </r>
  </si>
  <si>
    <t>INFIDELIDAD Y RIESGOS FINANCIEROS</t>
  </si>
  <si>
    <t>Se otorga un valor asegurado adicional de $500’000.000 por evento y $1.000.000.000 vigencia, en adición al valor asegurado obligatorio solicitado.</t>
  </si>
  <si>
    <t>Menos de $1.000.000</t>
  </si>
  <si>
    <t>RESPONSABILIDAD CIVIL SERVIDORES PÚBLICOS</t>
  </si>
  <si>
    <t>Se otorga un valor asegurado adicional de $500’000.000 por evento / vigencia, en adición al valor asegurado obligatorio solicitado.</t>
  </si>
  <si>
    <t>Se otorga un valor asegurado adicional de $1.000’000.000 por evento y $2.000.000.000 vigencia, en adición al valor asegurado obligatorio solicitado.</t>
  </si>
  <si>
    <t>Se otorga un valor asegurado adicional de $1.000’000.000 por evento / vigencia, en adición al valor asegurado obligatorio solicitado.</t>
  </si>
  <si>
    <t>Se otorga un valor asegurado adicional de $1.500’000.000 por evento / vigencia, en adición al valor asegurado obligatorio solicitado.</t>
  </si>
  <si>
    <t>Gastos de defensa para funcionarios no incluidos dentro de la relación de cargos a asegurar. Con sublímite anual de $50.000.000 para los demás cargos de la Entidad que puedan verse afectados por una reclamación pero que NO estén incluidos dentro de la relación de cargos formando parte del valor asegurado del amparo principal de gastos de defensa. 
Límite por persona: $15.000.000</t>
  </si>
  <si>
    <r>
      <rPr>
        <b/>
        <sz val="11"/>
        <rFont val="Arial"/>
        <family val="2"/>
      </rPr>
      <t>Gastos de transporte por pérdidas totales.</t>
    </r>
    <r>
      <rPr>
        <sz val="11"/>
        <rFont val="Arial"/>
        <family val="2"/>
      </rPr>
      <t xml:space="preserve"> Se califica con el máximo puntaje el mayor valor ofrecido en exceso del básico obligatorio, los demás en forma proporcional, utilizando una regla de tres.</t>
    </r>
  </si>
  <si>
    <t>UNIVERSIDAD TECNOLÓGICA DE PEREIRA</t>
  </si>
  <si>
    <t>Bono por no reclamación del 7.5% (Se deberá otorgar sin condiciones sobre renovaciones futuras)</t>
  </si>
  <si>
    <t>Bono de fidelización del 7.5% (Se deberá otorgar sin condiciones sobre renovaciones futuras)</t>
  </si>
  <si>
    <t>Superior a 0% y hasta 1%</t>
  </si>
  <si>
    <r>
      <rPr>
        <b/>
        <sz val="11"/>
        <rFont val="Arial"/>
        <family val="2"/>
      </rPr>
      <t>Reposición de recibos contables propios de la actividad del asegurado</t>
    </r>
    <r>
      <rPr>
        <sz val="11"/>
        <rFont val="Arial"/>
        <family val="2"/>
      </rPr>
      <t xml:space="preserve">: Se califica el mayor valor ofrecido al básico obligatorio con el máximo puntaje, los demás en forma proporcional, utilizando una regla de tres. </t>
    </r>
  </si>
  <si>
    <r>
      <rPr>
        <b/>
        <sz val="11"/>
        <rFont val="Arial"/>
        <family val="2"/>
      </rPr>
      <t>Gastos para la recuperación de documentos pendientes por pagar:</t>
    </r>
    <r>
      <rPr>
        <sz val="11"/>
        <rFont val="Arial"/>
        <family val="2"/>
      </rPr>
      <t xml:space="preserve"> Se califica el mayor valor ofrecido al básico obligatorio con el máximo puntaje, los demás en forma proporcional, utilizando una regla de tres. </t>
    </r>
  </si>
  <si>
    <r>
      <rPr>
        <b/>
        <sz val="11"/>
        <rFont val="Arial"/>
        <family val="2"/>
      </rPr>
      <t>Amparo automático para bienes en ferias, eventos y exposiciones en el territorio nacional</t>
    </r>
    <r>
      <rPr>
        <sz val="11"/>
        <rFont val="Arial"/>
        <family val="2"/>
      </rPr>
      <t xml:space="preserve">: Se califica el mayor valor ofrecido al básico obligatorio con el máximo puntaje, los demás en forma proporcional, utilizando una regla de tres. </t>
    </r>
  </si>
  <si>
    <r>
      <rPr>
        <b/>
        <sz val="11"/>
        <rFont val="Arial"/>
        <family val="2"/>
      </rPr>
      <t xml:space="preserve">Gastos para la Obtención de Licencias y Permisos para Reconstruir el Inmueble Asegurado: </t>
    </r>
    <r>
      <rPr>
        <sz val="11"/>
        <rFont val="Arial"/>
        <family val="2"/>
      </rPr>
      <t>Se califica el mayor porcentaje ofrecido al básico obligatorio con el máximo puntaje, los demás en forma proporcional, utilizando una regla de tres.</t>
    </r>
  </si>
  <si>
    <r>
      <rPr>
        <b/>
        <sz val="11"/>
        <rFont val="Arial"/>
        <family val="2"/>
      </rPr>
      <t>No-aplicación de la cláusula de seguro insuficiente o infraseguro:</t>
    </r>
    <r>
      <rPr>
        <sz val="11"/>
        <rFont val="Arial"/>
        <family val="2"/>
      </rPr>
      <t xml:space="preserve"> Se califica el mayor porcentaje ofrecido al básico obligatorio con el máximo puntaje, los demás en forma proporcional, utilizando una regla de tres.</t>
    </r>
  </si>
  <si>
    <r>
      <rPr>
        <b/>
        <sz val="11"/>
        <rFont val="Arial"/>
        <family val="2"/>
      </rPr>
      <t>Cláusula de Conjuntos:</t>
    </r>
    <r>
      <rPr>
        <sz val="11"/>
        <rFont val="Arial"/>
        <family val="2"/>
      </rPr>
      <t xml:space="preserve"> Se califica el mayor valor ofrecido al básico obligatorio con el máximo puntaje, los demás en forma proporcional, utilizando una regla de tres. </t>
    </r>
  </si>
  <si>
    <r>
      <rPr>
        <b/>
        <sz val="11"/>
        <rFont val="Arial"/>
        <family val="2"/>
      </rPr>
      <t>Cobertura para aceites lubricantes, refrigerantes:</t>
    </r>
    <r>
      <rPr>
        <sz val="11"/>
        <rFont val="Arial"/>
        <family val="2"/>
      </rPr>
      <t xml:space="preserve"> Se califica el mayor valor ofrecido al básico obligatorio con el máximo puntaje, los demás en forma proporcional, utilizando una regla de tres.</t>
    </r>
  </si>
  <si>
    <r>
      <rPr>
        <b/>
        <sz val="11"/>
        <rFont val="Arial"/>
        <family val="2"/>
      </rPr>
      <t>Valor de reposición para equipos descontinuados:</t>
    </r>
    <r>
      <rPr>
        <sz val="11"/>
        <rFont val="Arial"/>
        <family val="2"/>
      </rPr>
      <t xml:space="preserve"> Se califica el mayor valor ofrecido al básico obligatorio con el máximo puntaje, los demás en forma proporcional, utilizando una regla de tres.</t>
    </r>
  </si>
  <si>
    <r>
      <rPr>
        <b/>
        <sz val="11"/>
        <rFont val="Arial"/>
        <family val="2"/>
      </rPr>
      <t>Gastos adicionales por arrendamiento 12 meses:</t>
    </r>
    <r>
      <rPr>
        <sz val="11"/>
        <rFont val="Arial"/>
        <family val="2"/>
      </rPr>
      <t xml:space="preserve"> Se califica el mayor valor ofrecido al básico obligatorio con el máximo puntaje, los demás en forma proporcional, utilizando una regla de tres.</t>
    </r>
  </si>
  <si>
    <r>
      <rPr>
        <b/>
        <sz val="11"/>
        <rFont val="Arial"/>
        <family val="2"/>
      </rPr>
      <t>Gastos para reparaciones temporales</t>
    </r>
    <r>
      <rPr>
        <sz val="11"/>
        <rFont val="Arial"/>
        <family val="2"/>
      </rPr>
      <t>: Se califica el mayor valor ofrecido al básico obligatorio con el máximo puntaje, los demás en forma proporcional, utilizando una regla de tres.</t>
    </r>
  </si>
  <si>
    <r>
      <rPr>
        <b/>
        <sz val="11"/>
        <rFont val="Arial"/>
        <family val="2"/>
      </rPr>
      <t>Gastos de remoción de escombros y gastos de demolición:</t>
    </r>
    <r>
      <rPr>
        <sz val="11"/>
        <rFont val="Arial"/>
        <family val="2"/>
      </rPr>
      <t xml:space="preserve"> Se califica el mayor valor ofrecido al básico obligatorio con el máximo puntaje, los demás en forma proporcional, utilizando una regla de tres.</t>
    </r>
  </si>
  <si>
    <r>
      <rPr>
        <b/>
        <sz val="11"/>
        <rFont val="Arial"/>
        <family val="2"/>
      </rPr>
      <t xml:space="preserve">Amparo automático para bienes por el cambio de ubicación del riesgo: </t>
    </r>
    <r>
      <rPr>
        <sz val="11"/>
        <rFont val="Arial"/>
        <family val="2"/>
      </rPr>
      <t>Se califica el mayor porcentaje ofrecido al básico obligatorio con el máximo puntaje, los demás en forma proporcional, utilizando una regla de tres.</t>
    </r>
  </si>
  <si>
    <r>
      <rPr>
        <b/>
        <sz val="11"/>
        <rFont val="Arial"/>
        <family val="2"/>
      </rPr>
      <t>Tabla de demerito para Equipo Electrico y Rotura de Maquinaria:</t>
    </r>
    <r>
      <rPr>
        <sz val="11"/>
        <rFont val="Arial"/>
        <family val="2"/>
      </rPr>
      <t xml:space="preserve"> Se califica el menor porcentaje respecto al solicitado en el básico obligatorio con el máximo puntaje, los demás en forma proporcional, utilizando una regla de tres. Para aplicar este puntaje debe intervenir todos los rangos (excepto equipos menores de 5 años) </t>
    </r>
  </si>
  <si>
    <r>
      <rPr>
        <b/>
        <sz val="11"/>
        <rFont val="Arial"/>
        <family val="2"/>
      </rPr>
      <t>Cobertura automática para nuevos bienes:</t>
    </r>
    <r>
      <rPr>
        <sz val="11"/>
        <rFont val="Arial"/>
        <family val="2"/>
      </rPr>
      <t xml:space="preserve"> Se califica el mayor límite adicional ofrecido al básico obligatorio con el máximo puntaje, los demás en forma proporcional, utilizando una regla de tres.</t>
    </r>
  </si>
  <si>
    <r>
      <rPr>
        <b/>
        <sz val="11"/>
        <rFont val="Arial"/>
        <family val="2"/>
      </rPr>
      <t>Cobertura automática para nuevas propiedades</t>
    </r>
    <r>
      <rPr>
        <sz val="11"/>
        <rFont val="Arial"/>
        <family val="2"/>
      </rPr>
      <t>: Se califica el mayor plazo para aviso adicional ofrecido al básico obligatorio con el máximo puntaje, los demás en forma proporcional, utilizando una regla de tres.</t>
    </r>
  </si>
  <si>
    <r>
      <rPr>
        <b/>
        <sz val="11"/>
        <rFont val="Arial"/>
        <family val="2"/>
      </rPr>
      <t>Incremento en costos de operación  por daños generados a equipos eléctricos y electrónicos, equipo técnico y de comunicación:</t>
    </r>
    <r>
      <rPr>
        <sz val="11"/>
        <rFont val="Arial"/>
        <family val="2"/>
      </rPr>
      <t xml:space="preserve"> Se califica el mayor límite adicional ofrecido al básico obligatorio con el máximo puntaje, los demás en forma proporcional, utilizando una regla de tres.</t>
    </r>
  </si>
  <si>
    <r>
      <rPr>
        <b/>
        <sz val="11"/>
        <color indexed="8"/>
        <rFont val="Arial"/>
        <family val="2"/>
      </rPr>
      <t>Cobertura para Software, sublimite de $600.000.000 por evento/vigencia</t>
    </r>
    <r>
      <rPr>
        <sz val="11"/>
        <color indexed="8"/>
        <rFont val="Arial"/>
        <family val="2"/>
      </rPr>
      <t xml:space="preserve">
Bajo este amparo se cubren los gastos en que debe incurrir el asegurado para la reinstalación y/o recuperación del software, incluidas pruebas y ajustes, los cuales se generen corno consecuencia de daños o pérdidas producidos por un evento amparado bajo la presente póliza. Así mismo, el amparo de este seguro se extiende a cubrir la reposición de las licencias y/o costos en que incurra la entidad asegurada para reposición e instalación de programas, por pérdidas y/o daños de software ocurridos como consecuencia de los riesgos amparados bajo la presente póliza. Para efectos de esta cobertura, la entidad asegurada se compromete a mantener respaldo sistematizado de la información, de los programas y de las licencias, en sitios que ofrezcan protección</t>
    </r>
  </si>
  <si>
    <r>
      <rPr>
        <b/>
        <sz val="11"/>
        <color indexed="8"/>
        <rFont val="Arial"/>
        <family val="2"/>
      </rPr>
      <t xml:space="preserve">Pérdida de ingresos: </t>
    </r>
    <r>
      <rPr>
        <sz val="11"/>
        <color indexed="8"/>
        <rFont val="Arial"/>
        <family val="2"/>
      </rPr>
      <t>Cuando, como consecuencia de un evento amparado bajo la póliza que imposibilite durante el tiempo de reparación o reconstrucción, el desarrollo normal de las actividades propias de la UNIVERSIDAD.  Esta póliza se extenderá a cubrir los recursos dejados de percibir por la UNIVERSIDAD con un límite de CINCO MIL MILLONES DE PESOS ($5.000.000.000), sin cobro de prima adicional.</t>
    </r>
  </si>
  <si>
    <r>
      <rPr>
        <b/>
        <sz val="11"/>
        <rFont val="Arial"/>
        <family val="2"/>
      </rPr>
      <t>Faltantes de inventario:</t>
    </r>
    <r>
      <rPr>
        <sz val="11"/>
        <rFont val="Arial"/>
        <family val="2"/>
      </rPr>
      <t xml:space="preserve"> Se califica el mayor porcentaje ofrecido al básico obligatorio con el máximo puntaje, los demás en forma proporcional, utilizando una regla de tres.</t>
    </r>
  </si>
  <si>
    <r>
      <rPr>
        <b/>
        <sz val="11"/>
        <rFont val="Arial"/>
        <family val="2"/>
      </rPr>
      <t>Gastos para demostrar el siniestro y su cuantía</t>
    </r>
    <r>
      <rPr>
        <sz val="11"/>
        <rFont val="Arial"/>
        <family val="2"/>
      </rPr>
      <t>:Se califica el mayor porcentaje ofrecido al básico obligatorio con el máximo puntaje, los demás en forma proporcional, utilizando una regla de tres.</t>
    </r>
  </si>
  <si>
    <r>
      <rPr>
        <b/>
        <sz val="11"/>
        <color indexed="8"/>
        <rFont val="Arial"/>
        <family val="2"/>
      </rPr>
      <t xml:space="preserve">Continuidad de amparo después de la desvinculación y que la póliza se encuentre vigente: </t>
    </r>
    <r>
      <rPr>
        <sz val="11"/>
        <rFont val="Arial"/>
        <family val="2"/>
      </rPr>
      <t>Se califica el mayor plazo adicional ofrecido al básico obligatorio con el máximo puntaje, los demás en forma proporcional, utilizando una regla de tres.</t>
    </r>
  </si>
  <si>
    <r>
      <rPr>
        <b/>
        <sz val="11"/>
        <color indexed="8"/>
        <rFont val="Arial"/>
        <family val="2"/>
      </rPr>
      <t>Ensayos Clínicos:</t>
    </r>
    <r>
      <rPr>
        <sz val="11"/>
        <color indexed="8"/>
        <rFont val="Arial"/>
        <family val="2"/>
      </rPr>
      <t xml:space="preserve"> Quien ofrezca cobertura para la RC Derivada de ensayos clínicos y procedimientos experimentales al 100% del límite obtendrá el mayor puntaje, los demás sublímites en forma proporcional</t>
    </r>
  </si>
  <si>
    <r>
      <rPr>
        <b/>
        <sz val="11"/>
        <rFont val="Arial"/>
        <family val="2"/>
      </rPr>
      <t>Amparo para el laboratorio de pruebas dinámicas automotrices:</t>
    </r>
    <r>
      <rPr>
        <sz val="11"/>
        <rFont val="Arial"/>
        <family val="2"/>
      </rPr>
      <t xml:space="preserve"> Se califica el mayor límite adicional ofrecido al básico obligatorio con el máximo puntaje, los demás en forma proporcional, utilizando una regla de tres.</t>
    </r>
  </si>
  <si>
    <t>MAXIMO PUNTAJE</t>
  </si>
  <si>
    <t>Se otorga un valor asegurado adicional de $1.500’000.000 por evento y vigencia, en adición al valor asegurado obligatorio solicitado.</t>
  </si>
  <si>
    <r>
      <rPr>
        <b/>
        <sz val="11"/>
        <rFont val="Arial"/>
        <family val="2"/>
      </rPr>
      <t>Cobertura todo riesgo DRONES</t>
    </r>
    <r>
      <rPr>
        <sz val="11"/>
        <rFont val="Arial"/>
        <family val="2"/>
      </rPr>
      <t>: Se califica el mayor límite adicional ofrecido al básico obligatorio con el máximo puntaje, los demás en forma proporcional, utilizando una regla de tres.</t>
    </r>
  </si>
  <si>
    <t>Se otorga un valor asegurado adicional de $30’000.000 por evento y vigencia, en adición al valor asegurado obligatorio solicitado.</t>
  </si>
  <si>
    <t>Superior a 1% y hasta 2%</t>
  </si>
  <si>
    <t>TERREMOTO</t>
  </si>
  <si>
    <t>AMIT</t>
  </si>
  <si>
    <t>SUSTRACCION</t>
  </si>
  <si>
    <t>EQUIPO ELECTRICO/ELECTRONICO (DAÑOS)</t>
  </si>
  <si>
    <t>EQUIPO ELECTRICO/ELECTRONICO (HURTO</t>
  </si>
  <si>
    <t>EQUIPO MOVIL/PORT</t>
  </si>
  <si>
    <t>ROTURA MAQ</t>
  </si>
  <si>
    <t>TOTAL PUNTOS</t>
  </si>
  <si>
    <t>PORCENTAJE</t>
  </si>
  <si>
    <t>PUNTOS</t>
  </si>
  <si>
    <r>
      <rPr>
        <b/>
        <sz val="11"/>
        <rFont val="Arial"/>
        <family val="2"/>
      </rPr>
      <t xml:space="preserve">Responsabilidad Civil Contractual: </t>
    </r>
    <r>
      <rPr>
        <sz val="11"/>
        <rFont val="Arial"/>
        <family val="2"/>
      </rPr>
      <t xml:space="preserve">
Se cubre la responsabilidad civil contractual derivada de la operación de los equipos y bienes que ocasionen daños a los bienes o personas relacionadas contractualmente con la Universidad</t>
    </r>
  </si>
  <si>
    <r>
      <rPr>
        <b/>
        <sz val="11"/>
        <color indexed="8"/>
        <rFont val="Arial"/>
        <family val="2"/>
      </rPr>
      <t xml:space="preserve">Pérdidas causadas por empleados no identificados: </t>
    </r>
    <r>
      <rPr>
        <sz val="11"/>
        <rFont val="Arial"/>
        <family val="2"/>
      </rPr>
      <t>Se califica el mayor porcentaje ofrecido al básico obligatorio con el máximo puntaje, los demás en forma proporcional, utilizando una regla de tres.</t>
    </r>
  </si>
  <si>
    <r>
      <t xml:space="preserve">Empleados temporales de firmas especializadas contratadas por el asegurado aseo, vigilancia y demás que sean necesarias para el desempeño de las actividades propias de la ENTIDAD: </t>
    </r>
    <r>
      <rPr>
        <sz val="11"/>
        <color indexed="8"/>
        <rFont val="Arial"/>
        <family val="2"/>
      </rPr>
      <t>Se califica el mayor porcentaje ofrecido al básico obligatorio con el máximo puntaje, los demás en forma proporcional, utilizando una regla de tres.</t>
    </r>
  </si>
  <si>
    <r>
      <t xml:space="preserve">Protección de Depósitos Bancarios: Se </t>
    </r>
    <r>
      <rPr>
        <sz val="11"/>
        <color indexed="8"/>
        <rFont val="Arial"/>
        <family val="2"/>
      </rPr>
      <t>califica el mayor porcentaje ofrecido al básico obligatorio con el máximo puntaje, los demás en forma proporcional, utilizando una regla de tres.</t>
    </r>
  </si>
  <si>
    <r>
      <t xml:space="preserve">Revocación de la póliza: </t>
    </r>
    <r>
      <rPr>
        <sz val="11"/>
        <color indexed="8"/>
        <rFont val="Arial"/>
        <family val="2"/>
      </rPr>
      <t>Se califica el mayor plazo adicional ofrecido al básico obligatorio con el máximo puntaje, los demás en forma proporcional, utilizando una regla de tres.</t>
    </r>
  </si>
  <si>
    <t>Superior a $20.000.000 y hasta $40.0000.000</t>
  </si>
  <si>
    <t>Superior a $40.000.000 y hasta $60.000.000</t>
  </si>
  <si>
    <r>
      <rPr>
        <b/>
        <sz val="11"/>
        <rFont val="Arial"/>
        <family val="2"/>
      </rPr>
      <t xml:space="preserve">Vehículos propios y no propios: </t>
    </r>
    <r>
      <rPr>
        <sz val="11"/>
        <rFont val="Arial"/>
        <family val="2"/>
      </rPr>
      <t xml:space="preserve"> Se califica el mayor porcentaje adicional ofrecido al básico obligatorio con el máximo puntaje, los demás en forma proporcional, utilizando una regla de tres.</t>
    </r>
  </si>
  <si>
    <r>
      <t xml:space="preserve">Bienes bajo cuidado, control y custodia:  </t>
    </r>
    <r>
      <rPr>
        <sz val="11"/>
        <rFont val="Arial"/>
        <family val="2"/>
      </rPr>
      <t>Se califica el mayor límite adicional ofrecido al básico obligatorio con el máximo puntaje, los demás en forma proporcional, utilizando una regla de tres.</t>
    </r>
  </si>
  <si>
    <r>
      <rPr>
        <b/>
        <sz val="11"/>
        <color indexed="8"/>
        <rFont val="Arial"/>
        <family val="2"/>
      </rPr>
      <t>Cobertura de Gastos, Costas Legales y Honorarios:</t>
    </r>
    <r>
      <rPr>
        <sz val="11"/>
        <color indexed="8"/>
        <rFont val="Arial"/>
        <family val="2"/>
      </rPr>
      <t xml:space="preserve"> Se califica el mayor límite adicional ofrecido al básico obligatorio con el máximo puntaje, los demás en forma proporcional, utilizando una regla de tres.</t>
    </r>
  </si>
  <si>
    <r>
      <rPr>
        <b/>
        <sz val="11"/>
        <color indexed="8"/>
        <rFont val="Arial"/>
        <family val="2"/>
      </rPr>
      <t>Cobertura para reclamaciones directa o indirectamente relacionadas con SIDA, VIH y/o hepatitis o cualquier enfermedad infectocontagiosa:</t>
    </r>
    <r>
      <rPr>
        <sz val="11"/>
        <color indexed="8"/>
        <rFont val="Arial"/>
        <family val="2"/>
      </rPr>
      <t xml:space="preserve"> se califica el mayor porcentaje adicional ofrecido al básico obligatorio con el máximo puntaje, los demás en forma proporcional, utilizando una regla de tres.</t>
    </r>
  </si>
  <si>
    <r>
      <rPr>
        <b/>
        <sz val="11"/>
        <rFont val="Arial"/>
        <family val="2"/>
      </rPr>
      <t>Cobertura todo riesgo DRONES</t>
    </r>
    <r>
      <rPr>
        <sz val="11"/>
        <rFont val="Arial"/>
        <family val="2"/>
      </rPr>
      <t>: Se otorga el puntaje a quien otorgue cobertura para dichos equipos mientras estén en vuelo</t>
    </r>
  </si>
  <si>
    <t>N/A</t>
  </si>
  <si>
    <t>Superior a 1% y hasta menos de 2%</t>
  </si>
  <si>
    <t>Superior a 0% y hasta menos de 1%</t>
  </si>
  <si>
    <t>Superior a 0 y hasta menos de 1 S.M.M.L.V.</t>
  </si>
  <si>
    <t>Superior a 2% y hasta menos de 3%</t>
  </si>
  <si>
    <t>Superior a 0 y hasta menos de  1 S.M.M.L.V.</t>
  </si>
  <si>
    <t>ROTURA DE MAQUINARIA</t>
  </si>
  <si>
    <t>MÁXIMO PUNTAJE</t>
  </si>
  <si>
    <t>MÁXIMO PUNTAJE A OBTENER</t>
  </si>
  <si>
    <t>Se otorga un valor asegurado adicional de $200’000.000 por evento y vigencia, en adición al valor asegurado obligatorio solicitado.</t>
  </si>
  <si>
    <r>
      <rPr>
        <b/>
        <sz val="11"/>
        <color indexed="8"/>
        <rFont val="Arial"/>
        <family val="2"/>
      </rPr>
      <t>Se otorga un valor asegurado adicional de 200 S.M.M.L.V.</t>
    </r>
    <r>
      <rPr>
        <sz val="11"/>
        <color indexed="8"/>
        <rFont val="Arial"/>
        <family val="2"/>
      </rPr>
      <t xml:space="preserve"> por evento y vigencia, en adición al valor asegurado obligatorio solicitado.</t>
    </r>
  </si>
  <si>
    <r>
      <rPr>
        <b/>
        <sz val="11"/>
        <rFont val="Arial"/>
        <family val="2"/>
      </rPr>
      <t>Vehículo de reemplazo:</t>
    </r>
    <r>
      <rPr>
        <sz val="11"/>
        <rFont val="Arial"/>
        <family val="2"/>
      </rPr>
      <t xml:space="preserve"> Se otorga el mayor puntaje a quien ofrezca cobertura para la prestación del servicio de vehículo de reemplazo por un tiempo mayor al indicado en las condiciones obligatorias </t>
    </r>
  </si>
  <si>
    <t>Superior a 2% y hasta 4%</t>
  </si>
  <si>
    <t>Superior a 0 y menor a 1 S.M.M.L.V.</t>
  </si>
  <si>
    <t>Menor a $20.000.000</t>
  </si>
  <si>
    <t>Superior a $1.000.000 y hasta $2.000.000</t>
  </si>
  <si>
    <t>Superior a $2.000.000 y hasta $4.000.000</t>
  </si>
  <si>
    <t>Superior a $60.000.000 y hasta $70.000.000</t>
  </si>
  <si>
    <t>Porcentaje del Valor de la Pérdida</t>
  </si>
  <si>
    <t>Salarios Mínimos Mensuales Legales Vigentes frente al valor de la pérdida</t>
  </si>
  <si>
    <t>Deducibles en Pesos (COL$) para: 
Actos deshonestos y fraudulentos/infidelidad de empleados</t>
  </si>
  <si>
    <t>Deducibles en Pesos (COL$) para: 
Reposición de títulos valores
Reconstrucción de libros y registros contables</t>
  </si>
  <si>
    <t>Superior a 1% y hasta menos de 3%</t>
  </si>
  <si>
    <t>Se aclara que el deducible corresponde al de demás Eventos, tieniendo en cuenta que los Gastos Médicos Operan sin aplicación de deducible</t>
  </si>
  <si>
    <t xml:space="preserve">Se otorga Restablecimiento automático del valor asegurado por pago de siniestro una vez o doble límite anual sin cobro de prima adicional.
</t>
  </si>
  <si>
    <t>Se otorga Restablecimiento automático del valor asegurado por pago de siniestro una vez o doble límite anual sin cobro de prima adicional.</t>
  </si>
  <si>
    <t>Permanencia automática o ampliación del plazo de la cobertura: Se califica el mayor plazo adicional ofrecido al básico obligatorio con el máximo puntaje, los demás en forma proporcional, utilizando una regla de tres.</t>
  </si>
  <si>
    <r>
      <t xml:space="preserve">Gastos Médicos
</t>
    </r>
    <r>
      <rPr>
        <sz val="11"/>
        <rFont val="Arial"/>
        <family val="2"/>
      </rPr>
      <t>Quien ofrezca $500.000 adicionales al valor asegurado del básico obligatorio de $7.500.000, obtendrá el mayor puntaje</t>
    </r>
  </si>
  <si>
    <r>
      <rPr>
        <b/>
        <sz val="11"/>
        <rFont val="Arial"/>
        <family val="2"/>
      </rPr>
      <t>Gastos Médicos</t>
    </r>
    <r>
      <rPr>
        <sz val="11"/>
        <rFont val="Arial"/>
        <family val="2"/>
      </rPr>
      <t xml:space="preserve">
Quien ofrezca $1.000.000 adicionales al valor asegurado del básico obligatorio de $7.500.000, obtendrá el mayor puntaje</t>
    </r>
  </si>
  <si>
    <t>CONVOCATORIA PÚBLICA No. GSI 03 DE 2022</t>
  </si>
  <si>
    <t>ANEXO No. 3 - CONDICIONES TECNICAS COMPLEMENTARIAS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</si>
</sst>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General\ &quot;Puntos&quot;"/>
    <numFmt numFmtId="166" formatCode="[$$-240A]\ #,##0"/>
  </numFmts>
  <fonts count="18">
    <font>
      <sz val="11"/>
      <color theme="1"/>
      <name val="Calibri"/>
      <family val="2"/>
      <scheme val="minor"/>
    </font>
    <font>
      <sz val="10"/>
      <name val="Arial"/>
      <family val="2"/>
    </font>
    <font>
      <sz val="11"/>
      <name val="Arial"/>
      <family val="2"/>
    </font>
    <font>
      <b/>
      <sz val="11"/>
      <color indexed="8"/>
      <name val="Arial"/>
      <family val="2"/>
    </font>
    <font>
      <b/>
      <u/>
      <sz val="11"/>
      <color indexed="8"/>
      <name val="Arial"/>
      <family val="2"/>
    </font>
    <font>
      <b/>
      <sz val="11"/>
      <name val="Arial"/>
      <family val="2"/>
    </font>
    <font>
      <sz val="11"/>
      <color indexed="8"/>
      <name val="Arial"/>
      <family val="2"/>
    </font>
    <font>
      <sz val="11"/>
      <name val="Tahoma"/>
      <family val="2"/>
    </font>
    <font>
      <sz val="11"/>
      <color theme="1"/>
      <name val="Calibri"/>
      <family val="2"/>
      <scheme val="minor"/>
    </font>
    <font>
      <sz val="11"/>
      <color rgb="FF000000"/>
      <name val="Calibri"/>
      <family val="2"/>
      <charset val="1"/>
    </font>
    <font>
      <b/>
      <sz val="11"/>
      <color theme="1"/>
      <name val="Calibri"/>
      <family val="2"/>
      <scheme val="minor"/>
    </font>
    <font>
      <b/>
      <sz val="11"/>
      <color theme="1"/>
      <name val="Arial"/>
      <family val="2"/>
    </font>
    <font>
      <b/>
      <sz val="11"/>
      <color theme="0"/>
      <name val="Arial"/>
      <family val="2"/>
    </font>
    <font>
      <sz val="11"/>
      <color theme="1"/>
      <name val="Arial"/>
      <family val="2"/>
    </font>
    <font>
      <sz val="11"/>
      <color rgb="FF000000"/>
      <name val="Arial"/>
      <family val="2"/>
    </font>
    <font>
      <b/>
      <sz val="10"/>
      <color rgb="FF222222"/>
      <name val="Roboto"/>
    </font>
    <font>
      <sz val="10"/>
      <color rgb="FF222222"/>
      <name val="Roboto"/>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rgb="FF1A4652"/>
        <bgColor indexed="64"/>
      </patternFill>
    </fill>
    <fill>
      <patternFill patternType="solid">
        <fgColor theme="9" tint="0.59999389629810485"/>
        <bgColor indexed="64"/>
      </patternFill>
    </fill>
    <fill>
      <patternFill patternType="solid">
        <fgColor theme="0"/>
        <bgColor indexed="31"/>
      </patternFill>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rgb="FF000000"/>
      </right>
      <top/>
      <bottom style="medium">
        <color rgb="FF000000"/>
      </bottom>
      <diagonal/>
    </border>
    <border>
      <left/>
      <right/>
      <top style="medium">
        <color indexed="64"/>
      </top>
      <bottom style="medium">
        <color rgb="FF000000"/>
      </bottom>
      <diagonal/>
    </border>
    <border>
      <left/>
      <right/>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indexed="64"/>
      </top>
      <bottom style="medium">
        <color rgb="FF000000"/>
      </bottom>
      <diagonal/>
    </border>
  </borders>
  <cellStyleXfs count="5">
    <xf numFmtId="0" fontId="0" fillId="0" borderId="0"/>
    <xf numFmtId="164" fontId="8" fillId="0" borderId="0" applyFont="0" applyFill="0" applyBorder="0" applyAlignment="0" applyProtection="0"/>
    <xf numFmtId="0" fontId="9" fillId="0" borderId="0"/>
    <xf numFmtId="166" fontId="1" fillId="0" borderId="0"/>
    <xf numFmtId="0" fontId="1" fillId="0" borderId="0" applyNumberFormat="0" applyFill="0" applyBorder="0" applyAlignment="0" applyProtection="0"/>
  </cellStyleXfs>
  <cellXfs count="126">
    <xf numFmtId="0" fontId="0" fillId="0" borderId="0" xfId="0"/>
    <xf numFmtId="0" fontId="2" fillId="2" borderId="0" xfId="4" applyFont="1" applyFill="1" applyAlignment="1">
      <alignment horizontal="justify" vertical="center" wrapText="1"/>
    </xf>
    <xf numFmtId="0" fontId="11" fillId="0" borderId="0" xfId="0" applyFont="1" applyAlignment="1">
      <alignment horizontal="left" vertical="center" wrapText="1"/>
    </xf>
    <xf numFmtId="0" fontId="5" fillId="2" borderId="0" xfId="4" applyFont="1" applyFill="1" applyBorder="1" applyAlignment="1">
      <alignment horizontal="center" vertical="center" wrapText="1"/>
    </xf>
    <xf numFmtId="3" fontId="5" fillId="2" borderId="0" xfId="4" applyNumberFormat="1" applyFont="1" applyFill="1" applyBorder="1" applyAlignment="1">
      <alignment horizontal="center" vertical="center" wrapText="1"/>
    </xf>
    <xf numFmtId="4" fontId="12" fillId="2" borderId="0" xfId="4" applyNumberFormat="1" applyFont="1" applyFill="1" applyBorder="1" applyAlignment="1">
      <alignment horizontal="center" vertical="center" wrapText="1"/>
    </xf>
    <xf numFmtId="3" fontId="2" fillId="2" borderId="0" xfId="4" applyNumberFormat="1" applyFont="1" applyFill="1" applyBorder="1" applyAlignment="1">
      <alignment horizontal="center" vertical="center" wrapText="1"/>
    </xf>
    <xf numFmtId="0" fontId="2" fillId="2" borderId="0" xfId="4" applyFont="1" applyFill="1" applyBorder="1" applyAlignment="1">
      <alignment horizontal="justify"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3" fontId="2" fillId="2" borderId="0" xfId="4" applyNumberFormat="1" applyFont="1" applyFill="1" applyBorder="1" applyAlignment="1">
      <alignment horizontal="justify" vertical="center" wrapText="1"/>
    </xf>
    <xf numFmtId="165" fontId="2" fillId="2" borderId="1" xfId="4" applyNumberFormat="1" applyFont="1" applyFill="1" applyBorder="1" applyAlignment="1" applyProtection="1">
      <alignment horizontal="center" vertical="center" wrapText="1"/>
      <protection locked="0"/>
    </xf>
    <xf numFmtId="0" fontId="14" fillId="0" borderId="1" xfId="2" applyFont="1" applyFill="1" applyBorder="1" applyAlignment="1">
      <alignment horizontal="justify" vertical="center" wrapText="1"/>
    </xf>
    <xf numFmtId="0" fontId="14" fillId="3" borderId="1" xfId="2" applyFont="1" applyFill="1" applyBorder="1" applyAlignment="1">
      <alignment horizontal="justify" vertical="center" wrapText="1"/>
    </xf>
    <xf numFmtId="0" fontId="2" fillId="2" borderId="1" xfId="4" applyFont="1" applyFill="1" applyBorder="1" applyAlignment="1">
      <alignment horizontal="center" vertical="center" wrapText="1"/>
    </xf>
    <xf numFmtId="3" fontId="2" fillId="2" borderId="0" xfId="4" applyNumberFormat="1" applyFont="1" applyFill="1" applyAlignment="1">
      <alignment horizontal="justify" vertical="center" wrapText="1"/>
    </xf>
    <xf numFmtId="0" fontId="2" fillId="2" borderId="1" xfId="4" applyFont="1" applyFill="1" applyBorder="1" applyAlignment="1" applyProtection="1">
      <alignment horizontal="justify" vertical="center" wrapText="1"/>
      <protection locked="0"/>
    </xf>
    <xf numFmtId="0" fontId="2" fillId="2" borderId="0" xfId="4" applyFont="1" applyFill="1" applyAlignment="1">
      <alignment horizontal="right" vertical="center" wrapText="1"/>
    </xf>
    <xf numFmtId="0" fontId="11" fillId="0" borderId="1" xfId="0" applyFont="1" applyBorder="1" applyAlignment="1">
      <alignment horizontal="center" vertical="center" wrapText="1"/>
    </xf>
    <xf numFmtId="9" fontId="13" fillId="0" borderId="1" xfId="0" applyNumberFormat="1" applyFont="1" applyBorder="1" applyAlignment="1">
      <alignment horizontal="left" vertical="center" wrapText="1" indent="2"/>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indent="2"/>
    </xf>
    <xf numFmtId="0" fontId="13" fillId="0" borderId="0" xfId="0" applyFont="1" applyAlignment="1">
      <alignment vertical="center"/>
    </xf>
    <xf numFmtId="0" fontId="13" fillId="0" borderId="1" xfId="0" applyFont="1" applyBorder="1" applyAlignment="1">
      <alignment horizontal="left" vertical="center" wrapText="1" indent="1"/>
    </xf>
    <xf numFmtId="0" fontId="13" fillId="0" borderId="0" xfId="0" applyFont="1" applyBorder="1" applyAlignment="1">
      <alignment horizontal="left" vertical="center" wrapText="1" indent="1"/>
    </xf>
    <xf numFmtId="0" fontId="13" fillId="0" borderId="0" xfId="0" applyFont="1" applyBorder="1" applyAlignment="1">
      <alignment horizontal="center" vertical="center" wrapText="1"/>
    </xf>
    <xf numFmtId="0" fontId="14" fillId="3" borderId="0" xfId="2" applyFont="1" applyFill="1" applyBorder="1" applyAlignment="1">
      <alignment horizontal="justify" vertical="center" wrapText="1"/>
    </xf>
    <xf numFmtId="0" fontId="2" fillId="2" borderId="0" xfId="4" applyFont="1" applyFill="1" applyBorder="1" applyAlignment="1">
      <alignment horizontal="center" vertical="center" wrapText="1"/>
    </xf>
    <xf numFmtId="0" fontId="2" fillId="2" borderId="0" xfId="4" applyFont="1" applyFill="1" applyBorder="1" applyAlignment="1" applyProtection="1">
      <alignment horizontal="justify" vertical="center" wrapText="1"/>
      <protection locked="0"/>
    </xf>
    <xf numFmtId="3" fontId="2" fillId="2" borderId="1" xfId="3" applyNumberFormat="1" applyFont="1" applyFill="1" applyBorder="1" applyAlignment="1">
      <alignment horizontal="center" vertical="center" wrapText="1"/>
    </xf>
    <xf numFmtId="166" fontId="13" fillId="2" borderId="1" xfId="3" applyFont="1" applyFill="1" applyBorder="1" applyAlignment="1">
      <alignment vertical="center" wrapText="1"/>
    </xf>
    <xf numFmtId="3" fontId="13" fillId="0" borderId="1" xfId="0" applyNumberFormat="1" applyFont="1" applyBorder="1" applyAlignment="1">
      <alignment horizontal="center" vertical="center" wrapText="1"/>
    </xf>
    <xf numFmtId="3" fontId="2" fillId="2" borderId="0" xfId="4" applyNumberFormat="1" applyFont="1" applyFill="1" applyAlignment="1">
      <alignment horizontal="center" vertical="center" wrapText="1"/>
    </xf>
    <xf numFmtId="0" fontId="11" fillId="0" borderId="0" xfId="0" applyFont="1" applyBorder="1" applyAlignment="1">
      <alignment horizontal="left" vertical="center" wrapText="1" indent="1"/>
    </xf>
    <xf numFmtId="0" fontId="2" fillId="2" borderId="0" xfId="4" applyFont="1" applyFill="1" applyAlignment="1">
      <alignment horizontal="center" vertical="center" wrapText="1"/>
    </xf>
    <xf numFmtId="0" fontId="13"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2" fillId="0" borderId="1" xfId="0" applyFont="1" applyBorder="1" applyAlignment="1">
      <alignment horizontal="justify" vertical="justify" wrapText="1"/>
    </xf>
    <xf numFmtId="0" fontId="13" fillId="0" borderId="1" xfId="0" applyFont="1" applyFill="1" applyBorder="1" applyAlignment="1">
      <alignment horizontal="left" vertical="center" wrapText="1"/>
    </xf>
    <xf numFmtId="3" fontId="2" fillId="0" borderId="0" xfId="4" applyNumberFormat="1" applyFont="1" applyFill="1" applyBorder="1" applyAlignment="1">
      <alignment horizontal="center" vertical="center" wrapText="1"/>
    </xf>
    <xf numFmtId="4" fontId="11" fillId="0" borderId="1" xfId="4" applyNumberFormat="1" applyFont="1" applyFill="1" applyBorder="1" applyAlignment="1" applyProtection="1">
      <alignment horizontal="center" vertical="center" wrapText="1"/>
      <protection locked="0"/>
    </xf>
    <xf numFmtId="0" fontId="2" fillId="0" borderId="0" xfId="4" applyFont="1" applyFill="1" applyBorder="1" applyAlignment="1">
      <alignment horizontal="justify" vertical="center" wrapText="1"/>
    </xf>
    <xf numFmtId="0" fontId="2" fillId="2"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4" fontId="12" fillId="4" borderId="1" xfId="4" applyNumberFormat="1" applyFont="1" applyFill="1" applyBorder="1" applyAlignment="1">
      <alignment horizontal="center" vertical="center" wrapText="1"/>
    </xf>
    <xf numFmtId="0" fontId="2" fillId="3" borderId="1" xfId="2" applyFont="1" applyFill="1" applyBorder="1" applyAlignment="1">
      <alignment horizontal="justify" vertical="center" wrapText="1"/>
    </xf>
    <xf numFmtId="0" fontId="2" fillId="0"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6" fillId="2" borderId="1" xfId="0" applyFont="1" applyFill="1" applyBorder="1" applyAlignment="1">
      <alignment vertical="center" wrapText="1"/>
    </xf>
    <xf numFmtId="0" fontId="5" fillId="3" borderId="1" xfId="2" applyFont="1" applyFill="1" applyBorder="1" applyAlignment="1">
      <alignment horizontal="justify" vertical="center" wrapText="1"/>
    </xf>
    <xf numFmtId="0" fontId="6" fillId="0" borderId="1" xfId="0" applyFont="1" applyBorder="1" applyAlignment="1">
      <alignment vertical="center" wrapText="1"/>
    </xf>
    <xf numFmtId="0" fontId="2"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5" fillId="2" borderId="3"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2" fillId="2" borderId="4" xfId="0" applyNumberFormat="1" applyFont="1" applyFill="1" applyBorder="1" applyAlignment="1">
      <alignment horizontal="left" vertical="center" wrapText="1"/>
    </xf>
    <xf numFmtId="0" fontId="11" fillId="0" borderId="0" xfId="0" applyFont="1" applyAlignment="1">
      <alignment horizontal="left" vertical="center" wrapText="1"/>
    </xf>
    <xf numFmtId="166" fontId="2" fillId="2" borderId="1" xfId="3"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15" fillId="0" borderId="5"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0" borderId="33" xfId="0" applyFont="1" applyBorder="1" applyAlignment="1">
      <alignment horizontal="center" vertical="center" wrapText="1"/>
    </xf>
    <xf numFmtId="0" fontId="15" fillId="5" borderId="34"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6" fillId="5" borderId="35" xfId="0" applyFont="1" applyFill="1" applyBorder="1" applyAlignment="1">
      <alignment horizontal="center" vertical="center" wrapText="1"/>
    </xf>
    <xf numFmtId="9" fontId="16" fillId="0" borderId="8" xfId="0" applyNumberFormat="1" applyFont="1" applyBorder="1" applyAlignment="1">
      <alignment horizontal="left" vertical="center" wrapText="1"/>
    </xf>
    <xf numFmtId="0" fontId="16" fillId="0" borderId="9" xfId="0" applyFont="1" applyBorder="1" applyAlignment="1">
      <alignment horizontal="center" vertical="center" wrapText="1"/>
    </xf>
    <xf numFmtId="9" fontId="16" fillId="0" borderId="10" xfId="0" applyNumberFormat="1" applyFont="1" applyBorder="1" applyAlignment="1">
      <alignment horizontal="left" vertical="center" wrapText="1"/>
    </xf>
    <xf numFmtId="0" fontId="16" fillId="0" borderId="11" xfId="0" applyFont="1" applyBorder="1" applyAlignment="1">
      <alignment horizontal="center" vertical="center" wrapText="1"/>
    </xf>
    <xf numFmtId="0" fontId="0" fillId="5" borderId="12" xfId="0" applyFill="1" applyBorder="1" applyAlignment="1">
      <alignment horizontal="center" vertical="center" wrapText="1"/>
    </xf>
    <xf numFmtId="0" fontId="16" fillId="0" borderId="33" xfId="0" applyFont="1" applyBorder="1" applyAlignment="1">
      <alignment vertical="center" wrapText="1"/>
    </xf>
    <xf numFmtId="0" fontId="16" fillId="0" borderId="3" xfId="0" applyFont="1" applyBorder="1" applyAlignment="1">
      <alignment vertical="center" wrapText="1"/>
    </xf>
    <xf numFmtId="0" fontId="16" fillId="0" borderId="13" xfId="0" applyFont="1" applyBorder="1" applyAlignment="1">
      <alignment horizontal="center" vertical="center" wrapText="1"/>
    </xf>
    <xf numFmtId="0" fontId="16" fillId="0" borderId="4" xfId="0" applyFont="1" applyBorder="1" applyAlignment="1">
      <alignment vertical="center" wrapText="1"/>
    </xf>
    <xf numFmtId="0" fontId="16" fillId="0" borderId="14" xfId="0" applyFont="1" applyBorder="1" applyAlignment="1">
      <alignment horizontal="center" vertical="center" wrapText="1"/>
    </xf>
    <xf numFmtId="0" fontId="0" fillId="5" borderId="15" xfId="0" applyFill="1" applyBorder="1" applyAlignment="1">
      <alignment horizontal="center" vertical="center" wrapText="1"/>
    </xf>
    <xf numFmtId="0" fontId="16" fillId="0" borderId="36" xfId="0" applyFont="1" applyBorder="1" applyAlignment="1">
      <alignment vertical="center" wrapText="1"/>
    </xf>
    <xf numFmtId="0" fontId="16" fillId="0" borderId="16" xfId="0" applyFont="1" applyBorder="1" applyAlignment="1">
      <alignment vertical="center" wrapText="1"/>
    </xf>
    <xf numFmtId="0" fontId="16" fillId="0" borderId="17" xfId="0" applyFont="1" applyBorder="1" applyAlignment="1">
      <alignment horizontal="center" vertical="center" wrapText="1"/>
    </xf>
    <xf numFmtId="0" fontId="16" fillId="0" borderId="18" xfId="0" applyFont="1" applyBorder="1" applyAlignment="1">
      <alignment vertical="center" wrapText="1"/>
    </xf>
    <xf numFmtId="0" fontId="16" fillId="0" borderId="19" xfId="0" applyFont="1" applyBorder="1" applyAlignment="1">
      <alignment horizontal="center" vertical="center" wrapText="1"/>
    </xf>
    <xf numFmtId="0" fontId="0" fillId="5" borderId="20" xfId="0" applyFill="1" applyBorder="1" applyAlignment="1">
      <alignment horizontal="center" vertical="center" wrapText="1"/>
    </xf>
    <xf numFmtId="0" fontId="15" fillId="0" borderId="37" xfId="0" applyFont="1" applyBorder="1" applyAlignment="1">
      <alignment horizontal="center" vertical="center" wrapText="1"/>
    </xf>
    <xf numFmtId="0" fontId="10" fillId="5" borderId="21" xfId="0" applyFont="1" applyFill="1" applyBorder="1" applyAlignment="1">
      <alignment horizontal="center" vertical="center" wrapText="1"/>
    </xf>
    <xf numFmtId="0" fontId="16" fillId="0" borderId="6" xfId="0" applyFont="1" applyBorder="1" applyAlignment="1">
      <alignment vertical="center" wrapText="1"/>
    </xf>
    <xf numFmtId="0" fontId="0" fillId="0" borderId="7" xfId="0" applyBorder="1" applyAlignment="1">
      <alignment horizontal="center" vertical="center" wrapText="1"/>
    </xf>
    <xf numFmtId="0" fontId="16" fillId="0" borderId="22" xfId="0" applyFont="1" applyBorder="1" applyAlignment="1">
      <alignment vertical="center" wrapText="1"/>
    </xf>
    <xf numFmtId="0" fontId="0" fillId="0" borderId="23" xfId="0" applyBorder="1" applyAlignment="1">
      <alignment horizontal="center" vertical="center" wrapText="1"/>
    </xf>
    <xf numFmtId="0" fontId="0" fillId="5" borderId="21" xfId="0" applyFill="1" applyBorder="1" applyAlignment="1">
      <alignment horizontal="center" vertical="center" wrapText="1"/>
    </xf>
    <xf numFmtId="0" fontId="16" fillId="0" borderId="24" xfId="0" applyFont="1" applyBorder="1" applyAlignment="1">
      <alignment vertical="center" wrapText="1"/>
    </xf>
    <xf numFmtId="0" fontId="0" fillId="0" borderId="25" xfId="0" applyBorder="1" applyAlignment="1">
      <alignment horizontal="center" vertical="center" wrapText="1"/>
    </xf>
    <xf numFmtId="0" fontId="16" fillId="0" borderId="26" xfId="0" applyFont="1" applyBorder="1" applyAlignment="1">
      <alignment vertical="center" wrapText="1"/>
    </xf>
    <xf numFmtId="0" fontId="0" fillId="0" borderId="27" xfId="0" applyBorder="1" applyAlignment="1">
      <alignment horizontal="center" vertical="center" wrapText="1"/>
    </xf>
    <xf numFmtId="0" fontId="0" fillId="5" borderId="28" xfId="0" applyFill="1" applyBorder="1" applyAlignment="1">
      <alignment horizontal="center" vertical="center" wrapText="1"/>
    </xf>
    <xf numFmtId="164" fontId="17" fillId="6" borderId="0" xfId="1" applyFont="1" applyFill="1" applyBorder="1" applyAlignment="1" applyProtection="1">
      <alignment horizontal="center" vertical="center" wrapText="1"/>
    </xf>
    <xf numFmtId="166" fontId="11" fillId="2" borderId="1" xfId="3" applyFont="1" applyFill="1" applyBorder="1" applyAlignment="1">
      <alignment vertical="center" wrapText="1"/>
    </xf>
    <xf numFmtId="0" fontId="3" fillId="2" borderId="1" xfId="0" applyFont="1" applyFill="1" applyBorder="1" applyAlignment="1">
      <alignment vertical="center" wrapText="1"/>
    </xf>
    <xf numFmtId="0" fontId="15" fillId="0" borderId="1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2" xfId="0" applyFont="1" applyBorder="1" applyAlignment="1">
      <alignment horizontal="center" vertical="center" wrapText="1"/>
    </xf>
    <xf numFmtId="0" fontId="15" fillId="7" borderId="0"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164" fontId="17" fillId="6" borderId="0" xfId="1" applyFont="1" applyFill="1" applyBorder="1" applyAlignment="1" applyProtection="1">
      <alignment horizontal="center" vertical="center" wrapText="1"/>
    </xf>
    <xf numFmtId="0" fontId="6" fillId="0" borderId="1" xfId="0" applyFont="1" applyBorder="1" applyAlignment="1">
      <alignment horizontal="justify" vertical="justify" wrapText="1"/>
    </xf>
    <xf numFmtId="0" fontId="11" fillId="0" borderId="0" xfId="0" applyFont="1" applyBorder="1" applyAlignment="1">
      <alignment horizontal="left" vertical="center" wrapText="1"/>
    </xf>
    <xf numFmtId="0" fontId="5" fillId="2" borderId="0" xfId="4" applyFont="1" applyFill="1" applyAlignment="1">
      <alignment horizontal="left" vertical="center" wrapText="1"/>
    </xf>
    <xf numFmtId="164" fontId="17" fillId="6" borderId="0" xfId="1" applyFont="1" applyFill="1" applyBorder="1" applyAlignment="1" applyProtection="1">
      <alignment horizontal="center" vertical="center" wrapText="1"/>
    </xf>
    <xf numFmtId="0" fontId="11" fillId="0" borderId="0" xfId="0" applyFont="1" applyAlignment="1">
      <alignment horizontal="left" vertical="center" wrapText="1"/>
    </xf>
    <xf numFmtId="0" fontId="10" fillId="0" borderId="30"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0" xfId="0" applyFont="1" applyAlignment="1">
      <alignment horizontal="center" vertical="center" wrapText="1"/>
    </xf>
    <xf numFmtId="0" fontId="10" fillId="0" borderId="29" xfId="0" applyFont="1" applyBorder="1" applyAlignment="1">
      <alignment horizontal="center" vertical="center" wrapText="1"/>
    </xf>
    <xf numFmtId="0" fontId="10" fillId="5" borderId="31"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6" fillId="0" borderId="0" xfId="0" applyFont="1" applyBorder="1" applyAlignment="1">
      <alignment horizontal="center" vertical="center"/>
    </xf>
    <xf numFmtId="9" fontId="16" fillId="0" borderId="33" xfId="0" applyNumberFormat="1" applyFont="1" applyBorder="1" applyAlignment="1" applyProtection="1">
      <alignment horizontal="left" vertical="center" wrapText="1"/>
      <protection locked="0"/>
    </xf>
    <xf numFmtId="0" fontId="16" fillId="0" borderId="33" xfId="0" applyFont="1" applyBorder="1" applyAlignment="1" applyProtection="1">
      <alignment vertical="center" wrapText="1"/>
      <protection locked="0"/>
    </xf>
    <xf numFmtId="0" fontId="16" fillId="0" borderId="36" xfId="0" applyFont="1" applyBorder="1" applyAlignment="1" applyProtection="1">
      <alignment vertical="center" wrapText="1"/>
      <protection locked="0"/>
    </xf>
  </cellXfs>
  <cellStyles count="5">
    <cellStyle name="Millares" xfId="1" builtinId="3"/>
    <cellStyle name="Normal" xfId="0" builtinId="0"/>
    <cellStyle name="Normal 10" xfId="2"/>
    <cellStyle name="Normal 4" xfId="3"/>
    <cellStyle name="Normal_Slips Publicados_Condiciones Complementarias TRDM"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10</xdr:row>
      <xdr:rowOff>0</xdr:rowOff>
    </xdr:from>
    <xdr:to>
      <xdr:col>3</xdr:col>
      <xdr:colOff>0</xdr:colOff>
      <xdr:row>11</xdr:row>
      <xdr:rowOff>914400</xdr:rowOff>
    </xdr:to>
    <xdr:pic>
      <xdr:nvPicPr>
        <xdr:cNvPr id="6404" name="2 Imagen">
          <a:extLst>
            <a:ext uri="{FF2B5EF4-FFF2-40B4-BE49-F238E27FC236}">
              <a16:creationId xmlns:a16="http://schemas.microsoft.com/office/drawing/2014/main" id="{699C956A-931B-4F53-B904-E896EDC6F1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3200400"/>
          <a:ext cx="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9</xdr:row>
      <xdr:rowOff>0</xdr:rowOff>
    </xdr:from>
    <xdr:to>
      <xdr:col>3</xdr:col>
      <xdr:colOff>0</xdr:colOff>
      <xdr:row>11</xdr:row>
      <xdr:rowOff>85725</xdr:rowOff>
    </xdr:to>
    <xdr:pic>
      <xdr:nvPicPr>
        <xdr:cNvPr id="6405" name="2 Imagen">
          <a:extLst>
            <a:ext uri="{FF2B5EF4-FFF2-40B4-BE49-F238E27FC236}">
              <a16:creationId xmlns:a16="http://schemas.microsoft.com/office/drawing/2014/main" id="{29D81911-CFC3-47B1-AA75-C66FFC9C75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2371725"/>
          <a:ext cx="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1038225</xdr:colOff>
      <xdr:row>2</xdr:row>
      <xdr:rowOff>28575</xdr:rowOff>
    </xdr:from>
    <xdr:to>
      <xdr:col>2</xdr:col>
      <xdr:colOff>0</xdr:colOff>
      <xdr:row>2</xdr:row>
      <xdr:rowOff>180975</xdr:rowOff>
    </xdr:to>
    <xdr:pic>
      <xdr:nvPicPr>
        <xdr:cNvPr id="7951" name="2 Imagen">
          <a:extLst>
            <a:ext uri="{FF2B5EF4-FFF2-40B4-BE49-F238E27FC236}">
              <a16:creationId xmlns:a16="http://schemas.microsoft.com/office/drawing/2014/main" id="{7F0FE693-2DF6-4266-8C52-5924D34F76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9</xdr:row>
      <xdr:rowOff>0</xdr:rowOff>
    </xdr:from>
    <xdr:to>
      <xdr:col>3</xdr:col>
      <xdr:colOff>0</xdr:colOff>
      <xdr:row>18</xdr:row>
      <xdr:rowOff>285750</xdr:rowOff>
    </xdr:to>
    <xdr:pic>
      <xdr:nvPicPr>
        <xdr:cNvPr id="7952" name="2 Imagen">
          <a:extLst>
            <a:ext uri="{FF2B5EF4-FFF2-40B4-BE49-F238E27FC236}">
              <a16:creationId xmlns:a16="http://schemas.microsoft.com/office/drawing/2014/main" id="{F1FE1DD6-77C1-4AE3-8C1D-CF11D10AF0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2276475"/>
          <a:ext cx="0" cy="363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1038225</xdr:colOff>
      <xdr:row>2</xdr:row>
      <xdr:rowOff>28575</xdr:rowOff>
    </xdr:from>
    <xdr:to>
      <xdr:col>2</xdr:col>
      <xdr:colOff>0</xdr:colOff>
      <xdr:row>2</xdr:row>
      <xdr:rowOff>180975</xdr:rowOff>
    </xdr:to>
    <xdr:pic>
      <xdr:nvPicPr>
        <xdr:cNvPr id="7953" name="4 Imagen">
          <a:extLst>
            <a:ext uri="{FF2B5EF4-FFF2-40B4-BE49-F238E27FC236}">
              <a16:creationId xmlns:a16="http://schemas.microsoft.com/office/drawing/2014/main" id="{55A0302A-5072-4D67-952D-4874758609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1038225</xdr:colOff>
      <xdr:row>2</xdr:row>
      <xdr:rowOff>28575</xdr:rowOff>
    </xdr:from>
    <xdr:to>
      <xdr:col>2</xdr:col>
      <xdr:colOff>0</xdr:colOff>
      <xdr:row>2</xdr:row>
      <xdr:rowOff>180975</xdr:rowOff>
    </xdr:to>
    <xdr:pic>
      <xdr:nvPicPr>
        <xdr:cNvPr id="7954" name="2 Imagen">
          <a:extLst>
            <a:ext uri="{FF2B5EF4-FFF2-40B4-BE49-F238E27FC236}">
              <a16:creationId xmlns:a16="http://schemas.microsoft.com/office/drawing/2014/main" id="{EB989C85-2DC2-4D8F-A3C3-1FE2BD351C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2581275</xdr:colOff>
      <xdr:row>2</xdr:row>
      <xdr:rowOff>66675</xdr:rowOff>
    </xdr:from>
    <xdr:to>
      <xdr:col>2</xdr:col>
      <xdr:colOff>0</xdr:colOff>
      <xdr:row>2</xdr:row>
      <xdr:rowOff>180975</xdr:rowOff>
    </xdr:to>
    <xdr:pic>
      <xdr:nvPicPr>
        <xdr:cNvPr id="7955" name="6 Imagen" descr="univalle-rojopuro-159x226">
          <a:extLst>
            <a:ext uri="{FF2B5EF4-FFF2-40B4-BE49-F238E27FC236}">
              <a16:creationId xmlns:a16="http://schemas.microsoft.com/office/drawing/2014/main" id="{6DCD29B5-25C0-4400-AC6A-EFB29C1C37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5238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1038225</xdr:colOff>
      <xdr:row>2</xdr:row>
      <xdr:rowOff>28575</xdr:rowOff>
    </xdr:from>
    <xdr:to>
      <xdr:col>2</xdr:col>
      <xdr:colOff>0</xdr:colOff>
      <xdr:row>2</xdr:row>
      <xdr:rowOff>180975</xdr:rowOff>
    </xdr:to>
    <xdr:pic>
      <xdr:nvPicPr>
        <xdr:cNvPr id="8834" name="2 Imagen">
          <a:extLst>
            <a:ext uri="{FF2B5EF4-FFF2-40B4-BE49-F238E27FC236}">
              <a16:creationId xmlns:a16="http://schemas.microsoft.com/office/drawing/2014/main" id="{46C747E2-5C77-42E1-BDE8-873D2E9D84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10</xdr:row>
      <xdr:rowOff>0</xdr:rowOff>
    </xdr:from>
    <xdr:to>
      <xdr:col>3</xdr:col>
      <xdr:colOff>0</xdr:colOff>
      <xdr:row>15</xdr:row>
      <xdr:rowOff>19050</xdr:rowOff>
    </xdr:to>
    <xdr:pic>
      <xdr:nvPicPr>
        <xdr:cNvPr id="8835" name="2 Imagen">
          <a:extLst>
            <a:ext uri="{FF2B5EF4-FFF2-40B4-BE49-F238E27FC236}">
              <a16:creationId xmlns:a16="http://schemas.microsoft.com/office/drawing/2014/main" id="{7B5D667C-68A2-44AE-8591-BE2AEB29FC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3000375"/>
          <a:ext cx="0"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1038225</xdr:colOff>
      <xdr:row>2</xdr:row>
      <xdr:rowOff>28575</xdr:rowOff>
    </xdr:from>
    <xdr:to>
      <xdr:col>2</xdr:col>
      <xdr:colOff>0</xdr:colOff>
      <xdr:row>2</xdr:row>
      <xdr:rowOff>180975</xdr:rowOff>
    </xdr:to>
    <xdr:pic>
      <xdr:nvPicPr>
        <xdr:cNvPr id="8836" name="4 Imagen">
          <a:extLst>
            <a:ext uri="{FF2B5EF4-FFF2-40B4-BE49-F238E27FC236}">
              <a16:creationId xmlns:a16="http://schemas.microsoft.com/office/drawing/2014/main" id="{3DFCB461-8A37-4916-AB2F-7240CB66C5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1038225</xdr:colOff>
      <xdr:row>2</xdr:row>
      <xdr:rowOff>28575</xdr:rowOff>
    </xdr:from>
    <xdr:to>
      <xdr:col>2</xdr:col>
      <xdr:colOff>0</xdr:colOff>
      <xdr:row>2</xdr:row>
      <xdr:rowOff>180975</xdr:rowOff>
    </xdr:to>
    <xdr:pic>
      <xdr:nvPicPr>
        <xdr:cNvPr id="8837" name="2 Imagen">
          <a:extLst>
            <a:ext uri="{FF2B5EF4-FFF2-40B4-BE49-F238E27FC236}">
              <a16:creationId xmlns:a16="http://schemas.microsoft.com/office/drawing/2014/main" id="{E4A18A92-5958-40E0-8C04-3F1A21EB65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2581275</xdr:colOff>
      <xdr:row>2</xdr:row>
      <xdr:rowOff>66675</xdr:rowOff>
    </xdr:from>
    <xdr:to>
      <xdr:col>2</xdr:col>
      <xdr:colOff>0</xdr:colOff>
      <xdr:row>2</xdr:row>
      <xdr:rowOff>180975</xdr:rowOff>
    </xdr:to>
    <xdr:pic>
      <xdr:nvPicPr>
        <xdr:cNvPr id="8838" name="6 Imagen" descr="univalle-rojopuro-159x226">
          <a:extLst>
            <a:ext uri="{FF2B5EF4-FFF2-40B4-BE49-F238E27FC236}">
              <a16:creationId xmlns:a16="http://schemas.microsoft.com/office/drawing/2014/main" id="{C6B26D2E-1F80-4C1A-9E96-B4681EA7DC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5238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1038225</xdr:colOff>
      <xdr:row>2</xdr:row>
      <xdr:rowOff>28575</xdr:rowOff>
    </xdr:from>
    <xdr:to>
      <xdr:col>2</xdr:col>
      <xdr:colOff>0</xdr:colOff>
      <xdr:row>2</xdr:row>
      <xdr:rowOff>180975</xdr:rowOff>
    </xdr:to>
    <xdr:pic>
      <xdr:nvPicPr>
        <xdr:cNvPr id="9847" name="2 Imagen">
          <a:extLst>
            <a:ext uri="{FF2B5EF4-FFF2-40B4-BE49-F238E27FC236}">
              <a16:creationId xmlns:a16="http://schemas.microsoft.com/office/drawing/2014/main" id="{4D282F2E-C80B-493A-A9D4-B52C9E144B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12</xdr:row>
      <xdr:rowOff>0</xdr:rowOff>
    </xdr:from>
    <xdr:to>
      <xdr:col>3</xdr:col>
      <xdr:colOff>0</xdr:colOff>
      <xdr:row>37</xdr:row>
      <xdr:rowOff>161925</xdr:rowOff>
    </xdr:to>
    <xdr:pic>
      <xdr:nvPicPr>
        <xdr:cNvPr id="9848" name="2 Imagen">
          <a:extLst>
            <a:ext uri="{FF2B5EF4-FFF2-40B4-BE49-F238E27FC236}">
              <a16:creationId xmlns:a16="http://schemas.microsoft.com/office/drawing/2014/main" id="{498DD988-86A6-4495-9A97-84892EB3CA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5114925"/>
          <a:ext cx="0" cy="468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1038225</xdr:colOff>
      <xdr:row>2</xdr:row>
      <xdr:rowOff>28575</xdr:rowOff>
    </xdr:from>
    <xdr:to>
      <xdr:col>2</xdr:col>
      <xdr:colOff>0</xdr:colOff>
      <xdr:row>2</xdr:row>
      <xdr:rowOff>180975</xdr:rowOff>
    </xdr:to>
    <xdr:pic>
      <xdr:nvPicPr>
        <xdr:cNvPr id="9849" name="4 Imagen">
          <a:extLst>
            <a:ext uri="{FF2B5EF4-FFF2-40B4-BE49-F238E27FC236}">
              <a16:creationId xmlns:a16="http://schemas.microsoft.com/office/drawing/2014/main" id="{808F8BE0-36B7-402B-8EB8-15E0DD0F1D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1038225</xdr:colOff>
      <xdr:row>2</xdr:row>
      <xdr:rowOff>28575</xdr:rowOff>
    </xdr:from>
    <xdr:to>
      <xdr:col>2</xdr:col>
      <xdr:colOff>0</xdr:colOff>
      <xdr:row>2</xdr:row>
      <xdr:rowOff>180975</xdr:rowOff>
    </xdr:to>
    <xdr:pic>
      <xdr:nvPicPr>
        <xdr:cNvPr id="9850" name="2 Imagen">
          <a:extLst>
            <a:ext uri="{FF2B5EF4-FFF2-40B4-BE49-F238E27FC236}">
              <a16:creationId xmlns:a16="http://schemas.microsoft.com/office/drawing/2014/main" id="{D357533C-E4DB-4509-87C9-1AEED204E1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2581275</xdr:colOff>
      <xdr:row>2</xdr:row>
      <xdr:rowOff>66675</xdr:rowOff>
    </xdr:from>
    <xdr:to>
      <xdr:col>2</xdr:col>
      <xdr:colOff>0</xdr:colOff>
      <xdr:row>2</xdr:row>
      <xdr:rowOff>180975</xdr:rowOff>
    </xdr:to>
    <xdr:pic>
      <xdr:nvPicPr>
        <xdr:cNvPr id="9851" name="6 Imagen" descr="univalle-rojopuro-159x226">
          <a:extLst>
            <a:ext uri="{FF2B5EF4-FFF2-40B4-BE49-F238E27FC236}">
              <a16:creationId xmlns:a16="http://schemas.microsoft.com/office/drawing/2014/main" id="{F7BF3679-8E34-4751-9E9B-8820A59D29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5238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showGridLines="0" tabSelected="1" workbookViewId="0">
      <selection sqref="A1:D1"/>
    </sheetView>
  </sheetViews>
  <sheetFormatPr baseColWidth="10" defaultRowHeight="14.25"/>
  <cols>
    <col min="1" max="1" width="70.7109375" style="1" customWidth="1"/>
    <col min="2" max="2" width="11.140625" style="17" customWidth="1"/>
    <col min="3" max="3" width="1.7109375" style="15" customWidth="1"/>
    <col min="4" max="4" width="54" style="1" customWidth="1"/>
    <col min="5" max="16384" width="11.42578125" style="1"/>
  </cols>
  <sheetData>
    <row r="1" spans="1:4" ht="18">
      <c r="A1" s="114" t="s">
        <v>48</v>
      </c>
      <c r="B1" s="114"/>
      <c r="C1" s="114"/>
      <c r="D1" s="114"/>
    </row>
    <row r="2" spans="1:4" ht="18">
      <c r="A2" s="114" t="s">
        <v>131</v>
      </c>
      <c r="B2" s="114"/>
      <c r="C2" s="114"/>
      <c r="D2" s="114"/>
    </row>
    <row r="3" spans="1:4" ht="18">
      <c r="A3" s="114" t="s">
        <v>132</v>
      </c>
      <c r="B3" s="114"/>
      <c r="C3" s="114"/>
      <c r="D3" s="114"/>
    </row>
    <row r="4" spans="1:4" ht="18">
      <c r="A4" s="114" t="s">
        <v>24</v>
      </c>
      <c r="B4" s="114"/>
      <c r="C4" s="114"/>
      <c r="D4" s="114"/>
    </row>
    <row r="5" spans="1:4" ht="18">
      <c r="A5" s="110"/>
      <c r="B5" s="110"/>
      <c r="C5" s="110"/>
      <c r="D5" s="110"/>
    </row>
    <row r="6" spans="1:4" ht="25.5" customHeight="1">
      <c r="A6" s="115" t="s">
        <v>0</v>
      </c>
      <c r="B6" s="115"/>
      <c r="C6" s="115"/>
      <c r="D6" s="115"/>
    </row>
    <row r="7" spans="1:4" ht="15">
      <c r="A7" s="2"/>
      <c r="B7" s="2"/>
      <c r="C7" s="2"/>
      <c r="D7" s="2"/>
    </row>
    <row r="8" spans="1:4" s="3" customFormat="1" ht="15">
      <c r="A8" s="3" t="s">
        <v>1</v>
      </c>
      <c r="B8" s="3">
        <f>SUM(B10:B30)</f>
        <v>200</v>
      </c>
      <c r="C8" s="4"/>
      <c r="D8" s="5"/>
    </row>
    <row r="9" spans="1:4" s="7" customFormat="1" ht="15">
      <c r="A9" s="44" t="s">
        <v>2</v>
      </c>
      <c r="B9" s="44" t="s">
        <v>3</v>
      </c>
      <c r="C9" s="6"/>
      <c r="D9" s="45" t="s">
        <v>4</v>
      </c>
    </row>
    <row r="10" spans="1:4" ht="99.75" customHeight="1">
      <c r="A10" s="8" t="s">
        <v>69</v>
      </c>
      <c r="B10" s="9">
        <v>40</v>
      </c>
      <c r="C10" s="10"/>
      <c r="D10" s="11" t="s">
        <v>5</v>
      </c>
    </row>
    <row r="11" spans="1:4" ht="191.25" customHeight="1">
      <c r="A11" s="12" t="s">
        <v>68</v>
      </c>
      <c r="B11" s="47">
        <v>10</v>
      </c>
      <c r="C11" s="10"/>
      <c r="D11" s="11"/>
    </row>
    <row r="12" spans="1:4" ht="78" customHeight="1">
      <c r="A12" s="13" t="s">
        <v>6</v>
      </c>
      <c r="B12" s="14">
        <v>10</v>
      </c>
      <c r="D12" s="16"/>
    </row>
    <row r="13" spans="1:4" ht="80.25" customHeight="1">
      <c r="A13" s="46" t="s">
        <v>67</v>
      </c>
      <c r="B13" s="14">
        <v>10</v>
      </c>
      <c r="D13" s="16"/>
    </row>
    <row r="14" spans="1:4" ht="54.75" customHeight="1">
      <c r="A14" s="46" t="s">
        <v>77</v>
      </c>
      <c r="B14" s="14">
        <v>15</v>
      </c>
      <c r="D14" s="16"/>
    </row>
    <row r="15" spans="1:4" ht="54.75" customHeight="1">
      <c r="A15" s="46" t="s">
        <v>101</v>
      </c>
      <c r="B15" s="14">
        <v>10</v>
      </c>
      <c r="D15" s="16"/>
    </row>
    <row r="16" spans="1:4" ht="54.75" customHeight="1">
      <c r="A16" s="46" t="s">
        <v>66</v>
      </c>
      <c r="B16" s="14">
        <v>10</v>
      </c>
      <c r="D16" s="16"/>
    </row>
    <row r="17" spans="1:4" ht="51" customHeight="1">
      <c r="A17" s="46" t="s">
        <v>65</v>
      </c>
      <c r="B17" s="14">
        <v>10</v>
      </c>
      <c r="D17" s="16"/>
    </row>
    <row r="18" spans="1:4" ht="78" customHeight="1">
      <c r="A18" s="46" t="s">
        <v>64</v>
      </c>
      <c r="B18" s="14">
        <v>5</v>
      </c>
      <c r="D18" s="16"/>
    </row>
    <row r="19" spans="1:4" ht="66" customHeight="1">
      <c r="A19" s="46" t="s">
        <v>63</v>
      </c>
      <c r="B19" s="14">
        <v>10</v>
      </c>
      <c r="D19" s="16"/>
    </row>
    <row r="20" spans="1:4" ht="66" customHeight="1">
      <c r="A20" s="46" t="s">
        <v>62</v>
      </c>
      <c r="B20" s="14">
        <v>5</v>
      </c>
      <c r="D20" s="16"/>
    </row>
    <row r="21" spans="1:4" ht="66" customHeight="1">
      <c r="A21" s="46" t="s">
        <v>61</v>
      </c>
      <c r="B21" s="14">
        <v>5</v>
      </c>
      <c r="D21" s="16"/>
    </row>
    <row r="22" spans="1:4" ht="66" customHeight="1">
      <c r="A22" s="46" t="s">
        <v>60</v>
      </c>
      <c r="B22" s="14">
        <v>10</v>
      </c>
      <c r="D22" s="16"/>
    </row>
    <row r="23" spans="1:4" ht="66" customHeight="1">
      <c r="A23" s="46" t="s">
        <v>59</v>
      </c>
      <c r="B23" s="14">
        <v>5</v>
      </c>
      <c r="D23" s="16"/>
    </row>
    <row r="24" spans="1:4" ht="66" customHeight="1">
      <c r="A24" s="46" t="s">
        <v>58</v>
      </c>
      <c r="B24" s="14">
        <v>5</v>
      </c>
      <c r="D24" s="16"/>
    </row>
    <row r="25" spans="1:4" ht="66" customHeight="1">
      <c r="A25" s="46" t="s">
        <v>57</v>
      </c>
      <c r="B25" s="14">
        <v>10</v>
      </c>
      <c r="D25" s="16"/>
    </row>
    <row r="26" spans="1:4" ht="66" customHeight="1">
      <c r="A26" s="46" t="s">
        <v>56</v>
      </c>
      <c r="B26" s="14">
        <v>5</v>
      </c>
      <c r="D26" s="16"/>
    </row>
    <row r="27" spans="1:4" ht="66" customHeight="1">
      <c r="A27" s="46" t="s">
        <v>55</v>
      </c>
      <c r="B27" s="14">
        <v>5</v>
      </c>
      <c r="D27" s="16"/>
    </row>
    <row r="28" spans="1:4" ht="66" customHeight="1">
      <c r="A28" s="46" t="s">
        <v>54</v>
      </c>
      <c r="B28" s="14">
        <v>5</v>
      </c>
      <c r="D28" s="16"/>
    </row>
    <row r="29" spans="1:4" ht="66" customHeight="1">
      <c r="A29" s="46" t="s">
        <v>53</v>
      </c>
      <c r="B29" s="14">
        <v>10</v>
      </c>
      <c r="D29" s="16"/>
    </row>
    <row r="30" spans="1:4" ht="66" customHeight="1">
      <c r="A30" s="46" t="s">
        <v>52</v>
      </c>
      <c r="B30" s="14">
        <v>5</v>
      </c>
      <c r="D30" s="16"/>
    </row>
    <row r="31" spans="1:4">
      <c r="A31" s="26"/>
      <c r="B31" s="27"/>
      <c r="D31" s="28"/>
    </row>
    <row r="33" spans="1:4" s="7" customFormat="1">
      <c r="A33" s="24"/>
      <c r="B33" s="25"/>
      <c r="C33" s="10"/>
    </row>
    <row r="34" spans="1:4" ht="51.75" customHeight="1">
      <c r="A34" s="112" t="s">
        <v>10</v>
      </c>
      <c r="B34" s="112"/>
      <c r="C34" s="112"/>
      <c r="D34" s="112"/>
    </row>
    <row r="35" spans="1:4" ht="21.75" customHeight="1">
      <c r="A35" s="113" t="s">
        <v>11</v>
      </c>
      <c r="B35" s="113"/>
      <c r="C35" s="113"/>
      <c r="D35" s="113"/>
    </row>
  </sheetData>
  <sheetProtection algorithmName="SHA-512" hashValue="BNDqzbIJu1oTInZ3mwdS3u4B6IYw1ZypHRBMbIfxqCj8AspFs7zHdLp8fdYfMQ7Yu1hWmbxp+p7v3DBsys5pUg==" saltValue="vv5lCwLr0Jer+V7nk6xRwg==" spinCount="100000" sheet="1" objects="1" scenarios="1"/>
  <mergeCells count="7">
    <mergeCell ref="A34:D34"/>
    <mergeCell ref="A35:D35"/>
    <mergeCell ref="A1:D1"/>
    <mergeCell ref="A3:D3"/>
    <mergeCell ref="A6:D6"/>
    <mergeCell ref="A4:D4"/>
    <mergeCell ref="A2:D2"/>
  </mergeCells>
  <pageMargins left="0.7" right="0.7" top="0.75" bottom="0.75" header="0.3" footer="0.3"/>
  <pageSetup scale="6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showGridLines="0" workbookViewId="0">
      <selection sqref="A1:D1"/>
    </sheetView>
  </sheetViews>
  <sheetFormatPr baseColWidth="10" defaultRowHeight="14.25"/>
  <cols>
    <col min="1" max="1" width="70.7109375" style="1" customWidth="1"/>
    <col min="2" max="2" width="10.7109375" style="34" customWidth="1"/>
    <col min="3" max="3" width="1.7109375" style="15" customWidth="1"/>
    <col min="4" max="4" width="52.5703125" style="1" customWidth="1"/>
    <col min="5" max="16384" width="11.42578125" style="1"/>
  </cols>
  <sheetData>
    <row r="1" spans="1:4" ht="18">
      <c r="A1" s="114" t="s">
        <v>48</v>
      </c>
      <c r="B1" s="114"/>
      <c r="C1" s="114"/>
      <c r="D1" s="114"/>
    </row>
    <row r="2" spans="1:4" ht="18">
      <c r="A2" s="114" t="s">
        <v>131</v>
      </c>
      <c r="B2" s="114"/>
      <c r="C2" s="114"/>
      <c r="D2" s="114"/>
    </row>
    <row r="3" spans="1:4" ht="18">
      <c r="A3" s="114" t="s">
        <v>132</v>
      </c>
      <c r="B3" s="114"/>
      <c r="C3" s="114"/>
      <c r="D3" s="114"/>
    </row>
    <row r="4" spans="1:4" ht="18">
      <c r="A4" s="114" t="s">
        <v>36</v>
      </c>
      <c r="B4" s="114"/>
      <c r="C4" s="114"/>
      <c r="D4" s="114"/>
    </row>
    <row r="5" spans="1:4" ht="18">
      <c r="A5" s="110"/>
      <c r="B5" s="110"/>
      <c r="C5" s="110"/>
      <c r="D5" s="110"/>
    </row>
    <row r="6" spans="1:4" ht="29.25" customHeight="1">
      <c r="A6" s="115" t="s">
        <v>0</v>
      </c>
      <c r="B6" s="115"/>
      <c r="C6" s="115"/>
      <c r="D6" s="115"/>
    </row>
    <row r="7" spans="1:4" ht="15">
      <c r="A7" s="115"/>
      <c r="B7" s="115"/>
      <c r="C7" s="115"/>
      <c r="D7" s="115"/>
    </row>
    <row r="8" spans="1:4" s="3" customFormat="1" ht="15">
      <c r="A8" s="3" t="s">
        <v>75</v>
      </c>
      <c r="B8" s="3">
        <f>SUM(B10:B12)</f>
        <v>200</v>
      </c>
      <c r="C8" s="4"/>
      <c r="D8" s="5"/>
    </row>
    <row r="9" spans="1:4" s="7" customFormat="1" ht="30">
      <c r="A9" s="44" t="s">
        <v>2</v>
      </c>
      <c r="B9" s="44" t="s">
        <v>3</v>
      </c>
      <c r="C9" s="6"/>
      <c r="D9" s="45" t="s">
        <v>4</v>
      </c>
    </row>
    <row r="10" spans="1:4" ht="72.75" customHeight="1">
      <c r="A10" s="53" t="s">
        <v>129</v>
      </c>
      <c r="B10" s="43">
        <v>70</v>
      </c>
      <c r="C10" s="10"/>
      <c r="D10" s="11"/>
    </row>
    <row r="11" spans="1:4" ht="54" customHeight="1">
      <c r="A11" s="56" t="s">
        <v>130</v>
      </c>
      <c r="B11" s="43">
        <v>70</v>
      </c>
      <c r="C11" s="10"/>
      <c r="D11" s="11"/>
    </row>
    <row r="12" spans="1:4" customFormat="1" ht="96.75" customHeight="1">
      <c r="A12" s="54" t="s">
        <v>37</v>
      </c>
      <c r="B12" s="55">
        <v>60</v>
      </c>
      <c r="D12" s="40"/>
    </row>
  </sheetData>
  <mergeCells count="6">
    <mergeCell ref="A1:D1"/>
    <mergeCell ref="A3:D3"/>
    <mergeCell ref="A4:D4"/>
    <mergeCell ref="A6:D6"/>
    <mergeCell ref="A7:D7"/>
    <mergeCell ref="A2:D2"/>
  </mergeCells>
  <pageMargins left="0.7" right="0.7" top="0.75" bottom="0.75" header="0.3" footer="0.3"/>
  <pageSetup scale="66" fitToHeight="0"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showGridLines="0" workbookViewId="0">
      <selection sqref="A1:D1"/>
    </sheetView>
  </sheetViews>
  <sheetFormatPr baseColWidth="10" defaultRowHeight="14.25"/>
  <cols>
    <col min="1" max="1" width="70.7109375" style="1" customWidth="1"/>
    <col min="2" max="2" width="10.7109375" style="17" customWidth="1"/>
    <col min="3" max="3" width="1.7109375" style="15" customWidth="1"/>
    <col min="4" max="4" width="54" style="1" customWidth="1"/>
    <col min="5" max="16384" width="11.42578125" style="1"/>
  </cols>
  <sheetData>
    <row r="1" spans="1:4" ht="18">
      <c r="A1" s="114" t="s">
        <v>48</v>
      </c>
      <c r="B1" s="114"/>
      <c r="C1" s="114"/>
      <c r="D1" s="114"/>
    </row>
    <row r="2" spans="1:4" ht="18">
      <c r="A2" s="114" t="s">
        <v>131</v>
      </c>
      <c r="B2" s="114"/>
      <c r="C2" s="114"/>
      <c r="D2" s="114"/>
    </row>
    <row r="3" spans="1:4" ht="18">
      <c r="A3" s="114" t="s">
        <v>132</v>
      </c>
      <c r="B3" s="114"/>
      <c r="C3" s="114"/>
      <c r="D3" s="114"/>
    </row>
    <row r="4" spans="1:4" ht="18">
      <c r="A4" s="114" t="s">
        <v>38</v>
      </c>
      <c r="B4" s="114"/>
      <c r="C4" s="114"/>
      <c r="D4" s="114"/>
    </row>
    <row r="5" spans="1:4" ht="18">
      <c r="A5" s="110"/>
      <c r="B5" s="110"/>
      <c r="C5" s="110"/>
      <c r="D5" s="110"/>
    </row>
    <row r="6" spans="1:4" ht="27.75" customHeight="1">
      <c r="A6" s="115" t="s">
        <v>0</v>
      </c>
      <c r="B6" s="115"/>
      <c r="C6" s="115"/>
      <c r="D6" s="115"/>
    </row>
    <row r="7" spans="1:4" ht="15">
      <c r="A7" s="2"/>
      <c r="B7" s="2"/>
      <c r="C7" s="2"/>
      <c r="D7" s="2"/>
    </row>
    <row r="8" spans="1:4" s="3" customFormat="1" ht="15">
      <c r="A8" s="3" t="s">
        <v>75</v>
      </c>
      <c r="B8" s="3">
        <f>SUM(B10:B14)</f>
        <v>200</v>
      </c>
      <c r="C8" s="4"/>
      <c r="D8" s="5"/>
    </row>
    <row r="9" spans="1:4" s="7" customFormat="1" ht="30">
      <c r="A9" s="44" t="s">
        <v>2</v>
      </c>
      <c r="B9" s="44" t="s">
        <v>3</v>
      </c>
      <c r="C9" s="6"/>
      <c r="D9" s="45" t="s">
        <v>4</v>
      </c>
    </row>
    <row r="10" spans="1:4" ht="51" customHeight="1">
      <c r="A10" s="49" t="s">
        <v>39</v>
      </c>
      <c r="B10" s="60">
        <v>60</v>
      </c>
      <c r="C10" s="10"/>
      <c r="D10" s="11"/>
    </row>
    <row r="11" spans="1:4" ht="54.75" customHeight="1">
      <c r="A11" s="49" t="s">
        <v>43</v>
      </c>
      <c r="B11" s="60">
        <v>80</v>
      </c>
      <c r="C11" s="10"/>
      <c r="D11" s="11"/>
    </row>
    <row r="12" spans="1:4" ht="54.75" customHeight="1">
      <c r="A12" s="49" t="s">
        <v>99</v>
      </c>
      <c r="B12" s="60">
        <v>20</v>
      </c>
      <c r="C12" s="10"/>
      <c r="D12" s="11"/>
    </row>
    <row r="13" spans="1:4" ht="48" customHeight="1">
      <c r="A13" s="59" t="s">
        <v>49</v>
      </c>
      <c r="B13" s="60">
        <v>20</v>
      </c>
      <c r="C13" s="10"/>
      <c r="D13" s="11"/>
    </row>
    <row r="14" spans="1:4" ht="49.5" customHeight="1">
      <c r="A14" s="59" t="s">
        <v>50</v>
      </c>
      <c r="B14" s="60">
        <v>20</v>
      </c>
      <c r="C14" s="10"/>
      <c r="D14" s="11"/>
    </row>
    <row r="15" spans="1:4">
      <c r="A15" s="26"/>
      <c r="B15" s="27"/>
      <c r="D15" s="28"/>
    </row>
    <row r="17" spans="1:4" s="3" customFormat="1" ht="15">
      <c r="A17" s="3" t="s">
        <v>75</v>
      </c>
      <c r="B17" s="3">
        <f>B20+B27</f>
        <v>100</v>
      </c>
      <c r="C17" s="4"/>
      <c r="D17" s="5"/>
    </row>
    <row r="18" spans="1:4" s="7" customFormat="1" ht="30">
      <c r="A18" s="48" t="s">
        <v>7</v>
      </c>
      <c r="B18" s="48" t="s">
        <v>3</v>
      </c>
      <c r="C18" s="6"/>
      <c r="D18" s="45" t="s">
        <v>4</v>
      </c>
    </row>
    <row r="19" spans="1:4" ht="30">
      <c r="A19" s="18" t="s">
        <v>122</v>
      </c>
      <c r="B19" s="18" t="s">
        <v>8</v>
      </c>
      <c r="D19" s="16"/>
    </row>
    <row r="20" spans="1:4" ht="18.75" customHeight="1">
      <c r="A20" s="23" t="s">
        <v>116</v>
      </c>
      <c r="B20" s="20">
        <v>60</v>
      </c>
      <c r="D20" s="16"/>
    </row>
    <row r="21" spans="1:4" ht="16.5" customHeight="1">
      <c r="A21" s="23" t="s">
        <v>95</v>
      </c>
      <c r="B21" s="20">
        <v>45</v>
      </c>
      <c r="D21" s="16"/>
    </row>
    <row r="22" spans="1:4" ht="20.25" customHeight="1">
      <c r="A22" s="23" t="s">
        <v>96</v>
      </c>
      <c r="B22" s="20">
        <v>30</v>
      </c>
      <c r="D22" s="16"/>
    </row>
    <row r="23" spans="1:4" ht="20.25" customHeight="1">
      <c r="A23" s="23" t="s">
        <v>119</v>
      </c>
      <c r="B23" s="20">
        <v>15</v>
      </c>
      <c r="D23" s="16"/>
    </row>
    <row r="24" spans="1:4">
      <c r="A24" s="24"/>
      <c r="B24" s="25"/>
      <c r="D24" s="7"/>
    </row>
    <row r="25" spans="1:4">
      <c r="A25" s="24"/>
      <c r="B25" s="25"/>
      <c r="D25" s="7"/>
    </row>
    <row r="26" spans="1:4" ht="50.25" customHeight="1">
      <c r="A26" s="18" t="s">
        <v>123</v>
      </c>
      <c r="B26" s="18" t="s">
        <v>8</v>
      </c>
      <c r="D26" s="16"/>
    </row>
    <row r="27" spans="1:4" ht="18.75" customHeight="1">
      <c r="A27" s="23" t="s">
        <v>40</v>
      </c>
      <c r="B27" s="20">
        <v>40</v>
      </c>
      <c r="D27" s="16"/>
    </row>
    <row r="28" spans="1:4" ht="17.25" customHeight="1">
      <c r="A28" s="23" t="s">
        <v>117</v>
      </c>
      <c r="B28" s="20">
        <v>25</v>
      </c>
      <c r="D28" s="16"/>
    </row>
    <row r="29" spans="1:4" ht="17.25" customHeight="1">
      <c r="A29" s="23" t="s">
        <v>118</v>
      </c>
      <c r="B29" s="20">
        <v>10</v>
      </c>
      <c r="D29" s="16"/>
    </row>
    <row r="30" spans="1:4">
      <c r="A30" s="24"/>
      <c r="B30" s="25"/>
      <c r="D30" s="7"/>
    </row>
    <row r="31" spans="1:4" s="7" customFormat="1" ht="30">
      <c r="A31" s="33" t="s">
        <v>12</v>
      </c>
      <c r="B31" s="25" t="s">
        <v>5</v>
      </c>
      <c r="C31" s="10"/>
    </row>
  </sheetData>
  <mergeCells count="5">
    <mergeCell ref="A3:D3"/>
    <mergeCell ref="A4:D4"/>
    <mergeCell ref="A6:D6"/>
    <mergeCell ref="A2:D2"/>
    <mergeCell ref="A1:D1"/>
  </mergeCells>
  <pageMargins left="0.7" right="0.7" top="0.75" bottom="0.75" header="0.3" footer="0.3"/>
  <pageSetup scale="6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showGridLines="0" workbookViewId="0">
      <selection sqref="A1:D1"/>
    </sheetView>
  </sheetViews>
  <sheetFormatPr baseColWidth="10" defaultRowHeight="14.25"/>
  <cols>
    <col min="1" max="1" width="70.7109375" style="1" customWidth="1"/>
    <col min="2" max="2" width="10.7109375" style="17" customWidth="1"/>
    <col min="3" max="3" width="1.7109375" style="15" customWidth="1"/>
    <col min="4" max="4" width="54" style="1" customWidth="1"/>
    <col min="5" max="16384" width="11.42578125" style="1"/>
  </cols>
  <sheetData>
    <row r="1" spans="1:4" ht="18">
      <c r="A1" s="114" t="s">
        <v>48</v>
      </c>
      <c r="B1" s="114"/>
      <c r="C1" s="114"/>
      <c r="D1" s="114"/>
    </row>
    <row r="2" spans="1:4" ht="18">
      <c r="A2" s="114" t="s">
        <v>131</v>
      </c>
      <c r="B2" s="114"/>
      <c r="C2" s="114"/>
      <c r="D2" s="114"/>
    </row>
    <row r="3" spans="1:4" ht="18">
      <c r="A3" s="114" t="s">
        <v>132</v>
      </c>
      <c r="B3" s="114"/>
      <c r="C3" s="114"/>
      <c r="D3" s="114"/>
    </row>
    <row r="4" spans="1:4" ht="18">
      <c r="A4" s="114" t="s">
        <v>41</v>
      </c>
      <c r="B4" s="114"/>
      <c r="C4" s="114"/>
      <c r="D4" s="114"/>
    </row>
    <row r="5" spans="1:4" ht="18">
      <c r="A5" s="110"/>
      <c r="B5" s="110"/>
      <c r="C5" s="110"/>
      <c r="D5" s="110"/>
    </row>
    <row r="6" spans="1:4" ht="31.5" customHeight="1">
      <c r="A6" s="115" t="s">
        <v>0</v>
      </c>
      <c r="B6" s="115"/>
      <c r="C6" s="115"/>
      <c r="D6" s="115"/>
    </row>
    <row r="7" spans="1:4" ht="15">
      <c r="A7" s="2"/>
      <c r="B7" s="2"/>
      <c r="C7" s="2"/>
      <c r="D7" s="2"/>
    </row>
    <row r="8" spans="1:4" s="3" customFormat="1" ht="15">
      <c r="A8" s="3" t="s">
        <v>75</v>
      </c>
      <c r="B8" s="3">
        <f>SUM(B10:B14)</f>
        <v>200</v>
      </c>
      <c r="C8" s="4"/>
      <c r="D8" s="5"/>
    </row>
    <row r="9" spans="1:4" s="7" customFormat="1" ht="30">
      <c r="A9" s="44" t="s">
        <v>2</v>
      </c>
      <c r="B9" s="44" t="s">
        <v>3</v>
      </c>
      <c r="C9" s="6"/>
      <c r="D9" s="45" t="s">
        <v>4</v>
      </c>
    </row>
    <row r="10" spans="1:4" ht="41.25" customHeight="1">
      <c r="A10" s="49" t="s">
        <v>42</v>
      </c>
      <c r="B10" s="35">
        <v>35</v>
      </c>
      <c r="C10" s="10"/>
      <c r="D10" s="11"/>
    </row>
    <row r="11" spans="1:4" ht="42.75" customHeight="1">
      <c r="A11" s="49" t="s">
        <v>44</v>
      </c>
      <c r="B11" s="35">
        <v>50</v>
      </c>
      <c r="C11" s="10"/>
      <c r="D11" s="11"/>
    </row>
    <row r="12" spans="1:4" ht="45.75" customHeight="1">
      <c r="A12" s="49" t="s">
        <v>45</v>
      </c>
      <c r="B12" s="35">
        <v>65</v>
      </c>
      <c r="C12" s="10"/>
      <c r="D12" s="11"/>
    </row>
    <row r="13" spans="1:4" ht="99.75" customHeight="1">
      <c r="A13" s="49" t="s">
        <v>46</v>
      </c>
      <c r="B13" s="35">
        <v>35</v>
      </c>
      <c r="C13" s="10"/>
      <c r="D13" s="11"/>
    </row>
    <row r="14" spans="1:4" ht="57.75" customHeight="1">
      <c r="A14" s="103" t="s">
        <v>94</v>
      </c>
      <c r="B14" s="35">
        <v>15</v>
      </c>
      <c r="C14" s="10"/>
      <c r="D14" s="11"/>
    </row>
  </sheetData>
  <mergeCells count="5">
    <mergeCell ref="A3:D3"/>
    <mergeCell ref="A4:D4"/>
    <mergeCell ref="A6:D6"/>
    <mergeCell ref="A2:D2"/>
    <mergeCell ref="A1:D1"/>
  </mergeCells>
  <pageMargins left="0.7" right="0.7" top="0.75" bottom="0.75"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showGridLines="0" workbookViewId="0">
      <selection sqref="A1:Q1"/>
    </sheetView>
  </sheetViews>
  <sheetFormatPr baseColWidth="10" defaultRowHeight="14.25"/>
  <cols>
    <col min="1" max="1" width="27.140625" style="1" customWidth="1"/>
    <col min="2" max="2" width="11.42578125" style="17"/>
    <col min="3" max="3" width="13.5703125" style="15" customWidth="1"/>
    <col min="4" max="4" width="8.42578125" style="1" bestFit="1" customWidth="1"/>
    <col min="5" max="5" width="14.140625" style="1" customWidth="1"/>
    <col min="6" max="6" width="8.42578125" style="1" bestFit="1" customWidth="1"/>
    <col min="7" max="7" width="14.5703125" style="1" customWidth="1"/>
    <col min="8" max="8" width="8.7109375" style="1" bestFit="1" customWidth="1"/>
    <col min="9" max="9" width="13.85546875" style="1" customWidth="1"/>
    <col min="10" max="10" width="9.7109375" style="1" customWidth="1"/>
    <col min="11" max="11" width="13.85546875" style="1" customWidth="1"/>
    <col min="12" max="12" width="10.28515625" style="1" customWidth="1"/>
    <col min="13" max="13" width="12.140625" style="1" customWidth="1"/>
    <col min="14" max="14" width="8.42578125" style="1" bestFit="1" customWidth="1"/>
    <col min="15" max="15" width="14" style="1" customWidth="1"/>
    <col min="16" max="16" width="8.42578125" style="1" bestFit="1" customWidth="1"/>
    <col min="17" max="17" width="10.42578125" style="1" customWidth="1"/>
    <col min="18" max="16384" width="11.42578125" style="1"/>
  </cols>
  <sheetData>
    <row r="1" spans="1:17" ht="18" customHeight="1">
      <c r="A1" s="114" t="s">
        <v>48</v>
      </c>
      <c r="B1" s="114"/>
      <c r="C1" s="114"/>
      <c r="D1" s="114"/>
      <c r="E1" s="114"/>
      <c r="F1" s="114"/>
      <c r="G1" s="114"/>
      <c r="H1" s="114"/>
      <c r="I1" s="114"/>
      <c r="J1" s="114"/>
      <c r="K1" s="114"/>
      <c r="L1" s="114"/>
      <c r="M1" s="114"/>
      <c r="N1" s="114"/>
      <c r="O1" s="114"/>
      <c r="P1" s="114"/>
      <c r="Q1" s="114"/>
    </row>
    <row r="2" spans="1:17" ht="18" customHeight="1">
      <c r="A2" s="114" t="s">
        <v>131</v>
      </c>
      <c r="B2" s="114"/>
      <c r="C2" s="114"/>
      <c r="D2" s="114"/>
      <c r="E2" s="114"/>
      <c r="F2" s="114"/>
      <c r="G2" s="114"/>
      <c r="H2" s="114"/>
      <c r="I2" s="114"/>
      <c r="J2" s="114"/>
      <c r="K2" s="114"/>
      <c r="L2" s="114"/>
      <c r="M2" s="114"/>
      <c r="N2" s="114"/>
      <c r="O2" s="114"/>
      <c r="P2" s="114"/>
      <c r="Q2" s="114"/>
    </row>
    <row r="3" spans="1:17" ht="18" customHeight="1">
      <c r="A3" s="114" t="s">
        <v>132</v>
      </c>
      <c r="B3" s="114"/>
      <c r="C3" s="114"/>
      <c r="D3" s="114"/>
      <c r="E3" s="114"/>
      <c r="F3" s="114"/>
      <c r="G3" s="114"/>
      <c r="H3" s="114"/>
      <c r="I3" s="114"/>
      <c r="J3" s="114"/>
      <c r="K3" s="114"/>
      <c r="L3" s="114"/>
      <c r="M3" s="114"/>
      <c r="N3" s="114"/>
      <c r="O3" s="114"/>
      <c r="P3" s="114"/>
      <c r="Q3" s="114"/>
    </row>
    <row r="4" spans="1:17" ht="18" customHeight="1">
      <c r="A4" s="114" t="s">
        <v>24</v>
      </c>
      <c r="B4" s="114"/>
      <c r="C4" s="114"/>
      <c r="D4" s="114"/>
      <c r="E4" s="114"/>
      <c r="F4" s="114"/>
      <c r="G4" s="114"/>
      <c r="H4" s="114"/>
      <c r="I4" s="114"/>
      <c r="J4" s="114"/>
      <c r="K4" s="114"/>
      <c r="L4" s="114"/>
      <c r="M4" s="114"/>
      <c r="N4" s="114"/>
      <c r="O4" s="114"/>
      <c r="P4" s="114"/>
      <c r="Q4" s="114"/>
    </row>
    <row r="5" spans="1:17" ht="18" customHeight="1">
      <c r="A5" s="101"/>
      <c r="B5" s="101"/>
      <c r="C5" s="101"/>
      <c r="D5" s="101"/>
      <c r="E5" s="101"/>
      <c r="F5" s="101"/>
      <c r="G5" s="101"/>
      <c r="H5" s="101"/>
      <c r="I5" s="101"/>
      <c r="J5" s="101"/>
      <c r="K5" s="101"/>
      <c r="L5" s="101"/>
      <c r="M5" s="101"/>
      <c r="N5" s="101"/>
      <c r="O5" s="101"/>
      <c r="P5" s="101"/>
      <c r="Q5" s="101"/>
    </row>
    <row r="6" spans="1:17" ht="33" customHeight="1">
      <c r="A6" s="118" t="s">
        <v>0</v>
      </c>
      <c r="B6" s="118"/>
      <c r="C6" s="118"/>
      <c r="D6" s="118"/>
      <c r="E6" s="118"/>
      <c r="F6" s="118"/>
      <c r="G6" s="118"/>
      <c r="H6" s="118"/>
      <c r="I6" s="118"/>
      <c r="J6" s="118"/>
      <c r="K6" s="118"/>
      <c r="L6" s="118"/>
      <c r="M6" s="118"/>
      <c r="N6" s="118"/>
      <c r="O6" s="118"/>
      <c r="P6" s="118"/>
      <c r="Q6" s="118"/>
    </row>
    <row r="7" spans="1:17" ht="15">
      <c r="A7" s="57"/>
      <c r="B7" s="57"/>
      <c r="C7" s="57"/>
      <c r="D7" s="57"/>
    </row>
    <row r="8" spans="1:17" ht="15" thickBot="1"/>
    <row r="9" spans="1:17" s="3" customFormat="1" ht="26.25" thickBot="1">
      <c r="A9" s="108" t="s">
        <v>110</v>
      </c>
      <c r="B9" s="109">
        <f>B13+B19</f>
        <v>100</v>
      </c>
      <c r="C9" s="62"/>
      <c r="D9" s="62"/>
      <c r="E9" s="62"/>
      <c r="F9" s="62"/>
      <c r="G9" s="62"/>
      <c r="H9" s="62"/>
      <c r="I9" s="62"/>
      <c r="J9" s="62"/>
      <c r="K9" s="62"/>
      <c r="L9" s="62"/>
      <c r="M9" s="62"/>
      <c r="N9" s="62"/>
      <c r="O9" s="62"/>
      <c r="P9" s="63"/>
      <c r="Q9" s="64"/>
    </row>
    <row r="10" spans="1:17" s="3" customFormat="1" ht="15.75" thickBot="1">
      <c r="A10" s="107"/>
      <c r="B10" s="107"/>
      <c r="C10" s="62"/>
      <c r="D10" s="62"/>
      <c r="E10" s="62"/>
      <c r="F10" s="62"/>
      <c r="G10" s="62"/>
      <c r="H10" s="62"/>
      <c r="I10" s="62"/>
      <c r="J10" s="62"/>
      <c r="K10" s="62"/>
      <c r="L10" s="62"/>
      <c r="M10" s="62"/>
      <c r="N10" s="62"/>
      <c r="O10" s="62"/>
      <c r="P10" s="63"/>
      <c r="Q10" s="64"/>
    </row>
    <row r="11" spans="1:17" s="7" customFormat="1" ht="48" customHeight="1" thickBot="1">
      <c r="A11" s="65" t="s">
        <v>7</v>
      </c>
      <c r="B11" s="66" t="s">
        <v>3</v>
      </c>
      <c r="C11" s="116" t="s">
        <v>80</v>
      </c>
      <c r="D11" s="117"/>
      <c r="E11" s="119" t="s">
        <v>81</v>
      </c>
      <c r="F11" s="119"/>
      <c r="G11" s="116" t="s">
        <v>82</v>
      </c>
      <c r="H11" s="117"/>
      <c r="I11" s="119" t="s">
        <v>83</v>
      </c>
      <c r="J11" s="119"/>
      <c r="K11" s="116" t="s">
        <v>84</v>
      </c>
      <c r="L11" s="117"/>
      <c r="M11" s="119" t="s">
        <v>85</v>
      </c>
      <c r="N11" s="119"/>
      <c r="O11" s="116" t="s">
        <v>108</v>
      </c>
      <c r="P11" s="117"/>
      <c r="Q11" s="120" t="s">
        <v>87</v>
      </c>
    </row>
    <row r="12" spans="1:17" ht="32.25" customHeight="1" thickBot="1">
      <c r="A12" s="67" t="s">
        <v>120</v>
      </c>
      <c r="B12" s="68" t="s">
        <v>109</v>
      </c>
      <c r="C12" s="69" t="s">
        <v>88</v>
      </c>
      <c r="D12" s="70" t="s">
        <v>89</v>
      </c>
      <c r="E12" s="69" t="s">
        <v>88</v>
      </c>
      <c r="F12" s="70" t="s">
        <v>89</v>
      </c>
      <c r="G12" s="69" t="s">
        <v>88</v>
      </c>
      <c r="H12" s="70" t="s">
        <v>89</v>
      </c>
      <c r="I12" s="106" t="s">
        <v>88</v>
      </c>
      <c r="J12" s="70" t="s">
        <v>89</v>
      </c>
      <c r="K12" s="69" t="s">
        <v>88</v>
      </c>
      <c r="L12" s="70" t="s">
        <v>89</v>
      </c>
      <c r="M12" s="69" t="s">
        <v>88</v>
      </c>
      <c r="N12" s="70" t="s">
        <v>89</v>
      </c>
      <c r="O12" s="69" t="s">
        <v>88</v>
      </c>
      <c r="P12" s="70" t="s">
        <v>89</v>
      </c>
      <c r="Q12" s="121"/>
    </row>
    <row r="13" spans="1:17" ht="45" customHeight="1" thickBot="1">
      <c r="A13" s="123"/>
      <c r="B13" s="71">
        <f>Q13</f>
        <v>60</v>
      </c>
      <c r="C13" s="72">
        <v>0</v>
      </c>
      <c r="D13" s="73">
        <v>15</v>
      </c>
      <c r="E13" s="74">
        <v>0</v>
      </c>
      <c r="F13" s="75">
        <v>10</v>
      </c>
      <c r="G13" s="72">
        <v>0</v>
      </c>
      <c r="H13" s="73">
        <v>7</v>
      </c>
      <c r="I13" s="74">
        <v>0</v>
      </c>
      <c r="J13" s="75">
        <v>9</v>
      </c>
      <c r="K13" s="72">
        <v>0</v>
      </c>
      <c r="L13" s="73">
        <v>7</v>
      </c>
      <c r="M13" s="74">
        <v>0</v>
      </c>
      <c r="N13" s="75">
        <v>6</v>
      </c>
      <c r="O13" s="72">
        <v>0</v>
      </c>
      <c r="P13" s="73">
        <v>6</v>
      </c>
      <c r="Q13" s="76">
        <f>D13+F13+H13+J13+L13+N13+P13</f>
        <v>60</v>
      </c>
    </row>
    <row r="14" spans="1:17" ht="60" customHeight="1" thickBot="1">
      <c r="A14" s="124"/>
      <c r="B14" s="71">
        <f>Q14</f>
        <v>40</v>
      </c>
      <c r="C14" s="78" t="s">
        <v>51</v>
      </c>
      <c r="D14" s="79">
        <v>8</v>
      </c>
      <c r="E14" s="80" t="s">
        <v>104</v>
      </c>
      <c r="F14" s="81">
        <v>6</v>
      </c>
      <c r="G14" s="78" t="s">
        <v>51</v>
      </c>
      <c r="H14" s="79">
        <v>5</v>
      </c>
      <c r="I14" s="80" t="s">
        <v>51</v>
      </c>
      <c r="J14" s="81">
        <v>6</v>
      </c>
      <c r="K14" s="78" t="s">
        <v>51</v>
      </c>
      <c r="L14" s="79">
        <v>6</v>
      </c>
      <c r="M14" s="80" t="s">
        <v>51</v>
      </c>
      <c r="N14" s="81">
        <v>5</v>
      </c>
      <c r="O14" s="78" t="s">
        <v>51</v>
      </c>
      <c r="P14" s="79">
        <v>4</v>
      </c>
      <c r="Q14" s="82">
        <f>D14+F14+H14+J14+L14+N14+P14</f>
        <v>40</v>
      </c>
    </row>
    <row r="15" spans="1:17" ht="60" customHeight="1" thickBot="1">
      <c r="A15" s="124"/>
      <c r="B15" s="71">
        <f>Q15</f>
        <v>20</v>
      </c>
      <c r="C15" s="78" t="s">
        <v>103</v>
      </c>
      <c r="D15" s="79">
        <v>3</v>
      </c>
      <c r="E15" s="78" t="s">
        <v>103</v>
      </c>
      <c r="F15" s="81">
        <v>2</v>
      </c>
      <c r="G15" s="78" t="s">
        <v>103</v>
      </c>
      <c r="H15" s="79">
        <v>3</v>
      </c>
      <c r="I15" s="80" t="s">
        <v>79</v>
      </c>
      <c r="J15" s="81">
        <v>2</v>
      </c>
      <c r="K15" s="78" t="s">
        <v>79</v>
      </c>
      <c r="L15" s="79">
        <v>4</v>
      </c>
      <c r="M15" s="80" t="s">
        <v>79</v>
      </c>
      <c r="N15" s="81">
        <v>4</v>
      </c>
      <c r="O15" s="78" t="s">
        <v>103</v>
      </c>
      <c r="P15" s="79">
        <v>2</v>
      </c>
      <c r="Q15" s="82">
        <f>D15+H15+J15+L15+N15+P15+F15</f>
        <v>20</v>
      </c>
    </row>
    <row r="16" spans="1:17" ht="60" customHeight="1" thickBot="1">
      <c r="A16" s="125"/>
      <c r="B16" s="71">
        <f>Q16</f>
        <v>10</v>
      </c>
      <c r="C16" s="84"/>
      <c r="D16" s="104" t="s">
        <v>102</v>
      </c>
      <c r="E16" s="84" t="s">
        <v>124</v>
      </c>
      <c r="F16" s="87">
        <v>2</v>
      </c>
      <c r="G16" s="84"/>
      <c r="H16" s="104" t="s">
        <v>102</v>
      </c>
      <c r="I16" s="86" t="s">
        <v>106</v>
      </c>
      <c r="J16" s="87">
        <v>3</v>
      </c>
      <c r="K16" s="84" t="s">
        <v>106</v>
      </c>
      <c r="L16" s="85">
        <v>3</v>
      </c>
      <c r="M16" s="84" t="s">
        <v>106</v>
      </c>
      <c r="N16" s="87">
        <v>2</v>
      </c>
      <c r="O16" s="84"/>
      <c r="P16" s="104" t="s">
        <v>102</v>
      </c>
      <c r="Q16" s="88">
        <f>J16+L16+N16+F16</f>
        <v>10</v>
      </c>
    </row>
    <row r="17" spans="1:17" ht="60" customHeight="1" thickBot="1">
      <c r="A17" s="122"/>
      <c r="B17" s="122"/>
      <c r="C17" s="122"/>
      <c r="D17" s="122"/>
      <c r="E17" s="122"/>
      <c r="F17" s="122"/>
      <c r="G17" s="122"/>
      <c r="H17" s="122"/>
      <c r="I17" s="122"/>
      <c r="J17" s="122"/>
      <c r="K17" s="122"/>
      <c r="L17" s="122"/>
      <c r="M17" s="122"/>
      <c r="N17" s="122"/>
      <c r="O17" s="122"/>
      <c r="P17" s="122"/>
      <c r="Q17" s="122"/>
    </row>
    <row r="18" spans="1:17" ht="60" customHeight="1" thickBot="1">
      <c r="A18" s="89" t="s">
        <v>14</v>
      </c>
      <c r="B18" s="68" t="s">
        <v>109</v>
      </c>
      <c r="C18" s="116" t="s">
        <v>80</v>
      </c>
      <c r="D18" s="117"/>
      <c r="E18" s="119" t="s">
        <v>81</v>
      </c>
      <c r="F18" s="119"/>
      <c r="G18" s="116" t="s">
        <v>82</v>
      </c>
      <c r="H18" s="117"/>
      <c r="I18" s="119" t="s">
        <v>83</v>
      </c>
      <c r="J18" s="119"/>
      <c r="K18" s="116" t="s">
        <v>84</v>
      </c>
      <c r="L18" s="117"/>
      <c r="M18" s="119" t="s">
        <v>85</v>
      </c>
      <c r="N18" s="119"/>
      <c r="O18" s="116" t="s">
        <v>86</v>
      </c>
      <c r="P18" s="117"/>
      <c r="Q18" s="90" t="s">
        <v>87</v>
      </c>
    </row>
    <row r="19" spans="1:17" ht="60" customHeight="1" thickBot="1">
      <c r="A19" s="77"/>
      <c r="B19" s="71">
        <f>Q19</f>
        <v>40</v>
      </c>
      <c r="C19" s="91"/>
      <c r="D19" s="70" t="s">
        <v>102</v>
      </c>
      <c r="E19" s="93"/>
      <c r="F19" s="70" t="s">
        <v>102</v>
      </c>
      <c r="G19" s="91" t="s">
        <v>9</v>
      </c>
      <c r="H19" s="92">
        <v>8</v>
      </c>
      <c r="I19" s="93" t="s">
        <v>9</v>
      </c>
      <c r="J19" s="94">
        <v>8</v>
      </c>
      <c r="K19" s="91" t="s">
        <v>9</v>
      </c>
      <c r="L19" s="92">
        <v>8</v>
      </c>
      <c r="M19" s="93" t="s">
        <v>9</v>
      </c>
      <c r="N19" s="94">
        <v>8</v>
      </c>
      <c r="O19" s="91" t="s">
        <v>9</v>
      </c>
      <c r="P19" s="92">
        <v>8</v>
      </c>
      <c r="Q19" s="95">
        <f>H19+J19+L19+N19+P19</f>
        <v>40</v>
      </c>
    </row>
    <row r="20" spans="1:17" ht="60" customHeight="1" thickBot="1">
      <c r="A20" s="83"/>
      <c r="B20" s="71">
        <f>Q20</f>
        <v>25</v>
      </c>
      <c r="C20" s="96"/>
      <c r="D20" s="105" t="s">
        <v>102</v>
      </c>
      <c r="E20" s="98"/>
      <c r="F20" s="105" t="s">
        <v>102</v>
      </c>
      <c r="G20" s="96" t="s">
        <v>105</v>
      </c>
      <c r="H20" s="97">
        <v>5</v>
      </c>
      <c r="I20" s="98" t="s">
        <v>105</v>
      </c>
      <c r="J20" s="99">
        <v>5</v>
      </c>
      <c r="K20" s="96" t="s">
        <v>107</v>
      </c>
      <c r="L20" s="97">
        <v>5</v>
      </c>
      <c r="M20" s="96" t="s">
        <v>107</v>
      </c>
      <c r="N20" s="99">
        <v>5</v>
      </c>
      <c r="O20" s="96" t="s">
        <v>105</v>
      </c>
      <c r="P20" s="97">
        <v>5</v>
      </c>
      <c r="Q20" s="100">
        <f>H20+J20+L20+N20+P20</f>
        <v>25</v>
      </c>
    </row>
    <row r="21" spans="1:17" s="7" customFormat="1">
      <c r="A21" s="24"/>
      <c r="B21" s="25"/>
      <c r="C21" s="10"/>
    </row>
    <row r="22" spans="1:17" ht="51.75" customHeight="1">
      <c r="A22" s="112" t="s">
        <v>10</v>
      </c>
      <c r="B22" s="112"/>
      <c r="C22" s="112"/>
      <c r="D22" s="112"/>
      <c r="E22" s="112"/>
      <c r="F22" s="112"/>
      <c r="G22" s="112"/>
      <c r="H22" s="112"/>
      <c r="I22" s="112"/>
      <c r="J22" s="112"/>
      <c r="K22" s="112"/>
      <c r="L22" s="112"/>
      <c r="M22" s="112"/>
      <c r="N22" s="112"/>
      <c r="O22" s="112"/>
      <c r="P22" s="112"/>
      <c r="Q22" s="112"/>
    </row>
    <row r="23" spans="1:17" ht="21.75" customHeight="1">
      <c r="A23" s="113" t="s">
        <v>11</v>
      </c>
      <c r="B23" s="113"/>
      <c r="C23" s="113"/>
      <c r="D23" s="113"/>
      <c r="E23" s="113"/>
      <c r="F23" s="113"/>
      <c r="G23" s="113"/>
      <c r="H23" s="113"/>
      <c r="I23" s="113"/>
      <c r="J23" s="113"/>
      <c r="K23" s="113"/>
      <c r="L23" s="113"/>
      <c r="M23" s="113"/>
      <c r="N23" s="113"/>
      <c r="O23" s="113"/>
      <c r="P23" s="113"/>
      <c r="Q23" s="113"/>
    </row>
  </sheetData>
  <sheetProtection algorithmName="SHA-512" hashValue="2zPA2Jel9kXEIUc6ZPq1+tKqsIQL5uVVO0+ZrXZZR342WrOYI72rqG3HDjO7P4jh3fTYRoZcF6IgjFsI/SWDHA==" saltValue="T0uit7ca57hGWBKQd438rQ==" spinCount="100000" sheet="1" objects="1" scenarios="1"/>
  <mergeCells count="23">
    <mergeCell ref="O18:P18"/>
    <mergeCell ref="M11:N11"/>
    <mergeCell ref="A22:Q22"/>
    <mergeCell ref="A23:Q23"/>
    <mergeCell ref="G11:H11"/>
    <mergeCell ref="I11:J11"/>
    <mergeCell ref="K11:L11"/>
    <mergeCell ref="Q11:Q12"/>
    <mergeCell ref="A17:Q17"/>
    <mergeCell ref="I18:J18"/>
    <mergeCell ref="K18:L18"/>
    <mergeCell ref="M18:N18"/>
    <mergeCell ref="C18:D18"/>
    <mergeCell ref="E18:F18"/>
    <mergeCell ref="G18:H18"/>
    <mergeCell ref="O11:P11"/>
    <mergeCell ref="C11:D11"/>
    <mergeCell ref="A1:Q1"/>
    <mergeCell ref="A2:Q2"/>
    <mergeCell ref="A3:Q3"/>
    <mergeCell ref="A4:Q4"/>
    <mergeCell ref="A6:Q6"/>
    <mergeCell ref="E11:F11"/>
  </mergeCells>
  <pageMargins left="0.7" right="0.7" top="0.75" bottom="0.75" header="0.3" footer="0.3"/>
  <pageSetup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showGridLines="0" workbookViewId="0">
      <selection sqref="A1:D1"/>
    </sheetView>
  </sheetViews>
  <sheetFormatPr baseColWidth="10" defaultRowHeight="14.25"/>
  <cols>
    <col min="1" max="1" width="74" style="1" customWidth="1"/>
    <col min="2" max="2" width="10.7109375" style="34" customWidth="1"/>
    <col min="3" max="3" width="1.7109375" style="15" customWidth="1"/>
    <col min="4" max="4" width="59.85546875" style="1" customWidth="1"/>
    <col min="5" max="16384" width="11.42578125" style="1"/>
  </cols>
  <sheetData>
    <row r="1" spans="1:4" ht="18">
      <c r="A1" s="114" t="s">
        <v>48</v>
      </c>
      <c r="B1" s="114"/>
      <c r="C1" s="114"/>
      <c r="D1" s="114"/>
    </row>
    <row r="2" spans="1:4" ht="18">
      <c r="A2" s="114" t="s">
        <v>131</v>
      </c>
      <c r="B2" s="114"/>
      <c r="C2" s="114"/>
      <c r="D2" s="114"/>
    </row>
    <row r="3" spans="1:4" ht="18">
      <c r="A3" s="114" t="s">
        <v>132</v>
      </c>
      <c r="B3" s="114"/>
      <c r="C3" s="114"/>
      <c r="D3" s="114"/>
    </row>
    <row r="4" spans="1:4" ht="18">
      <c r="A4" s="114" t="s">
        <v>25</v>
      </c>
      <c r="B4" s="114"/>
      <c r="C4" s="114"/>
      <c r="D4" s="114"/>
    </row>
    <row r="5" spans="1:4" ht="18">
      <c r="A5" s="110"/>
      <c r="B5" s="110"/>
      <c r="C5" s="110"/>
      <c r="D5" s="110"/>
    </row>
    <row r="6" spans="1:4" ht="30.75" customHeight="1">
      <c r="A6" s="115" t="s">
        <v>0</v>
      </c>
      <c r="B6" s="115"/>
      <c r="C6" s="115"/>
      <c r="D6" s="115"/>
    </row>
    <row r="7" spans="1:4" ht="15">
      <c r="A7" s="2"/>
      <c r="B7" s="2"/>
      <c r="C7" s="2"/>
      <c r="D7" s="2"/>
    </row>
    <row r="8" spans="1:4" s="3" customFormat="1" ht="15">
      <c r="A8" s="3" t="s">
        <v>75</v>
      </c>
      <c r="B8" s="4">
        <f>SUM(B10:B18)</f>
        <v>200</v>
      </c>
      <c r="C8" s="4"/>
      <c r="D8" s="5"/>
    </row>
    <row r="9" spans="1:4" s="7" customFormat="1" ht="30">
      <c r="A9" s="44" t="s">
        <v>2</v>
      </c>
      <c r="B9" s="44" t="s">
        <v>3</v>
      </c>
      <c r="C9" s="6"/>
      <c r="D9" s="45" t="s">
        <v>4</v>
      </c>
    </row>
    <row r="10" spans="1:4" ht="37.5" customHeight="1">
      <c r="A10" s="58" t="s">
        <v>78</v>
      </c>
      <c r="B10" s="29">
        <v>35</v>
      </c>
      <c r="C10" s="10"/>
      <c r="D10" s="11"/>
    </row>
    <row r="11" spans="1:4" ht="37.5" customHeight="1">
      <c r="A11" s="58" t="s">
        <v>21</v>
      </c>
      <c r="B11" s="29">
        <v>50</v>
      </c>
      <c r="C11" s="10"/>
      <c r="D11" s="11"/>
    </row>
    <row r="12" spans="1:4" ht="33.75" customHeight="1">
      <c r="A12" s="58" t="s">
        <v>20</v>
      </c>
      <c r="B12" s="29">
        <v>5</v>
      </c>
      <c r="C12" s="10"/>
      <c r="D12" s="11"/>
    </row>
    <row r="13" spans="1:4" ht="46.5" customHeight="1">
      <c r="A13" s="58" t="s">
        <v>70</v>
      </c>
      <c r="B13" s="29">
        <v>15</v>
      </c>
      <c r="C13" s="10"/>
      <c r="D13" s="11"/>
    </row>
    <row r="14" spans="1:4" ht="52.5" customHeight="1">
      <c r="A14" s="58" t="s">
        <v>71</v>
      </c>
      <c r="B14" s="29">
        <v>15</v>
      </c>
      <c r="C14" s="10"/>
      <c r="D14" s="11"/>
    </row>
    <row r="15" spans="1:4" ht="71.25" customHeight="1">
      <c r="A15" s="30" t="s">
        <v>72</v>
      </c>
      <c r="B15" s="31">
        <v>20</v>
      </c>
      <c r="C15" s="10"/>
      <c r="D15" s="11"/>
    </row>
    <row r="16" spans="1:4" ht="71.25" customHeight="1">
      <c r="A16" s="30" t="s">
        <v>91</v>
      </c>
      <c r="B16" s="31">
        <v>20</v>
      </c>
      <c r="C16" s="10"/>
      <c r="D16" s="11"/>
    </row>
    <row r="17" spans="1:4" ht="81" customHeight="1">
      <c r="A17" s="102" t="s">
        <v>92</v>
      </c>
      <c r="B17" s="31">
        <v>20</v>
      </c>
      <c r="C17" s="10"/>
      <c r="D17" s="11"/>
    </row>
    <row r="18" spans="1:4" ht="71.25" customHeight="1">
      <c r="A18" s="102" t="s">
        <v>93</v>
      </c>
      <c r="B18" s="31">
        <v>20</v>
      </c>
      <c r="C18" s="10"/>
      <c r="D18" s="11"/>
    </row>
    <row r="19" spans="1:4">
      <c r="B19" s="32"/>
    </row>
    <row r="20" spans="1:4">
      <c r="B20" s="32"/>
    </row>
    <row r="21" spans="1:4" s="3" customFormat="1" ht="15">
      <c r="A21" s="3" t="s">
        <v>75</v>
      </c>
      <c r="B21" s="3">
        <f>B24+B30</f>
        <v>100</v>
      </c>
      <c r="C21" s="4"/>
      <c r="D21" s="5"/>
    </row>
    <row r="22" spans="1:4" s="7" customFormat="1" ht="30">
      <c r="A22" s="44" t="s">
        <v>7</v>
      </c>
      <c r="B22" s="44" t="s">
        <v>3</v>
      </c>
      <c r="C22" s="6"/>
      <c r="D22" s="45" t="s">
        <v>4</v>
      </c>
    </row>
    <row r="23" spans="1:4" ht="32.25" customHeight="1">
      <c r="A23" s="18" t="s">
        <v>120</v>
      </c>
      <c r="B23" s="18" t="s">
        <v>8</v>
      </c>
      <c r="C23" s="10"/>
      <c r="D23" s="11" t="s">
        <v>5</v>
      </c>
    </row>
    <row r="24" spans="1:4">
      <c r="A24" s="19">
        <v>0</v>
      </c>
      <c r="B24" s="20">
        <v>60</v>
      </c>
      <c r="C24" s="10"/>
      <c r="D24" s="11"/>
    </row>
    <row r="25" spans="1:4">
      <c r="A25" s="21" t="s">
        <v>51</v>
      </c>
      <c r="B25" s="20">
        <v>45</v>
      </c>
      <c r="D25" s="16"/>
    </row>
    <row r="26" spans="1:4">
      <c r="A26" s="21" t="s">
        <v>79</v>
      </c>
      <c r="B26" s="20">
        <v>30</v>
      </c>
      <c r="D26" s="16"/>
    </row>
    <row r="27" spans="1:4">
      <c r="A27" s="21" t="s">
        <v>114</v>
      </c>
      <c r="B27" s="20">
        <v>20</v>
      </c>
      <c r="D27" s="16"/>
    </row>
    <row r="28" spans="1:4" ht="15">
      <c r="A28" s="22"/>
      <c r="B28"/>
    </row>
    <row r="29" spans="1:4" ht="30">
      <c r="A29" s="18" t="s">
        <v>14</v>
      </c>
      <c r="B29" s="18" t="s">
        <v>8</v>
      </c>
      <c r="D29" s="16"/>
    </row>
    <row r="30" spans="1:4">
      <c r="A30" s="23" t="s">
        <v>9</v>
      </c>
      <c r="B30" s="20">
        <v>40</v>
      </c>
      <c r="D30" s="16"/>
    </row>
    <row r="31" spans="1:4">
      <c r="A31" s="23" t="s">
        <v>115</v>
      </c>
      <c r="B31" s="20">
        <v>20</v>
      </c>
      <c r="D31" s="16"/>
    </row>
    <row r="32" spans="1:4" ht="15">
      <c r="A32" s="22"/>
      <c r="B32"/>
    </row>
    <row r="33" spans="1:4" s="7" customFormat="1" ht="30" customHeight="1">
      <c r="A33" s="112" t="s">
        <v>12</v>
      </c>
      <c r="B33" s="112"/>
      <c r="C33" s="112"/>
      <c r="D33" s="112"/>
    </row>
  </sheetData>
  <sheetProtection algorithmName="SHA-512" hashValue="ZNuV2WjcJNNHMEQ7GUeh6TpA/3gmdLCfFumlxK7ZKZsmK/1rJM8eYE3p+hIu0uDXpgDqVYXAXaS6cS3mOszc9A==" saltValue="GK9+anDzrg0DYlkWFfwrPA==" spinCount="100000" sheet="1" objects="1" scenarios="1"/>
  <mergeCells count="6">
    <mergeCell ref="A1:D1"/>
    <mergeCell ref="A33:D33"/>
    <mergeCell ref="A3:D3"/>
    <mergeCell ref="A6:D6"/>
    <mergeCell ref="A4:D4"/>
    <mergeCell ref="A2:D2"/>
  </mergeCells>
  <pageMargins left="0.7" right="0.7" top="0.75" bottom="0.75" header="0.3" footer="0.3"/>
  <pageSetup scale="61" fitToHeight="0"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showGridLines="0" workbookViewId="0">
      <selection sqref="A1:D1"/>
    </sheetView>
  </sheetViews>
  <sheetFormatPr baseColWidth="10" defaultRowHeight="14.25"/>
  <cols>
    <col min="1" max="1" width="70.7109375" style="1" customWidth="1"/>
    <col min="2" max="2" width="10.7109375" style="34" customWidth="1"/>
    <col min="3" max="3" width="1.7109375" style="15" customWidth="1"/>
    <col min="4" max="4" width="70.7109375" style="1" customWidth="1"/>
    <col min="5" max="16384" width="11.42578125" style="1"/>
  </cols>
  <sheetData>
    <row r="1" spans="1:4" ht="18">
      <c r="A1" s="114" t="s">
        <v>48</v>
      </c>
      <c r="B1" s="114"/>
      <c r="C1" s="114"/>
      <c r="D1" s="114"/>
    </row>
    <row r="2" spans="1:4" ht="18">
      <c r="A2" s="114" t="s">
        <v>131</v>
      </c>
      <c r="B2" s="114"/>
      <c r="C2" s="114"/>
      <c r="D2" s="114"/>
    </row>
    <row r="3" spans="1:4" ht="18">
      <c r="A3" s="114" t="s">
        <v>132</v>
      </c>
      <c r="B3" s="114"/>
      <c r="C3" s="114"/>
      <c r="D3" s="114"/>
    </row>
    <row r="4" spans="1:4" ht="18">
      <c r="A4" s="114" t="s">
        <v>26</v>
      </c>
      <c r="B4" s="114"/>
      <c r="C4" s="114"/>
      <c r="D4" s="114"/>
    </row>
    <row r="5" spans="1:4" ht="18">
      <c r="A5" s="110"/>
      <c r="B5" s="110"/>
      <c r="C5" s="110"/>
      <c r="D5" s="110"/>
    </row>
    <row r="6" spans="1:4" ht="25.5" customHeight="1">
      <c r="A6" s="115" t="s">
        <v>0</v>
      </c>
      <c r="B6" s="115"/>
      <c r="C6" s="115"/>
      <c r="D6" s="115"/>
    </row>
    <row r="7" spans="1:4" ht="15">
      <c r="A7" s="2"/>
      <c r="B7" s="2"/>
      <c r="C7" s="2"/>
      <c r="D7" s="2"/>
    </row>
    <row r="8" spans="1:4" s="3" customFormat="1" ht="15">
      <c r="A8" s="3" t="s">
        <v>75</v>
      </c>
      <c r="B8" s="3">
        <f>SUM(B10:B18)</f>
        <v>200</v>
      </c>
      <c r="C8" s="4"/>
      <c r="D8" s="5"/>
    </row>
    <row r="9" spans="1:4" s="7" customFormat="1" ht="30">
      <c r="A9" s="44" t="s">
        <v>2</v>
      </c>
      <c r="B9" s="44" t="s">
        <v>3</v>
      </c>
      <c r="C9" s="6"/>
      <c r="D9" s="45" t="s">
        <v>4</v>
      </c>
    </row>
    <row r="10" spans="1:4" ht="43.5" customHeight="1">
      <c r="A10" s="49" t="s">
        <v>13</v>
      </c>
      <c r="B10" s="35">
        <v>20</v>
      </c>
      <c r="C10" s="10"/>
      <c r="D10" s="11"/>
    </row>
    <row r="11" spans="1:4" ht="42" customHeight="1">
      <c r="A11" s="49" t="s">
        <v>22</v>
      </c>
      <c r="B11" s="35">
        <v>50</v>
      </c>
      <c r="C11" s="10"/>
      <c r="D11" s="11"/>
    </row>
    <row r="12" spans="1:4" ht="46.5" customHeight="1">
      <c r="A12" s="49" t="s">
        <v>76</v>
      </c>
      <c r="B12" s="35">
        <v>60</v>
      </c>
      <c r="C12" s="10"/>
      <c r="D12" s="11"/>
    </row>
    <row r="13" spans="1:4" ht="66" customHeight="1">
      <c r="A13" s="49" t="s">
        <v>35</v>
      </c>
      <c r="B13" s="35">
        <v>20</v>
      </c>
      <c r="C13" s="10"/>
      <c r="D13" s="11"/>
    </row>
    <row r="14" spans="1:4" ht="58.5" customHeight="1">
      <c r="A14" s="50" t="s">
        <v>23</v>
      </c>
      <c r="B14" s="14">
        <v>10</v>
      </c>
      <c r="D14" s="16"/>
    </row>
    <row r="15" spans="1:4" ht="76.5" customHeight="1">
      <c r="A15" s="46" t="s">
        <v>97</v>
      </c>
      <c r="B15" s="14">
        <v>10</v>
      </c>
      <c r="D15" s="16"/>
    </row>
    <row r="16" spans="1:4" ht="72.75" customHeight="1">
      <c r="A16" s="50" t="s">
        <v>98</v>
      </c>
      <c r="B16" s="14">
        <v>10</v>
      </c>
      <c r="D16" s="16"/>
    </row>
    <row r="17" spans="1:4" ht="69" customHeight="1">
      <c r="A17" s="46" t="s">
        <v>74</v>
      </c>
      <c r="B17" s="14">
        <v>10</v>
      </c>
      <c r="D17" s="16"/>
    </row>
    <row r="18" spans="1:4" ht="78.75" customHeight="1">
      <c r="A18" s="46" t="s">
        <v>90</v>
      </c>
      <c r="B18" s="14">
        <v>10</v>
      </c>
      <c r="D18" s="16"/>
    </row>
    <row r="19" spans="1:4">
      <c r="A19" s="26"/>
      <c r="B19" s="27"/>
      <c r="D19" s="28"/>
    </row>
    <row r="20" spans="1:4">
      <c r="B20" s="34" t="s">
        <v>5</v>
      </c>
    </row>
    <row r="22" spans="1:4" s="3" customFormat="1" ht="15">
      <c r="A22" s="3" t="s">
        <v>75</v>
      </c>
      <c r="B22" s="3">
        <f>B25+B31</f>
        <v>100</v>
      </c>
      <c r="C22" s="4"/>
      <c r="D22" s="5"/>
    </row>
    <row r="23" spans="1:4" s="7" customFormat="1" ht="30">
      <c r="A23" s="44" t="s">
        <v>7</v>
      </c>
      <c r="B23" s="44" t="s">
        <v>3</v>
      </c>
      <c r="C23" s="6"/>
      <c r="D23" s="45" t="s">
        <v>4</v>
      </c>
    </row>
    <row r="24" spans="1:4" ht="15">
      <c r="A24" s="36" t="s">
        <v>120</v>
      </c>
      <c r="B24" s="36" t="s">
        <v>8</v>
      </c>
      <c r="C24" s="10"/>
      <c r="D24" s="11" t="s">
        <v>5</v>
      </c>
    </row>
    <row r="25" spans="1:4">
      <c r="A25" s="19">
        <v>0</v>
      </c>
      <c r="B25" s="20">
        <v>60</v>
      </c>
      <c r="C25" s="10"/>
      <c r="D25" s="11"/>
    </row>
    <row r="26" spans="1:4">
      <c r="A26" s="21" t="s">
        <v>51</v>
      </c>
      <c r="B26" s="20">
        <v>45</v>
      </c>
      <c r="D26" s="16"/>
    </row>
    <row r="27" spans="1:4">
      <c r="A27" s="21" t="s">
        <v>79</v>
      </c>
      <c r="B27" s="20">
        <v>30</v>
      </c>
      <c r="D27" s="16"/>
    </row>
    <row r="28" spans="1:4">
      <c r="A28" s="21" t="s">
        <v>114</v>
      </c>
      <c r="B28" s="20">
        <v>15</v>
      </c>
      <c r="D28" s="16"/>
    </row>
    <row r="29" spans="1:4" ht="15">
      <c r="A29" s="22"/>
      <c r="B29"/>
    </row>
    <row r="30" spans="1:4" ht="30">
      <c r="A30" s="18" t="s">
        <v>121</v>
      </c>
      <c r="B30" s="18" t="s">
        <v>8</v>
      </c>
      <c r="D30" s="16"/>
    </row>
    <row r="31" spans="1:4">
      <c r="A31" s="23" t="s">
        <v>9</v>
      </c>
      <c r="B31" s="20">
        <v>40</v>
      </c>
      <c r="D31" s="16"/>
    </row>
    <row r="32" spans="1:4">
      <c r="A32" s="23" t="s">
        <v>115</v>
      </c>
      <c r="B32" s="20">
        <v>20</v>
      </c>
      <c r="D32" s="16"/>
    </row>
    <row r="33" spans="1:4" ht="15">
      <c r="A33" s="22"/>
      <c r="B33"/>
    </row>
    <row r="34" spans="1:4" s="7" customFormat="1" ht="30" customHeight="1">
      <c r="A34" s="112" t="s">
        <v>12</v>
      </c>
      <c r="B34" s="112"/>
      <c r="C34" s="112"/>
      <c r="D34" s="112"/>
    </row>
  </sheetData>
  <sheetProtection algorithmName="SHA-512" hashValue="oozRKG51E/VXap/SgMIOn04LQRPsA/+hyxEV5rkfc4RnXAoNk002un1Vg4bsOYvgjdaojUMxHMr3IS/UeYtuvw==" saltValue="/tJm5gz3aBjoRQzNQ4ZMYw==" spinCount="100000" sheet="1" objects="1" scenarios="1"/>
  <mergeCells count="6">
    <mergeCell ref="A1:D1"/>
    <mergeCell ref="A34:D34"/>
    <mergeCell ref="A3:D3"/>
    <mergeCell ref="A6:D6"/>
    <mergeCell ref="A4:D4"/>
    <mergeCell ref="A2:D2"/>
  </mergeCells>
  <pageMargins left="0.7" right="0.7" top="0.75" bottom="0.75" header="0.3" footer="0.3"/>
  <pageSetup scale="58" fitToHeight="0"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showGridLines="0" workbookViewId="0">
      <selection sqref="A1:D1"/>
    </sheetView>
  </sheetViews>
  <sheetFormatPr baseColWidth="10" defaultRowHeight="14.25"/>
  <cols>
    <col min="1" max="1" width="70.7109375" style="1" customWidth="1"/>
    <col min="2" max="2" width="12" style="34" customWidth="1"/>
    <col min="3" max="3" width="1.7109375" style="15" customWidth="1"/>
    <col min="4" max="4" width="63.7109375" style="1" customWidth="1"/>
    <col min="5" max="16384" width="11.42578125" style="1"/>
  </cols>
  <sheetData>
    <row r="1" spans="1:4" ht="18">
      <c r="A1" s="114" t="s">
        <v>48</v>
      </c>
      <c r="B1" s="114"/>
      <c r="C1" s="114"/>
      <c r="D1" s="114"/>
    </row>
    <row r="2" spans="1:4" ht="18">
      <c r="A2" s="114" t="s">
        <v>131</v>
      </c>
      <c r="B2" s="114"/>
      <c r="C2" s="114"/>
      <c r="D2" s="114"/>
    </row>
    <row r="3" spans="1:4" ht="18">
      <c r="A3" s="114" t="s">
        <v>132</v>
      </c>
      <c r="B3" s="114"/>
      <c r="C3" s="114"/>
      <c r="D3" s="114"/>
    </row>
    <row r="4" spans="1:4" ht="18">
      <c r="A4" s="114" t="s">
        <v>27</v>
      </c>
      <c r="B4" s="114"/>
      <c r="C4" s="114"/>
      <c r="D4" s="114"/>
    </row>
    <row r="5" spans="1:4" ht="18">
      <c r="A5" s="110"/>
      <c r="B5" s="110"/>
      <c r="C5" s="110"/>
      <c r="D5" s="110"/>
    </row>
    <row r="6" spans="1:4" ht="28.5" customHeight="1">
      <c r="A6" s="115" t="s">
        <v>0</v>
      </c>
      <c r="B6" s="115"/>
      <c r="C6" s="115"/>
      <c r="D6" s="115"/>
    </row>
    <row r="7" spans="1:4" ht="15">
      <c r="A7" s="2"/>
      <c r="B7" s="2"/>
      <c r="C7" s="2"/>
      <c r="D7" s="2"/>
    </row>
    <row r="8" spans="1:4" s="3" customFormat="1" ht="15">
      <c r="A8" s="3" t="s">
        <v>75</v>
      </c>
      <c r="B8" s="3">
        <f>SUM(B10:B13)</f>
        <v>200</v>
      </c>
      <c r="C8" s="4"/>
      <c r="D8" s="5"/>
    </row>
    <row r="9" spans="1:4" s="7" customFormat="1" ht="24.75" customHeight="1">
      <c r="A9" s="44" t="s">
        <v>2</v>
      </c>
      <c r="B9" s="44" t="s">
        <v>3</v>
      </c>
      <c r="C9" s="6"/>
      <c r="D9" s="45" t="s">
        <v>4</v>
      </c>
    </row>
    <row r="10" spans="1:4" ht="40.5" customHeight="1">
      <c r="A10" s="51" t="s">
        <v>111</v>
      </c>
      <c r="B10" s="20">
        <v>40</v>
      </c>
      <c r="C10" s="10"/>
      <c r="D10" s="11" t="s">
        <v>5</v>
      </c>
    </row>
    <row r="11" spans="1:4" ht="47.25" customHeight="1">
      <c r="A11" s="51" t="s">
        <v>13</v>
      </c>
      <c r="B11" s="20">
        <v>65</v>
      </c>
      <c r="C11" s="10"/>
      <c r="D11" s="11"/>
    </row>
    <row r="12" spans="1:4" ht="81.75" customHeight="1">
      <c r="A12" s="51" t="s">
        <v>100</v>
      </c>
      <c r="B12" s="20">
        <v>60</v>
      </c>
      <c r="C12" s="10"/>
      <c r="D12" s="11"/>
    </row>
    <row r="13" spans="1:4" ht="51.75" customHeight="1">
      <c r="A13" s="51" t="s">
        <v>73</v>
      </c>
      <c r="B13" s="20">
        <v>35</v>
      </c>
      <c r="C13" s="10"/>
      <c r="D13" s="11"/>
    </row>
    <row r="16" spans="1:4" s="3" customFormat="1" ht="15">
      <c r="A16" s="3" t="s">
        <v>75</v>
      </c>
      <c r="B16" s="3">
        <f>B19+B24</f>
        <v>100</v>
      </c>
      <c r="C16" s="4"/>
      <c r="D16" s="5"/>
    </row>
    <row r="17" spans="1:4" s="7" customFormat="1" ht="15">
      <c r="A17" s="44" t="s">
        <v>7</v>
      </c>
      <c r="B17" s="44" t="s">
        <v>3</v>
      </c>
      <c r="C17" s="6"/>
      <c r="D17" s="45" t="s">
        <v>4</v>
      </c>
    </row>
    <row r="18" spans="1:4" ht="15">
      <c r="A18" s="36" t="s">
        <v>120</v>
      </c>
      <c r="B18" s="36" t="s">
        <v>8</v>
      </c>
      <c r="C18" s="10"/>
      <c r="D18" s="11" t="s">
        <v>5</v>
      </c>
    </row>
    <row r="19" spans="1:4">
      <c r="A19" s="19">
        <v>0</v>
      </c>
      <c r="B19" s="20">
        <v>60</v>
      </c>
      <c r="C19" s="10"/>
      <c r="D19" s="11"/>
    </row>
    <row r="20" spans="1:4">
      <c r="A20" s="21" t="s">
        <v>51</v>
      </c>
      <c r="B20" s="20">
        <v>40</v>
      </c>
      <c r="D20" s="16"/>
    </row>
    <row r="21" spans="1:4">
      <c r="A21" s="21" t="s">
        <v>79</v>
      </c>
      <c r="B21" s="20">
        <v>20</v>
      </c>
      <c r="D21" s="16"/>
    </row>
    <row r="22" spans="1:4" ht="15">
      <c r="A22" s="22"/>
      <c r="B22"/>
    </row>
    <row r="23" spans="1:4" ht="30">
      <c r="A23" s="18" t="s">
        <v>121</v>
      </c>
      <c r="B23" s="18" t="s">
        <v>8</v>
      </c>
      <c r="D23" s="16"/>
    </row>
    <row r="24" spans="1:4">
      <c r="A24" s="23" t="s">
        <v>9</v>
      </c>
      <c r="B24" s="20">
        <v>40</v>
      </c>
      <c r="D24" s="16"/>
    </row>
    <row r="25" spans="1:4">
      <c r="A25" s="23" t="s">
        <v>115</v>
      </c>
      <c r="B25" s="20">
        <v>20</v>
      </c>
      <c r="D25" s="16"/>
    </row>
    <row r="26" spans="1:4" ht="15">
      <c r="A26" s="22"/>
      <c r="B26"/>
    </row>
    <row r="27" spans="1:4" s="7" customFormat="1" ht="30" customHeight="1">
      <c r="A27" s="112" t="s">
        <v>12</v>
      </c>
      <c r="B27" s="112"/>
      <c r="C27" s="112"/>
      <c r="D27" s="112"/>
    </row>
  </sheetData>
  <sheetProtection algorithmName="SHA-512" hashValue="SOHjJxiif6ldjUNKexZ68f5asfpRS9FqwQRtvHvA3+rMUnTqlOwXM3gZsX+ET9Z1PKDSuVJlMGkucn4siKcgRg==" saltValue="w4tY9//iwnJUFQzjVTvb9A==" spinCount="100000" sheet="1" objects="1" scenarios="1"/>
  <mergeCells count="6">
    <mergeCell ref="A1:D1"/>
    <mergeCell ref="A27:D27"/>
    <mergeCell ref="A3:D3"/>
    <mergeCell ref="A6:D6"/>
    <mergeCell ref="A4:D4"/>
    <mergeCell ref="A2:D2"/>
  </mergeCells>
  <pageMargins left="0.7" right="0.7" top="0.75" bottom="0.75" header="0.3" footer="0.3"/>
  <pageSetup scale="61"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workbookViewId="0">
      <selection sqref="A1:D1"/>
    </sheetView>
  </sheetViews>
  <sheetFormatPr baseColWidth="10" defaultRowHeight="14.25"/>
  <cols>
    <col min="1" max="1" width="72.140625" style="1" customWidth="1"/>
    <col min="2" max="2" width="12" style="34" customWidth="1"/>
    <col min="3" max="3" width="1.7109375" style="15" customWidth="1"/>
    <col min="4" max="4" width="56.85546875" style="1" customWidth="1"/>
    <col min="5" max="16384" width="11.42578125" style="1"/>
  </cols>
  <sheetData>
    <row r="1" spans="1:4" ht="18">
      <c r="A1" s="114" t="s">
        <v>48</v>
      </c>
      <c r="B1" s="114"/>
      <c r="C1" s="114"/>
      <c r="D1" s="114"/>
    </row>
    <row r="2" spans="1:4" ht="18">
      <c r="A2" s="114" t="s">
        <v>131</v>
      </c>
      <c r="B2" s="114"/>
      <c r="C2" s="114"/>
      <c r="D2" s="114"/>
    </row>
    <row r="3" spans="1:4" ht="18">
      <c r="A3" s="114" t="s">
        <v>132</v>
      </c>
      <c r="B3" s="114"/>
      <c r="C3" s="114"/>
      <c r="D3" s="114"/>
    </row>
    <row r="4" spans="1:4" ht="18">
      <c r="A4" s="114" t="s">
        <v>28</v>
      </c>
      <c r="B4" s="114"/>
      <c r="C4" s="114"/>
      <c r="D4" s="114"/>
    </row>
    <row r="5" spans="1:4" ht="18">
      <c r="A5" s="110"/>
      <c r="B5" s="110"/>
      <c r="C5" s="110"/>
      <c r="D5" s="110"/>
    </row>
    <row r="6" spans="1:4" ht="34.5" customHeight="1">
      <c r="A6" s="115" t="s">
        <v>0</v>
      </c>
      <c r="B6" s="115"/>
      <c r="C6" s="115"/>
      <c r="D6" s="115"/>
    </row>
    <row r="7" spans="1:4" ht="15">
      <c r="A7" s="2"/>
      <c r="B7" s="2"/>
      <c r="C7" s="2"/>
      <c r="D7" s="2"/>
    </row>
    <row r="8" spans="1:4" s="3" customFormat="1" ht="15">
      <c r="A8" s="3" t="s">
        <v>75</v>
      </c>
      <c r="B8" s="3">
        <f>SUM(B10:B13)</f>
        <v>200</v>
      </c>
      <c r="C8" s="4"/>
      <c r="D8" s="5"/>
    </row>
    <row r="9" spans="1:4" s="7" customFormat="1" ht="25.5" customHeight="1">
      <c r="A9" s="44" t="s">
        <v>2</v>
      </c>
      <c r="B9" s="44" t="s">
        <v>3</v>
      </c>
      <c r="C9" s="6"/>
      <c r="D9" s="45" t="s">
        <v>4</v>
      </c>
    </row>
    <row r="10" spans="1:4" ht="42" customHeight="1">
      <c r="A10" s="61" t="s">
        <v>112</v>
      </c>
      <c r="B10" s="20">
        <v>40</v>
      </c>
      <c r="C10" s="10"/>
      <c r="D10" s="11" t="s">
        <v>5</v>
      </c>
    </row>
    <row r="11" spans="1:4" ht="42" customHeight="1">
      <c r="A11" s="61" t="s">
        <v>15</v>
      </c>
      <c r="B11" s="20">
        <v>70</v>
      </c>
      <c r="C11" s="10"/>
      <c r="D11" s="11"/>
    </row>
    <row r="12" spans="1:4" ht="36.75" customHeight="1">
      <c r="A12" s="111" t="s">
        <v>16</v>
      </c>
      <c r="B12" s="20">
        <v>50</v>
      </c>
      <c r="C12" s="10"/>
      <c r="D12" s="11"/>
    </row>
    <row r="13" spans="1:4" ht="328.5">
      <c r="A13" s="37" t="s">
        <v>17</v>
      </c>
      <c r="B13" s="20">
        <v>40</v>
      </c>
      <c r="C13" s="10"/>
      <c r="D13" s="11"/>
    </row>
    <row r="16" spans="1:4" s="3" customFormat="1" ht="15">
      <c r="A16" s="3" t="s">
        <v>75</v>
      </c>
      <c r="B16" s="3">
        <f>B19+B25</f>
        <v>100</v>
      </c>
      <c r="C16" s="4"/>
      <c r="D16" s="5"/>
    </row>
    <row r="17" spans="1:5" s="7" customFormat="1" ht="15">
      <c r="A17" s="44" t="s">
        <v>7</v>
      </c>
      <c r="B17" s="44" t="s">
        <v>3</v>
      </c>
      <c r="C17" s="6"/>
      <c r="D17" s="45" t="s">
        <v>4</v>
      </c>
    </row>
    <row r="18" spans="1:5" ht="15">
      <c r="A18" s="36" t="s">
        <v>120</v>
      </c>
      <c r="B18" s="36" t="s">
        <v>8</v>
      </c>
      <c r="C18" s="10"/>
      <c r="D18" s="11" t="s">
        <v>5</v>
      </c>
    </row>
    <row r="19" spans="1:5">
      <c r="A19" s="19">
        <v>0</v>
      </c>
      <c r="B19" s="20">
        <v>60</v>
      </c>
      <c r="C19" s="10"/>
      <c r="D19" s="11"/>
    </row>
    <row r="20" spans="1:5">
      <c r="A20" s="21" t="s">
        <v>51</v>
      </c>
      <c r="B20" s="20">
        <v>45</v>
      </c>
      <c r="D20" s="16"/>
    </row>
    <row r="21" spans="1:5">
      <c r="A21" s="21" t="s">
        <v>79</v>
      </c>
      <c r="B21" s="20">
        <v>30</v>
      </c>
      <c r="D21" s="16"/>
    </row>
    <row r="22" spans="1:5">
      <c r="A22" s="21" t="s">
        <v>114</v>
      </c>
      <c r="B22" s="20">
        <v>15</v>
      </c>
      <c r="D22" s="16"/>
    </row>
    <row r="23" spans="1:5" ht="15">
      <c r="A23" s="22"/>
      <c r="B23"/>
    </row>
    <row r="24" spans="1:5" ht="30">
      <c r="A24" s="18" t="s">
        <v>121</v>
      </c>
      <c r="B24" s="18" t="s">
        <v>8</v>
      </c>
      <c r="D24" s="16"/>
    </row>
    <row r="25" spans="1:5">
      <c r="A25" s="23" t="s">
        <v>9</v>
      </c>
      <c r="B25" s="20">
        <v>40</v>
      </c>
      <c r="D25" s="16"/>
    </row>
    <row r="26" spans="1:5">
      <c r="A26" s="23" t="s">
        <v>115</v>
      </c>
      <c r="B26" s="20">
        <v>20</v>
      </c>
      <c r="D26" s="16"/>
    </row>
    <row r="27" spans="1:5" ht="15">
      <c r="A27" s="22"/>
      <c r="B27"/>
    </row>
    <row r="28" spans="1:5" s="7" customFormat="1" ht="30" customHeight="1">
      <c r="A28" s="112" t="s">
        <v>12</v>
      </c>
      <c r="B28" s="112"/>
      <c r="C28" s="112"/>
      <c r="D28" s="112"/>
    </row>
    <row r="29" spans="1:5" ht="23.25" customHeight="1">
      <c r="A29" s="113" t="s">
        <v>125</v>
      </c>
      <c r="B29" s="113"/>
      <c r="C29" s="113"/>
      <c r="D29" s="113"/>
      <c r="E29" s="113"/>
    </row>
  </sheetData>
  <sheetProtection algorithmName="SHA-512" hashValue="mL+0fXKDvxxNgb8bhXx2/2VHaALzjBFCcIATX4iiDOLf00iNUpm/+8y7ub74Cz8k2gfDgn1AYazQSdczi+hiDQ==" saltValue="AInBAyusfZMmP8XEyYc/bw==" spinCount="100000" sheet="1" objects="1" scenarios="1"/>
  <mergeCells count="7">
    <mergeCell ref="A1:D1"/>
    <mergeCell ref="A29:E29"/>
    <mergeCell ref="A28:D28"/>
    <mergeCell ref="A3:D3"/>
    <mergeCell ref="A6:D6"/>
    <mergeCell ref="A4:D4"/>
    <mergeCell ref="A2:D2"/>
  </mergeCells>
  <pageMargins left="0.7" right="0.7" top="0.75" bottom="0.75" header="0.3" footer="0.3"/>
  <pageSetup scale="58" fitToHeight="0"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workbookViewId="0">
      <selection sqref="A1:D1"/>
    </sheetView>
  </sheetViews>
  <sheetFormatPr baseColWidth="10" defaultRowHeight="14.25"/>
  <cols>
    <col min="1" max="1" width="70.7109375" style="1" customWidth="1"/>
    <col min="2" max="2" width="10.7109375" style="34" customWidth="1"/>
    <col min="3" max="3" width="1.7109375" style="15" customWidth="1"/>
    <col min="4" max="4" width="52.5703125" style="1" customWidth="1"/>
    <col min="5" max="16384" width="11.42578125" style="1"/>
  </cols>
  <sheetData>
    <row r="1" spans="1:4" ht="18">
      <c r="A1" s="114" t="s">
        <v>48</v>
      </c>
      <c r="B1" s="114"/>
      <c r="C1" s="114"/>
      <c r="D1" s="114"/>
    </row>
    <row r="2" spans="1:4" ht="18">
      <c r="A2" s="114" t="s">
        <v>131</v>
      </c>
      <c r="B2" s="114"/>
      <c r="C2" s="114"/>
      <c r="D2" s="114"/>
    </row>
    <row r="3" spans="1:4" ht="18">
      <c r="A3" s="114" t="s">
        <v>132</v>
      </c>
      <c r="B3" s="114"/>
      <c r="C3" s="114"/>
      <c r="D3" s="114"/>
    </row>
    <row r="4" spans="1:4" ht="18">
      <c r="A4" s="114" t="s">
        <v>29</v>
      </c>
      <c r="B4" s="114"/>
      <c r="C4" s="114"/>
      <c r="D4" s="114"/>
    </row>
    <row r="5" spans="1:4" ht="18">
      <c r="A5" s="110"/>
      <c r="B5" s="110"/>
      <c r="C5" s="110"/>
      <c r="D5" s="110"/>
    </row>
    <row r="6" spans="1:4" ht="36.75" customHeight="1">
      <c r="A6" s="115" t="s">
        <v>0</v>
      </c>
      <c r="B6" s="115"/>
      <c r="C6" s="115"/>
      <c r="D6" s="115"/>
    </row>
    <row r="7" spans="1:4" ht="15">
      <c r="A7" s="115"/>
      <c r="B7" s="115"/>
      <c r="C7" s="115"/>
      <c r="D7" s="115"/>
    </row>
    <row r="8" spans="1:4" s="3" customFormat="1" ht="15">
      <c r="A8" s="3" t="s">
        <v>75</v>
      </c>
      <c r="B8" s="3">
        <f>SUM(B10:B12)</f>
        <v>200</v>
      </c>
      <c r="C8" s="4"/>
      <c r="D8" s="5"/>
    </row>
    <row r="9" spans="1:4" s="7" customFormat="1" ht="30">
      <c r="A9" s="44" t="s">
        <v>2</v>
      </c>
      <c r="B9" s="44" t="s">
        <v>3</v>
      </c>
      <c r="C9" s="6"/>
      <c r="D9" s="45" t="s">
        <v>4</v>
      </c>
    </row>
    <row r="10" spans="1:4" ht="65.25" customHeight="1">
      <c r="A10" s="42" t="s">
        <v>18</v>
      </c>
      <c r="B10" s="43">
        <v>70</v>
      </c>
      <c r="C10" s="10"/>
      <c r="D10" s="11"/>
    </row>
    <row r="11" spans="1:4" ht="43.5" customHeight="1">
      <c r="A11" s="42" t="s">
        <v>126</v>
      </c>
      <c r="B11" s="43">
        <v>70</v>
      </c>
      <c r="C11" s="10"/>
      <c r="D11" s="11"/>
    </row>
    <row r="12" spans="1:4" ht="108" customHeight="1">
      <c r="A12" s="42" t="s">
        <v>19</v>
      </c>
      <c r="B12" s="43">
        <v>60</v>
      </c>
      <c r="C12" s="10"/>
      <c r="D12" s="11"/>
    </row>
    <row r="16" spans="1:4" s="3" customFormat="1" ht="15">
      <c r="A16" s="3" t="s">
        <v>75</v>
      </c>
      <c r="B16" s="3">
        <f>B19</f>
        <v>100</v>
      </c>
      <c r="C16" s="4"/>
      <c r="D16" s="5"/>
    </row>
    <row r="17" spans="1:4" s="7" customFormat="1" ht="30">
      <c r="A17" s="48" t="s">
        <v>7</v>
      </c>
      <c r="B17" s="48" t="s">
        <v>3</v>
      </c>
      <c r="C17" s="6"/>
      <c r="D17" s="45" t="s">
        <v>4</v>
      </c>
    </row>
    <row r="18" spans="1:4" ht="30">
      <c r="A18" s="18" t="s">
        <v>14</v>
      </c>
      <c r="B18" s="18" t="s">
        <v>8</v>
      </c>
      <c r="D18" s="16"/>
    </row>
    <row r="19" spans="1:4">
      <c r="A19" s="23" t="s">
        <v>9</v>
      </c>
      <c r="B19" s="20">
        <v>100</v>
      </c>
      <c r="D19" s="16"/>
    </row>
    <row r="20" spans="1:4" s="7" customFormat="1">
      <c r="A20" s="24"/>
      <c r="B20" s="25"/>
      <c r="C20" s="10"/>
    </row>
    <row r="21" spans="1:4" ht="30">
      <c r="A21" s="33" t="s">
        <v>12</v>
      </c>
      <c r="B21" s="25" t="s">
        <v>5</v>
      </c>
      <c r="D21" s="7"/>
    </row>
  </sheetData>
  <sheetProtection algorithmName="SHA-512" hashValue="lBnsy6OzN0Incz6qPSJzaaDNGngW+Pzodln6a9h6yV8QJYukZ7z1no+1nYEErza8HEB5buTBXBnd/8b8WdDVTw==" saltValue="nDvSB6W3ytlXNUldb1eMhQ==" spinCount="100000" sheet="1" objects="1" scenarios="1"/>
  <mergeCells count="6">
    <mergeCell ref="A1:D1"/>
    <mergeCell ref="A3:D3"/>
    <mergeCell ref="A6:D6"/>
    <mergeCell ref="A7:D7"/>
    <mergeCell ref="A4:D4"/>
    <mergeCell ref="A2:D2"/>
  </mergeCells>
  <pageMargins left="0.7" right="0.7" top="0.75" bottom="0.75" header="0.3" footer="0.3"/>
  <pageSetup scale="66" fitToHeight="0"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GridLines="0" workbookViewId="0">
      <selection sqref="A1:D1"/>
    </sheetView>
  </sheetViews>
  <sheetFormatPr baseColWidth="10" defaultRowHeight="14.25"/>
  <cols>
    <col min="1" max="1" width="70.7109375" style="1" customWidth="1"/>
    <col min="2" max="2" width="10.7109375" style="34" customWidth="1"/>
    <col min="3" max="3" width="1.7109375" style="15" customWidth="1"/>
    <col min="4" max="4" width="52.5703125" style="1" customWidth="1"/>
    <col min="5" max="16384" width="11.42578125" style="1"/>
  </cols>
  <sheetData>
    <row r="1" spans="1:4" ht="18">
      <c r="A1" s="114" t="s">
        <v>48</v>
      </c>
      <c r="B1" s="114"/>
      <c r="C1" s="114"/>
      <c r="D1" s="114"/>
    </row>
    <row r="2" spans="1:4" ht="18">
      <c r="A2" s="114" t="s">
        <v>131</v>
      </c>
      <c r="B2" s="114"/>
      <c r="C2" s="114"/>
      <c r="D2" s="114"/>
    </row>
    <row r="3" spans="1:4" ht="18">
      <c r="A3" s="114" t="s">
        <v>132</v>
      </c>
      <c r="B3" s="114"/>
      <c r="C3" s="114"/>
      <c r="D3" s="114"/>
    </row>
    <row r="4" spans="1:4" ht="18">
      <c r="A4" s="114" t="s">
        <v>30</v>
      </c>
      <c r="B4" s="114"/>
      <c r="C4" s="114"/>
      <c r="D4" s="114"/>
    </row>
    <row r="5" spans="1:4" ht="18">
      <c r="A5" s="110"/>
      <c r="B5" s="110"/>
      <c r="C5" s="110"/>
      <c r="D5" s="110"/>
    </row>
    <row r="6" spans="1:4" ht="29.25" customHeight="1">
      <c r="A6" s="115" t="s">
        <v>0</v>
      </c>
      <c r="B6" s="115"/>
      <c r="C6" s="115"/>
      <c r="D6" s="115"/>
    </row>
    <row r="7" spans="1:4" ht="15">
      <c r="A7" s="115"/>
      <c r="B7" s="115"/>
      <c r="C7" s="115"/>
      <c r="D7" s="115"/>
    </row>
    <row r="8" spans="1:4" s="3" customFormat="1" ht="15">
      <c r="A8" s="3" t="s">
        <v>75</v>
      </c>
      <c r="B8" s="3">
        <f>SUM(B10:B11)</f>
        <v>200</v>
      </c>
      <c r="C8" s="4"/>
      <c r="D8" s="5"/>
    </row>
    <row r="9" spans="1:4" s="7" customFormat="1" ht="30">
      <c r="A9" s="44" t="s">
        <v>2</v>
      </c>
      <c r="B9" s="44" t="s">
        <v>3</v>
      </c>
      <c r="C9" s="6"/>
      <c r="D9" s="45" t="s">
        <v>4</v>
      </c>
    </row>
    <row r="10" spans="1:4" s="41" customFormat="1" ht="72" customHeight="1">
      <c r="A10" s="38" t="s">
        <v>127</v>
      </c>
      <c r="B10" s="9">
        <v>100</v>
      </c>
      <c r="C10" s="39"/>
      <c r="D10" s="40"/>
    </row>
    <row r="11" spans="1:4" ht="60" customHeight="1">
      <c r="A11" s="42" t="s">
        <v>128</v>
      </c>
      <c r="B11" s="43">
        <v>100</v>
      </c>
      <c r="C11" s="10"/>
      <c r="D11" s="11"/>
    </row>
    <row r="14" spans="1:4" s="3" customFormat="1" ht="15">
      <c r="A14" s="3" t="s">
        <v>75</v>
      </c>
      <c r="B14" s="3">
        <f>B17</f>
        <v>100</v>
      </c>
      <c r="C14" s="4"/>
      <c r="D14" s="5"/>
    </row>
    <row r="15" spans="1:4" s="7" customFormat="1" ht="30">
      <c r="A15" s="48" t="s">
        <v>7</v>
      </c>
      <c r="B15" s="48" t="s">
        <v>3</v>
      </c>
      <c r="C15" s="6"/>
      <c r="D15" s="45" t="s">
        <v>4</v>
      </c>
    </row>
    <row r="16" spans="1:4" ht="30">
      <c r="A16" s="18" t="s">
        <v>121</v>
      </c>
      <c r="B16" s="18" t="s">
        <v>8</v>
      </c>
      <c r="D16" s="16"/>
    </row>
    <row r="17" spans="1:4">
      <c r="A17" s="23" t="s">
        <v>9</v>
      </c>
      <c r="B17" s="20">
        <v>100</v>
      </c>
      <c r="D17" s="16"/>
    </row>
    <row r="18" spans="1:4" s="7" customFormat="1">
      <c r="A18" s="24"/>
      <c r="B18" s="25"/>
      <c r="C18" s="10"/>
    </row>
    <row r="19" spans="1:4" ht="30">
      <c r="A19" s="33" t="s">
        <v>12</v>
      </c>
      <c r="B19" s="25" t="s">
        <v>5</v>
      </c>
      <c r="D19" s="7"/>
    </row>
  </sheetData>
  <sheetProtection algorithmName="SHA-512" hashValue="oiIc8XzDPBtHlFRxoA5X4TYgDjiCCE6nevf7kBLaYFolotnjldyKEeBGpoOY7j7fNjAwdAvOob76ewHQNpsGmQ==" saltValue="l15hH1BdeGjhiLjavLskVg==" spinCount="100000" sheet="1" objects="1" scenarios="1"/>
  <mergeCells count="6">
    <mergeCell ref="A1:D1"/>
    <mergeCell ref="A3:D3"/>
    <mergeCell ref="A6:D6"/>
    <mergeCell ref="A7:D7"/>
    <mergeCell ref="A4:D4"/>
    <mergeCell ref="A2:D2"/>
  </mergeCells>
  <pageMargins left="0.7" right="0.7" top="0.75" bottom="0.75" header="0.3" footer="0.3"/>
  <pageSetup scale="66" fitToHeight="0" orientation="portrait"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showGridLines="0" workbookViewId="0">
      <selection sqref="A1:D1"/>
    </sheetView>
  </sheetViews>
  <sheetFormatPr baseColWidth="10" defaultRowHeight="14.25"/>
  <cols>
    <col min="1" max="1" width="70.7109375" style="1" customWidth="1"/>
    <col min="2" max="2" width="10.7109375" style="34" customWidth="1"/>
    <col min="3" max="3" width="1.7109375" style="15" customWidth="1"/>
    <col min="4" max="4" width="52.5703125" style="1" customWidth="1"/>
    <col min="5" max="16384" width="11.42578125" style="1"/>
  </cols>
  <sheetData>
    <row r="1" spans="1:4" ht="18">
      <c r="A1" s="114" t="s">
        <v>48</v>
      </c>
      <c r="B1" s="114"/>
      <c r="C1" s="114"/>
      <c r="D1" s="114"/>
    </row>
    <row r="2" spans="1:4" ht="18">
      <c r="A2" s="114" t="s">
        <v>131</v>
      </c>
      <c r="B2" s="114"/>
      <c r="C2" s="114"/>
      <c r="D2" s="114"/>
    </row>
    <row r="3" spans="1:4" ht="18">
      <c r="A3" s="114" t="s">
        <v>132</v>
      </c>
      <c r="B3" s="114"/>
      <c r="C3" s="114"/>
      <c r="D3" s="114"/>
    </row>
    <row r="4" spans="1:4" ht="18">
      <c r="A4" s="114" t="s">
        <v>31</v>
      </c>
      <c r="B4" s="114"/>
      <c r="C4" s="114"/>
      <c r="D4" s="114"/>
    </row>
    <row r="5" spans="1:4" ht="18">
      <c r="A5" s="110"/>
      <c r="B5" s="110"/>
      <c r="C5" s="110"/>
      <c r="D5" s="110"/>
    </row>
    <row r="6" spans="1:4" ht="29.25" customHeight="1">
      <c r="A6" s="115" t="s">
        <v>0</v>
      </c>
      <c r="B6" s="115"/>
      <c r="C6" s="115"/>
      <c r="D6" s="115"/>
    </row>
    <row r="7" spans="1:4" ht="15">
      <c r="A7" s="115"/>
      <c r="B7" s="115"/>
      <c r="C7" s="115"/>
      <c r="D7" s="115"/>
    </row>
    <row r="8" spans="1:4" s="3" customFormat="1" ht="15">
      <c r="A8" s="3" t="s">
        <v>75</v>
      </c>
      <c r="B8" s="3">
        <f>SUM(B10:B14)</f>
        <v>200</v>
      </c>
      <c r="C8" s="4"/>
      <c r="D8" s="5"/>
    </row>
    <row r="9" spans="1:4" s="7" customFormat="1" ht="30">
      <c r="A9" s="44" t="s">
        <v>2</v>
      </c>
      <c r="B9" s="44" t="s">
        <v>3</v>
      </c>
      <c r="C9" s="6"/>
      <c r="D9" s="45" t="s">
        <v>4</v>
      </c>
    </row>
    <row r="10" spans="1:4" customFormat="1" ht="57" customHeight="1">
      <c r="A10" s="54" t="s">
        <v>33</v>
      </c>
      <c r="B10" s="55">
        <v>50</v>
      </c>
      <c r="D10" s="40"/>
    </row>
    <row r="11" spans="1:4" ht="90.75" customHeight="1">
      <c r="A11" s="53" t="s">
        <v>32</v>
      </c>
      <c r="B11" s="43">
        <v>35</v>
      </c>
      <c r="C11" s="10"/>
      <c r="D11" s="11"/>
    </row>
    <row r="12" spans="1:4" ht="81" customHeight="1">
      <c r="A12" s="53" t="s">
        <v>34</v>
      </c>
      <c r="B12" s="43">
        <v>45</v>
      </c>
      <c r="C12" s="10"/>
      <c r="D12" s="11"/>
    </row>
    <row r="13" spans="1:4" ht="56.25" customHeight="1">
      <c r="A13" s="52" t="s">
        <v>113</v>
      </c>
      <c r="B13" s="43">
        <v>40</v>
      </c>
      <c r="C13" s="10"/>
      <c r="D13" s="11"/>
    </row>
    <row r="14" spans="1:4" ht="56.25" customHeight="1">
      <c r="A14" s="52" t="s">
        <v>47</v>
      </c>
      <c r="B14" s="43">
        <v>30</v>
      </c>
      <c r="C14" s="10"/>
      <c r="D14" s="11"/>
    </row>
  </sheetData>
  <sheetProtection algorithmName="SHA-512" hashValue="Fazhf86z70GWnFFxJc+GEY1EfGjxSSNGuoHOVWO53qI25CZdgaJsDMxw9wxXmZ/GR+E47hQbfSA8BiA6224VMg==" saltValue="+bEe7M/SIIX/C9relhu66Q==" spinCount="100000" sheet="1" objects="1" scenarios="1"/>
  <mergeCells count="6">
    <mergeCell ref="A1:D1"/>
    <mergeCell ref="A3:D3"/>
    <mergeCell ref="A4:D4"/>
    <mergeCell ref="A6:D6"/>
    <mergeCell ref="A7:D7"/>
    <mergeCell ref="A2:D2"/>
  </mergeCells>
  <pageMargins left="0.7" right="0.7" top="0.75" bottom="0.75" header="0.3" footer="0.3"/>
  <pageSetup scale="66" fitToHeight="0"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TRDM CLAUSULAS</vt:lpstr>
      <vt:lpstr>TRDM DEDUCIBLES</vt:lpstr>
      <vt:lpstr>Manejo</vt:lpstr>
      <vt:lpstr>RC EXT</vt:lpstr>
      <vt:lpstr>RC MED</vt:lpstr>
      <vt:lpstr>RC LAB</vt:lpstr>
      <vt:lpstr>TRV</vt:lpstr>
      <vt:lpstr>TRM</vt:lpstr>
      <vt:lpstr>AUTOS</vt:lpstr>
      <vt:lpstr>AP</vt:lpstr>
      <vt:lpstr>IRF</vt:lpstr>
      <vt:lpstr>RCSP</vt:lpstr>
    </vt:vector>
  </TitlesOfParts>
  <Company>Willis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Mogollon</dc:creator>
  <cp:lastModifiedBy>Hewlett-Packard Company</cp:lastModifiedBy>
  <cp:lastPrinted>2022-05-05T21:46:31Z</cp:lastPrinted>
  <dcterms:created xsi:type="dcterms:W3CDTF">2019-02-07T23:32:30Z</dcterms:created>
  <dcterms:modified xsi:type="dcterms:W3CDTF">2022-05-23T15:17:09Z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