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EVALUACIONES\"/>
    </mc:Choice>
  </mc:AlternateContent>
  <bookViews>
    <workbookView xWindow="0" yWindow="0" windowWidth="55470" windowHeight="12180"/>
  </bookViews>
  <sheets>
    <sheet name="Anexo 1 - subítems x Proveedor" sheetId="2" r:id="rId1"/>
    <sheet name="Anexo 2 - subítems desiertos" sheetId="3" r:id="rId2"/>
  </sheets>
  <externalReferences>
    <externalReference r:id="rId3"/>
  </externalReferences>
  <definedNames>
    <definedName name="_xlnm._FilterDatabase" localSheetId="0" hidden="1">'Anexo 1 - subítems x Proveedor'!$A$8:$M$8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1" i="2" l="1"/>
  <c r="J120" i="2"/>
  <c r="J117" i="2"/>
  <c r="J103" i="2"/>
  <c r="J70" i="2"/>
  <c r="J67" i="2"/>
  <c r="J493" i="2"/>
  <c r="J42" i="2"/>
  <c r="J541" i="2" l="1"/>
  <c r="J215" i="2" l="1"/>
  <c r="J213" i="2"/>
  <c r="J205" i="2"/>
  <c r="J200" i="2"/>
  <c r="J389" i="2" l="1"/>
  <c r="J182" i="2"/>
  <c r="J284" i="2" l="1"/>
  <c r="J121" i="2" l="1"/>
  <c r="J381" i="2" l="1"/>
  <c r="J382" i="2"/>
  <c r="J383" i="2"/>
  <c r="J384" i="2"/>
  <c r="J385" i="2"/>
  <c r="J386" i="2"/>
  <c r="J387" i="2"/>
  <c r="J388" i="2"/>
  <c r="J418" i="2" l="1"/>
  <c r="J419" i="2"/>
  <c r="J409" i="2"/>
  <c r="J410" i="2"/>
  <c r="J411" i="2"/>
  <c r="J412" i="2"/>
  <c r="J413" i="2"/>
  <c r="J414" i="2"/>
  <c r="J415" i="2"/>
  <c r="J416" i="2"/>
  <c r="J417" i="2"/>
  <c r="J538" i="2" l="1"/>
  <c r="J511" i="2"/>
  <c r="J512" i="2"/>
  <c r="J488" i="2"/>
  <c r="J390" i="2"/>
  <c r="J391" i="2"/>
  <c r="J392" i="2"/>
  <c r="J393" i="2"/>
  <c r="J394" i="2"/>
  <c r="J395" i="2"/>
  <c r="J396" i="2"/>
  <c r="J348" i="2"/>
  <c r="J219" i="2"/>
  <c r="J220" i="2"/>
  <c r="J221" i="2"/>
  <c r="J222" i="2"/>
  <c r="J223" i="2"/>
  <c r="J224" i="2"/>
  <c r="J197" i="2"/>
  <c r="J179" i="2"/>
  <c r="J183" i="2"/>
  <c r="J184" i="2"/>
  <c r="J185" i="2"/>
  <c r="J186" i="2"/>
  <c r="J187" i="2"/>
  <c r="J188" i="2"/>
  <c r="J189" i="2"/>
  <c r="J190" i="2"/>
  <c r="J148" i="2"/>
  <c r="J149" i="2"/>
  <c r="J150" i="2"/>
  <c r="J151" i="2"/>
  <c r="J140" i="2"/>
  <c r="J123" i="2"/>
  <c r="J118" i="2"/>
  <c r="J119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514" i="2" l="1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20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199" i="2"/>
  <c r="J201" i="2"/>
  <c r="J202" i="2"/>
  <c r="J203" i="2"/>
  <c r="J204" i="2"/>
  <c r="J206" i="2"/>
  <c r="J207" i="2"/>
  <c r="J208" i="2"/>
  <c r="J209" i="2"/>
  <c r="J210" i="2"/>
  <c r="J211" i="2"/>
  <c r="J212" i="2"/>
  <c r="J214" i="2"/>
  <c r="J216" i="2"/>
  <c r="J217" i="2"/>
  <c r="J218" i="2"/>
  <c r="J194" i="2"/>
  <c r="J195" i="2"/>
  <c r="J196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39" i="2"/>
  <c r="J122" i="2"/>
  <c r="J124" i="2" s="1"/>
  <c r="J107" i="2"/>
  <c r="J108" i="2"/>
  <c r="J109" i="2"/>
  <c r="J110" i="2"/>
  <c r="J111" i="2"/>
  <c r="J112" i="2"/>
  <c r="J113" i="2"/>
  <c r="J114" i="2"/>
  <c r="J115" i="2"/>
  <c r="J116" i="2"/>
  <c r="J73" i="2"/>
  <c r="J74" i="2"/>
  <c r="J75" i="2"/>
  <c r="J76" i="2"/>
  <c r="J77" i="2"/>
  <c r="J78" i="2"/>
  <c r="J38" i="2"/>
  <c r="J39" i="2"/>
  <c r="J40" i="2"/>
  <c r="J41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180" i="2" l="1"/>
  <c r="J225" i="2"/>
  <c r="J539" i="2"/>
  <c r="J492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08" i="2"/>
  <c r="J380" i="2"/>
  <c r="J339" i="2"/>
  <c r="J340" i="2"/>
  <c r="J341" i="2"/>
  <c r="J342" i="2"/>
  <c r="J343" i="2"/>
  <c r="J344" i="2"/>
  <c r="J345" i="2"/>
  <c r="J346" i="2"/>
  <c r="J347" i="2"/>
  <c r="J136" i="2"/>
  <c r="J68" i="2"/>
  <c r="J181" i="2" l="1"/>
  <c r="J191" i="2" s="1"/>
  <c r="J142" i="2"/>
  <c r="J143" i="2"/>
  <c r="J144" i="2"/>
  <c r="J145" i="2"/>
  <c r="J146" i="2"/>
  <c r="J147" i="2"/>
  <c r="J137" i="2"/>
  <c r="J138" i="2"/>
  <c r="J106" i="2"/>
  <c r="J69" i="2"/>
  <c r="J34" i="2"/>
  <c r="J35" i="2"/>
  <c r="J36" i="2"/>
  <c r="J37" i="2"/>
  <c r="J152" i="2" l="1"/>
  <c r="J490" i="2"/>
  <c r="J49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398" i="2"/>
  <c r="J399" i="2"/>
  <c r="J400" i="2"/>
  <c r="J401" i="2"/>
  <c r="J402" i="2"/>
  <c r="J403" i="2"/>
  <c r="J404" i="2"/>
  <c r="J405" i="2"/>
  <c r="J406" i="2"/>
  <c r="J407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285" i="2"/>
  <c r="J286" i="2"/>
  <c r="J287" i="2"/>
  <c r="J288" i="2"/>
  <c r="J289" i="2"/>
  <c r="J290" i="2"/>
  <c r="J291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192" i="2"/>
  <c r="J193" i="2"/>
  <c r="J125" i="2"/>
  <c r="J126" i="2"/>
  <c r="J127" i="2"/>
  <c r="J128" i="2"/>
  <c r="J129" i="2"/>
  <c r="J130" i="2"/>
  <c r="J131" i="2"/>
  <c r="J132" i="2"/>
  <c r="J133" i="2"/>
  <c r="J134" i="2"/>
  <c r="J135" i="2"/>
  <c r="J104" i="2"/>
  <c r="J105" i="2"/>
  <c r="J71" i="2"/>
  <c r="J72" i="2"/>
  <c r="J397" i="2" l="1"/>
  <c r="J349" i="2"/>
  <c r="J421" i="2"/>
  <c r="J489" i="2"/>
  <c r="J198" i="2"/>
  <c r="J318" i="2"/>
  <c r="J513" i="2"/>
  <c r="J283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9" i="2"/>
  <c r="M541" i="2" l="1"/>
</calcChain>
</file>

<file path=xl/sharedStrings.xml><?xml version="1.0" encoding="utf-8"?>
<sst xmlns="http://schemas.openxmlformats.org/spreadsheetml/2006/main" count="1976" uniqueCount="1030">
  <si>
    <t>MERCK SA</t>
  </si>
  <si>
    <t>AVANTIKA COLOMBIA SAS</t>
  </si>
  <si>
    <t>UNIVERSIDAD TECNOLÓGICA DE PEREIRA</t>
  </si>
  <si>
    <t>PROVEEDOR</t>
  </si>
  <si>
    <t xml:space="preserve">ÍTEM </t>
  </si>
  <si>
    <t xml:space="preserve">N° subítem </t>
  </si>
  <si>
    <t>COMPRA DE BIENES Y SUMINISTROS - INVITACIÓN  PRIVADA 01 DE 2022</t>
  </si>
  <si>
    <t>DESCRIPCION Y ESPECIFICACIONES</t>
  </si>
  <si>
    <t xml:space="preserve">PRESENTACIÓN </t>
  </si>
  <si>
    <t xml:space="preserve">UNIDADES </t>
  </si>
  <si>
    <t>MARCA Y REFERENCIA SOLICITADA</t>
  </si>
  <si>
    <t>CANTIDAD TOTAL</t>
  </si>
  <si>
    <t>Acetato de sodio trihidratado</t>
  </si>
  <si>
    <t>gramos</t>
  </si>
  <si>
    <t>mL</t>
  </si>
  <si>
    <t>Hidróxido de Sodio solución 1 N</t>
  </si>
  <si>
    <t>Bario Difenilaminosulfonato</t>
  </si>
  <si>
    <t>5 gramos</t>
  </si>
  <si>
    <t>Calcio Carbonato material de referencia</t>
  </si>
  <si>
    <t>Papel Filtro Cualitativo 602H 110 mm Diámetro</t>
  </si>
  <si>
    <t>caja</t>
  </si>
  <si>
    <t>Fructosa</t>
  </si>
  <si>
    <t>g</t>
  </si>
  <si>
    <t>2500 mL</t>
  </si>
  <si>
    <t>Titrisol Nitrato de plata 0,1N</t>
  </si>
  <si>
    <t>Ácido (L) Ascórbico</t>
  </si>
  <si>
    <t>Tartrato de sodio y potasio Tetrahidratado
KNaC₄H₄O₆ * 4 H₂O</t>
  </si>
  <si>
    <t>MINIMO PRECIO UNITARIO IVA INCLUÍDO</t>
  </si>
  <si>
    <t>MINIMO VALOR TOTAL IVA INCLUIDO</t>
  </si>
  <si>
    <t xml:space="preserve">MARCA Y/O REFERENCIA OFERTADA </t>
  </si>
  <si>
    <t>SCHARLAU</t>
  </si>
  <si>
    <t>TIEMPO DE ENTREGA (DIAS CALENDARIO)</t>
  </si>
  <si>
    <t>KIT DE QUECHERS 
roQ™ QuEChERS Extraction Kit, EN Method, 4.0g MgSO4, 1.0g NaCl, 1.0g SCTD, 0.5g SCDS, 50/Pk
PHENOMENEX;</t>
  </si>
  <si>
    <t>Kit x 50</t>
  </si>
  <si>
    <t>Kit</t>
  </si>
  <si>
    <t>mililitros</t>
  </si>
  <si>
    <t>ALCOHOL METÍLICO CALIDAD HPLC. FRASCO DE VIDRIO</t>
  </si>
  <si>
    <t xml:space="preserve">Cloruro de sodio </t>
  </si>
  <si>
    <t>Kg</t>
  </si>
  <si>
    <t>Amonio Acetato</t>
  </si>
  <si>
    <t>Hexano para análisis en Frasco de vidrio.</t>
  </si>
  <si>
    <t>Papel filtro Whatman 40 110 cm diámetro</t>
  </si>
  <si>
    <t>Caja/100</t>
  </si>
  <si>
    <t>Caja</t>
  </si>
  <si>
    <t>Reactivo para cloro libre, DPD</t>
  </si>
  <si>
    <t>Paquete x 1000 sobres</t>
  </si>
  <si>
    <t>Paquete</t>
  </si>
  <si>
    <t>Ácido bórico
p.a. ® ACS, ISO, Reag. Ph Eur</t>
  </si>
  <si>
    <t>90 dias</t>
  </si>
  <si>
    <t>Algodón por rollo. Con Fecha de vencimiento y registro sanitario</t>
  </si>
  <si>
    <t>Paquete x 500 gramos</t>
  </si>
  <si>
    <t>Papel Filtro Microfibra de vidrio tamaño de poro ≤ 2 um. 110 mm Diámetro. Fisherbrand G6</t>
  </si>
  <si>
    <t>Caja por 100 unidades</t>
  </si>
  <si>
    <t>caja por 100 unidades</t>
  </si>
  <si>
    <t>Sodio Yoduro</t>
  </si>
  <si>
    <t>Sulfuro de sodio Nonahidratado
ACS reagent, ≥98.0%</t>
  </si>
  <si>
    <t>Thermofisher</t>
  </si>
  <si>
    <t xml:space="preserve">Taq PCRx DNA Polimerasa, enzima termoestable, (conc. 5Und/ul) X 500 Und. </t>
  </si>
  <si>
    <t>Capsulas de POLYSEED para DBO
PolySeed NX</t>
  </si>
  <si>
    <t>Frasco</t>
  </si>
  <si>
    <t>CAJA x 100 UNIDADES</t>
  </si>
  <si>
    <t>Mix estándar interno PHA´s Método EPA 525.3   (500 ug/mL) x 1 mL
(Fecha de vencimiento no menor a 2 años). MRC</t>
  </si>
  <si>
    <t>1mL</t>
  </si>
  <si>
    <t>RESTEK</t>
  </si>
  <si>
    <t>Absorbente para líquidos derramados. Chemizorb en polvo</t>
  </si>
  <si>
    <t>Acido Sulfúrico  solución 1,0 N</t>
  </si>
  <si>
    <t>Cloruro de Potasio solución de 0,147 mS/cm. El Material debe cumplir con ISO 17034 – Material de Referencia Certificado (MRC). Certipur Merck. 30 Sachet. Fecha de vencimiento no inferior a 2 años y con certificado.</t>
  </si>
  <si>
    <t>Caja x 30</t>
  </si>
  <si>
    <t>Cloruro de Potasio solución de 1,41 mS/cm. El Material debe cumplir con ISO 17034 – Material de Referencia Certificado (MRC). Certipur Merck. 30 Sachet. Fecha de vencimiento no inferior a  2 años y con certificado.</t>
  </si>
  <si>
    <t>Cloruro de Potasio solución de 12,8 mS/cm. El Material debe cumplir con ISO 17034 – Material de Referencia Certificado (MRC). Certipur Merck. 30 Sachet. Fecha de vencimiento no inferior a 2 años y con certificado.</t>
  </si>
  <si>
    <t>Fluoruro de Potasio</t>
  </si>
  <si>
    <t>Hierro III Cloruro. Hexahidratado</t>
  </si>
  <si>
    <t>Solución Buffer pH 10,0. El Material debe cumplir con ISO 17034 – Material de Referencia Certificado (MRC). Bolsas individuales x 30 mL cada una. Fecha de vencimiento no inferior a 2 años</t>
  </si>
  <si>
    <t>Paquete x 30 sobres</t>
  </si>
  <si>
    <t>Solución Buffer pH 4,00. El Material debe cumplir con ISO 17034 – Material de Referencia Certificado (MRC). Bolsas individuales x 30 mL cada una. Fecha de vencimiento no inferior a 2 años</t>
  </si>
  <si>
    <t>Solución de Tisab II</t>
  </si>
  <si>
    <t>Acido Amino Acético (Glicina)</t>
  </si>
  <si>
    <t>Potasio tiocianato
p.a. EMSURE® ACS, ISO, Reag. Ph Eur</t>
  </si>
  <si>
    <t>Ácido etilendiaminotetraacético, sal disódica dihidrato - EDTA
Ethylenedinitrilotetraacetic acid disodium salt dihydrate.</t>
  </si>
  <si>
    <t>Kit - Test Ácido cianúrico método fotométrico 
2 - 160 mg/l Spectroquant®</t>
  </si>
  <si>
    <t>Caja x 100 Test</t>
  </si>
  <si>
    <t>Unidad</t>
  </si>
  <si>
    <t>Acetonitrilo
Acetonitrile for gas chromatography ECD and FID SupraSolv®</t>
  </si>
  <si>
    <t>Metanol
Methanol for gas chromatography ECD and FID SupraSolv®,</t>
  </si>
  <si>
    <t>Acetona
Acetone for gas chromatography ECD and FID SupraSolv®.</t>
  </si>
  <si>
    <t>n-Hexano
n-Hexane for gas chromatography ECD and FID SupraSolv®.</t>
  </si>
  <si>
    <t xml:space="preserve"> gramos</t>
  </si>
  <si>
    <t>ESTANDAR DE TURBIEDAD DE FORMAZINA 0,5 NTU
Turbidity 0,5 NTU Calibration Standard - Formazin
Material de Referencia Certificado (MRC) según ISO 17034.</t>
  </si>
  <si>
    <t>ESTANDAR DE TURBIEDAD DE FORMAZINA 10 NTU
Turbidity 10 NTU Calibration Standard - Formazin
Material de Referencia Certificado (MRC) según ISO 17034.</t>
  </si>
  <si>
    <t>ESTANDAR DE TURBIEDAD DE FORMAZINA 20 NTU
Turbidity 20 NTU Calibration Standard - Formazin
Material de Referencia Certificado (MRC) según ISO 17034.</t>
  </si>
  <si>
    <t>ESTANDAR DE TURBIEDAD DE FORMAZINA 100 NTU
Turbidity 100 NTU Calibration Standard - Formazin
Material de Referencia Certificado (MRC) según ISO 17034.</t>
  </si>
  <si>
    <t>ESTANDAR DE TURBIEDAD DE FORMAZINA 1000 NTU
Turbidity 1000 NTU Calibration Standard - Formazin
Material de Referencia Certificado (MRC) según ISO 17034.</t>
  </si>
  <si>
    <t>Estándar de plaguicidas organoclorados. Mix 1 (17 componentes) Ampolla por 1 mL Restek 32094</t>
  </si>
  <si>
    <t>Estándar de plaguicidas organofosforados. Mix A (20 componentes) Ampolla por 1 mL Restek 32277</t>
  </si>
  <si>
    <t>Estándar Fluoruro de Sodio 0,1 M (1900mg/L)  FECHA DE VENCIMIENTO NO MENOR A 2 AÑOS. Material de Referencia Certificado (MRC) según ISO 17034.</t>
  </si>
  <si>
    <t>UNIDAD</t>
  </si>
  <si>
    <t>Test Fenol - Método fotométrico 0.002 - 5.00 mg/L Spectroquant®</t>
  </si>
  <si>
    <t>Caja de cartón</t>
  </si>
  <si>
    <t>VIALES</t>
  </si>
  <si>
    <t>PFTBA - Perfluorotributylamine
(MS Tuning Compound)
Fecha de vencimiento superior a 2 años</t>
  </si>
  <si>
    <t>Theobromine
≥98.0%</t>
  </si>
  <si>
    <t>KIT  PARA 20 DETERMINACIONES</t>
  </si>
  <si>
    <t>Estandar de Sulfato 
Trazable a SRM de NIST Na₂SO₄ en H₂O 1000 mg/L SO₄ Certipur®
Fecha de vencimiento superior a 2 años</t>
  </si>
  <si>
    <t>Buffer de carga de ADN (https://www.thermofisher.com/co/en/home/life-science/dna-rna-purification-analysis/nucleic-acid-gel-electrophoresis/dna-electrophoresis/dna-loading-buffer.html)</t>
  </si>
  <si>
    <t>Vial</t>
  </si>
  <si>
    <t>Gramos</t>
  </si>
  <si>
    <t>Solución Buffer pH 7,00. El Material debe cumplir con ISO 17034 – Material de Referencia Certificado (MRC). Bolsas individuales x 30 mL cada una. Fecha de vencimiento no inferior a 2 años</t>
  </si>
  <si>
    <t>Nitrato de potasio. Ref 1.05065.0050</t>
  </si>
  <si>
    <t>Dihidrogeno fosfato de potasio (Fosfato acido de Potasio) KH2PO4. Ref 1048731000</t>
  </si>
  <si>
    <t>Sulfato de Sodio anhidro suprapur</t>
  </si>
  <si>
    <t>Ftalato Àcido de Potasio. Ref 1024000080</t>
  </si>
  <si>
    <t>Carbonato de calcio. Ref 1.02410.0050</t>
  </si>
  <si>
    <t>Cloruro de sodio. Ref 1.02406.0080</t>
  </si>
  <si>
    <t>Dicromato de potasio. Ref 1.02403.0080</t>
  </si>
  <si>
    <t>1000 g</t>
  </si>
  <si>
    <t>Acido cítrico</t>
  </si>
  <si>
    <t>Acrilamida / Bis acrilamida 30 %</t>
  </si>
  <si>
    <t>Glicina</t>
  </si>
  <si>
    <t>Frasco 1Kg  G8898-1Kg</t>
  </si>
  <si>
    <t>500 uL 1610374EDU</t>
  </si>
  <si>
    <t>Tabletas Kjeldahl (Exentas de mercurio y selenio)</t>
  </si>
  <si>
    <t>Frasco x 250 tabletas</t>
  </si>
  <si>
    <t>Glicerol (Glicerina 85%)</t>
  </si>
  <si>
    <t>Frasco x 1L</t>
  </si>
  <si>
    <t>Litro</t>
  </si>
  <si>
    <t>Sacarosa</t>
  </si>
  <si>
    <t>AGAR NUTRITIVO</t>
  </si>
  <si>
    <t>GALON</t>
  </si>
  <si>
    <t>Membrana 0.45 micras y 47 mm de diámetro. Con cuadricula. Empaque individual SIN PAD</t>
  </si>
  <si>
    <t>CAJA 100 UNIDADES</t>
  </si>
  <si>
    <t>Siliceous Earth purified and calcined (USP-NF) pure, pharma grade Diatomaceous Earth</t>
  </si>
  <si>
    <t>Agar Papa Dextrosa</t>
  </si>
  <si>
    <t>Nitrato de potasio (sal Nitro)</t>
  </si>
  <si>
    <t>Egg Yolk Tellurite Emulsion Fecha vencimiento mínimo 2 años</t>
  </si>
  <si>
    <t>Cloruro de Amonio</t>
  </si>
  <si>
    <t>KIT PARA ANALISIS DE TOC. RANGO DE 2.0 A 30.0 MG/L NANOCOLOR TOC. KIT PARA 20 DETERMINACIONES</t>
  </si>
  <si>
    <t>MACHEREY NAGEL</t>
  </si>
  <si>
    <t>120 DÍAS</t>
  </si>
  <si>
    <t>Amonio y hierro(II) sulfato hexahidrato
p.a. EMSURE® ISO</t>
  </si>
  <si>
    <t>Agar Plate Count con fecha de venc. Mínimo 3 años</t>
  </si>
  <si>
    <t>Medio de cultivo BRILLANCE E.COLI /COLIFORM SELECTIVE MEDIUM</t>
  </si>
  <si>
    <t>Tiras Oxidasa</t>
  </si>
  <si>
    <t>caja x 50 unidades</t>
  </si>
  <si>
    <t>Agar OGYE. Fecha vencimiento mínimo 2 años</t>
  </si>
  <si>
    <t>Agar Cromocult Fecha vencimiento mínimo 2 años</t>
  </si>
  <si>
    <t>Agar Saboraud Fecha vencimiento mínimo 2 años</t>
  </si>
  <si>
    <t>Azul Bromofenol</t>
  </si>
  <si>
    <t>1,1o-Fenantrolina</t>
  </si>
  <si>
    <t>Merck</t>
  </si>
  <si>
    <t>Sigma Aldrich</t>
  </si>
  <si>
    <t>Emulsión Yema de Huevo con Telurito</t>
  </si>
  <si>
    <t xml:space="preserve">Kit de muestreo para superficies con neutralizante. (técnica de hisopado). </t>
  </si>
  <si>
    <t>caja x 100</t>
  </si>
  <si>
    <t>Emulsión Yema de Huevo</t>
  </si>
  <si>
    <t>Perfluorotributylamina, MS grade CAS: 311-89-7 
FC-43 Calibration Compound</t>
  </si>
  <si>
    <t>Glutation reducido</t>
  </si>
  <si>
    <t>5 g</t>
  </si>
  <si>
    <t>Persulfato de amonio</t>
  </si>
  <si>
    <t>TEMED</t>
  </si>
  <si>
    <t>Frasco 30 ml 15524-010</t>
  </si>
  <si>
    <t>Caja x 10 sobres</t>
  </si>
  <si>
    <t>Acido Sulfúrico Concentrado. Frasco de vidrio con recubrimiento de seguridad Safe PTFE o frascos en HDPE</t>
  </si>
  <si>
    <t>Agua grado Cromatográfico.</t>
  </si>
  <si>
    <t>Alcohol antiséptico de 70 º</t>
  </si>
  <si>
    <t>Cloruro de potasio solución  3M</t>
  </si>
  <si>
    <t>Hidróxido de sodio en lentejas</t>
  </si>
  <si>
    <t>Hipoclorito de sodio al 13 %</t>
  </si>
  <si>
    <t>Indicador mixto tashiro</t>
  </si>
  <si>
    <t>Solución buffer pH: 4,00.  Coloreada. Fecha de vencimiento no inferior a 2 años. Material de Referencia Certificado (MRC) según ISO 17034.</t>
  </si>
  <si>
    <t>Solución buffer pH: 7,00 .  Coloreada Fecha de vencimiento no inferior a 2 años. Material de Referencia Certificado (MRC) según ISO 17034.</t>
  </si>
  <si>
    <t>Aluminio Nitrato . 9H2O</t>
  </si>
  <si>
    <t>Agar Cromogénico para coliformes según ISO 9308</t>
  </si>
  <si>
    <t>Dietilamina</t>
  </si>
  <si>
    <t>MERCK</t>
  </si>
  <si>
    <t>COMERCIAL</t>
  </si>
  <si>
    <t>Sterikon plus bioindicador</t>
  </si>
  <si>
    <t>Caja x 15 ampollas</t>
  </si>
  <si>
    <t>JGB</t>
  </si>
  <si>
    <t>Bisulfito de sodio</t>
  </si>
  <si>
    <t>Peróxido de Hidrogeno 30 %</t>
  </si>
  <si>
    <t>Galón</t>
  </si>
  <si>
    <t>Etanol 95%</t>
  </si>
  <si>
    <t>Glicerina Liquida</t>
  </si>
  <si>
    <t>Alcohol antiséptico</t>
  </si>
  <si>
    <t xml:space="preserve">Galón  </t>
  </si>
  <si>
    <t>Cloruro de Magnesio Hexahidrato</t>
  </si>
  <si>
    <t xml:space="preserve">Acido sulfúrico 95-97% Frasco en vidrio. </t>
  </si>
  <si>
    <t>1000 mL</t>
  </si>
  <si>
    <t>NACIONAL</t>
  </si>
  <si>
    <t>Prueba de aglutinación latex para antiestreptolisina O</t>
  </si>
  <si>
    <t>Prueba de aglutinación latex para Factor Reumatoideo</t>
  </si>
  <si>
    <t>Prueba de aglutinación latex para Proteína C Reactiva</t>
  </si>
  <si>
    <t>Prueba RPR CARBON</t>
  </si>
  <si>
    <t>kitx 50</t>
  </si>
  <si>
    <t>Kit de determinacion de colesterol para 100 determinaciones</t>
  </si>
  <si>
    <t>Kit de determinacion de glucosa para 100 determinaciones</t>
  </si>
  <si>
    <t>Kit de determinacion de trigliceridos para 100 determinaciones</t>
  </si>
  <si>
    <t>BIOSYSTEMS</t>
  </si>
  <si>
    <t>BRILLANCE SALMONELLA AGAR</t>
  </si>
  <si>
    <t>Caldo RAPPAPORT-VASSILIADIS (RVS)</t>
  </si>
  <si>
    <t>ONE BROTH LISTERIA BASE
NOVEL ENRICHMENT (ONE) BROTH-LISTERIA</t>
  </si>
  <si>
    <t>ONE BROTH LISTERIA BASE
ONE BROTH-LISTERIA SELECTIVE SUPPLEMENT</t>
  </si>
  <si>
    <t>Caja x 10 viales</t>
  </si>
  <si>
    <t>OXOID</t>
  </si>
  <si>
    <t>60 días</t>
  </si>
  <si>
    <t>Staphilasa Latex Test</t>
  </si>
  <si>
    <t>Caja por 100 pruebas</t>
  </si>
  <si>
    <t>Suplemento diferencial Brillance Listeria (ISO) Differential Supplement</t>
  </si>
  <si>
    <t>caja x 10 viales</t>
  </si>
  <si>
    <t>Suplemento Selectivo One Broth Salmonella</t>
  </si>
  <si>
    <t>Suplemento selectivo para Salmonella para agar Brillance Salmonella</t>
  </si>
  <si>
    <t>Test salmonella. Prueba latex de confirmación.</t>
  </si>
  <si>
    <t>Kit x 100 pruebas</t>
  </si>
  <si>
    <t xml:space="preserve">Suplemento selectivo Brillance Listeria. </t>
  </si>
  <si>
    <t>Oxoid Biochemical Identification System - MONO
(O.B.I.S.)
The Oxoid Biochemical Identification System (O.B.I.S.) mono is a rapid colourimetric test for the determination of D-alanyl aminopeptidase (DALAase).</t>
  </si>
  <si>
    <t>DELTALAB</t>
  </si>
  <si>
    <t>Sensidiscos de oxacilina</t>
  </si>
  <si>
    <t>blister x 50</t>
  </si>
  <si>
    <t>Sensidiscos de aztreonam</t>
  </si>
  <si>
    <t>Sensidiscos de clindamicina</t>
  </si>
  <si>
    <t>Sensidiscos de tetraciclina</t>
  </si>
  <si>
    <t>Sensidiscos de trimetoprim-sulfametoxazol</t>
  </si>
  <si>
    <t>Sensidiscos de bacitracina</t>
  </si>
  <si>
    <t>90 a 120 dias</t>
  </si>
  <si>
    <t>TOTAL A COMPRAR</t>
  </si>
  <si>
    <t>DESIERTO NO SE PRESENTARON OFERTAS</t>
  </si>
  <si>
    <t>Sangre de cordero desfibrinada</t>
  </si>
  <si>
    <t>Frasco x 50ml</t>
  </si>
  <si>
    <t>frasco</t>
  </si>
  <si>
    <t>unidad</t>
  </si>
  <si>
    <t>Nacional</t>
  </si>
  <si>
    <t>Kit de aglutinación en látex para grupos de Lancefield</t>
  </si>
  <si>
    <t>Rodelg, SPINREACT, Biosystems</t>
  </si>
  <si>
    <t>Pruebas para detección de anticuerpos Anti-HBS</t>
  </si>
  <si>
    <t>caja x 50</t>
  </si>
  <si>
    <t>Inversiones Jimsa SAS</t>
  </si>
  <si>
    <t>Scientific Products SAS</t>
  </si>
  <si>
    <t>COMPRA DE BIENES Y SUMINISTROS - INVITACIÓN  PÚBLICA BS 04 DE 2023</t>
  </si>
  <si>
    <t>ADEQUIM SAS</t>
  </si>
  <si>
    <t>Alcohol al 96 %. Incoloro y libre de impotabilizante.</t>
  </si>
  <si>
    <t>Amonio Hidroxido Concentrado
ca. 25% NH3, analytical reagent, Reag. ISO, Reag. Ph. Eur.</t>
  </si>
  <si>
    <t>Azul Indigo</t>
  </si>
  <si>
    <t>Cerio y Amonio Nitrato</t>
  </si>
  <si>
    <t>Ciclohexano</t>
  </si>
  <si>
    <t>Cloruro de Bario</t>
  </si>
  <si>
    <t>DETERGENTE CONCENTRADO PARA LABORATORIO pH NEUTRO
Detergente pH neutro libre de fofatos</t>
  </si>
  <si>
    <t>Detergente excento de fosfatos</t>
  </si>
  <si>
    <t>DETERGENTE LIQUIDO INDUSTRIAL</t>
  </si>
  <si>
    <t>Estàndar de 1000 mg/L para A.A de: Mg.  Material de referencia certificado MRC según ISO 17034</t>
  </si>
  <si>
    <t>Sulfato de Calcio</t>
  </si>
  <si>
    <t>Tolueno</t>
  </si>
  <si>
    <t>Tris Hidroximetil amino metano</t>
  </si>
  <si>
    <t>L</t>
  </si>
  <si>
    <t>galón</t>
  </si>
  <si>
    <t>LOBA CHEMIE</t>
  </si>
  <si>
    <t>SIGMA</t>
  </si>
  <si>
    <t>Comercial</t>
  </si>
  <si>
    <t>Diclorometano</t>
  </si>
  <si>
    <t>JT BAKER</t>
  </si>
  <si>
    <t>12 días</t>
  </si>
  <si>
    <t>30 DÍAS</t>
  </si>
  <si>
    <t>BIOQUIMICOS COLOMBIANOS LTDA</t>
  </si>
  <si>
    <t>Papel Filtro Cualitativo595 110 mm Diámetro</t>
  </si>
  <si>
    <t>BOECO</t>
  </si>
  <si>
    <t>HACH</t>
  </si>
  <si>
    <t>FILTRACION Y ANALSIS S.A.S</t>
  </si>
  <si>
    <t>Acido nítrico concentrado (Mayor o igual a 65%). Frasco de vidrio con recubrimietno plástico de seguridad (Safe-Cote)</t>
  </si>
  <si>
    <t>Carbón Activado</t>
  </si>
  <si>
    <t>Cloruro de Calcio</t>
  </si>
  <si>
    <t>Hidróxido de Sodio solución 0,01 N</t>
  </si>
  <si>
    <t>o-Fenilendiamina</t>
  </si>
  <si>
    <t xml:space="preserve">MOL LABS </t>
  </si>
  <si>
    <t xml:space="preserve">KAIKA S.A.S </t>
  </si>
  <si>
    <t>Kit de soluciones estandar de pH (7,00, pH 4,01 y pH 10,01 y HCl) - Modelo 101-SU. Fecha vencimiento mayor a 1 año</t>
  </si>
  <si>
    <t>Caja por 4 soluciones</t>
  </si>
  <si>
    <t>Sartorius</t>
  </si>
  <si>
    <t>HORIBA  SET 101-SU</t>
  </si>
  <si>
    <t>2,6-Dimetilanilina</t>
  </si>
  <si>
    <t>2-Bromoacetofenona</t>
  </si>
  <si>
    <t>4-Hidroxiacetanilida</t>
  </si>
  <si>
    <t>Acetona para análisis</t>
  </si>
  <si>
    <t>Acido Calconcarboxilico</t>
  </si>
  <si>
    <t xml:space="preserve">Bicarbonato de sodio </t>
  </si>
  <si>
    <t>Caldo LMX modificado según Manafi y Ossmer. Fecha vencimiento mayor a 2 años</t>
  </si>
  <si>
    <t>Cloruro de calcio</t>
  </si>
  <si>
    <t>Cloruro de potasio 1,4 us/cm</t>
  </si>
  <si>
    <t>Cloruro de potasio.</t>
  </si>
  <si>
    <t>Cloruro de potasio. Ref 1.04938.0050</t>
  </si>
  <si>
    <t>Dihidrogeno fosfato de potasio (Fosfato acido de Potasio) KH2PO4. Ref 1.05108.0050</t>
  </si>
  <si>
    <t>Eriocromo Cianina</t>
  </si>
  <si>
    <t>Estàndar de 1000 mg/L para A.A de: Aluminio.  
Material de referencia certificado
Trazable a SRM de NIST Al(NO₃)₃ en HNO₃ 0,5 mol/l 1000 mg/l Al Certipur®</t>
  </si>
  <si>
    <t>Estàndar de 1000 mg/L para A.A de: Arsénico.
Material de referencia certificado
Fecha de vencimiento mayor a 2 años</t>
  </si>
  <si>
    <t>Estàndar de 1000 mg/L para A.A de: Cadmio.
Material de referencia certificado
Fecha de vencimiento mayor a 2 años</t>
  </si>
  <si>
    <t>Estàndar de 1000 mg/L para A.A de: Cobre.
Material de referencia certificado
Fecha de vencimiento mayor a 2 años</t>
  </si>
  <si>
    <t>Estàndar de 1000 mg/L para A.A de: Cu.  Material de referencia certificado MRC según ISO 17034</t>
  </si>
  <si>
    <t>Estàndar de 1000 mg/L para A.A de: Magnesio.
Material de referencia certificado
Fecha de vencimiento mayor a 2 años</t>
  </si>
  <si>
    <t xml:space="preserve">Ferroína solución indicadora
</t>
  </si>
  <si>
    <t>Isopropanol ACS</t>
  </si>
  <si>
    <t>Nitrato de Potasio</t>
  </si>
  <si>
    <t>Nitrato solución patrón, CRM. 
Trazable a SRM de NIST 1000 mg/l NO₃-N en H₂O.</t>
  </si>
  <si>
    <t>Potasio Hexacianoferrato(II) 3-hidrato 
(FERROCIANURO DE POTASIO)
(Reag. USP, Ph. Eur.) for analysis, ACS, ISO</t>
  </si>
  <si>
    <t>Sodio Carbonato.  Material de referencia Certificado (MRC)</t>
  </si>
  <si>
    <t>Sufato manganoso monohidratado</t>
  </si>
  <si>
    <t>Sulfato de cobre pentahidratado
Grado Reactivo
Pureza ≥98%</t>
  </si>
  <si>
    <t>Sulfato de potasio</t>
  </si>
  <si>
    <t>Tris-aminomethan-hydrochlorid (Tris-HCl)</t>
  </si>
  <si>
    <t>8086710250
Sigma-Aldrich</t>
  </si>
  <si>
    <t>115835-100G
Sigma-Aldrich</t>
  </si>
  <si>
    <t>8223250250
Sigma-Aldrich</t>
  </si>
  <si>
    <t>1000141000
Supelco</t>
  </si>
  <si>
    <t>1000124000
Supelco</t>
  </si>
  <si>
    <t>1000174000
Supelco</t>
  </si>
  <si>
    <t>1004680100
Supelco</t>
  </si>
  <si>
    <t>1045950005
Supelco</t>
  </si>
  <si>
    <t xml:space="preserve">1084540250
Supelco
</t>
  </si>
  <si>
    <t>1059780500
Millipore</t>
  </si>
  <si>
    <t>1063290500
Supelco</t>
  </si>
  <si>
    <t>1065281000
Supelco</t>
  </si>
  <si>
    <t>1024100050
Supelco</t>
  </si>
  <si>
    <t>1106200500
Millipore</t>
  </si>
  <si>
    <t>1023820500
Supelco</t>
  </si>
  <si>
    <t>1058321000
SAFC</t>
  </si>
  <si>
    <t>1012030500
Supelco</t>
  </si>
  <si>
    <t>1015860001
Supelco</t>
  </si>
  <si>
    <t>1015530001
Supelco</t>
  </si>
  <si>
    <t>1015540001
Supelco</t>
  </si>
  <si>
    <t>1049361000
Supelco</t>
  </si>
  <si>
    <t>1049380050
Supelco</t>
  </si>
  <si>
    <t>1024060080
Supelco</t>
  </si>
  <si>
    <t>1024030080
Supelco</t>
  </si>
  <si>
    <t>8030101000
Sigma-Aldrich</t>
  </si>
  <si>
    <t>1051080050
Supelco</t>
  </si>
  <si>
    <t>1048731000
Supelco</t>
  </si>
  <si>
    <t>1031640025
Supelco</t>
  </si>
  <si>
    <t>1197700100
Supelco</t>
  </si>
  <si>
    <t>1197730100
Supelco</t>
  </si>
  <si>
    <t>1197770100
Supelco</t>
  </si>
  <si>
    <t>1197860100
Supelco</t>
  </si>
  <si>
    <t>1197880100
Supelco</t>
  </si>
  <si>
    <t>1091610100
Supelco</t>
  </si>
  <si>
    <t>1049941000
Supelco</t>
  </si>
  <si>
    <t>1024000080
Supelco</t>
  </si>
  <si>
    <t>1039430250
Supelco</t>
  </si>
  <si>
    <t>1096341011
Supelco</t>
  </si>
  <si>
    <t>1192530001
Supelco</t>
  </si>
  <si>
    <t>1060114000
Supelco</t>
  </si>
  <si>
    <t>1043714000
Supelco</t>
  </si>
  <si>
    <t>1050630500
Supelco</t>
  </si>
  <si>
    <t>1050650050
Supelco</t>
  </si>
  <si>
    <t>1198110500
Supelco</t>
  </si>
  <si>
    <t>1049840100
Supelco</t>
  </si>
  <si>
    <t>1024050080
Supelco</t>
  </si>
  <si>
    <t>1990040001
Supelco</t>
  </si>
  <si>
    <t>1990640001
Supelco</t>
  </si>
  <si>
    <t>1990020001
Supelco</t>
  </si>
  <si>
    <t>1059410250
Supelco</t>
  </si>
  <si>
    <t>1027900250
Supelco</t>
  </si>
  <si>
    <t>1051531000
Supelco</t>
  </si>
  <si>
    <t>1066470050
Supelco</t>
  </si>
  <si>
    <t>1001810002
Millipore</t>
  </si>
  <si>
    <t>T3253-1KG
Sigma-Aldrich</t>
  </si>
  <si>
    <t>90-120 dias</t>
  </si>
  <si>
    <t>15 Dias</t>
  </si>
  <si>
    <t>15 Dias (4) Und
90 a 120 Dias (1) Und</t>
  </si>
  <si>
    <t>15 dias</t>
  </si>
  <si>
    <t xml:space="preserve">MR Y CIA S.A.S </t>
  </si>
  <si>
    <t xml:space="preserve">Acido Tricloroacetico </t>
  </si>
  <si>
    <t xml:space="preserve">Agar grado bacteriológico </t>
  </si>
  <si>
    <t>Mycosel agar</t>
  </si>
  <si>
    <t>DIFCO</t>
  </si>
  <si>
    <t>OSSA</t>
  </si>
  <si>
    <t>45 DIAS</t>
  </si>
  <si>
    <t>5 DIAS</t>
  </si>
  <si>
    <t>8 DIAS</t>
  </si>
  <si>
    <t xml:space="preserve">PROFINAS S.A.S </t>
  </si>
  <si>
    <t>Aceite Mineral. No debe ser coloreado.</t>
  </si>
  <si>
    <t>Acetofenona</t>
  </si>
  <si>
    <t>Acido glutámico</t>
  </si>
  <si>
    <t>Estàndar de 1000 mg/L para A.A de: Fe.  Material de referencia certificado MRC según ISO 17034</t>
  </si>
  <si>
    <t>ESTANDAR DE TURBIEDAD DE FORMAZINA (&lt; 0,1, 20, 200, 1000, 4000 NTU)</t>
  </si>
  <si>
    <t>Hidróxido de sodio comercial en escamas</t>
  </si>
  <si>
    <t>Hidróxido de sodio comercial en lentejas</t>
  </si>
  <si>
    <t>Papel Indicador Universal. pH 1 - 10. Caja  x 6 rollos</t>
  </si>
  <si>
    <t>Polientileglicol sólido: DP 2000</t>
  </si>
  <si>
    <t>Silica gel</t>
  </si>
  <si>
    <t>Tryptic Soy Broth (TSB)</t>
  </si>
  <si>
    <t>Yoduro de Potasio</t>
  </si>
  <si>
    <t>MK</t>
  </si>
  <si>
    <t>30-120 DIAS</t>
  </si>
  <si>
    <t>PURIFICACION Y ANALISIS DE FLUIDOS SAS</t>
  </si>
  <si>
    <t>2,2,2-Tricloroetanol</t>
  </si>
  <si>
    <t>2,6 Dimetilanilina</t>
  </si>
  <si>
    <t>Acetanilida</t>
  </si>
  <si>
    <t>Adipilo cloruro</t>
  </si>
  <si>
    <t>Agar Czapek Dox. Fecha vencimiento mayor a 2 años</t>
  </si>
  <si>
    <t>Agua peptona</t>
  </si>
  <si>
    <t>Agua peptona bufferada. Fecha vencimiento mayor a 2 años</t>
  </si>
  <si>
    <t>Cobre polvo</t>
  </si>
  <si>
    <t>Hidroquinona</t>
  </si>
  <si>
    <t>Mercaptoetanol</t>
  </si>
  <si>
    <t>Oxalato de sodio. Ref 1.02407.0060</t>
  </si>
  <si>
    <t>Peróxido de Hidrogeno al 30 %</t>
  </si>
  <si>
    <t>Merck Supelco</t>
  </si>
  <si>
    <t>Whatman</t>
  </si>
  <si>
    <t>120 Días</t>
  </si>
  <si>
    <t>15 Días</t>
  </si>
  <si>
    <t>220 Días</t>
  </si>
  <si>
    <t>QUÍMICOS Y REACTIVOS QUIMIREL SAS</t>
  </si>
  <si>
    <t xml:space="preserve">Agar base Brillance Listeria </t>
  </si>
  <si>
    <t>Agar Brillance E.coli 
( BRILLIANCE E. COLI / COLIFORM SELECTIVE AGAR). Fecha vencimiento mayor a 2 años</t>
  </si>
  <si>
    <t>Agar Mannitol Egg Yolk Polymyxin  (Agar MYP). Fecha vencimiento mayor a 2 años</t>
  </si>
  <si>
    <t>Anaerogen 2.5 lts</t>
  </si>
  <si>
    <t>Caldo One Broth Salmonella. Fecha vencimiento mayor a 2 años</t>
  </si>
  <si>
    <t>60 Días Importación</t>
  </si>
  <si>
    <t>5 Días Calendario</t>
  </si>
  <si>
    <t>Acido Acético concentrado</t>
  </si>
  <si>
    <t>Acido clohídrico concentrado, Frasco de vidrio con recubrimietno de seguridad. Tipo Safe Cote o  frascos con HDPE</t>
  </si>
  <si>
    <t>Acido clorhídrico solución 1 N</t>
  </si>
  <si>
    <t>Acido fosfórico. Frasco de vidrio con recubrimiento plástico de seguridad (Safe-Cote)</t>
  </si>
  <si>
    <t>Agar MRS</t>
  </si>
  <si>
    <t>500  1000</t>
  </si>
  <si>
    <t>Agar Salmonella- Shigella (Agar SS). Fecha vencimiento mayor a 2 años</t>
  </si>
  <si>
    <t>Agar Sulfito Polimixina Sulfadiazina (Agar SPS). Fecha vencimiento mayor a 2 años</t>
  </si>
  <si>
    <t>Agar Xilosa-Lisina-Desoxicolato (Agar XLD). Fecha vencimiento mayor a 2 años</t>
  </si>
  <si>
    <t>Caldo MRS</t>
  </si>
  <si>
    <t>500 1000</t>
  </si>
  <si>
    <t>Chromoagar candida</t>
  </si>
  <si>
    <t xml:space="preserve">g </t>
  </si>
  <si>
    <t>Dioxano</t>
  </si>
  <si>
    <t>Etanol Absoluto</t>
  </si>
  <si>
    <t>Eter Dietilico</t>
  </si>
  <si>
    <t>Extracto de levadura</t>
  </si>
  <si>
    <t>Isopropanol HPLC</t>
  </si>
  <si>
    <t>Papel Filtro Cualitativo P5. 
110mm Diámetro - Porosity: Medium / Flow Rate: Slow</t>
  </si>
  <si>
    <t>Rojo Neutro</t>
  </si>
  <si>
    <t xml:space="preserve">Solución buffer pH: 10,00 .  </t>
  </si>
  <si>
    <t xml:space="preserve">Solución buffer pH: 7,00 .  </t>
  </si>
  <si>
    <t>Sulfato de magnesio heptahidratado (7 H2O)</t>
  </si>
  <si>
    <t>Sulfato de mercurio</t>
  </si>
  <si>
    <t>Sulfato de plata</t>
  </si>
  <si>
    <t>Honeywell</t>
  </si>
  <si>
    <t>Honeywell - Fluka</t>
  </si>
  <si>
    <t>Fisher Chemical</t>
  </si>
  <si>
    <t>Fermont</t>
  </si>
  <si>
    <t>HIMEDIA</t>
  </si>
  <si>
    <t>HONEYWELL</t>
  </si>
  <si>
    <t>Honeywell - Riedel-De Haen</t>
  </si>
  <si>
    <t xml:space="preserve">Honeywell </t>
  </si>
  <si>
    <t>Fisherbrand</t>
  </si>
  <si>
    <t>Thermo Scientific Chemicals</t>
  </si>
  <si>
    <t>Fisher</t>
  </si>
  <si>
    <t>60 - 90 días</t>
  </si>
  <si>
    <t>8 Dias</t>
  </si>
  <si>
    <t>30 - 45 días</t>
  </si>
  <si>
    <t>90 días</t>
  </si>
  <si>
    <t>8 dias</t>
  </si>
  <si>
    <t>45 - 60 dias</t>
  </si>
  <si>
    <t xml:space="preserve">60  días </t>
  </si>
  <si>
    <t xml:space="preserve">60 - 90 días </t>
  </si>
  <si>
    <t>Papel filtro cualitativo Numero 1 de 90 mm  de diametro</t>
  </si>
  <si>
    <t>Papel Filtro Cualitativo P8.  1100 mm  deDiámetro</t>
  </si>
  <si>
    <t>BOECO 3,303,110</t>
  </si>
  <si>
    <t>30 DIAS</t>
  </si>
  <si>
    <t xml:space="preserve">Clorito de sodio grado analítico </t>
  </si>
  <si>
    <t>Cristal Violeta de Gram</t>
  </si>
  <si>
    <t>Lugol de gram</t>
  </si>
  <si>
    <t>Safranina de gram</t>
  </si>
  <si>
    <t>BIOPHARCHEM</t>
  </si>
  <si>
    <t>ARC Análisis S.A.S</t>
  </si>
  <si>
    <t>INVITROGEN</t>
  </si>
  <si>
    <t>60 dias</t>
  </si>
  <si>
    <t>THOMAS SCIENTIFIC</t>
  </si>
  <si>
    <t xml:space="preserve">Benceno </t>
  </si>
  <si>
    <t>ml</t>
  </si>
  <si>
    <t>Bromuro de cetil trimetil amonio</t>
  </si>
  <si>
    <t xml:space="preserve">PANREAC </t>
  </si>
  <si>
    <t xml:space="preserve">INNOVACIÓN TECNOLOGICA SAS </t>
  </si>
  <si>
    <t>Estándar de BTEX. 
Mix 6 componentes
Ampolla por 1 mL - RESTEK
2000 µg/mL each in P&amp;T methanol</t>
  </si>
  <si>
    <t>THERMO SCIENTIFIC</t>
  </si>
  <si>
    <t>45 DÍAS</t>
  </si>
  <si>
    <t>60 DÍAS</t>
  </si>
  <si>
    <t>INSTRUMENTACIÓN Y SOLUCIONES PARA LABORATORIO S. A.  S. – INSOLAB S. A. S.</t>
  </si>
  <si>
    <t>Agilent</t>
  </si>
  <si>
    <t>Alcohol acetona de gram</t>
  </si>
  <si>
    <t>MOL LABS</t>
  </si>
  <si>
    <t>Sumplemento Oxytetraciclina
 (Suplemento para agar OGYE)</t>
  </si>
  <si>
    <t>Nacional F316:N316</t>
  </si>
  <si>
    <t xml:space="preserve">Suplemento Polimixina B </t>
  </si>
  <si>
    <t>Paquete por 10 viales</t>
  </si>
  <si>
    <t>KIT DE AOX. NANOCOLOR AOX 
AOX SPE columns, CHROMABOND HR-P AOX, 50–100 µm, 6 mL/500 mg</t>
  </si>
  <si>
    <t>KIT DE AOX. NANOCOLOR AOX
AOX tubo de prueba 3 Rango de medición:0,1-3,0 mg / L AOX 0,01-0,30 mg / L  AOX  para 20
determinaciones</t>
  </si>
  <si>
    <t>Test Fenol - Método fotométrico
Standard test for the determination of Phenols</t>
  </si>
  <si>
    <t>2-Etoxietanol</t>
  </si>
  <si>
    <t>COOMASSIE BRILLIANT BLUE G 250</t>
  </si>
  <si>
    <t>25 g</t>
  </si>
  <si>
    <t>RIPA lysis buffer, frasco por 250 mL</t>
  </si>
  <si>
    <t>Solución patrón cloruro 
Trazable a SRM de NIST NaCl en H₂O 1000 mg/l Cl Certipur®
Fecha de vencimiento superior a 2 años</t>
  </si>
  <si>
    <t>blister x 50 o caja de 5 tubos x 50 sensidiscos por tubo</t>
  </si>
  <si>
    <t>Suplemento Novobiocina</t>
  </si>
  <si>
    <t>60 días importación</t>
  </si>
  <si>
    <t xml:space="preserve">Anhidrido acético </t>
  </si>
  <si>
    <t>Cepa Clostridium perfringens ATCC 13124 o WDCM 00007</t>
  </si>
  <si>
    <t>Paquete por 3</t>
  </si>
  <si>
    <t>Cepa Pseudomona aeruginosa ATCC 9027 o equivalente</t>
  </si>
  <si>
    <t>Paquete por 4</t>
  </si>
  <si>
    <t>Octanol</t>
  </si>
  <si>
    <t>sensidiscos de ciprofloxacina</t>
  </si>
  <si>
    <t>blister</t>
  </si>
  <si>
    <t>Sensidiscos de eritromicina</t>
  </si>
  <si>
    <t>sensidiscos de gentamicina</t>
  </si>
  <si>
    <t>HONEYWELL-FLUKA</t>
  </si>
  <si>
    <t>MICROBIOLOGICS KWIK-STIK</t>
  </si>
  <si>
    <t>PANREAC</t>
  </si>
  <si>
    <t xml:space="preserve">HIMEDIA </t>
  </si>
  <si>
    <t>MP BIOMEDICALS 04805615</t>
  </si>
  <si>
    <t>3 - 5 días</t>
  </si>
  <si>
    <t>30 días</t>
  </si>
  <si>
    <t>90 - 120 días</t>
  </si>
  <si>
    <t>ORION</t>
  </si>
  <si>
    <t>90 DIAS</t>
  </si>
  <si>
    <t>ÁCIDO ÚRICO 10x20 mL SPINREACT</t>
  </si>
  <si>
    <t>600 rxns</t>
  </si>
  <si>
    <t>Spinreact 1001010</t>
  </si>
  <si>
    <t>VWR</t>
  </si>
  <si>
    <t>COLESTEROL CHOD/PAP 10 x20 ML SPINREACT rendimiento</t>
  </si>
  <si>
    <t>Spinreact 1001091</t>
  </si>
  <si>
    <t>COLESTEROL LDL 1 x30 ML SPINREACT</t>
  </si>
  <si>
    <t>120rxns</t>
  </si>
  <si>
    <t>Spinreact 41023</t>
  </si>
  <si>
    <t>COLESTEROL LIQUIDO HDL 200 TESTS SPINREACT</t>
  </si>
  <si>
    <t>200 rxns</t>
  </si>
  <si>
    <t>Spinreact 1001096</t>
  </si>
  <si>
    <t>CREATININA 3x30 mL / 3x30 mL SPINREACT</t>
  </si>
  <si>
    <t>450 rxns</t>
  </si>
  <si>
    <t>Spinreact MI1001111</t>
  </si>
  <si>
    <t>GLUCOSA 10x50 mL SPINREACT</t>
  </si>
  <si>
    <t>1500rxns</t>
  </si>
  <si>
    <t>Spinreact 1001192</t>
  </si>
  <si>
    <t>HUMAN, Spinreact</t>
  </si>
  <si>
    <t>Marcador de peso molecular SDS-PAGE</t>
  </si>
  <si>
    <t>BIO RAD</t>
  </si>
  <si>
    <t>Oxytocin ELISA Kit, 1 Strip Well Plate CATALOG NUMBER K048-H1</t>
  </si>
  <si>
    <t>ARBOR ASSAYS NUMBER K048-H1</t>
  </si>
  <si>
    <t>COMERCIAL - HIMEDIA- Fecha de vencimiento mayor a seis (6) meses</t>
  </si>
  <si>
    <t>oxoid - HIMEDIA</t>
  </si>
  <si>
    <t>SPINTROL H CALIBRADOR 10 x3 ML</t>
  </si>
  <si>
    <t>50rxns</t>
  </si>
  <si>
    <t>Spinreact 1002011</t>
  </si>
  <si>
    <t>SPINTROL H NORMAL 4 x5 ML</t>
  </si>
  <si>
    <t>Spinreact 1002120</t>
  </si>
  <si>
    <t>SPINTROL H PATOLOGICO 4 x5 ML</t>
  </si>
  <si>
    <t>Spinreact 1002210</t>
  </si>
  <si>
    <t>Tiras de uroanálisis, caja por 10 tubos</t>
  </si>
  <si>
    <t>Frasco  por 100 tirillas</t>
  </si>
  <si>
    <t>Q Test, HIMEDIA</t>
  </si>
  <si>
    <t>TRIGLICERIDOS 10x20 mL SPINREACT</t>
  </si>
  <si>
    <t>600rxns</t>
  </si>
  <si>
    <t>Spinreact 1001311</t>
  </si>
  <si>
    <t>UREA 10x20 mL SPINREACT</t>
  </si>
  <si>
    <t>Spinreact 1001332</t>
  </si>
  <si>
    <t>DESIERTO NO CUMPLEN LAS OFERTAS CON LO SOLICITADO</t>
  </si>
  <si>
    <t>Atomizadores medianos</t>
  </si>
  <si>
    <t>Beaker de vidrio de 5000 mL.  baja</t>
  </si>
  <si>
    <t>Bureta graduada de 25 mL. con llave recta de teflón no punzón. División de escala 0,1 mL Clase A.</t>
  </si>
  <si>
    <t>Caja de Petri en vidrio de 10 mm X 60 mm o 15 x 60 mm</t>
  </si>
  <si>
    <t>Caja de Petri en vidrio de 100 mm X 20 mm o 100 x 15 mm</t>
  </si>
  <si>
    <t>Calorímetro de joule. Vaso con tapa, juego de cables para bananas y caimán.</t>
  </si>
  <si>
    <t>Cápsula de porcelana de 5 cm de diámetro</t>
  </si>
  <si>
    <t>Celdas de vidrio de 1 cm de paso de luz. Altura 4,5 cm y Volumen 3,5 mL</t>
  </si>
  <si>
    <t>Crisol gooch de porcelana de 30 mL - 35 mL de capacidad. Placa perforada.</t>
  </si>
  <si>
    <t xml:space="preserve">Embudo plástico grande. Diametro 8 cm con vastago </t>
  </si>
  <si>
    <t>Erlenmeyer cuello angosto en vidrio de 125 mL</t>
  </si>
  <si>
    <t>Escobillones grandes, para balones</t>
  </si>
  <si>
    <t>Frasco ambar con gotero pequeños volumen 5-10 mL</t>
  </si>
  <si>
    <t>Garrafa  plástica de 20  litros  con tapa y contratapa</t>
  </si>
  <si>
    <t>Garrafa plástica de 10 litros con tapa y contratapa</t>
  </si>
  <si>
    <t>Guantes de carnaza para protección frente a superficies calientes. Paquete por par. Talla M</t>
  </si>
  <si>
    <t>Mecheros de Alcohol en vidrio. De 120, 200 mL de capacidad +/- 50 mL con mecha incluida.</t>
  </si>
  <si>
    <t>Mortero con mazo de 10 cm de diámetro</t>
  </si>
  <si>
    <t xml:space="preserve">Pinzas metalica para bureta con Nuez. Longitud aproximada de 150mm  </t>
  </si>
  <si>
    <t>Pipeta Volumétrica de 2 mL VIDRIO. Clase A</t>
  </si>
  <si>
    <t>Pipeta Volumétrica de 25 mL VIDRIO Clase A Un solo aforo.</t>
  </si>
  <si>
    <t>Pipeta Volumétrica de 6 mL VIDRIO Clase A Un solo aforo.</t>
  </si>
  <si>
    <t>Pipeta Volumétrica de 8 mL VIDRIO Clase A Un solo aforo.</t>
  </si>
  <si>
    <t>Pipeta volumétrica en vidrio de 10 mL. Clase A</t>
  </si>
  <si>
    <t>Pipetas aforadas de 4 mL, clase AS, 1 aforo, vidrio AR-GLAS, DE-M</t>
  </si>
  <si>
    <t xml:space="preserve">Pipeta Aforada, BLAUBRAND, clase AS, 1 marca, graduación azuL Ref 29706 </t>
  </si>
  <si>
    <t>Pipetas aforadas de 40 mL, clase AS, 1 aforo, vidrio AR-GLAS, DE-M</t>
  </si>
  <si>
    <t xml:space="preserve">Pipeta Aforada, BLAUBRAND, clase AS, 1 marca, graduación azuL Ref 29717 </t>
  </si>
  <si>
    <t>Pipeteador tipo pera x unidad</t>
  </si>
  <si>
    <t>Probeta graduada en vidrio de 50 mL con anillo de seguridad. Base en vidrio o plástico.</t>
  </si>
  <si>
    <t>Probeta plástica de 100 mL</t>
  </si>
  <si>
    <t>Termómetro de laboratorio tallo solido. SIN MERCURIO. Columna de Alcohol rojo no toxico con lomo amarillo. Rango de - 10 a 110 °C</t>
  </si>
  <si>
    <t>SCHOTT</t>
  </si>
  <si>
    <t>NORMAX</t>
  </si>
  <si>
    <t>BRIXCO</t>
  </si>
  <si>
    <t>LABSCIENT</t>
  </si>
  <si>
    <t>JIPO</t>
  </si>
  <si>
    <t>brixco</t>
  </si>
  <si>
    <t>GLASSCO</t>
  </si>
  <si>
    <t>CITOTEST</t>
  </si>
  <si>
    <t>Beacker plástico de 5000 mL</t>
  </si>
  <si>
    <t>Frascos cuentagotas
PTFE flexibles x 25 mL</t>
  </si>
  <si>
    <t>Pinzas de madera para tubo de ensayo</t>
  </si>
  <si>
    <t>Pipeta Volumétrica de 2,5 mL VIDRIO Clase A Un solo aforo.</t>
  </si>
  <si>
    <t>Pipetas aforadas de 100 mL,  clase AS, 1 aforo, vidrio AR-GLAS, DE-M</t>
  </si>
  <si>
    <t>Pipetas aforadas de 3 mL, clase AS, 1 aforo, vidrio AR-GLAS, DE-M</t>
  </si>
  <si>
    <t>Pipeteador
BRAND™ Pipeteador macro para pipetas</t>
  </si>
  <si>
    <t xml:space="preserve">
Presentación: Unidad
</t>
  </si>
  <si>
    <t>BRAND</t>
  </si>
  <si>
    <t>Asas de Hockey plástica Estéril. Paquete x 10</t>
  </si>
  <si>
    <t>Asas metálicas rectas de punta gruesa para micología</t>
  </si>
  <si>
    <t>Frasco winkler. Capacidad 300 mL Caja x 24</t>
  </si>
  <si>
    <t>Pipeta Graduada 5 mL. En VIDRIO</t>
  </si>
  <si>
    <t>Pipeta Graduada en vidrio de 10 mL.</t>
  </si>
  <si>
    <t>Pipeta Graduada en vidrio de 1mL.</t>
  </si>
  <si>
    <t>Tubo de ensayo tapa rosca con tapa 160 x 25 mm</t>
  </si>
  <si>
    <t>Tubo tapa amarilla con gel para colectar sangre 5 ml gradilla x 100</t>
  </si>
  <si>
    <t>vacutainer - vaccuete</t>
  </si>
  <si>
    <t>Vidrio Reloj de 10 cm de diámetro</t>
  </si>
  <si>
    <t>Vidrio reloj de 5 cm de diámetro</t>
  </si>
  <si>
    <t>FISHERBRAND</t>
  </si>
  <si>
    <t>MARIENFELD</t>
  </si>
  <si>
    <t>HBG</t>
  </si>
  <si>
    <t xml:space="preserve">FISHER </t>
  </si>
  <si>
    <t>BD</t>
  </si>
  <si>
    <t>DOTAGES SAS</t>
  </si>
  <si>
    <t>Gradilla de tubos de espuma flotante. Color azul, forma Circular, admite dieciocho tubos de 0,2 mL, 0,5 mL y de 1,5 a 2,0 mL.  Ref. 11736565</t>
  </si>
  <si>
    <t>Heathrow REF: HS2166</t>
  </si>
  <si>
    <t>60-90 dias</t>
  </si>
  <si>
    <t>Canasta para tinción de placas microbiológicas. Cubeta de tinción para 10 O  12 laminas autoclavable. Incluye gradilla.</t>
  </si>
  <si>
    <t>OSSALUD</t>
  </si>
  <si>
    <t>Balde de plástico 8 litros sin tapa</t>
  </si>
  <si>
    <t>Balón de vidrio de 250 mL fondo redondo con esmerilado 29/32</t>
  </si>
  <si>
    <t xml:space="preserve">Bolsas plásticas con cierre hermético pequeña 18x14cm
Paquete x 30 </t>
  </si>
  <si>
    <t xml:space="preserve">Bolsas plásticas de cierre hermético tamaño grande - Aprox.( 27 x 28 CM) Paquete x 30 </t>
  </si>
  <si>
    <t xml:space="preserve">Bolsas plásticas de cierre hermético tamaño mediano (20 X 30 CM) Paquete x 30 </t>
  </si>
  <si>
    <t>Caja Organizadora Turin 30 Lts 46.6 × 34 × 28 cm</t>
  </si>
  <si>
    <t>Carro camarero con 4 ruedas de giro 360 °, doble manija, 3 entrepaños con 80 cm de ancho. Medidas aproximadas Medidas: Alto (98 cm) Ancho (50 cm) Largo (103.7 cm)</t>
  </si>
  <si>
    <t xml:space="preserve">Cristalizador de vidrio con pico. Diámetro de 140 mm a 150 mm y 75 mm de alto. </t>
  </si>
  <si>
    <t>Cubetas plasticas para la fabricacion de hielo</t>
  </si>
  <si>
    <t xml:space="preserve">Embudo Buchner de 11 cm de diametro, en porcelana. </t>
  </si>
  <si>
    <t>Envase plástico para muestras fecales paquete x 50</t>
  </si>
  <si>
    <t>Erlenmeyer de 250 mL con desprendimiento lateral en vidrio de 40 mm de diámetro</t>
  </si>
  <si>
    <t>Frasco en vidrio boca ancha de 1000 mL, con tapa.</t>
  </si>
  <si>
    <t>Garrafa plástica x 60 L Hermetica con tapa y agarraderas en los lados</t>
  </si>
  <si>
    <t>Guardianes 1litro o descartadores de agujas x unidad</t>
  </si>
  <si>
    <t>MALLA EN ALAMBRE GALVANIZADO 16x16cm</t>
  </si>
  <si>
    <t>Mascarilla N 95, caja * 50</t>
  </si>
  <si>
    <t>Papel Indicador de pH  1 -14 (1.10962.0003)</t>
  </si>
  <si>
    <t>Papel Kraft  Rollo 18 " 4 Kg</t>
  </si>
  <si>
    <t>PINZAS para crisol en Acero inoxidable</t>
  </si>
  <si>
    <t>Pipetas aforadas de 30 mL, clase AS, 1 aforo, vidrio AR-GLAS, DE-M</t>
  </si>
  <si>
    <t xml:space="preserve">Pipeta Aforada, BLAUBRAND, clase AS, 1 marca, graduación azuL Ref 29716 </t>
  </si>
  <si>
    <t>Recipiente plástico. Capacidad 60 litros, con tapa rosca y maniguetas a los lados</t>
  </si>
  <si>
    <t>Recipientes de plástico de 2 Litros con tapa y contratapa</t>
  </si>
  <si>
    <t>Toalla absorbente WYPALL X-70</t>
  </si>
  <si>
    <t>Tubos de cultivo Pyrex con tapa rosca</t>
  </si>
  <si>
    <t>Glassco</t>
  </si>
  <si>
    <t>kendy</t>
  </si>
  <si>
    <t>Rimax</t>
  </si>
  <si>
    <t>citoglas</t>
  </si>
  <si>
    <t>labscient</t>
  </si>
  <si>
    <t>nacional</t>
  </si>
  <si>
    <t>Kimax</t>
  </si>
  <si>
    <t>Biolife</t>
  </si>
  <si>
    <t>3 M</t>
  </si>
  <si>
    <t>Brand</t>
  </si>
  <si>
    <t>KIMBERLY-Clark</t>
  </si>
  <si>
    <t>Pyrex</t>
  </si>
  <si>
    <t>65 Dias</t>
  </si>
  <si>
    <t>Puntas eppendorff 0,1-10 µL. Caja x 500</t>
  </si>
  <si>
    <t>Puntas eppendorff 2-200 µL. Caja x 500</t>
  </si>
  <si>
    <t>Puntas eppendorff 50-1000 µL. Caja x 500</t>
  </si>
  <si>
    <t>EPPENDORF  0030000811</t>
  </si>
  <si>
    <t>EPPENDORF  0030000870</t>
  </si>
  <si>
    <t>EPPENDORF 0030000919</t>
  </si>
  <si>
    <t>Balón volumétrico 10 ml, clase A</t>
  </si>
  <si>
    <t xml:space="preserve">Barras agitadoras magnéticas cilíndricas de PTFE juego x 5
30mm x 7mm. </t>
  </si>
  <si>
    <t>Beaker de vidrio de 1000 mL  baja</t>
  </si>
  <si>
    <t>Beaker de vidrio de 25 mL  baja</t>
  </si>
  <si>
    <t>Beaker de vidrio de 250 mL.  baja</t>
  </si>
  <si>
    <t>Beaker de vidrio de 400 mL  baja</t>
  </si>
  <si>
    <t>Beaker de vidrio de 600 mL. baja</t>
  </si>
  <si>
    <t>Embudo plastico pequeño
FUNNEL MICRO PP 35MM TOP ID</t>
  </si>
  <si>
    <t>Embudos de plástico medianos</t>
  </si>
  <si>
    <t>Frasco lavador plástico de 500mL. Tubular unida a la tapa NO AL TARRO</t>
  </si>
  <si>
    <t>Gradilla plástica para 40 Tubos de 16 x 160 mm</t>
  </si>
  <si>
    <t>Macropipeteador de 0.1 a 200 mL</t>
  </si>
  <si>
    <t>Pipeta volumétrica de 50 ml VIDRIO. Clase A</t>
  </si>
  <si>
    <t>Pipetas aforadas de 50 mL, clase AS, 1 aforo, vidrio AR-GLAS, DE-M</t>
  </si>
  <si>
    <t>Probeta graduadas plásticas de 1000 mL. Polipropileno</t>
  </si>
  <si>
    <t>Tapa para desecador. Ref 244406902</t>
  </si>
  <si>
    <t>Tubos de microcentrífuga de 0,5 mL bolsa x 500</t>
  </si>
  <si>
    <t>LAB BRANDS S.A.S</t>
  </si>
  <si>
    <t>BALON VOLUMETRICO 10ML CLASE A REF. 013.01.010 - MARCA ISOLAB</t>
  </si>
  <si>
    <t>VASO DE PRECIPITADO FORMA BAJA 1000ML REF. 4000-1000 - MARCA CITOTEST</t>
  </si>
  <si>
    <t>VASO DE PRECIPITADO FORMA BAJA 25ML REF. 4000-0025 - MARCA:  CITOTEST</t>
  </si>
  <si>
    <t xml:space="preserve">VASO DE PRECIPITADO FORMA BAJA 250ML REF. 4000-0250 - MARCA: CITOTEST </t>
  </si>
  <si>
    <t>VASO DE PRECIPITADO FORMA BAJA 400ML - REF. 4000-0400 - MARCA: CITOTEST</t>
  </si>
  <si>
    <t>VASO DE PRECIPITADO FORMA BAJA 600ML - REF. 4000-0600 - MARCA: CITOTEST</t>
  </si>
  <si>
    <t>EMBUDO PP TRANSPARENTE DIAM 30/4MM - REF. 7750102 - MARCA:  HIRSCHMAN</t>
  </si>
  <si>
    <t>EMBUDO PP TRANSPARENTE DIAM 50/7MM - REF. 7750104-1    - MARCA:  HIRSCHMAN</t>
  </si>
  <si>
    <t xml:space="preserve">FRASCO LAVADOR LDPE 500ML - REF. 5511-6171   - MARCA; CITOTEST </t>
  </si>
  <si>
    <t>GRADILLA 60 TUBOS HASTA 17MM BLANCA - REF. 4050-4105-16 - MARCA CITOTEST</t>
  </si>
  <si>
    <t>MACROPIPETEADOR LEVO VARIOS COLORES - REF. 7033201000 - MARCA: DLAB</t>
  </si>
  <si>
    <t>PIPETA VOLUMETRICA 50ML CLASE AS - REF. 233395009 - MARCA: SCHOTT DURAN</t>
  </si>
  <si>
    <t>PROBETA 1000ML CLASE B PP -GRADUACIÓN CON RELIEVE  REF. 4205-1181 - MARCA: CITOTEST</t>
  </si>
  <si>
    <t>TAPA PARA DESECADOR CON TUBULADURA ROSCA TIPO MOBILEX 300MM REF. 244406902 - MARCA DURAN</t>
  </si>
  <si>
    <t xml:space="preserve">TUBO REACCION EPPENDORF 0.5ML - GRADUADO, CON SUPERFICIE DE ESCRITURA, 12000 RPM - CAJA X 1000UND REF. 4610-1820 - MARCA: CITOTEST </t>
  </si>
  <si>
    <t>ENTREGA INMEDIATA</t>
  </si>
  <si>
    <t>ENTREGA INMEDIATA - SALVO VENTA PREVIA</t>
  </si>
  <si>
    <t xml:space="preserve">UNA (1) UNIDAD PARA ENTREGA INMEDIATA, NO SE VUELVE A TRAER ESTA REFERENCIA </t>
  </si>
  <si>
    <t>Beaker de vidrio de 50 mL.  baja</t>
  </si>
  <si>
    <t>Bidón con grifo de 50 L. Ref 1666</t>
  </si>
  <si>
    <t>Caja de placas para cromatografía en capa fina (TLC)</t>
  </si>
  <si>
    <t>Capilares para hematocrito no heparinizados, vidrio neutro caja por 100</t>
  </si>
  <si>
    <t>Cinta indicadora de esterilización x rollo</t>
  </si>
  <si>
    <t>Escobillones para tetero</t>
  </si>
  <si>
    <t>Escobillones pequeños de 15 cm de longitud para tubos de ensayo</t>
  </si>
  <si>
    <t>Gorro o cofia para laboratorio</t>
  </si>
  <si>
    <t xml:space="preserve">Paquete x 100Unidades
</t>
  </si>
  <si>
    <t>Gradilla para Tubos tipo Falcon 50ml Polipropileno (PP)
Capacidad: 20-25 Tubos de 50 mL (Falcon)</t>
  </si>
  <si>
    <t>Guantes de Nitrilo desechables para trabajo con sustancias quimicas. Calibre grueso Talla L . Caja x 50 Pares</t>
  </si>
  <si>
    <t>Guantes de Nitrilo desechables para trabajo con sustancias quimicas. Calibre grueso Talla M .Caja x 50 Pares</t>
  </si>
  <si>
    <t>Guantes latex Talla M</t>
  </si>
  <si>
    <t xml:space="preserve">Caja por 100.
 </t>
  </si>
  <si>
    <t>Lamina porta objetos Medidas:76 mm de largo x 26 mm de ancho. Caja x 50 unidades.</t>
  </si>
  <si>
    <t>Laminas cubreobjetos 22 x 22 caja x 100 uds</t>
  </si>
  <si>
    <t>Matraces Erlenmeyer, cuello ancho, PP. Capacidad 250 mL</t>
  </si>
  <si>
    <t>Picnometro de 5mL SIN TERMOMETRO Línea Basica   DIN/ISO 3507</t>
  </si>
  <si>
    <t>Pinzas largas para cápsula-mufla</t>
  </si>
  <si>
    <t>Pipeteador mecánico , 10 mL</t>
  </si>
  <si>
    <t>Probeta graduada en vidrio de 100 mL con anillo de seguridad. Base en vidrio</t>
  </si>
  <si>
    <t>Puntas amarillas 2-200, bolsa x 1000 und.</t>
  </si>
  <si>
    <t>Rollo de gasa hospitalaria tejida</t>
  </si>
  <si>
    <t>Termómetro de laboratorio tallo solido. SIN MERCURIO. Columna de Alcohol rojo no toxico con lomo amarillo. Rango hasta 200 °C</t>
  </si>
  <si>
    <t>Tubos cónicos de 15 mL Caja x 100</t>
  </si>
  <si>
    <t>Tubos de microcentrífuga de 1,5 mL bolsa x 1000</t>
  </si>
  <si>
    <t>Tubos plásticos cónicos de 16 15mL estériles. Racks por 50 tubos. Caja x 500</t>
  </si>
  <si>
    <t>VARILLA AGITADORA DE VIDRIO 8 mm diametro X 250 mm largo</t>
  </si>
  <si>
    <t>PYREX</t>
  </si>
  <si>
    <t>KARTELL</t>
  </si>
  <si>
    <t>VITREX</t>
  </si>
  <si>
    <t>3M</t>
  </si>
  <si>
    <t>KRAMER</t>
  </si>
  <si>
    <t>NEST</t>
  </si>
  <si>
    <t>GLASS LAB</t>
  </si>
  <si>
    <t>RAJAS</t>
  </si>
  <si>
    <t>BIOLOGIX</t>
  </si>
  <si>
    <t>FALCON</t>
  </si>
  <si>
    <t>INMEDIATA</t>
  </si>
  <si>
    <t>Probeta en vidrio de 500 mL No se requiere certificado.</t>
  </si>
  <si>
    <t>6 Días Calendario</t>
  </si>
  <si>
    <t>Beacker de 100 mL forma baja, Vidrio</t>
  </si>
  <si>
    <t>Beaker de vidrio de 100 mL.  baja</t>
  </si>
  <si>
    <t>Caja de Petri desechable plástica ESTERIL.90mm x 15 mm. Caja x 500 unidades</t>
  </si>
  <si>
    <t>Cartuchos para grasas. Diámetro interno 25 mm x 80 mm de diámetro externo. Grado N° 84. Caja x 25 Unidades</t>
  </si>
  <si>
    <t>Celdas de cuarzo de 1 cm de paso de luz para espectrofotómetro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</si>
  <si>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</si>
  <si>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>Erlenmeyer cuello angosto en vidrio de 250 mL.</t>
  </si>
  <si>
    <t>Erlenmeyer cuello angosto en vidrio de 500 mL.</t>
  </si>
  <si>
    <t>Erlenmeyer de vidrio de 50 mL Boca angosta</t>
  </si>
  <si>
    <t>Espátula metálica acanalada</t>
  </si>
  <si>
    <t>Frasco en vidrio claro tapa rosca azul de 1000 mL</t>
  </si>
  <si>
    <t>Frasco en vidrio claro tapa rosca azul de 250 mL</t>
  </si>
  <si>
    <t>Frasco en vidrio claro tapa rosca azul de 500 mL</t>
  </si>
  <si>
    <t>Pipetas Pasteur de 3 mL, Vidrio. 
Caja x 1000</t>
  </si>
  <si>
    <t>Placas de cultivo de 96 Pozos</t>
  </si>
  <si>
    <t xml:space="preserve">Caja * 50 Placas </t>
  </si>
  <si>
    <t>Tubos de microcentrífuga de 2 mL bolsa x 1000</t>
  </si>
  <si>
    <t>Tubos en vidrio fondo redondo con tapa rosca con revestimiento de caucho (tapón fenolico con revestimiento de caucho inerte). 16 mm * 100 mm. Capacidad 12 mL</t>
  </si>
  <si>
    <t>Tubos para PCR de 0,2 mL Caja x 1000</t>
  </si>
  <si>
    <t>Tubos plásticos cónicos de 50 mL estériles. Racks por 50 tubos. Caja x 500</t>
  </si>
  <si>
    <t>Vidrio Reloj de 20 cm de diámetro</t>
  </si>
  <si>
    <t>QLS</t>
  </si>
  <si>
    <t xml:space="preserve">Whatman </t>
  </si>
  <si>
    <t xml:space="preserve">FISHER (14357Q) </t>
  </si>
  <si>
    <t>30 dias</t>
  </si>
  <si>
    <t>90 Dias</t>
  </si>
  <si>
    <t xml:space="preserve">60 - 90 dias </t>
  </si>
  <si>
    <t>Asas redondas plástica Estéril 10µL</t>
  </si>
  <si>
    <t>Bolsa x 10 Unidades</t>
  </si>
  <si>
    <t>Balón de vidrio con desprendimiento lateral de 100 mL. Tamaño de la  de boca  34 mm fondo redondo sin esmerilado.</t>
  </si>
  <si>
    <t>Bandeja rectangular plastica. Dimensiones 48.3x35.7x2.5 cm. Color Rojo.</t>
  </si>
  <si>
    <t>Caja organizadora. Capacidad 55 Litros. 57.3*40.2*37.8. Marca IMUSA</t>
  </si>
  <si>
    <t>Canasta plástica de supermercado, cerrada. Dimensiones: 40 cm de largo; 25 cm de ancho y 18 cm de alto</t>
  </si>
  <si>
    <t>Erlenmeyer con tubuladora lateral en vidrio. Ref 212014401</t>
  </si>
  <si>
    <t>Erlenmeyer de 500 mL con desprendimiento lateral en vidrio de 40 mm de diámetro</t>
  </si>
  <si>
    <t>Erlenmeyer en vidrio, cuello Ancho de 250mL</t>
  </si>
  <si>
    <t>Espátula plástica acanalada, 23 cm en forma "V"</t>
  </si>
  <si>
    <t>Fisher Brand™ Toallita de limpieza de lentes. Código 11517362 100x150 libreta de 25 hojas</t>
  </si>
  <si>
    <t>Guantes de Nitrilo desechables para trabajo con sustancias quimicas. Calibre grueso Talla S .Caja x 50 Pares</t>
  </si>
  <si>
    <t>Guantes latex Talla S</t>
  </si>
  <si>
    <t xml:space="preserve">Caja por 100.
</t>
  </si>
  <si>
    <t>Guantes para retirar elementos de la mufla por par Talla M.</t>
  </si>
  <si>
    <t>PINZAS sin GARRA de 15 cm de longitud en Acero inoxidable</t>
  </si>
  <si>
    <t>PINZAS sin GARRA de 20 cm de longitud en Acero inoxidable</t>
  </si>
  <si>
    <t>Placa de porcelana perforada paradesecador.  Diametro  29 cm 30 cm</t>
  </si>
  <si>
    <t>Puntas azules 100 - 1000, bolsa x1000 und.</t>
  </si>
  <si>
    <t>Recipientes de plástico de 4 Litros con tapa y contratapa</t>
  </si>
  <si>
    <t>LGLASSCO</t>
  </si>
  <si>
    <t>VANIPLASS</t>
  </si>
  <si>
    <t>IMUSA</t>
  </si>
  <si>
    <t>DURAN</t>
  </si>
  <si>
    <t>DURAn</t>
  </si>
  <si>
    <t>POLYLAB</t>
  </si>
  <si>
    <t>11-996</t>
  </si>
  <si>
    <t>KYMBERLY</t>
  </si>
  <si>
    <t>ANSELL</t>
  </si>
  <si>
    <t>HOSPITTAL 15-122</t>
  </si>
  <si>
    <t>HOSPITAL 15-125</t>
  </si>
  <si>
    <t>JIP 238994</t>
  </si>
  <si>
    <t>15 DIAS</t>
  </si>
  <si>
    <t>60 DIAS</t>
  </si>
  <si>
    <t>WALTER VELASCO SAS</t>
  </si>
  <si>
    <t>Balón de destilación (Con desprendimiento lateral), boca ancha de 34 mm de diámetro, fondo redondo de 100 mL Sin esmerilado.</t>
  </si>
  <si>
    <t>Balón de vidrio de 100 mL fondo redondo,  esmerilado  29/32</t>
  </si>
  <si>
    <t>BALON DE VIDRIO DE 25 mL FONDO REDONDO CON ESMERILADO 10/19</t>
  </si>
  <si>
    <t>BALON DE VIDRIO DE 50 mL FONDO REDONDO CON ESMERILADO 10/19</t>
  </si>
  <si>
    <t>Balón destilación 250 mL con desprendimiento lateral</t>
  </si>
  <si>
    <t>Beaker de vidrio de 10 mL. baja</t>
  </si>
  <si>
    <t>Cabezal de destilacion micro  esmerilados macho 10/19 y esmerilado hembra 10/19</t>
  </si>
  <si>
    <t>Codo para destilación micro en vidrio, esmerilado hembra 10/19 que termine en punta</t>
  </si>
  <si>
    <t>Codos para destilación en vidrio esmerilado hembra 29/32 que termine en punta</t>
  </si>
  <si>
    <t>Columna vigraux micro con desprendimiento esmerilado macho 10/19</t>
  </si>
  <si>
    <t>Condensador recto esmerilados 10/19 de 20 cm de longitud</t>
  </si>
  <si>
    <t>Condensador recto esmerilados 29/32 de 32 cm de longitud</t>
  </si>
  <si>
    <t>Embudo de Separación en vidrio de 100 mL tapón con llave de paso en teflón recta no punzón. Forma de pera.</t>
  </si>
  <si>
    <t>Embudo en vidrio de 7 cm de diámetro con vástago</t>
  </si>
  <si>
    <t>Matraces Aforados en vidrio de 10 mL Con tapa esmerilada en vidrio o tapa en polipropileno. Clase A</t>
  </si>
  <si>
    <t>Matraces Aforados en vidrio de 100 mL Con tapa esmerilada. Clase A</t>
  </si>
  <si>
    <t>Matraces Aforados en vidrio de 1000 mL Con tapa esmerilada. Clase A</t>
  </si>
  <si>
    <t>Matraces Aforados en vidrio de 25 mL Con tapa esmerilada. Clase A</t>
  </si>
  <si>
    <t>Matraces Aforados en vidrio de 250 mL Con tapa esmerilada.</t>
  </si>
  <si>
    <t>Matraces Aforados en vidrio de 50 mL Con tapa esmerilada. Clase A</t>
  </si>
  <si>
    <t>Matraz aforado de 100 mL. Clase A</t>
  </si>
  <si>
    <t>Matraz aforado de 50 mL. Clase A</t>
  </si>
  <si>
    <t>TUBO (CAMPANA) DURHAM 5 X 50 mm</t>
  </si>
  <si>
    <t>Tubo de ensayo. diámetro interno 18 mm y 16 cm de largo. Pared de 1,0 a 1,2 mm</t>
  </si>
  <si>
    <t>WALTER VELASCO</t>
  </si>
  <si>
    <t>BS-120 Disposable Cuvettes 200/5 segmentos Mindray Total 1000 segmentos</t>
  </si>
  <si>
    <t>115-
037543-00 Mindray</t>
  </si>
  <si>
    <t>Caja de 10 rollos de papel térmico para ECG 50mm x 30m</t>
  </si>
  <si>
    <t>Crisoles filtrantes fondo sinterizado de 50 mL poro No 3 RF: 2585133. Caja por 10 unidades.</t>
  </si>
  <si>
    <t>Schoot</t>
  </si>
  <si>
    <t>Glass plates Mini-Protean with 0.75 mm spacers REF. 1553310. Caja x5</t>
  </si>
  <si>
    <t>Biorad</t>
  </si>
  <si>
    <t>Lona verano. 2 metros ancho x 12 metros de largo</t>
  </si>
  <si>
    <t xml:space="preserve">Nacional </t>
  </si>
  <si>
    <t>Manguera en PVC, diámetro interior 10,0 mm</t>
  </si>
  <si>
    <t>Metros</t>
  </si>
  <si>
    <t>Manguera en PVC, diámetro interior 6,0 mm</t>
  </si>
  <si>
    <t>Manguera en silicona, diámetro interior 6,0 mm</t>
  </si>
  <si>
    <t>Mascarilla de 3 pliegues . Empaque individual. Caja x 50 unidades.</t>
  </si>
  <si>
    <t>Living Health Care</t>
  </si>
  <si>
    <t>PINZAS sin GARRA de 30 cm de longitud en Acero inoxidable</t>
  </si>
  <si>
    <t>HOSPITAL</t>
  </si>
  <si>
    <t xml:space="preserve">Placas de cariotipos con tinción de bandeo G </t>
  </si>
  <si>
    <t>Placas de extendido de sangre periferica</t>
  </si>
  <si>
    <t>Sabana dacron blanco 1.5m ancho por 2.4m de largo</t>
  </si>
  <si>
    <t>Sacabocados manual  12mm</t>
  </si>
  <si>
    <t>Flexco</t>
  </si>
  <si>
    <t>Short plates Mini-Protean REF. 1653308. Caja x 5</t>
  </si>
  <si>
    <t>Tubo Nessler 200 mm - Medición Color
611 Nessleriser Series for Color of Water</t>
  </si>
  <si>
    <t>Referencia: 611-T (611 Nessleriser Series). Marca: ORBECO HELLIGE</t>
  </si>
  <si>
    <t>Urodensímetro D Clay Adams™ Midget Urinometro, BD Diagnostics</t>
  </si>
  <si>
    <t>DESIERTO LA OFERTA PRESENTADA NO CUMPLE</t>
  </si>
  <si>
    <t>ACCUMENT GLASS AgCl pH ELECTRODE W/30´´ CABLE, BNC CONNECTOR</t>
  </si>
  <si>
    <t>Adaptador de silicona para auxiliar de pipeteado macro, 44 mm</t>
  </si>
  <si>
    <t>Paquete por unidad (Página web de Brand)</t>
  </si>
  <si>
    <t>ALS syringe, Blue Line, 10 µL, fixed needle, 23-26/42/cone, PTFE-tip plunger</t>
  </si>
  <si>
    <t>aparato de enjuague para pipetas de 13L,  longitud de pipeta 460mm, Diam Interno 150mm, Diametro pie 315mm, Altura 740mm</t>
  </si>
  <si>
    <t>Barras agitadoras magnéticas cilíndricas de PTFE
30mm x 7mm</t>
  </si>
  <si>
    <t>BOLSAS ESTERILES PARA TOMA DE MUESTRA DE AGUA. Bolsas Whirlpak con tiosulfato. cAPACIDAD 10oz (300mL) - Stand Up</t>
  </si>
  <si>
    <t>Paquete x 100 unidades</t>
  </si>
  <si>
    <t>Bolsas para análisis de fibra. Equipo FIBREBAG MODELO: FBS-6. Referencia: (10-0128)ADF</t>
  </si>
  <si>
    <t xml:space="preserve">
Presentación: Bolsa x 100 unidades</t>
  </si>
  <si>
    <t>Bureta Digital con valvula de recirculación
Bottle-top burettes Titrette®
Volumen Nominal: 50 mL
Marca: BRAND GMBH + CO KG
Referencia: 4760161</t>
  </si>
  <si>
    <t>Capillary Assy for AA Nebulizer</t>
  </si>
  <si>
    <t xml:space="preserve">Presentación:Unidad </t>
  </si>
  <si>
    <t>Cartucho para extracción en fase sólida ENVI-CARB/LC-NH2  Tubo 6mL 
(500mg/500mg)</t>
  </si>
  <si>
    <t>CartuCho SPE
Strata® C18-E (55 µm, 70 Å), 500 mg / 3 mL, Tubes , 200/Pk</t>
  </si>
  <si>
    <t xml:space="preserve">
Presentación: Paquete x 200 cartuchos
</t>
  </si>
  <si>
    <t>Celda de absorción en cuarzo para generador de hidruros HVG-1</t>
  </si>
  <si>
    <t>Cestillo para pipetas, LONG DE PIPETA 460mm, altura de cestillo con asa 645mm, Diam pie 145mm, altura cestillo 280 mm</t>
  </si>
  <si>
    <t>CKG16 para tubos de vidrio de 16 mm de diámetro,conjunto de 0.5; 1.0; 2.0; 3.0; 4.0 (partículas de látex).</t>
  </si>
  <si>
    <t>Counting chamber BLAUBRAND® Neubauer improved, w/o clips double ruling</t>
  </si>
  <si>
    <t>Densitómetro McFarland DEN-1B
( 0.3–15.0 McF, 16 mm (con el adaptador A-12, A-16) ) con enchufe</t>
  </si>
  <si>
    <t>Disco de ruptura de aluminio para DAP-60/80/100</t>
  </si>
  <si>
    <t>paquete por 25</t>
  </si>
  <si>
    <t xml:space="preserve">Dosificador múltiple HandyStep® S </t>
  </si>
  <si>
    <t>Electrodo pH-metro
Thermo Scientific - Orion Star
Orion™ Triode™ 3-in-1 pH/Automatic Temperature Compensation Probe</t>
  </si>
  <si>
    <t>Marca: Thermo Scientific Orion Referencia: 9107BNMD</t>
  </si>
  <si>
    <t xml:space="preserve">Llave, PP, conexión 3/4'', para frascos de almacenamiento/lavado y bidones. </t>
  </si>
  <si>
    <t>Racked, TipBox 1.000 - 10.000 µl</t>
  </si>
  <si>
    <t>1 paquete = 18 pieza(s)</t>
  </si>
  <si>
    <t>Recipiente de lavado para pipetas, long de pipeta 460mm, capacidad 10L, Diam int 150mm, Diam pie 240mm, altura 510mm</t>
  </si>
  <si>
    <t>Sistema de válvulas de repuesto para auxiliar de pipeteado macro, PP, PTFE, silicona</t>
  </si>
  <si>
    <t>soporte para pipetas, Diam 230mm, Altura 450mm</t>
  </si>
  <si>
    <t>TipBox BRAND pipette tips and filter tips are autoclavable at 121 °C (2 bar) 100 µl -1000 µl</t>
  </si>
  <si>
    <t>Transferpette® S Pipette digital 100 - 1000 µL</t>
  </si>
  <si>
    <t>THERMO ORION</t>
  </si>
  <si>
    <t>5. 60 días</t>
  </si>
  <si>
    <t>8. 60 días</t>
  </si>
  <si>
    <t>18. 12 DÍAS</t>
  </si>
  <si>
    <t>21. 60 días</t>
  </si>
  <si>
    <t>27. 12 DÍAS</t>
  </si>
  <si>
    <t>32. 60 días</t>
  </si>
  <si>
    <t>50. 60 días</t>
  </si>
  <si>
    <t>60. 60 días</t>
  </si>
  <si>
    <t>61. 12 DÍAS</t>
  </si>
  <si>
    <t>BLAMIS DOTACIONES LABORATORIO SAS</t>
  </si>
  <si>
    <t>Filtro de membrana para auxiliar de pipeteado macro, PTFE, 3 µm, hidrófobo</t>
  </si>
  <si>
    <t xml:space="preserve"> Paquete por 10 unidades (Página web de Brand)</t>
  </si>
  <si>
    <t xml:space="preserve">Brand® Ref. 26056 </t>
  </si>
  <si>
    <t>Puntas Pipette tips, 1.000 - 10.000 µl, PP, colorless bulk packed, in bags, XXL (https://shop.brand.de/)</t>
  </si>
  <si>
    <t>Paquete x 1000 unidades</t>
  </si>
  <si>
    <t>Brand 702604</t>
  </si>
  <si>
    <t>Filtro accesorios para incubadora  Thermo Scientific ™ Midi 40 CO 2</t>
  </si>
  <si>
    <t>THERMO SCIENTIFIC REF: 770001</t>
  </si>
  <si>
    <t>60-90 DIAS</t>
  </si>
  <si>
    <t>Sistema individual completo de filtración al vacío de polisulfona esterilizable de 250 mL (Embudo y frasco recibidor)</t>
  </si>
  <si>
    <t>ADVANTEC MFS</t>
  </si>
  <si>
    <t>O-Ring SSL/PTV</t>
  </si>
  <si>
    <t xml:space="preserve">Presentación:Paquete x 3 </t>
  </si>
  <si>
    <t>Septas
Septa for 8mm Screw-Thread Vials - Red PTFE/White Silicone
Size: 8 mm x 0.065″</t>
  </si>
  <si>
    <t xml:space="preserve">
Presentación: Paquete x 1000 septas
</t>
  </si>
  <si>
    <t xml:space="preserve">SSL Liner </t>
  </si>
  <si>
    <t>SSL Maintenance kit trc 1300. Kit de mantenimiento puerto de inyeccion para cromatografo TRACE 1300</t>
  </si>
  <si>
    <t xml:space="preserve">Presentación:Paquete x 1 o por  3 </t>
  </si>
  <si>
    <t>Column nut fitting</t>
  </si>
  <si>
    <t xml:space="preserve">Ferrule 0.5 Graphite 0.32 col </t>
  </si>
  <si>
    <t>Filamento, EI alta temperatura GCMS</t>
  </si>
  <si>
    <t>Fixed Needle Syringes for GC Instruments 10µL Ga 25, cone tip</t>
  </si>
  <si>
    <t>Caja por 1 o 2 unidades (Página web de Thermo)</t>
  </si>
  <si>
    <t>Liner, hendidura de 2mm desactivado</t>
  </si>
  <si>
    <t>Manual Injection Valve Rotor Seal, Vespel®, Comparable to OEM # 7125-047</t>
  </si>
  <si>
    <t>PM Kit for Isocratic/Quaternary Pump, Equiv. to OEM</t>
  </si>
  <si>
    <t xml:space="preserve">Presentación:Paquete X 1 </t>
  </si>
  <si>
    <t>Tungsten Lamp assembly, G1315A, 8453</t>
  </si>
  <si>
    <t>Bombillo de halógeno 10 W.6V.G4 (64225). NAED 54260</t>
  </si>
  <si>
    <t>OSRAM</t>
  </si>
  <si>
    <t>15  Dias</t>
  </si>
  <si>
    <t xml:space="preserve"> Electrodo de pH cuerpo epoxico para medidor Horibia  </t>
  </si>
  <si>
    <t>HORIBA 9625-10D</t>
  </si>
  <si>
    <t xml:space="preserve"> 90 dias</t>
  </si>
  <si>
    <t xml:space="preserve">accu-jet® S, anthracite, incluida fuente de alimentación universal (100-240 V/50-60 Hz) </t>
  </si>
  <si>
    <t>BRAND® Transferpette® S Pipette
Tip volume (100-1000 μL), single-channel, adjustable volume, mechanical, DE-M (https://shop.brand.de/)</t>
  </si>
  <si>
    <t>Dispensador de volumen analógico ajustable con valvula de recirculación
Bottle-top dispensers Dispensette® S, analog-adjustable, DE-M
Rango Volumen: 2,5 mL - 25 mL
Marca: BRAND GMBH + CO KG
Referencia: 4600151</t>
  </si>
  <si>
    <t>Dosificadores acoplables a frascos Dispensette® S, analógico, DE-M. de 1 a 10 mL. Con válvula de purga.</t>
  </si>
  <si>
    <t>Frascos de laboratorio Duran , con tapa x 500 mL</t>
  </si>
  <si>
    <t>paquete X10 u</t>
  </si>
  <si>
    <t>Recuperadores de barras agitadoras magnéticas
(Barras Magnéticas)</t>
  </si>
  <si>
    <t>MICROPIPETA VOLUMEN VARIABLE 100-1000µL TIPO HIPETTE - REF. 7030511014 - MARCA: DLAB</t>
  </si>
  <si>
    <t>DISPENSADOR 2.5-25ML DISPENSMATE PRO RESISTENCIA QUIMICA - GRADUACION 0.5ML, AUTOCLAVABLE -  REF. 7032212003 - MARCA: DLAB</t>
  </si>
  <si>
    <t>DISPENSADOR 1-10ML DISPENSMATE PRO RESISTENCIA QUIMICA - GRADUACION 0.2ML, AUTOCLAVABLE - REF. 7032212002 - MARCA: DLAB</t>
  </si>
  <si>
    <t>FRASCO TAPA ROSCA AZUL 500ML REF. 4038-0500-02 - MARCA CITOTEST</t>
  </si>
  <si>
    <t xml:space="preserve">VARILLA PARA RETIRAR MARGNETOS 250 X 10MM - REF. 4402-0250 - MARCA: CITOTEST </t>
  </si>
  <si>
    <t>PIPETEADOR AUTOMATICO LEVO PLUS 0.1-100ML - PANTALLA LCD - REF.  7033110100 MARCA: DLAB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   </t>
  </si>
  <si>
    <t xml:space="preserve">ENTREGA INMEDIATA - SALVO VENTA PREVIA - EL PRECIO NO INCLUYE CERTIFICADO DE CALIBRACIÓN, SE COTIZA OPCIONAL $ 280.000 MÁS IVA </t>
  </si>
  <si>
    <t xml:space="preserve">ENTREGA INMEDIATA - SALVO VENTA PREVIA </t>
  </si>
  <si>
    <t xml:space="preserve">ENTREGA EN 60 - 90 DÍAS </t>
  </si>
  <si>
    <t xml:space="preserve">ENTREGA DE 45 A 60 DÍAS </t>
  </si>
  <si>
    <t>4700860N - KIT 2 JUEGO DE 4 MICROPIPETAS F1 DESDE 0,2 HASTA 1000 µL</t>
  </si>
  <si>
    <t>KIT</t>
  </si>
  <si>
    <t>Hollow Cathode Lamp Cd</t>
  </si>
  <si>
    <t>Hollow Cathode Lamp Zn</t>
  </si>
  <si>
    <t xml:space="preserve">3 Presentación:Unidad </t>
  </si>
  <si>
    <t>Lámpara de Cátodo hueco Antimonio-Sb  para AA Shimadzu</t>
  </si>
  <si>
    <t>NEBULIZER,AA-7000, ROHS-compliant</t>
  </si>
  <si>
    <t>o-ring set for burner unit (fluorine-containing rubber)</t>
  </si>
  <si>
    <t>Window panel</t>
  </si>
  <si>
    <t>60 Días</t>
  </si>
  <si>
    <t>90 Días</t>
  </si>
  <si>
    <t>30 Días</t>
  </si>
  <si>
    <t>Fisherbrand™ accuTupH™ Rugged Bulb pH Combination Electrodes - Mercury-Free</t>
  </si>
  <si>
    <t xml:space="preserve">Fisher Scientific </t>
  </si>
  <si>
    <t>60 - 90 dias</t>
  </si>
  <si>
    <t>Portamuestras de alumina, 90 microlitros Portamuestras para SDT Q600 / 2960 Especificaciones:- Material: Alumina.- Capacidad: 90 µl.REFERENCIA: TA 960070,901</t>
  </si>
  <si>
    <t>Paquete x 3 unidades</t>
  </si>
  <si>
    <t>Retaining Nut, Hexagonal, 1/4-in. (M6) for GC capillary columns</t>
  </si>
  <si>
    <t>Paquete por 5 unidades (Pagina Fisher Scientific)</t>
  </si>
  <si>
    <t>TA 960070,901-FISHER NC9932904</t>
  </si>
  <si>
    <t>THERMO 35050458 FISHER 03-375-357</t>
  </si>
  <si>
    <t>Tubos de vidrio Kjeldahl, altura 29cm, diámetro interno 35mm, diametro interno boca tubo 38,47mm, diametro externo boca 47mm, diámetro externo tubo 40 mm,</t>
  </si>
  <si>
    <t>Se hará envio de muestra para la fabricación de dicho elemento.</t>
  </si>
  <si>
    <t xml:space="preserve">Kit de oxígeno disuelto. Incluye: 3 membranas con sensor galvánico (OX923), solución electrólitica (OX920), solución de limpieza (OX921), Tira de pulido húmeda (SF300). </t>
  </si>
  <si>
    <t>Schott. Modelo ZBK326</t>
  </si>
  <si>
    <t xml:space="preserve">Sellos para DAP 80/100 (TFM) </t>
  </si>
  <si>
    <t xml:space="preserve"> paquete por 5</t>
  </si>
  <si>
    <t xml:space="preserve">Berghof Referencia BE5300005 </t>
  </si>
  <si>
    <t>TUBO DE GRAFITO ALTA DENSIDAD. Paquete x 10 unidades.</t>
  </si>
  <si>
    <t>Reflex 
206-50587-00 PAQUETE x 11</t>
  </si>
  <si>
    <t>TUBOS DE GRAFITO PIROLITICOS PARA HORNO DE GRAFITO GFA-EX7. Paquete x 10 unidades</t>
  </si>
  <si>
    <t>Reflex 
206-50588-00 PAQUETE x 11</t>
  </si>
  <si>
    <t>Tubos de muestra de vidrio sin tapa (16х100x0.8mm), 78 pcs.</t>
  </si>
  <si>
    <t>1 paquete= 78 pieza(s)</t>
  </si>
  <si>
    <t>Biosan BS-050102-LK</t>
  </si>
  <si>
    <t>VALOR TOTAL ADEQUIM SAS</t>
  </si>
  <si>
    <t>VALOR TOTAL ARC ANÁLISIS SAS</t>
  </si>
  <si>
    <t>VALOR TOTAL AVÁNTIKA COLOMBIA SAS</t>
  </si>
  <si>
    <t>VALOR TOTAL BIOQUIMICOS COLOMBIANOS LTDA</t>
  </si>
  <si>
    <t>VALOR TOTAL BLAMIS DOTACIONES LABORATORIO SAS</t>
  </si>
  <si>
    <t>VALOR TOTAL DOTAGES SAS</t>
  </si>
  <si>
    <t>VALOR TOTAL FILTRACIÓN Y ANÁLISIS SAS</t>
  </si>
  <si>
    <t>TOTAL INNOVACIÓN TECNOLÓGICA SAS</t>
  </si>
  <si>
    <t>TOTAL INVERSIONES JIMSA SAS</t>
  </si>
  <si>
    <t>TOTAL INSTRUMNETACIÓN Y SOLUCIONES PARA LABORATORIO SAS INSOLAB SAS</t>
  </si>
  <si>
    <t>TOTAL KAIKA SAS</t>
  </si>
  <si>
    <t>TOTAL LAB BRANDS SAS</t>
  </si>
  <si>
    <t>TOTAL MERCK SA</t>
  </si>
  <si>
    <t>TOTAL MR Y CIA SAS</t>
  </si>
  <si>
    <t>TOTAL PROFINAS SAS</t>
  </si>
  <si>
    <t>TOTAL PURIFICACIÓN Y ANÁLISIS DE FLUIDOS SAS</t>
  </si>
  <si>
    <t>TOTAL QUIMIREL SAS</t>
  </si>
  <si>
    <t>TOTAL SCIENTIFIC PRODUCTS SAS</t>
  </si>
  <si>
    <t>TOTAL VIDCOL SAS</t>
  </si>
  <si>
    <t>TOTAL WALTER VELASCO SAS</t>
  </si>
  <si>
    <t>Heathrow REF: 120896</t>
  </si>
  <si>
    <t>60-90 Dias</t>
  </si>
  <si>
    <t>Shimadzu</t>
  </si>
  <si>
    <t>VASO DE PRECIPITADO FORMA BAJA 100ML REF. 4000-0100 - MARCA CITOTEST</t>
  </si>
  <si>
    <t>VASO DE PRECIPITADO FORMA BAJA 50ML - REF. 4000-0050 - MARCA: CITOTEST</t>
  </si>
  <si>
    <t>PIPETA VOLUMETRICA 100ML CLASE AS - REF. 233390002 - MARCA:  SCHOTT DURAN</t>
  </si>
  <si>
    <t>PERA PIPETEADORA UNIVERSAL - REF. 4700002 - MARCA:  D&amp;N</t>
  </si>
  <si>
    <t>VIDCOL SAS</t>
  </si>
  <si>
    <t>ANEXO 1 - ACTA DE RECOMENDACIÓN Y ADJUDICACIÓN</t>
  </si>
  <si>
    <t>ANEXO 2  ACTA DE RECOMENDACIÓN  Y ADJUDICACIÓN</t>
  </si>
  <si>
    <t>SUBÍTEMS DESIERTOS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</si>
</sst>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3" fontId="6" fillId="0" borderId="0" xfId="0" applyNumberFormat="1" applyFont="1" applyFill="1" applyAlignment="1" applyProtection="1"/>
    <xf numFmtId="3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vertical="center"/>
    </xf>
    <xf numFmtId="164" fontId="4" fillId="0" borderId="2" xfId="2" applyNumberFormat="1" applyFont="1" applyFill="1" applyBorder="1" applyAlignment="1">
      <alignment vertical="center"/>
    </xf>
    <xf numFmtId="164" fontId="4" fillId="0" borderId="2" xfId="0" applyNumberFormat="1" applyFont="1" applyFill="1" applyBorder="1"/>
    <xf numFmtId="0" fontId="0" fillId="0" borderId="0" xfId="0" applyAlignment="1">
      <alignment horizontal="left"/>
    </xf>
    <xf numFmtId="3" fontId="6" fillId="2" borderId="0" xfId="0" applyNumberFormat="1" applyFont="1" applyFill="1" applyAlignment="1" applyProtection="1">
      <alignment horizontal="center"/>
    </xf>
    <xf numFmtId="3" fontId="5" fillId="2" borderId="0" xfId="0" applyNumberFormat="1" applyFont="1" applyFill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9" xfId="2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0" fontId="0" fillId="0" borderId="2" xfId="0" applyBorder="1"/>
    <xf numFmtId="164" fontId="11" fillId="0" borderId="8" xfId="2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164" fontId="11" fillId="0" borderId="0" xfId="0" applyNumberFormat="1" applyFont="1" applyFill="1"/>
    <xf numFmtId="0" fontId="12" fillId="3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</cellXfs>
  <cellStyles count="4">
    <cellStyle name="Estilo 1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7</xdr:row>
      <xdr:rowOff>0</xdr:rowOff>
    </xdr:to>
    <xdr:sp macro=""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887575" cy="1333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7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887575" cy="1333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</xdr:col>
      <xdr:colOff>0</xdr:colOff>
      <xdr:row>7</xdr:row>
      <xdr:rowOff>0</xdr:rowOff>
    </xdr:from>
    <xdr:ext cx="47625" cy="9525"/>
    <xdr:pic>
      <xdr:nvPicPr>
        <xdr:cNvPr id="12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47625" cy="9525"/>
    <xdr:pic>
      <xdr:nvPicPr>
        <xdr:cNvPr id="13" name="2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47625" cy="9525"/>
    <xdr:pic>
      <xdr:nvPicPr>
        <xdr:cNvPr id="14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47625" cy="9525"/>
    <xdr:pic>
      <xdr:nvPicPr>
        <xdr:cNvPr id="15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</xdr:row>
      <xdr:rowOff>0</xdr:rowOff>
    </xdr:from>
    <xdr:ext cx="47625" cy="9525"/>
    <xdr:pic>
      <xdr:nvPicPr>
        <xdr:cNvPr id="16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</xdr:row>
      <xdr:rowOff>0</xdr:rowOff>
    </xdr:from>
    <xdr:ext cx="47625" cy="9525"/>
    <xdr:pic>
      <xdr:nvPicPr>
        <xdr:cNvPr id="17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90850" cy="1333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4" name="AutoShap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90850" cy="1333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0</xdr:colOff>
      <xdr:row>7</xdr:row>
      <xdr:rowOff>0</xdr:rowOff>
    </xdr:from>
    <xdr:ext cx="47625" cy="9525"/>
    <xdr:pic>
      <xdr:nvPicPr>
        <xdr:cNvPr id="15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16" name="2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17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18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19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20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2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47625" cy="9525"/>
    <xdr:pic>
      <xdr:nvPicPr>
        <xdr:cNvPr id="22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47625" cy="9525"/>
    <xdr:pic>
      <xdr:nvPicPr>
        <xdr:cNvPr id="23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UTP/Desktop/COMPRAS%202023/INVITACIONES%20P&#218;BLICAS/REACTIVOS/CUADROS%20COMPARATIVOS/Cuadro%20Comparativo%20Anexo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4"/>
    </sheetNames>
    <sheetDataSet>
      <sheetData sheetId="0">
        <row r="80">
          <cell r="DF80">
            <v>502039020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1"/>
  <sheetViews>
    <sheetView tabSelected="1" workbookViewId="0">
      <selection activeCell="F21" sqref="F21"/>
    </sheetView>
  </sheetViews>
  <sheetFormatPr baseColWidth="10" defaultRowHeight="11.25" x14ac:dyDescent="0.2"/>
  <cols>
    <col min="1" max="1" width="21.85546875" style="7" bestFit="1" customWidth="1"/>
    <col min="2" max="2" width="4.28515625" style="7" bestFit="1" customWidth="1"/>
    <col min="3" max="3" width="8.28515625" style="7" bestFit="1" customWidth="1"/>
    <col min="4" max="4" width="18.140625" style="7" bestFit="1" customWidth="1"/>
    <col min="5" max="5" width="10.85546875" style="7" bestFit="1" customWidth="1"/>
    <col min="6" max="6" width="13.85546875" style="7" customWidth="1"/>
    <col min="7" max="7" width="15.7109375" style="7" customWidth="1"/>
    <col min="8" max="8" width="8" style="7" bestFit="1" customWidth="1"/>
    <col min="9" max="9" width="12.28515625" style="7" customWidth="1"/>
    <col min="10" max="10" width="11.5703125" style="7" bestFit="1" customWidth="1"/>
    <col min="11" max="16384" width="11.42578125" style="7"/>
  </cols>
  <sheetData>
    <row r="1" spans="1:11" x14ac:dyDescent="0.2">
      <c r="A1" s="100" t="s">
        <v>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x14ac:dyDescent="0.2">
      <c r="A2" s="100" t="s">
        <v>237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">
      <c r="A4" s="100" t="s">
        <v>1027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x14ac:dyDescent="0.2">
      <c r="A5" s="100"/>
      <c r="B5" s="100"/>
      <c r="C5" s="100"/>
      <c r="D5" s="100"/>
      <c r="E5" s="100"/>
      <c r="F5" s="100"/>
      <c r="G5" s="100"/>
      <c r="H5" s="100"/>
      <c r="I5" s="29"/>
      <c r="J5" s="8"/>
    </row>
    <row r="6" spans="1:11" x14ac:dyDescent="0.2">
      <c r="A6" s="9"/>
      <c r="B6" s="9"/>
      <c r="C6" s="29"/>
      <c r="D6" s="10"/>
      <c r="E6" s="11"/>
      <c r="F6" s="11"/>
      <c r="G6" s="12"/>
      <c r="H6" s="13"/>
      <c r="I6" s="13"/>
      <c r="J6" s="8"/>
    </row>
    <row r="7" spans="1:11" x14ac:dyDescent="0.2">
      <c r="C7" s="14"/>
      <c r="D7" s="15"/>
      <c r="E7" s="14"/>
      <c r="F7" s="14"/>
      <c r="G7" s="14"/>
      <c r="H7" s="14"/>
      <c r="I7" s="14"/>
      <c r="J7" s="8"/>
    </row>
    <row r="8" spans="1:11" ht="33.75" x14ac:dyDescent="0.2">
      <c r="A8" s="16" t="s">
        <v>3</v>
      </c>
      <c r="B8" s="16" t="s">
        <v>4</v>
      </c>
      <c r="C8" s="16" t="s">
        <v>5</v>
      </c>
      <c r="D8" s="16" t="s">
        <v>7</v>
      </c>
      <c r="E8" s="16" t="s">
        <v>8</v>
      </c>
      <c r="F8" s="16" t="s">
        <v>9</v>
      </c>
      <c r="G8" s="41" t="s">
        <v>29</v>
      </c>
      <c r="H8" s="41" t="s">
        <v>11</v>
      </c>
      <c r="I8" s="41" t="s">
        <v>27</v>
      </c>
      <c r="J8" s="54" t="s">
        <v>28</v>
      </c>
      <c r="K8" s="17" t="s">
        <v>31</v>
      </c>
    </row>
    <row r="9" spans="1:11" ht="22.5" x14ac:dyDescent="0.2">
      <c r="A9" s="93" t="s">
        <v>238</v>
      </c>
      <c r="B9" s="66">
        <v>1</v>
      </c>
      <c r="C9" s="30">
        <v>48</v>
      </c>
      <c r="D9" s="31" t="s">
        <v>162</v>
      </c>
      <c r="E9" s="31">
        <v>4000</v>
      </c>
      <c r="F9" s="31" t="s">
        <v>14</v>
      </c>
      <c r="G9" s="31" t="s">
        <v>173</v>
      </c>
      <c r="H9" s="31">
        <v>2</v>
      </c>
      <c r="I9" s="20">
        <v>310590</v>
      </c>
      <c r="J9" s="20">
        <f>+H9*I9</f>
        <v>621180</v>
      </c>
      <c r="K9" s="31">
        <v>120</v>
      </c>
    </row>
    <row r="10" spans="1:11" ht="33.75" x14ac:dyDescent="0.2">
      <c r="A10" s="93"/>
      <c r="B10" s="67"/>
      <c r="C10" s="30">
        <v>51</v>
      </c>
      <c r="D10" s="31" t="s">
        <v>239</v>
      </c>
      <c r="E10" s="31" t="s">
        <v>127</v>
      </c>
      <c r="F10" s="31" t="s">
        <v>127</v>
      </c>
      <c r="G10" s="31" t="s">
        <v>174</v>
      </c>
      <c r="H10" s="31">
        <v>40</v>
      </c>
      <c r="I10" s="20">
        <v>40460</v>
      </c>
      <c r="J10" s="20">
        <f t="shared" ref="J10:J248" si="0">+H10*I10</f>
        <v>1618400</v>
      </c>
      <c r="K10" s="31">
        <v>60</v>
      </c>
    </row>
    <row r="11" spans="1:11" x14ac:dyDescent="0.2">
      <c r="A11" s="93"/>
      <c r="B11" s="67"/>
      <c r="C11" s="30">
        <v>57</v>
      </c>
      <c r="D11" s="31" t="s">
        <v>39</v>
      </c>
      <c r="E11" s="31">
        <v>500</v>
      </c>
      <c r="F11" s="31" t="s">
        <v>13</v>
      </c>
      <c r="G11" s="31" t="s">
        <v>254</v>
      </c>
      <c r="H11" s="31">
        <v>6</v>
      </c>
      <c r="I11" s="20">
        <v>178500</v>
      </c>
      <c r="J11" s="20">
        <f t="shared" si="0"/>
        <v>1071000</v>
      </c>
      <c r="K11" s="31">
        <v>120</v>
      </c>
    </row>
    <row r="12" spans="1:11" ht="56.25" x14ac:dyDescent="0.2">
      <c r="A12" s="93"/>
      <c r="B12" s="67"/>
      <c r="C12" s="30">
        <v>58</v>
      </c>
      <c r="D12" s="31" t="s">
        <v>240</v>
      </c>
      <c r="E12" s="31">
        <v>2.5</v>
      </c>
      <c r="F12" s="31" t="s">
        <v>252</v>
      </c>
      <c r="G12" s="31" t="s">
        <v>173</v>
      </c>
      <c r="H12" s="31">
        <v>3</v>
      </c>
      <c r="I12" s="20">
        <v>233240</v>
      </c>
      <c r="J12" s="20">
        <f t="shared" si="0"/>
        <v>699720</v>
      </c>
      <c r="K12" s="31">
        <v>120</v>
      </c>
    </row>
    <row r="13" spans="1:11" x14ac:dyDescent="0.2">
      <c r="A13" s="93"/>
      <c r="B13" s="67"/>
      <c r="C13" s="30">
        <v>62</v>
      </c>
      <c r="D13" s="31" t="s">
        <v>241</v>
      </c>
      <c r="E13" s="31">
        <v>5</v>
      </c>
      <c r="F13" s="31" t="s">
        <v>22</v>
      </c>
      <c r="G13" s="31" t="s">
        <v>255</v>
      </c>
      <c r="H13" s="31">
        <v>1</v>
      </c>
      <c r="I13" s="20">
        <v>179690</v>
      </c>
      <c r="J13" s="20">
        <f t="shared" si="0"/>
        <v>179690</v>
      </c>
      <c r="K13" s="31">
        <v>120</v>
      </c>
    </row>
    <row r="14" spans="1:11" ht="22.5" x14ac:dyDescent="0.2">
      <c r="A14" s="93"/>
      <c r="B14" s="67"/>
      <c r="C14" s="30">
        <v>63</v>
      </c>
      <c r="D14" s="31" t="s">
        <v>16</v>
      </c>
      <c r="E14" s="31"/>
      <c r="F14" s="31" t="s">
        <v>17</v>
      </c>
      <c r="G14" s="31" t="s">
        <v>254</v>
      </c>
      <c r="H14" s="31">
        <v>1</v>
      </c>
      <c r="I14" s="20">
        <v>803250</v>
      </c>
      <c r="J14" s="20">
        <f t="shared" si="0"/>
        <v>803250</v>
      </c>
      <c r="K14" s="31">
        <v>120</v>
      </c>
    </row>
    <row r="15" spans="1:11" x14ac:dyDescent="0.2">
      <c r="A15" s="93"/>
      <c r="B15" s="67"/>
      <c r="C15" s="30">
        <v>74</v>
      </c>
      <c r="D15" s="31" t="s">
        <v>242</v>
      </c>
      <c r="E15" s="31">
        <v>25</v>
      </c>
      <c r="F15" s="31" t="s">
        <v>22</v>
      </c>
      <c r="G15" s="31" t="s">
        <v>254</v>
      </c>
      <c r="H15" s="31">
        <v>1</v>
      </c>
      <c r="I15" s="20">
        <v>803250</v>
      </c>
      <c r="J15" s="20">
        <f t="shared" si="0"/>
        <v>803250</v>
      </c>
      <c r="K15" s="31">
        <v>120</v>
      </c>
    </row>
    <row r="16" spans="1:11" x14ac:dyDescent="0.2">
      <c r="A16" s="93"/>
      <c r="B16" s="67"/>
      <c r="C16" s="30">
        <v>76</v>
      </c>
      <c r="D16" s="31" t="s">
        <v>243</v>
      </c>
      <c r="E16" s="31">
        <v>1</v>
      </c>
      <c r="F16" s="31" t="s">
        <v>252</v>
      </c>
      <c r="G16" s="31" t="s">
        <v>173</v>
      </c>
      <c r="H16" s="31">
        <v>2</v>
      </c>
      <c r="I16" s="20">
        <v>262990</v>
      </c>
      <c r="J16" s="20">
        <f t="shared" si="0"/>
        <v>525980</v>
      </c>
      <c r="K16" s="31">
        <v>120</v>
      </c>
    </row>
    <row r="17" spans="1:11" x14ac:dyDescent="0.2">
      <c r="A17" s="93"/>
      <c r="B17" s="67"/>
      <c r="C17" s="30">
        <v>77</v>
      </c>
      <c r="D17" s="31" t="s">
        <v>134</v>
      </c>
      <c r="E17" s="31">
        <v>500</v>
      </c>
      <c r="F17" s="31" t="s">
        <v>13</v>
      </c>
      <c r="G17" s="31" t="s">
        <v>254</v>
      </c>
      <c r="H17" s="31">
        <v>1</v>
      </c>
      <c r="I17" s="20">
        <v>155890</v>
      </c>
      <c r="J17" s="20">
        <f t="shared" si="0"/>
        <v>155890</v>
      </c>
      <c r="K17" s="31">
        <v>60</v>
      </c>
    </row>
    <row r="18" spans="1:11" x14ac:dyDescent="0.2">
      <c r="A18" s="93"/>
      <c r="B18" s="67"/>
      <c r="C18" s="30">
        <v>79</v>
      </c>
      <c r="D18" s="31" t="s">
        <v>244</v>
      </c>
      <c r="E18" s="31">
        <v>1000</v>
      </c>
      <c r="F18" s="31" t="s">
        <v>13</v>
      </c>
      <c r="G18" s="31" t="s">
        <v>30</v>
      </c>
      <c r="H18" s="31">
        <v>1</v>
      </c>
      <c r="I18" s="20">
        <v>279650</v>
      </c>
      <c r="J18" s="20">
        <f t="shared" si="0"/>
        <v>279650</v>
      </c>
      <c r="K18" s="31">
        <v>120</v>
      </c>
    </row>
    <row r="19" spans="1:11" ht="56.25" x14ac:dyDescent="0.2">
      <c r="A19" s="93"/>
      <c r="B19" s="67"/>
      <c r="C19" s="30">
        <v>93</v>
      </c>
      <c r="D19" s="31" t="s">
        <v>245</v>
      </c>
      <c r="E19" s="31">
        <v>5000</v>
      </c>
      <c r="F19" s="31" t="s">
        <v>14</v>
      </c>
      <c r="G19" s="31" t="s">
        <v>256</v>
      </c>
      <c r="H19" s="31">
        <v>12</v>
      </c>
      <c r="I19" s="20">
        <v>74375</v>
      </c>
      <c r="J19" s="20">
        <f t="shared" si="0"/>
        <v>892500</v>
      </c>
      <c r="K19" s="31">
        <v>60</v>
      </c>
    </row>
    <row r="20" spans="1:11" ht="22.5" x14ac:dyDescent="0.2">
      <c r="A20" s="93"/>
      <c r="B20" s="67"/>
      <c r="C20" s="30">
        <v>94</v>
      </c>
      <c r="D20" s="31" t="s">
        <v>246</v>
      </c>
      <c r="E20" s="31">
        <v>1</v>
      </c>
      <c r="F20" s="31" t="s">
        <v>253</v>
      </c>
      <c r="G20" s="31" t="s">
        <v>230</v>
      </c>
      <c r="H20" s="31">
        <v>3</v>
      </c>
      <c r="I20" s="20">
        <v>59500</v>
      </c>
      <c r="J20" s="20">
        <f t="shared" si="0"/>
        <v>178500</v>
      </c>
      <c r="K20" s="31">
        <v>60</v>
      </c>
    </row>
    <row r="21" spans="1:11" ht="22.5" x14ac:dyDescent="0.2">
      <c r="A21" s="93"/>
      <c r="B21" s="67"/>
      <c r="C21" s="30">
        <v>95</v>
      </c>
      <c r="D21" s="31" t="s">
        <v>247</v>
      </c>
      <c r="E21" s="31">
        <v>3800</v>
      </c>
      <c r="F21" s="31" t="s">
        <v>14</v>
      </c>
      <c r="G21" s="31" t="s">
        <v>256</v>
      </c>
      <c r="H21" s="31">
        <v>4</v>
      </c>
      <c r="I21" s="20">
        <v>45220</v>
      </c>
      <c r="J21" s="20">
        <f t="shared" si="0"/>
        <v>180880</v>
      </c>
      <c r="K21" s="31">
        <v>60</v>
      </c>
    </row>
    <row r="22" spans="1:11" ht="56.25" x14ac:dyDescent="0.2">
      <c r="A22" s="93"/>
      <c r="B22" s="67"/>
      <c r="C22" s="30">
        <v>111</v>
      </c>
      <c r="D22" s="31" t="s">
        <v>248</v>
      </c>
      <c r="E22" s="31">
        <v>100</v>
      </c>
      <c r="F22" s="31" t="s">
        <v>35</v>
      </c>
      <c r="G22" s="31" t="s">
        <v>173</v>
      </c>
      <c r="H22" s="31">
        <v>1</v>
      </c>
      <c r="I22" s="20">
        <v>184450</v>
      </c>
      <c r="J22" s="20">
        <f t="shared" si="0"/>
        <v>184450</v>
      </c>
      <c r="K22" s="31">
        <v>120</v>
      </c>
    </row>
    <row r="23" spans="1:11" x14ac:dyDescent="0.2">
      <c r="A23" s="93"/>
      <c r="B23" s="67"/>
      <c r="C23" s="30">
        <v>118</v>
      </c>
      <c r="D23" s="31" t="s">
        <v>181</v>
      </c>
      <c r="E23" s="31">
        <v>1</v>
      </c>
      <c r="F23" s="31" t="s">
        <v>180</v>
      </c>
      <c r="G23" s="31" t="s">
        <v>188</v>
      </c>
      <c r="H23" s="31">
        <v>81</v>
      </c>
      <c r="I23" s="20">
        <v>47600</v>
      </c>
      <c r="J23" s="20">
        <f t="shared" si="0"/>
        <v>3855600</v>
      </c>
      <c r="K23" s="31">
        <v>60</v>
      </c>
    </row>
    <row r="24" spans="1:11" x14ac:dyDescent="0.2">
      <c r="A24" s="93"/>
      <c r="B24" s="67"/>
      <c r="C24" s="30">
        <v>124</v>
      </c>
      <c r="D24" s="31" t="s">
        <v>21</v>
      </c>
      <c r="E24" s="31">
        <v>500</v>
      </c>
      <c r="F24" s="31" t="s">
        <v>22</v>
      </c>
      <c r="G24" s="31" t="s">
        <v>30</v>
      </c>
      <c r="H24" s="31">
        <v>2</v>
      </c>
      <c r="I24" s="20">
        <v>171360</v>
      </c>
      <c r="J24" s="20">
        <f t="shared" si="0"/>
        <v>342720</v>
      </c>
      <c r="K24" s="31">
        <v>120</v>
      </c>
    </row>
    <row r="25" spans="1:11" ht="22.5" x14ac:dyDescent="0.2">
      <c r="A25" s="93"/>
      <c r="B25" s="67"/>
      <c r="C25" s="30">
        <v>137</v>
      </c>
      <c r="D25" s="31" t="s">
        <v>166</v>
      </c>
      <c r="E25" s="31" t="s">
        <v>127</v>
      </c>
      <c r="F25" s="31" t="s">
        <v>127</v>
      </c>
      <c r="G25" s="31" t="s">
        <v>174</v>
      </c>
      <c r="H25" s="31">
        <v>34</v>
      </c>
      <c r="I25" s="20">
        <v>17850</v>
      </c>
      <c r="J25" s="20">
        <f t="shared" si="0"/>
        <v>606900</v>
      </c>
      <c r="K25" s="31">
        <v>60</v>
      </c>
    </row>
    <row r="26" spans="1:11" ht="22.5" x14ac:dyDescent="0.2">
      <c r="A26" s="93"/>
      <c r="B26" s="67"/>
      <c r="C26" s="30">
        <v>165</v>
      </c>
      <c r="D26" s="31" t="s">
        <v>179</v>
      </c>
      <c r="E26" s="31">
        <v>1</v>
      </c>
      <c r="F26" s="31" t="s">
        <v>180</v>
      </c>
      <c r="G26" s="31" t="s">
        <v>188</v>
      </c>
      <c r="H26" s="31">
        <v>6</v>
      </c>
      <c r="I26" s="20">
        <v>101150</v>
      </c>
      <c r="J26" s="20">
        <f t="shared" si="0"/>
        <v>606900</v>
      </c>
      <c r="K26" s="31">
        <v>60</v>
      </c>
    </row>
    <row r="27" spans="1:11" x14ac:dyDescent="0.2">
      <c r="A27" s="93"/>
      <c r="B27" s="67"/>
      <c r="C27" s="30">
        <v>167</v>
      </c>
      <c r="D27" s="31" t="s">
        <v>157</v>
      </c>
      <c r="E27" s="31">
        <v>500</v>
      </c>
      <c r="F27" s="31" t="s">
        <v>22</v>
      </c>
      <c r="G27" s="31" t="s">
        <v>254</v>
      </c>
      <c r="H27" s="31">
        <v>2</v>
      </c>
      <c r="I27" s="20">
        <v>245140</v>
      </c>
      <c r="J27" s="20">
        <f t="shared" si="0"/>
        <v>490280</v>
      </c>
      <c r="K27" s="31">
        <v>120</v>
      </c>
    </row>
    <row r="28" spans="1:11" ht="45" x14ac:dyDescent="0.2">
      <c r="A28" s="93"/>
      <c r="B28" s="67"/>
      <c r="C28" s="30">
        <v>175</v>
      </c>
      <c r="D28" s="31" t="s">
        <v>130</v>
      </c>
      <c r="E28" s="31">
        <v>1000</v>
      </c>
      <c r="F28" s="31" t="s">
        <v>13</v>
      </c>
      <c r="G28" s="31" t="s">
        <v>255</v>
      </c>
      <c r="H28" s="31">
        <v>1</v>
      </c>
      <c r="I28" s="20">
        <v>297500</v>
      </c>
      <c r="J28" s="20">
        <f t="shared" si="0"/>
        <v>297500</v>
      </c>
      <c r="K28" s="31">
        <v>120</v>
      </c>
    </row>
    <row r="29" spans="1:11" x14ac:dyDescent="0.2">
      <c r="A29" s="93"/>
      <c r="B29" s="67"/>
      <c r="C29" s="30">
        <v>177</v>
      </c>
      <c r="D29" s="31" t="s">
        <v>54</v>
      </c>
      <c r="E29" s="31">
        <v>500</v>
      </c>
      <c r="F29" s="31" t="s">
        <v>13</v>
      </c>
      <c r="G29" s="31" t="s">
        <v>254</v>
      </c>
      <c r="H29" s="31">
        <v>2</v>
      </c>
      <c r="I29" s="20">
        <v>788375</v>
      </c>
      <c r="J29" s="20">
        <f t="shared" si="0"/>
        <v>1576750</v>
      </c>
      <c r="K29" s="31">
        <v>60</v>
      </c>
    </row>
    <row r="30" spans="1:11" x14ac:dyDescent="0.2">
      <c r="A30" s="93"/>
      <c r="B30" s="67"/>
      <c r="C30" s="30">
        <v>187</v>
      </c>
      <c r="D30" s="31" t="s">
        <v>249</v>
      </c>
      <c r="E30" s="31">
        <v>500</v>
      </c>
      <c r="F30" s="31" t="s">
        <v>22</v>
      </c>
      <c r="G30" s="31" t="s">
        <v>254</v>
      </c>
      <c r="H30" s="31">
        <v>1</v>
      </c>
      <c r="I30" s="20">
        <v>249900</v>
      </c>
      <c r="J30" s="20">
        <f t="shared" si="0"/>
        <v>249900</v>
      </c>
      <c r="K30" s="31">
        <v>120</v>
      </c>
    </row>
    <row r="31" spans="1:11" ht="22.5" x14ac:dyDescent="0.2">
      <c r="A31" s="93"/>
      <c r="B31" s="67"/>
      <c r="C31" s="30">
        <v>198</v>
      </c>
      <c r="D31" s="31" t="s">
        <v>24</v>
      </c>
      <c r="E31" s="31">
        <v>1000</v>
      </c>
      <c r="F31" s="31" t="s">
        <v>14</v>
      </c>
      <c r="G31" s="31" t="s">
        <v>173</v>
      </c>
      <c r="H31" s="31">
        <v>6</v>
      </c>
      <c r="I31" s="20">
        <v>380800</v>
      </c>
      <c r="J31" s="20">
        <f t="shared" si="0"/>
        <v>2284800</v>
      </c>
      <c r="K31" s="31">
        <v>120</v>
      </c>
    </row>
    <row r="32" spans="1:11" x14ac:dyDescent="0.2">
      <c r="A32" s="93"/>
      <c r="B32" s="67"/>
      <c r="C32" s="30">
        <v>199</v>
      </c>
      <c r="D32" s="31" t="s">
        <v>250</v>
      </c>
      <c r="E32" s="31">
        <v>2500</v>
      </c>
      <c r="F32" s="31" t="s">
        <v>14</v>
      </c>
      <c r="G32" s="31" t="s">
        <v>254</v>
      </c>
      <c r="H32" s="31">
        <v>2</v>
      </c>
      <c r="I32" s="20">
        <v>203728</v>
      </c>
      <c r="J32" s="20">
        <f t="shared" si="0"/>
        <v>407456</v>
      </c>
      <c r="K32" s="31">
        <v>120</v>
      </c>
    </row>
    <row r="33" spans="1:12" ht="22.5" x14ac:dyDescent="0.2">
      <c r="A33" s="93"/>
      <c r="B33" s="68"/>
      <c r="C33" s="30">
        <v>200</v>
      </c>
      <c r="D33" s="31" t="s">
        <v>251</v>
      </c>
      <c r="E33" s="31">
        <v>500</v>
      </c>
      <c r="F33" s="31" t="s">
        <v>13</v>
      </c>
      <c r="G33" s="31" t="s">
        <v>254</v>
      </c>
      <c r="H33" s="31">
        <v>1</v>
      </c>
      <c r="I33" s="20">
        <v>327250</v>
      </c>
      <c r="J33" s="20">
        <f t="shared" si="0"/>
        <v>327250</v>
      </c>
      <c r="K33" s="31">
        <v>120</v>
      </c>
    </row>
    <row r="34" spans="1:12" ht="22.5" x14ac:dyDescent="0.2">
      <c r="A34" s="93"/>
      <c r="B34" s="66">
        <v>2</v>
      </c>
      <c r="C34" s="30">
        <v>14</v>
      </c>
      <c r="D34" s="31" t="s">
        <v>463</v>
      </c>
      <c r="E34" s="31">
        <v>1000</v>
      </c>
      <c r="F34" s="31" t="s">
        <v>22</v>
      </c>
      <c r="G34" s="31" t="s">
        <v>173</v>
      </c>
      <c r="H34" s="31">
        <v>1</v>
      </c>
      <c r="I34" s="20">
        <v>243950</v>
      </c>
      <c r="J34" s="20">
        <f t="shared" si="0"/>
        <v>243950</v>
      </c>
      <c r="K34" s="31">
        <v>120</v>
      </c>
      <c r="L34" s="43"/>
    </row>
    <row r="35" spans="1:12" x14ac:dyDescent="0.2">
      <c r="A35" s="93"/>
      <c r="B35" s="67"/>
      <c r="C35" s="30">
        <v>22</v>
      </c>
      <c r="D35" s="31" t="s">
        <v>464</v>
      </c>
      <c r="E35" s="31">
        <v>1000</v>
      </c>
      <c r="F35" s="31" t="s">
        <v>14</v>
      </c>
      <c r="G35" s="31" t="s">
        <v>467</v>
      </c>
      <c r="H35" s="31">
        <v>2</v>
      </c>
      <c r="I35" s="20">
        <v>44000</v>
      </c>
      <c r="J35" s="20">
        <f t="shared" si="0"/>
        <v>88000</v>
      </c>
      <c r="K35" s="31">
        <v>60</v>
      </c>
    </row>
    <row r="36" spans="1:12" x14ac:dyDescent="0.2">
      <c r="A36" s="93"/>
      <c r="B36" s="67"/>
      <c r="C36" s="30">
        <v>43</v>
      </c>
      <c r="D36" s="31" t="s">
        <v>465</v>
      </c>
      <c r="E36" s="31">
        <v>1000</v>
      </c>
      <c r="F36" s="31" t="s">
        <v>14</v>
      </c>
      <c r="G36" s="31" t="s">
        <v>467</v>
      </c>
      <c r="H36" s="31">
        <v>2</v>
      </c>
      <c r="I36" s="20">
        <v>41000</v>
      </c>
      <c r="J36" s="20">
        <f t="shared" si="0"/>
        <v>82000</v>
      </c>
      <c r="K36" s="31">
        <v>60</v>
      </c>
    </row>
    <row r="37" spans="1:12" x14ac:dyDescent="0.2">
      <c r="A37" s="93"/>
      <c r="B37" s="68"/>
      <c r="C37" s="30">
        <v>57</v>
      </c>
      <c r="D37" s="31" t="s">
        <v>466</v>
      </c>
      <c r="E37" s="31">
        <v>1000</v>
      </c>
      <c r="F37" s="31" t="s">
        <v>14</v>
      </c>
      <c r="G37" s="31" t="s">
        <v>467</v>
      </c>
      <c r="H37" s="31">
        <v>2</v>
      </c>
      <c r="I37" s="20">
        <v>77500</v>
      </c>
      <c r="J37" s="20">
        <f t="shared" si="0"/>
        <v>155000</v>
      </c>
      <c r="K37" s="31">
        <v>60</v>
      </c>
    </row>
    <row r="38" spans="1:12" x14ac:dyDescent="0.2">
      <c r="A38" s="93"/>
      <c r="B38" s="63">
        <v>3</v>
      </c>
      <c r="C38" s="30">
        <v>4</v>
      </c>
      <c r="D38" s="31" t="s">
        <v>561</v>
      </c>
      <c r="E38" s="31"/>
      <c r="F38" s="31"/>
      <c r="G38" s="31" t="s">
        <v>188</v>
      </c>
      <c r="H38" s="31">
        <v>24</v>
      </c>
      <c r="I38" s="20">
        <v>7140</v>
      </c>
      <c r="J38" s="20">
        <f t="shared" si="0"/>
        <v>171360</v>
      </c>
      <c r="K38" s="31">
        <v>60</v>
      </c>
    </row>
    <row r="39" spans="1:12" ht="22.5" x14ac:dyDescent="0.2">
      <c r="A39" s="93"/>
      <c r="B39" s="63"/>
      <c r="C39" s="30">
        <v>25</v>
      </c>
      <c r="D39" s="31" t="s">
        <v>562</v>
      </c>
      <c r="E39" s="31"/>
      <c r="F39" s="31"/>
      <c r="G39" s="31" t="s">
        <v>593</v>
      </c>
      <c r="H39" s="31">
        <v>1</v>
      </c>
      <c r="I39" s="20">
        <v>215390</v>
      </c>
      <c r="J39" s="20">
        <f t="shared" si="0"/>
        <v>215390</v>
      </c>
      <c r="K39" s="31">
        <v>120</v>
      </c>
    </row>
    <row r="40" spans="1:12" ht="56.25" x14ac:dyDescent="0.2">
      <c r="A40" s="93"/>
      <c r="B40" s="63"/>
      <c r="C40" s="30">
        <v>33</v>
      </c>
      <c r="D40" s="31" t="s">
        <v>563</v>
      </c>
      <c r="E40" s="31"/>
      <c r="F40" s="31"/>
      <c r="G40" s="31" t="s">
        <v>263</v>
      </c>
      <c r="H40" s="31">
        <v>34</v>
      </c>
      <c r="I40" s="20">
        <v>230503</v>
      </c>
      <c r="J40" s="20">
        <f t="shared" si="0"/>
        <v>7837102</v>
      </c>
      <c r="K40" s="31">
        <v>120</v>
      </c>
    </row>
    <row r="41" spans="1:12" ht="33.75" x14ac:dyDescent="0.2">
      <c r="A41" s="93"/>
      <c r="B41" s="63"/>
      <c r="C41" s="30">
        <v>37</v>
      </c>
      <c r="D41" s="31" t="s">
        <v>564</v>
      </c>
      <c r="E41" s="31"/>
      <c r="F41" s="31"/>
      <c r="G41" s="31" t="s">
        <v>594</v>
      </c>
      <c r="H41" s="31">
        <v>100</v>
      </c>
      <c r="I41" s="20">
        <v>4760</v>
      </c>
      <c r="J41" s="20">
        <f t="shared" si="0"/>
        <v>476000</v>
      </c>
      <c r="K41" s="31">
        <v>60</v>
      </c>
    </row>
    <row r="42" spans="1:12" ht="33.75" x14ac:dyDescent="0.2">
      <c r="A42" s="93"/>
      <c r="B42" s="63"/>
      <c r="C42" s="57">
        <v>38</v>
      </c>
      <c r="D42" s="58" t="s">
        <v>565</v>
      </c>
      <c r="E42" s="53"/>
      <c r="F42" s="53"/>
      <c r="G42" s="59" t="s">
        <v>594</v>
      </c>
      <c r="H42" s="60">
        <v>492</v>
      </c>
      <c r="I42" s="20">
        <v>5950</v>
      </c>
      <c r="J42" s="20">
        <f t="shared" si="0"/>
        <v>2927400</v>
      </c>
      <c r="K42" s="61">
        <v>60</v>
      </c>
    </row>
    <row r="43" spans="1:12" ht="45" x14ac:dyDescent="0.2">
      <c r="A43" s="93"/>
      <c r="B43" s="63"/>
      <c r="C43" s="30">
        <v>42</v>
      </c>
      <c r="D43" s="31" t="s">
        <v>566</v>
      </c>
      <c r="E43" s="31"/>
      <c r="F43" s="31"/>
      <c r="G43" s="31" t="s">
        <v>174</v>
      </c>
      <c r="H43" s="31">
        <v>2</v>
      </c>
      <c r="I43" s="20">
        <v>132090</v>
      </c>
      <c r="J43" s="20">
        <f t="shared" si="0"/>
        <v>264180</v>
      </c>
      <c r="K43" s="31">
        <v>60</v>
      </c>
    </row>
    <row r="44" spans="1:12" ht="22.5" x14ac:dyDescent="0.2">
      <c r="A44" s="93"/>
      <c r="B44" s="63"/>
      <c r="C44" s="30">
        <v>46</v>
      </c>
      <c r="D44" s="31" t="s">
        <v>567</v>
      </c>
      <c r="E44" s="31"/>
      <c r="F44" s="31"/>
      <c r="G44" s="31" t="s">
        <v>595</v>
      </c>
      <c r="H44" s="31">
        <v>20</v>
      </c>
      <c r="I44" s="20">
        <v>11305</v>
      </c>
      <c r="J44" s="20">
        <f t="shared" si="0"/>
        <v>226100</v>
      </c>
      <c r="K44" s="31">
        <v>60</v>
      </c>
    </row>
    <row r="45" spans="1:12" ht="33.75" x14ac:dyDescent="0.2">
      <c r="A45" s="93"/>
      <c r="B45" s="63"/>
      <c r="C45" s="30">
        <v>50</v>
      </c>
      <c r="D45" s="31" t="s">
        <v>568</v>
      </c>
      <c r="E45" s="31"/>
      <c r="F45" s="31"/>
      <c r="G45" s="31" t="s">
        <v>596</v>
      </c>
      <c r="H45" s="31">
        <v>4</v>
      </c>
      <c r="I45" s="20">
        <v>35700</v>
      </c>
      <c r="J45" s="20">
        <f t="shared" si="0"/>
        <v>142800</v>
      </c>
      <c r="K45" s="31">
        <v>120</v>
      </c>
    </row>
    <row r="46" spans="1:12" ht="45" x14ac:dyDescent="0.2">
      <c r="A46" s="93"/>
      <c r="B46" s="63"/>
      <c r="C46" s="30">
        <v>58</v>
      </c>
      <c r="D46" s="31" t="s">
        <v>569</v>
      </c>
      <c r="E46" s="31"/>
      <c r="F46" s="31"/>
      <c r="G46" s="31" t="s">
        <v>597</v>
      </c>
      <c r="H46" s="31">
        <v>15</v>
      </c>
      <c r="I46" s="20">
        <v>30940</v>
      </c>
      <c r="J46" s="20">
        <f t="shared" si="0"/>
        <v>464100</v>
      </c>
      <c r="K46" s="31">
        <v>120</v>
      </c>
    </row>
    <row r="47" spans="1:12" ht="33.75" x14ac:dyDescent="0.2">
      <c r="A47" s="93"/>
      <c r="B47" s="63"/>
      <c r="C47" s="30">
        <v>65</v>
      </c>
      <c r="D47" s="31" t="s">
        <v>570</v>
      </c>
      <c r="E47" s="31"/>
      <c r="F47" s="31"/>
      <c r="G47" s="31" t="s">
        <v>595</v>
      </c>
      <c r="H47" s="31">
        <v>5</v>
      </c>
      <c r="I47" s="20">
        <v>4165</v>
      </c>
      <c r="J47" s="20">
        <f t="shared" si="0"/>
        <v>20825</v>
      </c>
      <c r="K47" s="31">
        <v>60</v>
      </c>
    </row>
    <row r="48" spans="1:12" ht="33.75" x14ac:dyDescent="0.2">
      <c r="A48" s="93"/>
      <c r="B48" s="63"/>
      <c r="C48" s="30">
        <v>70</v>
      </c>
      <c r="D48" s="31" t="s">
        <v>571</v>
      </c>
      <c r="E48" s="31"/>
      <c r="F48" s="31"/>
      <c r="G48" s="31" t="s">
        <v>593</v>
      </c>
      <c r="H48" s="31">
        <v>57</v>
      </c>
      <c r="I48" s="20">
        <v>24157</v>
      </c>
      <c r="J48" s="20">
        <f t="shared" si="0"/>
        <v>1376949</v>
      </c>
      <c r="K48" s="31">
        <v>120</v>
      </c>
    </row>
    <row r="49" spans="1:11" ht="22.5" x14ac:dyDescent="0.2">
      <c r="A49" s="93"/>
      <c r="B49" s="63"/>
      <c r="C49" s="30">
        <v>77</v>
      </c>
      <c r="D49" s="31" t="s">
        <v>572</v>
      </c>
      <c r="E49" s="31"/>
      <c r="F49" s="31"/>
      <c r="G49" s="31" t="s">
        <v>188</v>
      </c>
      <c r="H49" s="31">
        <v>47</v>
      </c>
      <c r="I49" s="20">
        <v>5950</v>
      </c>
      <c r="J49" s="20">
        <f t="shared" si="0"/>
        <v>279650</v>
      </c>
      <c r="K49" s="31">
        <v>60</v>
      </c>
    </row>
    <row r="50" spans="1:11" ht="33.75" x14ac:dyDescent="0.2">
      <c r="A50" s="93"/>
      <c r="B50" s="63"/>
      <c r="C50" s="30">
        <v>83</v>
      </c>
      <c r="D50" s="31" t="s">
        <v>573</v>
      </c>
      <c r="E50" s="31"/>
      <c r="F50" s="31"/>
      <c r="G50" s="31" t="s">
        <v>188</v>
      </c>
      <c r="H50" s="31">
        <v>6</v>
      </c>
      <c r="I50" s="20">
        <v>2975</v>
      </c>
      <c r="J50" s="20">
        <f t="shared" si="0"/>
        <v>17850</v>
      </c>
      <c r="K50" s="31">
        <v>60</v>
      </c>
    </row>
    <row r="51" spans="1:11" ht="33.75" x14ac:dyDescent="0.2">
      <c r="A51" s="93"/>
      <c r="B51" s="63"/>
      <c r="C51" s="30">
        <v>91</v>
      </c>
      <c r="D51" s="31" t="s">
        <v>574</v>
      </c>
      <c r="E51" s="31"/>
      <c r="F51" s="31"/>
      <c r="G51" s="31" t="s">
        <v>188</v>
      </c>
      <c r="H51" s="31">
        <v>42</v>
      </c>
      <c r="I51" s="20">
        <v>14875</v>
      </c>
      <c r="J51" s="20">
        <f t="shared" si="0"/>
        <v>624750</v>
      </c>
      <c r="K51" s="31">
        <v>60</v>
      </c>
    </row>
    <row r="52" spans="1:11" ht="33.75" x14ac:dyDescent="0.2">
      <c r="A52" s="93"/>
      <c r="B52" s="63"/>
      <c r="C52" s="30">
        <v>92</v>
      </c>
      <c r="D52" s="31" t="s">
        <v>575</v>
      </c>
      <c r="E52" s="31"/>
      <c r="F52" s="31"/>
      <c r="G52" s="31" t="s">
        <v>188</v>
      </c>
      <c r="H52" s="31">
        <v>43</v>
      </c>
      <c r="I52" s="20">
        <v>15113</v>
      </c>
      <c r="J52" s="20">
        <f t="shared" si="0"/>
        <v>649859</v>
      </c>
      <c r="K52" s="31">
        <v>60</v>
      </c>
    </row>
    <row r="53" spans="1:11" ht="45" x14ac:dyDescent="0.2">
      <c r="A53" s="93"/>
      <c r="B53" s="63"/>
      <c r="C53" s="30">
        <v>99</v>
      </c>
      <c r="D53" s="31" t="s">
        <v>576</v>
      </c>
      <c r="E53" s="31"/>
      <c r="F53" s="31"/>
      <c r="G53" s="31" t="s">
        <v>188</v>
      </c>
      <c r="H53" s="31">
        <v>2</v>
      </c>
      <c r="I53" s="20">
        <v>85680</v>
      </c>
      <c r="J53" s="20">
        <f t="shared" si="0"/>
        <v>171360</v>
      </c>
      <c r="K53" s="31">
        <v>60</v>
      </c>
    </row>
    <row r="54" spans="1:11" ht="45" x14ac:dyDescent="0.2">
      <c r="A54" s="93"/>
      <c r="B54" s="63"/>
      <c r="C54" s="30">
        <v>126</v>
      </c>
      <c r="D54" s="31" t="s">
        <v>577</v>
      </c>
      <c r="E54" s="31"/>
      <c r="F54" s="31"/>
      <c r="G54" s="31" t="s">
        <v>596</v>
      </c>
      <c r="H54" s="31">
        <v>12</v>
      </c>
      <c r="I54" s="20">
        <v>16184</v>
      </c>
      <c r="J54" s="20">
        <f t="shared" si="0"/>
        <v>194208</v>
      </c>
      <c r="K54" s="31">
        <v>60</v>
      </c>
    </row>
    <row r="55" spans="1:11" ht="22.5" x14ac:dyDescent="0.2">
      <c r="A55" s="93"/>
      <c r="B55" s="63"/>
      <c r="C55" s="30">
        <v>127</v>
      </c>
      <c r="D55" s="31" t="s">
        <v>578</v>
      </c>
      <c r="E55" s="31"/>
      <c r="F55" s="31"/>
      <c r="G55" s="31" t="s">
        <v>598</v>
      </c>
      <c r="H55" s="31">
        <v>17</v>
      </c>
      <c r="I55" s="20">
        <v>41650</v>
      </c>
      <c r="J55" s="20">
        <f t="shared" si="0"/>
        <v>708050</v>
      </c>
      <c r="K55" s="31">
        <v>120</v>
      </c>
    </row>
    <row r="56" spans="1:11" ht="45" x14ac:dyDescent="0.2">
      <c r="A56" s="93"/>
      <c r="B56" s="63"/>
      <c r="C56" s="30">
        <v>133</v>
      </c>
      <c r="D56" s="31" t="s">
        <v>579</v>
      </c>
      <c r="E56" s="31"/>
      <c r="F56" s="31"/>
      <c r="G56" s="31" t="s">
        <v>188</v>
      </c>
      <c r="H56" s="31">
        <v>62</v>
      </c>
      <c r="I56" s="20">
        <v>30940</v>
      </c>
      <c r="J56" s="20">
        <f t="shared" si="0"/>
        <v>1918280</v>
      </c>
      <c r="K56" s="31">
        <v>120</v>
      </c>
    </row>
    <row r="57" spans="1:11" ht="22.5" x14ac:dyDescent="0.2">
      <c r="A57" s="93"/>
      <c r="B57" s="63"/>
      <c r="C57" s="30">
        <v>141</v>
      </c>
      <c r="D57" s="31" t="s">
        <v>580</v>
      </c>
      <c r="E57" s="31"/>
      <c r="F57" s="31"/>
      <c r="G57" s="31" t="s">
        <v>599</v>
      </c>
      <c r="H57" s="31">
        <v>20</v>
      </c>
      <c r="I57" s="20">
        <v>17731</v>
      </c>
      <c r="J57" s="20">
        <f t="shared" si="0"/>
        <v>354620</v>
      </c>
      <c r="K57" s="31">
        <v>120</v>
      </c>
    </row>
    <row r="58" spans="1:11" ht="33.75" x14ac:dyDescent="0.2">
      <c r="A58" s="93"/>
      <c r="B58" s="63"/>
      <c r="C58" s="30">
        <v>143</v>
      </c>
      <c r="D58" s="31" t="s">
        <v>581</v>
      </c>
      <c r="E58" s="31"/>
      <c r="F58" s="31"/>
      <c r="G58" s="31" t="s">
        <v>599</v>
      </c>
      <c r="H58" s="31">
        <v>40</v>
      </c>
      <c r="I58" s="20">
        <v>30464</v>
      </c>
      <c r="J58" s="20">
        <f t="shared" si="0"/>
        <v>1218560</v>
      </c>
      <c r="K58" s="31">
        <v>120</v>
      </c>
    </row>
    <row r="59" spans="1:11" ht="33.75" x14ac:dyDescent="0.2">
      <c r="A59" s="93"/>
      <c r="B59" s="63"/>
      <c r="C59" s="30">
        <v>145</v>
      </c>
      <c r="D59" s="31" t="s">
        <v>582</v>
      </c>
      <c r="E59" s="31"/>
      <c r="F59" s="31"/>
      <c r="G59" s="31" t="s">
        <v>599</v>
      </c>
      <c r="H59" s="31">
        <v>6</v>
      </c>
      <c r="I59" s="20">
        <v>26656</v>
      </c>
      <c r="J59" s="20">
        <f t="shared" si="0"/>
        <v>159936</v>
      </c>
      <c r="K59" s="31">
        <v>120</v>
      </c>
    </row>
    <row r="60" spans="1:11" ht="33.75" x14ac:dyDescent="0.2">
      <c r="A60" s="93"/>
      <c r="B60" s="63"/>
      <c r="C60" s="30">
        <v>146</v>
      </c>
      <c r="D60" s="31" t="s">
        <v>583</v>
      </c>
      <c r="E60" s="31"/>
      <c r="F60" s="31"/>
      <c r="G60" s="31" t="s">
        <v>599</v>
      </c>
      <c r="H60" s="31">
        <v>10</v>
      </c>
      <c r="I60" s="20">
        <v>34391</v>
      </c>
      <c r="J60" s="20">
        <f t="shared" si="0"/>
        <v>343910</v>
      </c>
      <c r="K60" s="31">
        <v>120</v>
      </c>
    </row>
    <row r="61" spans="1:11" ht="22.5" x14ac:dyDescent="0.2">
      <c r="A61" s="93"/>
      <c r="B61" s="63"/>
      <c r="C61" s="30">
        <v>147</v>
      </c>
      <c r="D61" s="31" t="s">
        <v>584</v>
      </c>
      <c r="E61" s="31"/>
      <c r="F61" s="31"/>
      <c r="G61" s="31" t="s">
        <v>599</v>
      </c>
      <c r="H61" s="31">
        <v>39</v>
      </c>
      <c r="I61" s="20">
        <v>23800</v>
      </c>
      <c r="J61" s="20">
        <f t="shared" si="0"/>
        <v>928200</v>
      </c>
      <c r="K61" s="31">
        <v>120</v>
      </c>
    </row>
    <row r="62" spans="1:11" ht="90" x14ac:dyDescent="0.2">
      <c r="A62" s="93"/>
      <c r="B62" s="63"/>
      <c r="C62" s="30">
        <v>151</v>
      </c>
      <c r="D62" s="31" t="s">
        <v>585</v>
      </c>
      <c r="E62" s="31" t="s">
        <v>586</v>
      </c>
      <c r="F62" s="31"/>
      <c r="G62" s="31" t="s">
        <v>599</v>
      </c>
      <c r="H62" s="31">
        <v>11</v>
      </c>
      <c r="I62" s="20">
        <v>19278</v>
      </c>
      <c r="J62" s="20">
        <f t="shared" si="0"/>
        <v>212058</v>
      </c>
      <c r="K62" s="31">
        <v>120</v>
      </c>
    </row>
    <row r="63" spans="1:11" ht="90" x14ac:dyDescent="0.2">
      <c r="A63" s="93"/>
      <c r="B63" s="63"/>
      <c r="C63" s="30">
        <v>152</v>
      </c>
      <c r="D63" s="31" t="s">
        <v>587</v>
      </c>
      <c r="E63" s="31" t="s">
        <v>588</v>
      </c>
      <c r="F63" s="31"/>
      <c r="G63" s="31" t="s">
        <v>599</v>
      </c>
      <c r="H63" s="31">
        <v>6</v>
      </c>
      <c r="I63" s="20">
        <v>52836</v>
      </c>
      <c r="J63" s="20">
        <f t="shared" si="0"/>
        <v>317016</v>
      </c>
      <c r="K63" s="31">
        <v>120</v>
      </c>
    </row>
    <row r="64" spans="1:11" ht="45" x14ac:dyDescent="0.2">
      <c r="A64" s="93"/>
      <c r="B64" s="63"/>
      <c r="C64" s="30">
        <v>164</v>
      </c>
      <c r="D64" s="31" t="s">
        <v>590</v>
      </c>
      <c r="E64" s="31"/>
      <c r="F64" s="31"/>
      <c r="G64" s="31" t="s">
        <v>599</v>
      </c>
      <c r="H64" s="31">
        <v>7</v>
      </c>
      <c r="I64" s="20">
        <v>26180</v>
      </c>
      <c r="J64" s="20">
        <f t="shared" si="0"/>
        <v>183260</v>
      </c>
      <c r="K64" s="31">
        <v>120</v>
      </c>
    </row>
    <row r="65" spans="1:11" ht="22.5" x14ac:dyDescent="0.2">
      <c r="A65" s="93"/>
      <c r="B65" s="63"/>
      <c r="C65" s="30">
        <v>166</v>
      </c>
      <c r="D65" s="31" t="s">
        <v>591</v>
      </c>
      <c r="E65" s="31"/>
      <c r="F65" s="31"/>
      <c r="G65" s="31" t="s">
        <v>600</v>
      </c>
      <c r="H65" s="31">
        <v>12</v>
      </c>
      <c r="I65" s="20">
        <v>12852</v>
      </c>
      <c r="J65" s="20">
        <f t="shared" si="0"/>
        <v>154224</v>
      </c>
      <c r="K65" s="31">
        <v>120</v>
      </c>
    </row>
    <row r="66" spans="1:11" ht="67.5" x14ac:dyDescent="0.2">
      <c r="A66" s="93"/>
      <c r="B66" s="63"/>
      <c r="C66" s="30">
        <v>180</v>
      </c>
      <c r="D66" s="31" t="s">
        <v>592</v>
      </c>
      <c r="E66" s="31"/>
      <c r="F66" s="31"/>
      <c r="G66" s="31" t="s">
        <v>595</v>
      </c>
      <c r="H66" s="31">
        <v>64</v>
      </c>
      <c r="I66" s="20">
        <v>13685</v>
      </c>
      <c r="J66" s="20">
        <f t="shared" si="0"/>
        <v>875840</v>
      </c>
      <c r="K66" s="31">
        <v>120</v>
      </c>
    </row>
    <row r="67" spans="1:11" x14ac:dyDescent="0.2">
      <c r="A67" s="77" t="s">
        <v>999</v>
      </c>
      <c r="B67" s="78"/>
      <c r="C67" s="78"/>
      <c r="D67" s="78"/>
      <c r="E67" s="78"/>
      <c r="F67" s="78"/>
      <c r="G67" s="78"/>
      <c r="H67" s="78"/>
      <c r="I67" s="79"/>
      <c r="J67" s="21">
        <f>SUM(J9:J66)</f>
        <v>43243183</v>
      </c>
      <c r="K67" s="31"/>
    </row>
    <row r="68" spans="1:11" ht="101.25" x14ac:dyDescent="0.2">
      <c r="A68" s="91" t="s">
        <v>468</v>
      </c>
      <c r="B68" s="66">
        <v>2</v>
      </c>
      <c r="C68" s="30">
        <v>9</v>
      </c>
      <c r="D68" s="31" t="s">
        <v>103</v>
      </c>
      <c r="E68" s="31">
        <v>500</v>
      </c>
      <c r="F68" s="31" t="s">
        <v>14</v>
      </c>
      <c r="G68" s="31" t="s">
        <v>56</v>
      </c>
      <c r="H68" s="31">
        <v>1</v>
      </c>
      <c r="I68" s="20">
        <v>484330</v>
      </c>
      <c r="J68" s="20">
        <f t="shared" si="0"/>
        <v>484330</v>
      </c>
      <c r="K68" s="31" t="s">
        <v>470</v>
      </c>
    </row>
    <row r="69" spans="1:11" ht="45" x14ac:dyDescent="0.2">
      <c r="A69" s="76"/>
      <c r="B69" s="68"/>
      <c r="C69" s="30">
        <v>83</v>
      </c>
      <c r="D69" s="31" t="s">
        <v>57</v>
      </c>
      <c r="E69" s="31" t="s">
        <v>34</v>
      </c>
      <c r="F69" s="31" t="s">
        <v>34</v>
      </c>
      <c r="G69" s="31" t="s">
        <v>469</v>
      </c>
      <c r="H69" s="31">
        <v>2</v>
      </c>
      <c r="I69" s="20">
        <v>1708840</v>
      </c>
      <c r="J69" s="20">
        <f t="shared" si="0"/>
        <v>3417680</v>
      </c>
      <c r="K69" s="31" t="s">
        <v>470</v>
      </c>
    </row>
    <row r="70" spans="1:11" x14ac:dyDescent="0.2">
      <c r="A70" s="77" t="s">
        <v>1000</v>
      </c>
      <c r="B70" s="78"/>
      <c r="C70" s="78"/>
      <c r="D70" s="78"/>
      <c r="E70" s="78"/>
      <c r="F70" s="78"/>
      <c r="G70" s="78"/>
      <c r="H70" s="78"/>
      <c r="I70" s="79"/>
      <c r="J70" s="21">
        <f>SUM(J68:J69)</f>
        <v>3902010</v>
      </c>
      <c r="K70" s="31"/>
    </row>
    <row r="71" spans="1:11" x14ac:dyDescent="0.2">
      <c r="A71" s="91" t="s">
        <v>1</v>
      </c>
      <c r="B71" s="66">
        <v>1</v>
      </c>
      <c r="C71" s="30">
        <v>96</v>
      </c>
      <c r="D71" s="31" t="s">
        <v>257</v>
      </c>
      <c r="E71" s="31">
        <v>4</v>
      </c>
      <c r="F71" s="31" t="s">
        <v>252</v>
      </c>
      <c r="G71" s="31" t="s">
        <v>258</v>
      </c>
      <c r="H71" s="31">
        <v>3</v>
      </c>
      <c r="I71" s="20">
        <v>270844</v>
      </c>
      <c r="J71" s="20">
        <f t="shared" si="0"/>
        <v>812532</v>
      </c>
      <c r="K71" s="31" t="s">
        <v>259</v>
      </c>
    </row>
    <row r="72" spans="1:11" ht="22.5" x14ac:dyDescent="0.2">
      <c r="A72" s="75"/>
      <c r="B72" s="68"/>
      <c r="C72" s="30">
        <v>129</v>
      </c>
      <c r="D72" s="31" t="s">
        <v>40</v>
      </c>
      <c r="E72" s="31">
        <v>4000</v>
      </c>
      <c r="F72" s="31" t="s">
        <v>14</v>
      </c>
      <c r="G72" s="31" t="s">
        <v>258</v>
      </c>
      <c r="H72" s="31">
        <v>10</v>
      </c>
      <c r="I72" s="20">
        <v>239666</v>
      </c>
      <c r="J72" s="20">
        <f t="shared" si="0"/>
        <v>2396660</v>
      </c>
      <c r="K72" s="31" t="s">
        <v>260</v>
      </c>
    </row>
    <row r="73" spans="1:11" ht="22.5" x14ac:dyDescent="0.2">
      <c r="A73" s="75"/>
      <c r="B73" s="66">
        <v>3</v>
      </c>
      <c r="C73" s="30">
        <v>17</v>
      </c>
      <c r="D73" s="31" t="s">
        <v>601</v>
      </c>
      <c r="E73" s="31"/>
      <c r="F73" s="31"/>
      <c r="G73" s="31" t="s">
        <v>609</v>
      </c>
      <c r="H73" s="31">
        <v>2</v>
      </c>
      <c r="I73" s="20">
        <v>86870</v>
      </c>
      <c r="J73" s="20">
        <f t="shared" si="0"/>
        <v>173740</v>
      </c>
      <c r="K73" s="31">
        <v>60</v>
      </c>
    </row>
    <row r="74" spans="1:11" ht="22.5" x14ac:dyDescent="0.2">
      <c r="A74" s="75"/>
      <c r="B74" s="67"/>
      <c r="C74" s="30">
        <v>90</v>
      </c>
      <c r="D74" s="31" t="s">
        <v>602</v>
      </c>
      <c r="E74" s="31"/>
      <c r="F74" s="31"/>
      <c r="G74" s="31" t="s">
        <v>609</v>
      </c>
      <c r="H74" s="31">
        <v>2</v>
      </c>
      <c r="I74" s="20">
        <v>347361</v>
      </c>
      <c r="J74" s="20">
        <f t="shared" si="0"/>
        <v>694722</v>
      </c>
      <c r="K74" s="31">
        <v>60</v>
      </c>
    </row>
    <row r="75" spans="1:11" ht="22.5" x14ac:dyDescent="0.2">
      <c r="A75" s="75"/>
      <c r="B75" s="67"/>
      <c r="C75" s="30">
        <v>131</v>
      </c>
      <c r="D75" s="31" t="s">
        <v>603</v>
      </c>
      <c r="E75" s="31"/>
      <c r="F75" s="31"/>
      <c r="G75" s="31" t="s">
        <v>188</v>
      </c>
      <c r="H75" s="31">
        <v>3</v>
      </c>
      <c r="I75" s="20">
        <v>13923</v>
      </c>
      <c r="J75" s="20">
        <f t="shared" si="0"/>
        <v>41769</v>
      </c>
      <c r="K75" s="31">
        <v>30</v>
      </c>
    </row>
    <row r="76" spans="1:11" ht="33.75" x14ac:dyDescent="0.2">
      <c r="A76" s="75"/>
      <c r="B76" s="67"/>
      <c r="C76" s="30">
        <v>142</v>
      </c>
      <c r="D76" s="31" t="s">
        <v>604</v>
      </c>
      <c r="E76" s="31"/>
      <c r="F76" s="31"/>
      <c r="G76" s="31" t="s">
        <v>609</v>
      </c>
      <c r="H76" s="31">
        <v>6</v>
      </c>
      <c r="I76" s="20">
        <v>29988</v>
      </c>
      <c r="J76" s="20">
        <f t="shared" si="0"/>
        <v>179928</v>
      </c>
      <c r="K76" s="31">
        <v>60</v>
      </c>
    </row>
    <row r="77" spans="1:11" ht="33.75" x14ac:dyDescent="0.2">
      <c r="A77" s="75"/>
      <c r="B77" s="67"/>
      <c r="C77" s="30">
        <v>149</v>
      </c>
      <c r="D77" s="31" t="s">
        <v>606</v>
      </c>
      <c r="E77" s="31"/>
      <c r="F77" s="31"/>
      <c r="G77" s="31" t="s">
        <v>609</v>
      </c>
      <c r="H77" s="31">
        <v>6</v>
      </c>
      <c r="I77" s="20">
        <v>25228</v>
      </c>
      <c r="J77" s="20">
        <f t="shared" si="0"/>
        <v>151368</v>
      </c>
      <c r="K77" s="31">
        <v>60</v>
      </c>
    </row>
    <row r="78" spans="1:11" ht="45" x14ac:dyDescent="0.2">
      <c r="A78" s="75"/>
      <c r="B78" s="68"/>
      <c r="C78" s="30">
        <v>157</v>
      </c>
      <c r="D78" s="31" t="s">
        <v>607</v>
      </c>
      <c r="E78" s="31" t="s">
        <v>608</v>
      </c>
      <c r="F78" s="31"/>
      <c r="G78" s="31" t="s">
        <v>609</v>
      </c>
      <c r="H78" s="31">
        <v>2</v>
      </c>
      <c r="I78" s="20">
        <v>348908</v>
      </c>
      <c r="J78" s="20">
        <f t="shared" si="0"/>
        <v>697816</v>
      </c>
      <c r="K78" s="31">
        <v>60</v>
      </c>
    </row>
    <row r="79" spans="1:11" ht="33.75" x14ac:dyDescent="0.2">
      <c r="A79" s="75"/>
      <c r="B79" s="66">
        <v>4</v>
      </c>
      <c r="C79" s="30">
        <v>4</v>
      </c>
      <c r="D79" s="31" t="s">
        <v>868</v>
      </c>
      <c r="E79" s="31" t="s">
        <v>95</v>
      </c>
      <c r="F79" s="31"/>
      <c r="G79" s="31"/>
      <c r="H79" s="31">
        <v>2</v>
      </c>
      <c r="I79" s="20">
        <v>23200</v>
      </c>
      <c r="J79" s="20">
        <f t="shared" si="0"/>
        <v>46400</v>
      </c>
      <c r="K79" s="31" t="s">
        <v>903</v>
      </c>
    </row>
    <row r="80" spans="1:11" ht="45" x14ac:dyDescent="0.2">
      <c r="A80" s="75"/>
      <c r="B80" s="67"/>
      <c r="C80" s="30">
        <v>5</v>
      </c>
      <c r="D80" s="31" t="s">
        <v>869</v>
      </c>
      <c r="E80" s="31" t="s">
        <v>870</v>
      </c>
      <c r="F80" s="31"/>
      <c r="G80" s="31" t="s">
        <v>609</v>
      </c>
      <c r="H80" s="31">
        <v>4</v>
      </c>
      <c r="I80" s="20">
        <v>27608</v>
      </c>
      <c r="J80" s="20">
        <f t="shared" si="0"/>
        <v>110432</v>
      </c>
      <c r="K80" s="31">
        <v>60</v>
      </c>
    </row>
    <row r="81" spans="1:11" ht="45" x14ac:dyDescent="0.2">
      <c r="A81" s="75"/>
      <c r="B81" s="67"/>
      <c r="C81" s="30">
        <v>6</v>
      </c>
      <c r="D81" s="31" t="s">
        <v>871</v>
      </c>
      <c r="E81" s="31"/>
      <c r="F81" s="31"/>
      <c r="G81" s="31"/>
      <c r="H81" s="31">
        <v>2</v>
      </c>
      <c r="I81" s="20">
        <v>11400</v>
      </c>
      <c r="J81" s="20">
        <f t="shared" si="0"/>
        <v>22800</v>
      </c>
      <c r="K81" s="31" t="s">
        <v>904</v>
      </c>
    </row>
    <row r="82" spans="1:11" ht="67.5" x14ac:dyDescent="0.2">
      <c r="A82" s="75"/>
      <c r="B82" s="67"/>
      <c r="C82" s="30">
        <v>7</v>
      </c>
      <c r="D82" s="31" t="s">
        <v>872</v>
      </c>
      <c r="E82" s="31"/>
      <c r="F82" s="31"/>
      <c r="G82" s="31" t="s">
        <v>609</v>
      </c>
      <c r="H82" s="31">
        <v>1</v>
      </c>
      <c r="I82" s="20">
        <v>1164415</v>
      </c>
      <c r="J82" s="20">
        <f t="shared" si="0"/>
        <v>1164415</v>
      </c>
      <c r="K82" s="31">
        <v>60</v>
      </c>
    </row>
    <row r="83" spans="1:11" ht="45" x14ac:dyDescent="0.2">
      <c r="A83" s="75"/>
      <c r="B83" s="67"/>
      <c r="C83" s="30">
        <v>8</v>
      </c>
      <c r="D83" s="31" t="s">
        <v>873</v>
      </c>
      <c r="E83" s="31"/>
      <c r="F83" s="31"/>
      <c r="G83" s="31" t="s">
        <v>609</v>
      </c>
      <c r="H83" s="31">
        <v>26</v>
      </c>
      <c r="I83" s="20">
        <v>13566</v>
      </c>
      <c r="J83" s="20">
        <f t="shared" si="0"/>
        <v>352716</v>
      </c>
      <c r="K83" s="31">
        <v>60</v>
      </c>
    </row>
    <row r="84" spans="1:11" ht="67.5" x14ac:dyDescent="0.2">
      <c r="A84" s="75"/>
      <c r="B84" s="67"/>
      <c r="C84" s="30">
        <v>9</v>
      </c>
      <c r="D84" s="31" t="s">
        <v>874</v>
      </c>
      <c r="E84" s="31" t="s">
        <v>875</v>
      </c>
      <c r="F84" s="31"/>
      <c r="G84" s="31"/>
      <c r="H84" s="31">
        <v>1</v>
      </c>
      <c r="I84" s="20">
        <v>229900</v>
      </c>
      <c r="J84" s="20">
        <f t="shared" si="0"/>
        <v>229900</v>
      </c>
      <c r="K84" s="31" t="s">
        <v>905</v>
      </c>
    </row>
    <row r="85" spans="1:11" ht="45" x14ac:dyDescent="0.2">
      <c r="A85" s="75"/>
      <c r="B85" s="67"/>
      <c r="C85" s="30">
        <v>10</v>
      </c>
      <c r="D85" s="31" t="s">
        <v>876</v>
      </c>
      <c r="E85" s="31" t="s">
        <v>877</v>
      </c>
      <c r="F85" s="31"/>
      <c r="G85" s="31"/>
      <c r="H85" s="31">
        <v>1</v>
      </c>
      <c r="I85" s="20">
        <v>219800</v>
      </c>
      <c r="J85" s="20">
        <f t="shared" si="0"/>
        <v>219800</v>
      </c>
      <c r="K85" s="31" t="s">
        <v>906</v>
      </c>
    </row>
    <row r="86" spans="1:11" ht="90" x14ac:dyDescent="0.2">
      <c r="A86" s="75"/>
      <c r="B86" s="67"/>
      <c r="C86" s="30">
        <v>13</v>
      </c>
      <c r="D86" s="31" t="s">
        <v>878</v>
      </c>
      <c r="E86" s="31"/>
      <c r="F86" s="31"/>
      <c r="G86" s="31" t="s">
        <v>609</v>
      </c>
      <c r="H86" s="31">
        <v>1</v>
      </c>
      <c r="I86" s="20">
        <v>4661587</v>
      </c>
      <c r="J86" s="20">
        <f t="shared" si="0"/>
        <v>4661587</v>
      </c>
      <c r="K86" s="31">
        <v>60</v>
      </c>
    </row>
    <row r="87" spans="1:11" ht="22.5" x14ac:dyDescent="0.2">
      <c r="A87" s="75"/>
      <c r="B87" s="67"/>
      <c r="C87" s="30">
        <v>14</v>
      </c>
      <c r="D87" s="31" t="s">
        <v>879</v>
      </c>
      <c r="E87" s="31" t="s">
        <v>880</v>
      </c>
      <c r="F87" s="31"/>
      <c r="G87" s="31"/>
      <c r="H87" s="31">
        <v>1</v>
      </c>
      <c r="I87" s="20">
        <v>1228000</v>
      </c>
      <c r="J87" s="20">
        <f t="shared" si="0"/>
        <v>1228000</v>
      </c>
      <c r="K87" s="31" t="s">
        <v>907</v>
      </c>
    </row>
    <row r="88" spans="1:11" ht="56.25" x14ac:dyDescent="0.2">
      <c r="A88" s="75"/>
      <c r="B88" s="67"/>
      <c r="C88" s="30">
        <v>15</v>
      </c>
      <c r="D88" s="31" t="s">
        <v>881</v>
      </c>
      <c r="E88" s="31"/>
      <c r="F88" s="31"/>
      <c r="G88" s="31"/>
      <c r="H88" s="31">
        <v>1</v>
      </c>
      <c r="I88" s="20">
        <v>250000</v>
      </c>
      <c r="J88" s="20">
        <f t="shared" si="0"/>
        <v>250000</v>
      </c>
      <c r="K88" s="31" t="s">
        <v>908</v>
      </c>
    </row>
    <row r="89" spans="1:11" ht="67.5" x14ac:dyDescent="0.2">
      <c r="A89" s="75"/>
      <c r="B89" s="67"/>
      <c r="C89" s="30">
        <v>18</v>
      </c>
      <c r="D89" s="31" t="s">
        <v>885</v>
      </c>
      <c r="E89" s="31"/>
      <c r="F89" s="31"/>
      <c r="G89" s="31" t="s">
        <v>609</v>
      </c>
      <c r="H89" s="31">
        <v>2</v>
      </c>
      <c r="I89" s="20">
        <v>273581</v>
      </c>
      <c r="J89" s="20">
        <f t="shared" si="0"/>
        <v>547162</v>
      </c>
      <c r="K89" s="31">
        <v>12</v>
      </c>
    </row>
    <row r="90" spans="1:11" ht="56.25" x14ac:dyDescent="0.2">
      <c r="A90" s="75"/>
      <c r="B90" s="67"/>
      <c r="C90" s="30">
        <v>19</v>
      </c>
      <c r="D90" s="31" t="s">
        <v>886</v>
      </c>
      <c r="E90" s="31" t="s">
        <v>229</v>
      </c>
      <c r="F90" s="31"/>
      <c r="G90" s="31"/>
      <c r="H90" s="31">
        <v>1</v>
      </c>
      <c r="I90" s="20">
        <v>449200</v>
      </c>
      <c r="J90" s="20">
        <f t="shared" si="0"/>
        <v>449200</v>
      </c>
      <c r="K90" s="31" t="s">
        <v>909</v>
      </c>
    </row>
    <row r="91" spans="1:11" ht="45" x14ac:dyDescent="0.2">
      <c r="A91" s="75"/>
      <c r="B91" s="67"/>
      <c r="C91" s="30">
        <v>21</v>
      </c>
      <c r="D91" s="31" t="s">
        <v>887</v>
      </c>
      <c r="E91" s="31" t="s">
        <v>81</v>
      </c>
      <c r="F91" s="31"/>
      <c r="G91" s="31" t="s">
        <v>609</v>
      </c>
      <c r="H91" s="31">
        <v>1</v>
      </c>
      <c r="I91" s="20">
        <v>261562</v>
      </c>
      <c r="J91" s="20">
        <f t="shared" si="0"/>
        <v>261562</v>
      </c>
      <c r="K91" s="31">
        <v>60</v>
      </c>
    </row>
    <row r="92" spans="1:11" ht="56.25" x14ac:dyDescent="0.2">
      <c r="A92" s="75"/>
      <c r="B92" s="67"/>
      <c r="C92" s="30">
        <v>22</v>
      </c>
      <c r="D92" s="31" t="s">
        <v>888</v>
      </c>
      <c r="E92" s="31" t="s">
        <v>229</v>
      </c>
      <c r="F92" s="31"/>
      <c r="G92" s="31"/>
      <c r="H92" s="31">
        <v>1</v>
      </c>
      <c r="I92" s="20">
        <v>24900</v>
      </c>
      <c r="J92" s="20">
        <f t="shared" si="0"/>
        <v>24900</v>
      </c>
      <c r="K92" s="31" t="s">
        <v>910</v>
      </c>
    </row>
    <row r="93" spans="1:11" ht="33.75" x14ac:dyDescent="0.2">
      <c r="A93" s="75"/>
      <c r="B93" s="67"/>
      <c r="C93" s="30">
        <v>23</v>
      </c>
      <c r="D93" s="31" t="s">
        <v>889</v>
      </c>
      <c r="E93" s="31" t="s">
        <v>890</v>
      </c>
      <c r="F93" s="31"/>
      <c r="G93" s="31"/>
      <c r="H93" s="31">
        <v>2</v>
      </c>
      <c r="I93" s="20">
        <v>761700</v>
      </c>
      <c r="J93" s="20">
        <f t="shared" si="0"/>
        <v>1523400</v>
      </c>
      <c r="K93" s="31" t="s">
        <v>911</v>
      </c>
    </row>
    <row r="94" spans="1:11" ht="22.5" x14ac:dyDescent="0.2">
      <c r="A94" s="75"/>
      <c r="B94" s="67"/>
      <c r="C94" s="30">
        <v>25</v>
      </c>
      <c r="D94" s="31" t="s">
        <v>891</v>
      </c>
      <c r="E94" s="31"/>
      <c r="F94" s="31"/>
      <c r="G94" s="31" t="s">
        <v>609</v>
      </c>
      <c r="H94" s="31">
        <v>1</v>
      </c>
      <c r="I94" s="20">
        <v>1262114</v>
      </c>
      <c r="J94" s="20">
        <f t="shared" si="0"/>
        <v>1262114</v>
      </c>
      <c r="K94" s="31">
        <v>60</v>
      </c>
    </row>
    <row r="95" spans="1:11" ht="78.75" x14ac:dyDescent="0.2">
      <c r="A95" s="75"/>
      <c r="B95" s="67"/>
      <c r="C95" s="30">
        <v>27</v>
      </c>
      <c r="D95" s="31" t="s">
        <v>892</v>
      </c>
      <c r="E95" s="31" t="s">
        <v>893</v>
      </c>
      <c r="F95" s="31"/>
      <c r="G95" s="31" t="s">
        <v>902</v>
      </c>
      <c r="H95" s="31">
        <v>1</v>
      </c>
      <c r="I95" s="20">
        <v>1461320</v>
      </c>
      <c r="J95" s="20">
        <f t="shared" si="0"/>
        <v>1461320</v>
      </c>
      <c r="K95" s="31">
        <v>60</v>
      </c>
    </row>
    <row r="96" spans="1:11" ht="45" x14ac:dyDescent="0.2">
      <c r="A96" s="75"/>
      <c r="B96" s="67"/>
      <c r="C96" s="30">
        <v>41</v>
      </c>
      <c r="D96" s="31" t="s">
        <v>894</v>
      </c>
      <c r="E96" s="31"/>
      <c r="F96" s="31"/>
      <c r="G96" s="31" t="s">
        <v>609</v>
      </c>
      <c r="H96" s="31">
        <v>1</v>
      </c>
      <c r="I96" s="20">
        <v>77231</v>
      </c>
      <c r="J96" s="20">
        <f t="shared" si="0"/>
        <v>77231</v>
      </c>
      <c r="K96" s="31">
        <v>60</v>
      </c>
    </row>
    <row r="97" spans="1:11" ht="22.5" x14ac:dyDescent="0.2">
      <c r="A97" s="75"/>
      <c r="B97" s="67"/>
      <c r="C97" s="30">
        <v>49</v>
      </c>
      <c r="D97" s="31" t="s">
        <v>895</v>
      </c>
      <c r="E97" s="31" t="s">
        <v>896</v>
      </c>
      <c r="F97" s="31"/>
      <c r="G97" s="31" t="s">
        <v>609</v>
      </c>
      <c r="H97" s="31">
        <v>1</v>
      </c>
      <c r="I97" s="20">
        <v>268464</v>
      </c>
      <c r="J97" s="20">
        <f t="shared" si="0"/>
        <v>268464</v>
      </c>
      <c r="K97" s="31">
        <v>60</v>
      </c>
    </row>
    <row r="98" spans="1:11" ht="67.5" x14ac:dyDescent="0.2">
      <c r="A98" s="75"/>
      <c r="B98" s="67"/>
      <c r="C98" s="30">
        <v>50</v>
      </c>
      <c r="D98" s="31" t="s">
        <v>897</v>
      </c>
      <c r="E98" s="31"/>
      <c r="F98" s="31"/>
      <c r="G98" s="31" t="s">
        <v>609</v>
      </c>
      <c r="H98" s="31">
        <v>1</v>
      </c>
      <c r="I98" s="20">
        <v>534548</v>
      </c>
      <c r="J98" s="20">
        <f t="shared" si="0"/>
        <v>534548</v>
      </c>
      <c r="K98" s="31">
        <v>60</v>
      </c>
    </row>
    <row r="99" spans="1:11" ht="45" x14ac:dyDescent="0.2">
      <c r="A99" s="75"/>
      <c r="B99" s="67"/>
      <c r="C99" s="30">
        <v>55</v>
      </c>
      <c r="D99" s="31" t="s">
        <v>898</v>
      </c>
      <c r="E99" s="31" t="s">
        <v>870</v>
      </c>
      <c r="F99" s="31"/>
      <c r="G99" s="31" t="s">
        <v>609</v>
      </c>
      <c r="H99" s="31">
        <v>1</v>
      </c>
      <c r="I99" s="20">
        <v>177429</v>
      </c>
      <c r="J99" s="20">
        <f t="shared" si="0"/>
        <v>177429</v>
      </c>
      <c r="K99" s="31">
        <v>60</v>
      </c>
    </row>
    <row r="100" spans="1:11" ht="33.75" x14ac:dyDescent="0.2">
      <c r="A100" s="75"/>
      <c r="B100" s="67"/>
      <c r="C100" s="30">
        <v>57</v>
      </c>
      <c r="D100" s="31" t="s">
        <v>899</v>
      </c>
      <c r="E100" s="31"/>
      <c r="F100" s="31"/>
      <c r="G100" s="31" t="s">
        <v>609</v>
      </c>
      <c r="H100" s="31">
        <v>1</v>
      </c>
      <c r="I100" s="20">
        <v>268702</v>
      </c>
      <c r="J100" s="20">
        <f t="shared" si="0"/>
        <v>268702</v>
      </c>
      <c r="K100" s="31">
        <v>60</v>
      </c>
    </row>
    <row r="101" spans="1:11" ht="45" x14ac:dyDescent="0.2">
      <c r="A101" s="75"/>
      <c r="B101" s="67"/>
      <c r="C101" s="30">
        <v>60</v>
      </c>
      <c r="D101" s="31" t="s">
        <v>900</v>
      </c>
      <c r="E101" s="31" t="s">
        <v>81</v>
      </c>
      <c r="F101" s="31"/>
      <c r="G101" s="31" t="s">
        <v>609</v>
      </c>
      <c r="H101" s="31">
        <v>4</v>
      </c>
      <c r="I101" s="20">
        <v>29631</v>
      </c>
      <c r="J101" s="20">
        <f t="shared" si="0"/>
        <v>118524</v>
      </c>
      <c r="K101" s="31">
        <v>60</v>
      </c>
    </row>
    <row r="102" spans="1:11" ht="22.5" x14ac:dyDescent="0.2">
      <c r="A102" s="75"/>
      <c r="B102" s="67"/>
      <c r="C102" s="32">
        <v>61</v>
      </c>
      <c r="D102" s="35" t="s">
        <v>901</v>
      </c>
      <c r="E102" s="35" t="s">
        <v>81</v>
      </c>
      <c r="F102" s="35"/>
      <c r="G102" s="35" t="s">
        <v>609</v>
      </c>
      <c r="H102" s="35">
        <v>1</v>
      </c>
      <c r="I102" s="40">
        <v>906423</v>
      </c>
      <c r="J102" s="20">
        <f t="shared" si="0"/>
        <v>906423</v>
      </c>
      <c r="K102" s="31">
        <v>12</v>
      </c>
    </row>
    <row r="103" spans="1:11" x14ac:dyDescent="0.2">
      <c r="A103" s="92" t="s">
        <v>1001</v>
      </c>
      <c r="B103" s="92"/>
      <c r="C103" s="92"/>
      <c r="D103" s="92"/>
      <c r="E103" s="92"/>
      <c r="F103" s="92"/>
      <c r="G103" s="92"/>
      <c r="H103" s="92"/>
      <c r="I103" s="92"/>
      <c r="J103" s="21">
        <f>SUM(J71:J102)</f>
        <v>21315564</v>
      </c>
      <c r="K103" s="31"/>
    </row>
    <row r="104" spans="1:11" ht="33.75" x14ac:dyDescent="0.2">
      <c r="A104" s="93" t="s">
        <v>261</v>
      </c>
      <c r="B104" s="66">
        <v>1</v>
      </c>
      <c r="C104" s="30">
        <v>161</v>
      </c>
      <c r="D104" s="31" t="s">
        <v>262</v>
      </c>
      <c r="E104" s="31">
        <v>1</v>
      </c>
      <c r="F104" s="31" t="s">
        <v>20</v>
      </c>
      <c r="G104" s="31" t="s">
        <v>263</v>
      </c>
      <c r="H104" s="31">
        <v>24</v>
      </c>
      <c r="I104" s="20">
        <v>46410</v>
      </c>
      <c r="J104" s="20">
        <f t="shared" si="0"/>
        <v>1113840</v>
      </c>
      <c r="K104" s="31">
        <v>8</v>
      </c>
    </row>
    <row r="105" spans="1:11" ht="22.5" x14ac:dyDescent="0.2">
      <c r="A105" s="93"/>
      <c r="B105" s="68"/>
      <c r="C105" s="30">
        <v>171</v>
      </c>
      <c r="D105" s="31" t="s">
        <v>44</v>
      </c>
      <c r="E105" s="31" t="s">
        <v>45</v>
      </c>
      <c r="F105" s="31" t="s">
        <v>46</v>
      </c>
      <c r="G105" s="31" t="s">
        <v>264</v>
      </c>
      <c r="H105" s="31">
        <v>2</v>
      </c>
      <c r="I105" s="20">
        <v>2961672</v>
      </c>
      <c r="J105" s="20">
        <f t="shared" si="0"/>
        <v>5923344</v>
      </c>
      <c r="K105" s="31">
        <v>60</v>
      </c>
    </row>
    <row r="106" spans="1:11" ht="33.75" x14ac:dyDescent="0.2">
      <c r="A106" s="93"/>
      <c r="B106" s="34">
        <v>2</v>
      </c>
      <c r="C106" s="30">
        <v>10</v>
      </c>
      <c r="D106" s="31" t="s">
        <v>58</v>
      </c>
      <c r="E106" s="31" t="s">
        <v>59</v>
      </c>
      <c r="F106" s="31"/>
      <c r="G106" s="31" t="s">
        <v>471</v>
      </c>
      <c r="H106" s="31">
        <v>1</v>
      </c>
      <c r="I106" s="20">
        <v>1457899</v>
      </c>
      <c r="J106" s="20">
        <f t="shared" si="0"/>
        <v>1457899</v>
      </c>
      <c r="K106" s="31">
        <v>90</v>
      </c>
    </row>
    <row r="107" spans="1:11" ht="22.5" x14ac:dyDescent="0.2">
      <c r="A107" s="93"/>
      <c r="B107" s="63">
        <v>3</v>
      </c>
      <c r="C107" s="30">
        <v>1</v>
      </c>
      <c r="D107" s="31" t="s">
        <v>610</v>
      </c>
      <c r="E107" s="31"/>
      <c r="F107" s="31"/>
      <c r="G107" s="31" t="s">
        <v>621</v>
      </c>
      <c r="H107" s="31">
        <v>21</v>
      </c>
      <c r="I107" s="20">
        <v>69496</v>
      </c>
      <c r="J107" s="20">
        <f t="shared" si="0"/>
        <v>1459416</v>
      </c>
      <c r="K107" s="31">
        <v>90</v>
      </c>
    </row>
    <row r="108" spans="1:11" ht="33.75" x14ac:dyDescent="0.2">
      <c r="A108" s="93"/>
      <c r="B108" s="63"/>
      <c r="C108" s="30">
        <v>2</v>
      </c>
      <c r="D108" s="31" t="s">
        <v>611</v>
      </c>
      <c r="E108" s="31"/>
      <c r="F108" s="31"/>
      <c r="G108" s="31" t="s">
        <v>188</v>
      </c>
      <c r="H108" s="31">
        <v>10</v>
      </c>
      <c r="I108" s="20">
        <v>2416</v>
      </c>
      <c r="J108" s="20">
        <f t="shared" si="0"/>
        <v>24160</v>
      </c>
      <c r="K108" s="31">
        <v>8</v>
      </c>
    </row>
    <row r="109" spans="1:11" ht="33.75" x14ac:dyDescent="0.2">
      <c r="A109" s="93"/>
      <c r="B109" s="63"/>
      <c r="C109" s="30">
        <v>89</v>
      </c>
      <c r="D109" s="31" t="s">
        <v>612</v>
      </c>
      <c r="E109" s="31"/>
      <c r="F109" s="31"/>
      <c r="G109" s="31" t="s">
        <v>599</v>
      </c>
      <c r="H109" s="31">
        <v>1</v>
      </c>
      <c r="I109" s="20">
        <v>197540</v>
      </c>
      <c r="J109" s="20">
        <f t="shared" si="0"/>
        <v>197540</v>
      </c>
      <c r="K109" s="31">
        <v>8</v>
      </c>
    </row>
    <row r="110" spans="1:11" ht="22.5" x14ac:dyDescent="0.2">
      <c r="A110" s="93"/>
      <c r="B110" s="63"/>
      <c r="C110" s="30">
        <v>138</v>
      </c>
      <c r="D110" s="31" t="s">
        <v>613</v>
      </c>
      <c r="E110" s="31"/>
      <c r="F110" s="31"/>
      <c r="G110" s="31" t="s">
        <v>622</v>
      </c>
      <c r="H110" s="31">
        <v>65</v>
      </c>
      <c r="I110" s="20">
        <v>8330</v>
      </c>
      <c r="J110" s="20">
        <f t="shared" si="0"/>
        <v>541450</v>
      </c>
      <c r="K110" s="31">
        <v>8</v>
      </c>
    </row>
    <row r="111" spans="1:11" ht="22.5" x14ac:dyDescent="0.2">
      <c r="A111" s="93"/>
      <c r="B111" s="63"/>
      <c r="C111" s="30">
        <v>139</v>
      </c>
      <c r="D111" s="31" t="s">
        <v>614</v>
      </c>
      <c r="E111" s="31"/>
      <c r="F111" s="31"/>
      <c r="G111" s="31" t="s">
        <v>622</v>
      </c>
      <c r="H111" s="31">
        <v>70</v>
      </c>
      <c r="I111" s="20">
        <v>8330</v>
      </c>
      <c r="J111" s="20">
        <f t="shared" si="0"/>
        <v>583100</v>
      </c>
      <c r="K111" s="31">
        <v>8</v>
      </c>
    </row>
    <row r="112" spans="1:11" ht="22.5" x14ac:dyDescent="0.2">
      <c r="A112" s="93"/>
      <c r="B112" s="63"/>
      <c r="C112" s="30">
        <v>140</v>
      </c>
      <c r="D112" s="31" t="s">
        <v>615</v>
      </c>
      <c r="E112" s="31"/>
      <c r="F112" s="31"/>
      <c r="G112" s="31" t="s">
        <v>623</v>
      </c>
      <c r="H112" s="31">
        <v>5</v>
      </c>
      <c r="I112" s="20">
        <v>5510</v>
      </c>
      <c r="J112" s="20">
        <f t="shared" si="0"/>
        <v>27550</v>
      </c>
      <c r="K112" s="31">
        <v>8</v>
      </c>
    </row>
    <row r="113" spans="1:11" ht="33.75" x14ac:dyDescent="0.2">
      <c r="A113" s="93"/>
      <c r="B113" s="63"/>
      <c r="C113" s="30">
        <v>185</v>
      </c>
      <c r="D113" s="31" t="s">
        <v>616</v>
      </c>
      <c r="E113" s="31"/>
      <c r="F113" s="31"/>
      <c r="G113" s="31" t="s">
        <v>624</v>
      </c>
      <c r="H113" s="31">
        <v>50</v>
      </c>
      <c r="I113" s="20">
        <v>41650</v>
      </c>
      <c r="J113" s="20">
        <f t="shared" si="0"/>
        <v>2082500</v>
      </c>
      <c r="K113" s="31">
        <v>90</v>
      </c>
    </row>
    <row r="114" spans="1:11" ht="33.75" x14ac:dyDescent="0.2">
      <c r="A114" s="93"/>
      <c r="B114" s="63"/>
      <c r="C114" s="30">
        <v>188</v>
      </c>
      <c r="D114" s="31" t="s">
        <v>617</v>
      </c>
      <c r="E114" s="31" t="s">
        <v>618</v>
      </c>
      <c r="F114" s="31"/>
      <c r="G114" s="31" t="s">
        <v>625</v>
      </c>
      <c r="H114" s="31">
        <v>3</v>
      </c>
      <c r="I114" s="20">
        <v>79040</v>
      </c>
      <c r="J114" s="20">
        <f t="shared" si="0"/>
        <v>237120</v>
      </c>
      <c r="K114" s="31">
        <v>8</v>
      </c>
    </row>
    <row r="115" spans="1:11" ht="22.5" x14ac:dyDescent="0.2">
      <c r="A115" s="93"/>
      <c r="B115" s="63"/>
      <c r="C115" s="30">
        <v>200</v>
      </c>
      <c r="D115" s="31" t="s">
        <v>619</v>
      </c>
      <c r="E115" s="31"/>
      <c r="F115" s="31"/>
      <c r="G115" s="31" t="s">
        <v>263</v>
      </c>
      <c r="H115" s="31">
        <v>124</v>
      </c>
      <c r="I115" s="20">
        <v>8925</v>
      </c>
      <c r="J115" s="20">
        <f t="shared" si="0"/>
        <v>1106700</v>
      </c>
      <c r="K115" s="31">
        <v>8</v>
      </c>
    </row>
    <row r="116" spans="1:11" ht="22.5" x14ac:dyDescent="0.2">
      <c r="A116" s="93"/>
      <c r="B116" s="63"/>
      <c r="C116" s="30">
        <v>202</v>
      </c>
      <c r="D116" s="31" t="s">
        <v>620</v>
      </c>
      <c r="E116" s="31"/>
      <c r="F116" s="31"/>
      <c r="G116" s="31" t="s">
        <v>263</v>
      </c>
      <c r="H116" s="31">
        <v>12</v>
      </c>
      <c r="I116" s="20">
        <v>5117</v>
      </c>
      <c r="J116" s="20">
        <f t="shared" si="0"/>
        <v>61404</v>
      </c>
      <c r="K116" s="31">
        <v>8</v>
      </c>
    </row>
    <row r="117" spans="1:11" x14ac:dyDescent="0.2">
      <c r="A117" s="69" t="s">
        <v>1002</v>
      </c>
      <c r="B117" s="70"/>
      <c r="C117" s="70"/>
      <c r="D117" s="70"/>
      <c r="E117" s="70"/>
      <c r="F117" s="70"/>
      <c r="G117" s="70"/>
      <c r="H117" s="70"/>
      <c r="I117" s="71"/>
      <c r="J117" s="21">
        <f>SUM(J104:J116)</f>
        <v>14816023</v>
      </c>
      <c r="K117" s="31"/>
    </row>
    <row r="118" spans="1:11" ht="45" x14ac:dyDescent="0.2">
      <c r="A118" s="91" t="s">
        <v>912</v>
      </c>
      <c r="B118" s="66">
        <v>4</v>
      </c>
      <c r="C118" s="30">
        <v>32</v>
      </c>
      <c r="D118" s="31" t="s">
        <v>913</v>
      </c>
      <c r="E118" s="31" t="s">
        <v>914</v>
      </c>
      <c r="F118" s="31" t="s">
        <v>915</v>
      </c>
      <c r="G118" s="31" t="s">
        <v>609</v>
      </c>
      <c r="H118" s="31">
        <v>2</v>
      </c>
      <c r="I118" s="20">
        <v>35700</v>
      </c>
      <c r="J118" s="20">
        <f t="shared" si="0"/>
        <v>71400</v>
      </c>
      <c r="K118" s="31">
        <v>3</v>
      </c>
    </row>
    <row r="119" spans="1:11" ht="56.25" x14ac:dyDescent="0.2">
      <c r="A119" s="76"/>
      <c r="B119" s="68"/>
      <c r="C119" s="30">
        <v>48</v>
      </c>
      <c r="D119" s="31" t="s">
        <v>916</v>
      </c>
      <c r="E119" s="31" t="s">
        <v>917</v>
      </c>
      <c r="F119" s="31" t="s">
        <v>918</v>
      </c>
      <c r="G119" s="31" t="s">
        <v>609</v>
      </c>
      <c r="H119" s="31">
        <v>1</v>
      </c>
      <c r="I119" s="20">
        <v>125486</v>
      </c>
      <c r="J119" s="20">
        <f t="shared" si="0"/>
        <v>125486</v>
      </c>
      <c r="K119" s="31">
        <v>3</v>
      </c>
    </row>
    <row r="120" spans="1:11" x14ac:dyDescent="0.2">
      <c r="A120" s="69" t="s">
        <v>1003</v>
      </c>
      <c r="B120" s="70"/>
      <c r="C120" s="70"/>
      <c r="D120" s="70"/>
      <c r="E120" s="70"/>
      <c r="F120" s="70"/>
      <c r="G120" s="70"/>
      <c r="H120" s="70"/>
      <c r="I120" s="71"/>
      <c r="J120" s="21">
        <f>SUM(J118:J119)</f>
        <v>196886</v>
      </c>
      <c r="K120" s="31"/>
    </row>
    <row r="121" spans="1:11" ht="45" x14ac:dyDescent="0.2">
      <c r="A121" s="94" t="s">
        <v>626</v>
      </c>
      <c r="B121" s="63">
        <v>3</v>
      </c>
      <c r="C121" s="47">
        <v>15</v>
      </c>
      <c r="D121" s="47" t="s">
        <v>678</v>
      </c>
      <c r="E121" s="48"/>
      <c r="F121" s="48"/>
      <c r="G121" s="47" t="s">
        <v>1019</v>
      </c>
      <c r="H121" s="47">
        <v>6</v>
      </c>
      <c r="I121" s="20">
        <v>199920</v>
      </c>
      <c r="J121" s="20">
        <f>+H121*I121</f>
        <v>1199520</v>
      </c>
      <c r="K121" s="47" t="s">
        <v>1020</v>
      </c>
    </row>
    <row r="122" spans="1:11" ht="78.75" x14ac:dyDescent="0.2">
      <c r="A122" s="95"/>
      <c r="B122" s="63"/>
      <c r="C122" s="44">
        <v>96</v>
      </c>
      <c r="D122" s="47" t="s">
        <v>627</v>
      </c>
      <c r="E122" s="47"/>
      <c r="F122" s="47"/>
      <c r="G122" s="47" t="s">
        <v>628</v>
      </c>
      <c r="H122" s="47">
        <v>2</v>
      </c>
      <c r="I122" s="20">
        <v>67830</v>
      </c>
      <c r="J122" s="20">
        <f t="shared" si="0"/>
        <v>135660</v>
      </c>
      <c r="K122" s="47" t="s">
        <v>629</v>
      </c>
    </row>
    <row r="123" spans="1:11" ht="33.75" x14ac:dyDescent="0.2">
      <c r="A123" s="96"/>
      <c r="B123" s="32">
        <v>4</v>
      </c>
      <c r="C123" s="30">
        <v>31</v>
      </c>
      <c r="D123" s="31" t="s">
        <v>919</v>
      </c>
      <c r="E123" s="31"/>
      <c r="F123" s="31"/>
      <c r="G123" s="31" t="s">
        <v>920</v>
      </c>
      <c r="H123" s="31">
        <v>2</v>
      </c>
      <c r="I123" s="20">
        <v>298690</v>
      </c>
      <c r="J123" s="20">
        <f t="shared" si="0"/>
        <v>597380</v>
      </c>
      <c r="K123" s="31" t="s">
        <v>921</v>
      </c>
    </row>
    <row r="124" spans="1:11" x14ac:dyDescent="0.2">
      <c r="A124" s="69" t="s">
        <v>1004</v>
      </c>
      <c r="B124" s="70"/>
      <c r="C124" s="70"/>
      <c r="D124" s="70"/>
      <c r="E124" s="70"/>
      <c r="F124" s="70"/>
      <c r="G124" s="70"/>
      <c r="H124" s="70"/>
      <c r="I124" s="71"/>
      <c r="J124" s="21">
        <f>SUM(J121:J123)</f>
        <v>1932560</v>
      </c>
      <c r="K124" s="31"/>
    </row>
    <row r="125" spans="1:11" ht="67.5" x14ac:dyDescent="0.2">
      <c r="A125" s="93" t="s">
        <v>265</v>
      </c>
      <c r="B125" s="66">
        <v>1</v>
      </c>
      <c r="C125" s="30">
        <v>26</v>
      </c>
      <c r="D125" s="31" t="s">
        <v>266</v>
      </c>
      <c r="E125" s="31">
        <v>2500</v>
      </c>
      <c r="F125" s="31" t="s">
        <v>14</v>
      </c>
      <c r="G125" s="31" t="s">
        <v>173</v>
      </c>
      <c r="H125" s="31">
        <v>7</v>
      </c>
      <c r="I125" s="20">
        <v>285600</v>
      </c>
      <c r="J125" s="20">
        <f t="shared" si="0"/>
        <v>1999200</v>
      </c>
      <c r="K125" s="31">
        <v>10</v>
      </c>
    </row>
    <row r="126" spans="1:11" ht="22.5" x14ac:dyDescent="0.2">
      <c r="A126" s="93"/>
      <c r="B126" s="67"/>
      <c r="C126" s="30">
        <v>28</v>
      </c>
      <c r="D126" s="31" t="s">
        <v>186</v>
      </c>
      <c r="E126" s="31" t="s">
        <v>187</v>
      </c>
      <c r="F126" s="31" t="s">
        <v>14</v>
      </c>
      <c r="G126" s="31" t="s">
        <v>173</v>
      </c>
      <c r="H126" s="31">
        <v>1</v>
      </c>
      <c r="I126" s="20">
        <v>114538</v>
      </c>
      <c r="J126" s="20">
        <f t="shared" si="0"/>
        <v>114538</v>
      </c>
      <c r="K126" s="31">
        <v>10</v>
      </c>
    </row>
    <row r="127" spans="1:11" x14ac:dyDescent="0.2">
      <c r="A127" s="93"/>
      <c r="B127" s="67"/>
      <c r="C127" s="30">
        <v>72</v>
      </c>
      <c r="D127" s="31" t="s">
        <v>267</v>
      </c>
      <c r="E127" s="31">
        <v>250</v>
      </c>
      <c r="F127" s="31" t="s">
        <v>22</v>
      </c>
      <c r="G127" s="31" t="s">
        <v>255</v>
      </c>
      <c r="H127" s="31">
        <v>1</v>
      </c>
      <c r="I127" s="20">
        <v>176001</v>
      </c>
      <c r="J127" s="20">
        <f t="shared" si="0"/>
        <v>176001</v>
      </c>
      <c r="K127" s="31">
        <v>120</v>
      </c>
    </row>
    <row r="128" spans="1:11" x14ac:dyDescent="0.2">
      <c r="A128" s="93"/>
      <c r="B128" s="67"/>
      <c r="C128" s="30">
        <v>80</v>
      </c>
      <c r="D128" s="31" t="s">
        <v>268</v>
      </c>
      <c r="E128" s="31">
        <v>100</v>
      </c>
      <c r="F128" s="31" t="s">
        <v>22</v>
      </c>
      <c r="G128" s="31" t="s">
        <v>173</v>
      </c>
      <c r="H128" s="31">
        <v>1</v>
      </c>
      <c r="I128" s="20">
        <v>138338</v>
      </c>
      <c r="J128" s="20">
        <f t="shared" si="0"/>
        <v>138338</v>
      </c>
      <c r="K128" s="31">
        <v>90</v>
      </c>
    </row>
    <row r="129" spans="1:11" ht="22.5" x14ac:dyDescent="0.2">
      <c r="A129" s="93"/>
      <c r="B129" s="67"/>
      <c r="C129" s="30">
        <v>84</v>
      </c>
      <c r="D129" s="31" t="s">
        <v>164</v>
      </c>
      <c r="E129" s="31">
        <v>500</v>
      </c>
      <c r="F129" s="31" t="s">
        <v>14</v>
      </c>
      <c r="G129" s="31" t="s">
        <v>271</v>
      </c>
      <c r="H129" s="31">
        <v>2</v>
      </c>
      <c r="I129" s="20">
        <v>135363</v>
      </c>
      <c r="J129" s="20">
        <f t="shared" si="0"/>
        <v>270726</v>
      </c>
      <c r="K129" s="31">
        <v>10</v>
      </c>
    </row>
    <row r="130" spans="1:11" ht="22.5" x14ac:dyDescent="0.2">
      <c r="A130" s="93"/>
      <c r="B130" s="67"/>
      <c r="C130" s="30">
        <v>134</v>
      </c>
      <c r="D130" s="31" t="s">
        <v>269</v>
      </c>
      <c r="E130" s="31">
        <v>1000</v>
      </c>
      <c r="F130" s="31" t="s">
        <v>14</v>
      </c>
      <c r="G130" s="31" t="s">
        <v>271</v>
      </c>
      <c r="H130" s="31">
        <v>1</v>
      </c>
      <c r="I130" s="20">
        <v>152023</v>
      </c>
      <c r="J130" s="20">
        <f t="shared" si="0"/>
        <v>152023</v>
      </c>
      <c r="K130" s="31">
        <v>10</v>
      </c>
    </row>
    <row r="131" spans="1:11" x14ac:dyDescent="0.2">
      <c r="A131" s="93"/>
      <c r="B131" s="67"/>
      <c r="C131" s="30">
        <v>138</v>
      </c>
      <c r="D131" s="31" t="s">
        <v>167</v>
      </c>
      <c r="E131" s="31">
        <v>250</v>
      </c>
      <c r="F131" s="31" t="s">
        <v>14</v>
      </c>
      <c r="G131" s="31" t="s">
        <v>271</v>
      </c>
      <c r="H131" s="31">
        <v>1</v>
      </c>
      <c r="I131" s="20">
        <v>285303</v>
      </c>
      <c r="J131" s="20">
        <f t="shared" si="0"/>
        <v>285303</v>
      </c>
      <c r="K131" s="31">
        <v>10</v>
      </c>
    </row>
    <row r="132" spans="1:11" x14ac:dyDescent="0.2">
      <c r="A132" s="93"/>
      <c r="B132" s="67"/>
      <c r="C132" s="30">
        <v>153</v>
      </c>
      <c r="D132" s="31" t="s">
        <v>270</v>
      </c>
      <c r="E132" s="31">
        <v>250</v>
      </c>
      <c r="F132" s="31" t="s">
        <v>22</v>
      </c>
      <c r="G132" s="31" t="s">
        <v>173</v>
      </c>
      <c r="H132" s="31">
        <v>1</v>
      </c>
      <c r="I132" s="20">
        <v>343613</v>
      </c>
      <c r="J132" s="20">
        <f t="shared" si="0"/>
        <v>343613</v>
      </c>
      <c r="K132" s="31">
        <v>120</v>
      </c>
    </row>
    <row r="133" spans="1:11" ht="67.5" x14ac:dyDescent="0.2">
      <c r="A133" s="93"/>
      <c r="B133" s="67"/>
      <c r="C133" s="30">
        <v>182</v>
      </c>
      <c r="D133" s="31" t="s">
        <v>168</v>
      </c>
      <c r="E133" s="31">
        <v>500</v>
      </c>
      <c r="F133" s="31" t="s">
        <v>14</v>
      </c>
      <c r="G133" s="31" t="s">
        <v>173</v>
      </c>
      <c r="H133" s="31">
        <v>3</v>
      </c>
      <c r="I133" s="20">
        <v>68425</v>
      </c>
      <c r="J133" s="20">
        <f t="shared" si="0"/>
        <v>205275</v>
      </c>
      <c r="K133" s="31">
        <v>10</v>
      </c>
    </row>
    <row r="134" spans="1:11" ht="67.5" x14ac:dyDescent="0.2">
      <c r="A134" s="93"/>
      <c r="B134" s="67"/>
      <c r="C134" s="30">
        <v>184</v>
      </c>
      <c r="D134" s="31" t="s">
        <v>169</v>
      </c>
      <c r="E134" s="31">
        <v>500</v>
      </c>
      <c r="F134" s="31" t="s">
        <v>14</v>
      </c>
      <c r="G134" s="31" t="s">
        <v>173</v>
      </c>
      <c r="H134" s="31">
        <v>3</v>
      </c>
      <c r="I134" s="20">
        <v>69913</v>
      </c>
      <c r="J134" s="20">
        <f t="shared" si="0"/>
        <v>209739</v>
      </c>
      <c r="K134" s="31">
        <v>10</v>
      </c>
    </row>
    <row r="135" spans="1:11" ht="33.75" x14ac:dyDescent="0.2">
      <c r="A135" s="93"/>
      <c r="B135" s="68"/>
      <c r="C135" s="30">
        <v>195</v>
      </c>
      <c r="D135" s="31" t="s">
        <v>120</v>
      </c>
      <c r="E135" s="31" t="s">
        <v>59</v>
      </c>
      <c r="F135" s="31" t="s">
        <v>121</v>
      </c>
      <c r="G135" s="31" t="s">
        <v>173</v>
      </c>
      <c r="H135" s="31">
        <v>1</v>
      </c>
      <c r="I135" s="20">
        <v>1078438</v>
      </c>
      <c r="J135" s="20">
        <f t="shared" si="0"/>
        <v>1078438</v>
      </c>
      <c r="K135" s="31">
        <v>10</v>
      </c>
    </row>
    <row r="136" spans="1:11" ht="15" customHeight="1" x14ac:dyDescent="0.2">
      <c r="A136" s="93"/>
      <c r="B136" s="66">
        <v>2</v>
      </c>
      <c r="C136" s="30">
        <v>4</v>
      </c>
      <c r="D136" s="31" t="s">
        <v>483</v>
      </c>
      <c r="E136" s="31">
        <v>1000</v>
      </c>
      <c r="F136" s="31" t="s">
        <v>14</v>
      </c>
      <c r="G136" s="31" t="s">
        <v>484</v>
      </c>
      <c r="H136" s="31">
        <v>2</v>
      </c>
      <c r="I136" s="20">
        <v>102400</v>
      </c>
      <c r="J136" s="20">
        <f t="shared" si="0"/>
        <v>204800</v>
      </c>
      <c r="K136" s="31">
        <v>10</v>
      </c>
    </row>
    <row r="137" spans="1:11" x14ac:dyDescent="0.2">
      <c r="A137" s="93"/>
      <c r="B137" s="67"/>
      <c r="C137" s="30">
        <v>6</v>
      </c>
      <c r="D137" s="31" t="s">
        <v>472</v>
      </c>
      <c r="E137" s="31">
        <v>1000</v>
      </c>
      <c r="F137" s="31" t="s">
        <v>473</v>
      </c>
      <c r="G137" s="31" t="s">
        <v>475</v>
      </c>
      <c r="H137" s="31">
        <v>1</v>
      </c>
      <c r="I137" s="20">
        <v>414418</v>
      </c>
      <c r="J137" s="20">
        <f t="shared" si="0"/>
        <v>414418</v>
      </c>
      <c r="K137" s="31">
        <v>10</v>
      </c>
    </row>
    <row r="138" spans="1:11" ht="22.5" x14ac:dyDescent="0.2">
      <c r="A138" s="93"/>
      <c r="B138" s="68"/>
      <c r="C138" s="30">
        <v>8</v>
      </c>
      <c r="D138" s="31" t="s">
        <v>474</v>
      </c>
      <c r="E138" s="31">
        <v>100</v>
      </c>
      <c r="F138" s="31" t="s">
        <v>22</v>
      </c>
      <c r="G138" s="31" t="s">
        <v>255</v>
      </c>
      <c r="H138" s="31">
        <v>1</v>
      </c>
      <c r="I138" s="20">
        <v>268167</v>
      </c>
      <c r="J138" s="20">
        <f t="shared" si="0"/>
        <v>268167</v>
      </c>
      <c r="K138" s="31">
        <v>90</v>
      </c>
    </row>
    <row r="139" spans="1:11" ht="67.5" x14ac:dyDescent="0.2">
      <c r="A139" s="93"/>
      <c r="B139" s="34">
        <v>3</v>
      </c>
      <c r="C139" s="30">
        <v>43</v>
      </c>
      <c r="D139" s="31" t="s">
        <v>630</v>
      </c>
      <c r="E139" s="31"/>
      <c r="F139" s="31"/>
      <c r="G139" s="31" t="s">
        <v>631</v>
      </c>
      <c r="H139" s="31">
        <v>2</v>
      </c>
      <c r="I139" s="20">
        <v>60095</v>
      </c>
      <c r="J139" s="20">
        <f t="shared" si="0"/>
        <v>120190</v>
      </c>
      <c r="K139" s="31">
        <v>10</v>
      </c>
    </row>
    <row r="140" spans="1:11" ht="67.5" x14ac:dyDescent="0.2">
      <c r="A140" s="93"/>
      <c r="B140" s="30">
        <v>4</v>
      </c>
      <c r="C140" s="30">
        <v>56</v>
      </c>
      <c r="D140" s="31" t="s">
        <v>922</v>
      </c>
      <c r="E140" s="31"/>
      <c r="F140" s="31"/>
      <c r="G140" s="31" t="s">
        <v>923</v>
      </c>
      <c r="H140" s="31">
        <v>7</v>
      </c>
      <c r="I140" s="20">
        <v>656404</v>
      </c>
      <c r="J140" s="20">
        <f t="shared" si="0"/>
        <v>4594828</v>
      </c>
      <c r="K140" s="31">
        <v>10</v>
      </c>
    </row>
    <row r="141" spans="1:11" x14ac:dyDescent="0.2">
      <c r="A141" s="69" t="s">
        <v>1005</v>
      </c>
      <c r="B141" s="70"/>
      <c r="C141" s="70"/>
      <c r="D141" s="70"/>
      <c r="E141" s="70"/>
      <c r="F141" s="70"/>
      <c r="G141" s="70"/>
      <c r="H141" s="70"/>
      <c r="I141" s="71"/>
      <c r="J141" s="21">
        <f>SUM(J125:J140)</f>
        <v>10575597</v>
      </c>
      <c r="K141" s="31"/>
    </row>
    <row r="142" spans="1:11" ht="67.5" x14ac:dyDescent="0.2">
      <c r="A142" s="91" t="s">
        <v>476</v>
      </c>
      <c r="B142" s="66">
        <v>2</v>
      </c>
      <c r="C142" s="30">
        <v>25</v>
      </c>
      <c r="D142" s="31" t="s">
        <v>477</v>
      </c>
      <c r="E142" s="31">
        <v>1</v>
      </c>
      <c r="F142" s="31" t="s">
        <v>14</v>
      </c>
      <c r="G142" s="31" t="s">
        <v>63</v>
      </c>
      <c r="H142" s="31">
        <v>1</v>
      </c>
      <c r="I142" s="20">
        <v>209440</v>
      </c>
      <c r="J142" s="20">
        <f t="shared" si="0"/>
        <v>209440</v>
      </c>
      <c r="K142" s="31" t="s">
        <v>479</v>
      </c>
    </row>
    <row r="143" spans="1:11" ht="56.25" x14ac:dyDescent="0.2">
      <c r="A143" s="75"/>
      <c r="B143" s="67"/>
      <c r="C143" s="30">
        <v>26</v>
      </c>
      <c r="D143" s="31" t="s">
        <v>92</v>
      </c>
      <c r="E143" s="31">
        <v>1</v>
      </c>
      <c r="F143" s="31" t="s">
        <v>14</v>
      </c>
      <c r="G143" s="31" t="s">
        <v>63</v>
      </c>
      <c r="H143" s="31">
        <v>1</v>
      </c>
      <c r="I143" s="20">
        <v>389130</v>
      </c>
      <c r="J143" s="20">
        <f t="shared" si="0"/>
        <v>389130</v>
      </c>
      <c r="K143" s="31" t="s">
        <v>479</v>
      </c>
    </row>
    <row r="144" spans="1:11" ht="56.25" x14ac:dyDescent="0.2">
      <c r="A144" s="75"/>
      <c r="B144" s="67"/>
      <c r="C144" s="30">
        <v>27</v>
      </c>
      <c r="D144" s="31" t="s">
        <v>93</v>
      </c>
      <c r="E144" s="31">
        <v>1</v>
      </c>
      <c r="F144" s="31" t="s">
        <v>14</v>
      </c>
      <c r="G144" s="31" t="s">
        <v>63</v>
      </c>
      <c r="H144" s="31">
        <v>1</v>
      </c>
      <c r="I144" s="20">
        <v>642600</v>
      </c>
      <c r="J144" s="20">
        <f t="shared" si="0"/>
        <v>642600</v>
      </c>
      <c r="K144" s="31" t="s">
        <v>479</v>
      </c>
    </row>
    <row r="145" spans="1:11" ht="56.25" x14ac:dyDescent="0.2">
      <c r="A145" s="75"/>
      <c r="B145" s="67"/>
      <c r="C145" s="30">
        <v>45</v>
      </c>
      <c r="D145" s="31" t="s">
        <v>61</v>
      </c>
      <c r="E145" s="31" t="s">
        <v>62</v>
      </c>
      <c r="F145" s="31" t="s">
        <v>14</v>
      </c>
      <c r="G145" s="31" t="s">
        <v>63</v>
      </c>
      <c r="H145" s="31">
        <v>1</v>
      </c>
      <c r="I145" s="20">
        <v>277270</v>
      </c>
      <c r="J145" s="20">
        <f t="shared" si="0"/>
        <v>277270</v>
      </c>
      <c r="K145" s="31" t="s">
        <v>479</v>
      </c>
    </row>
    <row r="146" spans="1:11" ht="45" x14ac:dyDescent="0.2">
      <c r="A146" s="75"/>
      <c r="B146" s="67"/>
      <c r="C146" s="30">
        <v>49</v>
      </c>
      <c r="D146" s="31" t="s">
        <v>154</v>
      </c>
      <c r="E146" s="31"/>
      <c r="F146" s="31"/>
      <c r="G146" s="31" t="s">
        <v>478</v>
      </c>
      <c r="H146" s="31">
        <v>1</v>
      </c>
      <c r="I146" s="20">
        <v>343910</v>
      </c>
      <c r="J146" s="20">
        <f t="shared" si="0"/>
        <v>343910</v>
      </c>
      <c r="K146" s="31" t="s">
        <v>480</v>
      </c>
    </row>
    <row r="147" spans="1:11" ht="56.25" x14ac:dyDescent="0.2">
      <c r="A147" s="75"/>
      <c r="B147" s="68"/>
      <c r="C147" s="30">
        <v>50</v>
      </c>
      <c r="D147" s="31" t="s">
        <v>99</v>
      </c>
      <c r="E147" s="31"/>
      <c r="F147" s="31"/>
      <c r="G147" s="31" t="s">
        <v>63</v>
      </c>
      <c r="H147" s="31">
        <v>1</v>
      </c>
      <c r="I147" s="20">
        <v>254660</v>
      </c>
      <c r="J147" s="20">
        <f t="shared" si="0"/>
        <v>254660</v>
      </c>
      <c r="K147" s="31" t="s">
        <v>479</v>
      </c>
    </row>
    <row r="148" spans="1:11" ht="22.5" x14ac:dyDescent="0.2">
      <c r="A148" s="75"/>
      <c r="B148" s="66">
        <v>4</v>
      </c>
      <c r="C148" s="30">
        <v>45</v>
      </c>
      <c r="D148" s="31" t="s">
        <v>924</v>
      </c>
      <c r="E148" s="31" t="s">
        <v>925</v>
      </c>
      <c r="F148" s="31"/>
      <c r="G148" s="31" t="s">
        <v>478</v>
      </c>
      <c r="H148" s="31">
        <v>1</v>
      </c>
      <c r="I148" s="20">
        <v>165410</v>
      </c>
      <c r="J148" s="20">
        <f t="shared" si="0"/>
        <v>165410</v>
      </c>
      <c r="K148" s="31" t="s">
        <v>260</v>
      </c>
    </row>
    <row r="149" spans="1:11" ht="56.25" x14ac:dyDescent="0.2">
      <c r="A149" s="75"/>
      <c r="B149" s="67"/>
      <c r="C149" s="30">
        <v>54</v>
      </c>
      <c r="D149" s="31" t="s">
        <v>926</v>
      </c>
      <c r="E149" s="31" t="s">
        <v>927</v>
      </c>
      <c r="F149" s="31"/>
      <c r="G149" s="31" t="s">
        <v>63</v>
      </c>
      <c r="H149" s="31">
        <v>1</v>
      </c>
      <c r="I149" s="20">
        <v>944860</v>
      </c>
      <c r="J149" s="20">
        <f t="shared" si="0"/>
        <v>944860</v>
      </c>
      <c r="K149" s="31" t="s">
        <v>260</v>
      </c>
    </row>
    <row r="150" spans="1:11" x14ac:dyDescent="0.2">
      <c r="A150" s="75"/>
      <c r="B150" s="67"/>
      <c r="C150" s="30">
        <v>58</v>
      </c>
      <c r="D150" s="31" t="s">
        <v>928</v>
      </c>
      <c r="E150" s="31"/>
      <c r="F150" s="31"/>
      <c r="G150" s="31" t="s">
        <v>478</v>
      </c>
      <c r="H150" s="31">
        <v>2</v>
      </c>
      <c r="I150" s="20">
        <v>868700</v>
      </c>
      <c r="J150" s="20">
        <f t="shared" si="0"/>
        <v>1737400</v>
      </c>
      <c r="K150" s="31" t="s">
        <v>260</v>
      </c>
    </row>
    <row r="151" spans="1:11" ht="67.5" x14ac:dyDescent="0.2">
      <c r="A151" s="75"/>
      <c r="B151" s="68"/>
      <c r="C151" s="30">
        <v>59</v>
      </c>
      <c r="D151" s="31" t="s">
        <v>929</v>
      </c>
      <c r="E151" s="31" t="s">
        <v>930</v>
      </c>
      <c r="F151" s="31"/>
      <c r="G151" s="31" t="s">
        <v>478</v>
      </c>
      <c r="H151" s="31">
        <v>1</v>
      </c>
      <c r="I151" s="20">
        <v>4410140</v>
      </c>
      <c r="J151" s="20">
        <f t="shared" si="0"/>
        <v>4410140</v>
      </c>
      <c r="K151" s="31" t="s">
        <v>260</v>
      </c>
    </row>
    <row r="152" spans="1:11" x14ac:dyDescent="0.2">
      <c r="A152" s="69" t="s">
        <v>1006</v>
      </c>
      <c r="B152" s="70"/>
      <c r="C152" s="70"/>
      <c r="D152" s="70"/>
      <c r="E152" s="70"/>
      <c r="F152" s="70"/>
      <c r="G152" s="70"/>
      <c r="H152" s="70"/>
      <c r="I152" s="71"/>
      <c r="J152" s="21">
        <f>SUM(J142:J151)</f>
        <v>9374820</v>
      </c>
      <c r="K152" s="31"/>
    </row>
    <row r="153" spans="1:11" ht="22.5" x14ac:dyDescent="0.2">
      <c r="A153" s="91" t="s">
        <v>235</v>
      </c>
      <c r="B153" s="66">
        <v>3</v>
      </c>
      <c r="C153" s="30">
        <v>5</v>
      </c>
      <c r="D153" s="31" t="s">
        <v>632</v>
      </c>
      <c r="E153" s="31"/>
      <c r="F153" s="31"/>
      <c r="G153" s="31" t="s">
        <v>230</v>
      </c>
      <c r="H153" s="31">
        <v>3</v>
      </c>
      <c r="I153" s="20">
        <v>16363</v>
      </c>
      <c r="J153" s="20">
        <f t="shared" si="0"/>
        <v>49089</v>
      </c>
      <c r="K153" s="31" t="s">
        <v>362</v>
      </c>
    </row>
    <row r="154" spans="1:11" ht="33.75" x14ac:dyDescent="0.2">
      <c r="A154" s="75"/>
      <c r="B154" s="67"/>
      <c r="C154" s="30">
        <v>10</v>
      </c>
      <c r="D154" s="31" t="s">
        <v>633</v>
      </c>
      <c r="E154" s="31"/>
      <c r="F154" s="31"/>
      <c r="G154" s="31" t="s">
        <v>658</v>
      </c>
      <c r="H154" s="31">
        <v>54</v>
      </c>
      <c r="I154" s="20">
        <v>47600</v>
      </c>
      <c r="J154" s="20">
        <f t="shared" si="0"/>
        <v>2570400</v>
      </c>
      <c r="K154" s="31" t="s">
        <v>362</v>
      </c>
    </row>
    <row r="155" spans="1:11" ht="45" x14ac:dyDescent="0.2">
      <c r="A155" s="75"/>
      <c r="B155" s="67"/>
      <c r="C155" s="30">
        <v>28</v>
      </c>
      <c r="D155" s="31" t="s">
        <v>634</v>
      </c>
      <c r="E155" s="31"/>
      <c r="F155" s="31"/>
      <c r="G155" s="31" t="s">
        <v>230</v>
      </c>
      <c r="H155" s="31">
        <v>20</v>
      </c>
      <c r="I155" s="20">
        <v>9074</v>
      </c>
      <c r="J155" s="20">
        <f t="shared" si="0"/>
        <v>181480</v>
      </c>
      <c r="K155" s="31" t="s">
        <v>362</v>
      </c>
    </row>
    <row r="156" spans="1:11" ht="45" x14ac:dyDescent="0.2">
      <c r="A156" s="75"/>
      <c r="B156" s="67"/>
      <c r="C156" s="30">
        <v>29</v>
      </c>
      <c r="D156" s="31" t="s">
        <v>635</v>
      </c>
      <c r="E156" s="31"/>
      <c r="F156" s="31"/>
      <c r="G156" s="31" t="s">
        <v>256</v>
      </c>
      <c r="H156" s="31">
        <v>22</v>
      </c>
      <c r="I156" s="20">
        <v>24395</v>
      </c>
      <c r="J156" s="20">
        <f t="shared" si="0"/>
        <v>536690</v>
      </c>
      <c r="K156" s="31" t="s">
        <v>362</v>
      </c>
    </row>
    <row r="157" spans="1:11" ht="45" x14ac:dyDescent="0.2">
      <c r="A157" s="75"/>
      <c r="B157" s="67"/>
      <c r="C157" s="30">
        <v>30</v>
      </c>
      <c r="D157" s="31" t="s">
        <v>636</v>
      </c>
      <c r="E157" s="31"/>
      <c r="F157" s="31"/>
      <c r="G157" s="31" t="s">
        <v>256</v>
      </c>
      <c r="H157" s="31">
        <v>10</v>
      </c>
      <c r="I157" s="20">
        <v>19784</v>
      </c>
      <c r="J157" s="20">
        <f t="shared" si="0"/>
        <v>197840</v>
      </c>
      <c r="K157" s="31" t="s">
        <v>362</v>
      </c>
    </row>
    <row r="158" spans="1:11" ht="45" x14ac:dyDescent="0.2">
      <c r="A158" s="75"/>
      <c r="B158" s="67"/>
      <c r="C158" s="30">
        <v>31</v>
      </c>
      <c r="D158" s="31" t="s">
        <v>636</v>
      </c>
      <c r="E158" s="31"/>
      <c r="F158" s="31"/>
      <c r="G158" s="31" t="s">
        <v>256</v>
      </c>
      <c r="H158" s="31">
        <v>16</v>
      </c>
      <c r="I158" s="20">
        <v>19784</v>
      </c>
      <c r="J158" s="20">
        <f t="shared" si="0"/>
        <v>316544</v>
      </c>
      <c r="K158" s="31" t="s">
        <v>362</v>
      </c>
    </row>
    <row r="159" spans="1:11" ht="22.5" x14ac:dyDescent="0.2">
      <c r="A159" s="75"/>
      <c r="B159" s="67"/>
      <c r="C159" s="30">
        <v>40</v>
      </c>
      <c r="D159" s="31" t="s">
        <v>637</v>
      </c>
      <c r="E159" s="31"/>
      <c r="F159" s="31"/>
      <c r="G159" s="31" t="s">
        <v>659</v>
      </c>
      <c r="H159" s="31">
        <v>6</v>
      </c>
      <c r="I159" s="20">
        <v>48939</v>
      </c>
      <c r="J159" s="20">
        <f t="shared" si="0"/>
        <v>293634</v>
      </c>
      <c r="K159" s="31" t="s">
        <v>362</v>
      </c>
    </row>
    <row r="160" spans="1:11" ht="90" x14ac:dyDescent="0.2">
      <c r="A160" s="75"/>
      <c r="B160" s="67"/>
      <c r="C160" s="30">
        <v>47</v>
      </c>
      <c r="D160" s="31" t="s">
        <v>638</v>
      </c>
      <c r="E160" s="31"/>
      <c r="F160" s="31"/>
      <c r="G160" s="31" t="s">
        <v>660</v>
      </c>
      <c r="H160" s="31">
        <v>3</v>
      </c>
      <c r="I160" s="20">
        <v>922250</v>
      </c>
      <c r="J160" s="20">
        <f t="shared" si="0"/>
        <v>2766750</v>
      </c>
      <c r="K160" s="31" t="s">
        <v>362</v>
      </c>
    </row>
    <row r="161" spans="1:11" ht="45" x14ac:dyDescent="0.2">
      <c r="A161" s="75"/>
      <c r="B161" s="67"/>
      <c r="C161" s="30">
        <v>60</v>
      </c>
      <c r="D161" s="31" t="s">
        <v>639</v>
      </c>
      <c r="E161" s="31"/>
      <c r="F161" s="31"/>
      <c r="G161" s="31" t="s">
        <v>661</v>
      </c>
      <c r="H161" s="31">
        <v>30</v>
      </c>
      <c r="I161" s="20">
        <v>80920</v>
      </c>
      <c r="J161" s="20">
        <f t="shared" si="0"/>
        <v>2427600</v>
      </c>
      <c r="K161" s="31" t="s">
        <v>362</v>
      </c>
    </row>
    <row r="162" spans="1:11" ht="22.5" x14ac:dyDescent="0.2">
      <c r="A162" s="75"/>
      <c r="B162" s="67"/>
      <c r="C162" s="30">
        <v>61</v>
      </c>
      <c r="D162" s="31" t="s">
        <v>640</v>
      </c>
      <c r="E162" s="31"/>
      <c r="F162" s="31"/>
      <c r="G162" s="31" t="s">
        <v>230</v>
      </c>
      <c r="H162" s="31">
        <v>50</v>
      </c>
      <c r="I162" s="20">
        <v>13388</v>
      </c>
      <c r="J162" s="20">
        <f t="shared" si="0"/>
        <v>669400</v>
      </c>
      <c r="K162" s="31" t="s">
        <v>362</v>
      </c>
    </row>
    <row r="163" spans="1:11" ht="33.75" x14ac:dyDescent="0.2">
      <c r="A163" s="75"/>
      <c r="B163" s="67"/>
      <c r="C163" s="30">
        <v>62</v>
      </c>
      <c r="D163" s="31" t="s">
        <v>641</v>
      </c>
      <c r="E163" s="31"/>
      <c r="F163" s="31"/>
      <c r="G163" s="31" t="s">
        <v>662</v>
      </c>
      <c r="H163" s="31">
        <v>11</v>
      </c>
      <c r="I163" s="20">
        <v>161364</v>
      </c>
      <c r="J163" s="20">
        <f t="shared" si="0"/>
        <v>1775004</v>
      </c>
      <c r="K163" s="31" t="s">
        <v>362</v>
      </c>
    </row>
    <row r="164" spans="1:11" ht="33.75" x14ac:dyDescent="0.2">
      <c r="A164" s="75"/>
      <c r="B164" s="67"/>
      <c r="C164" s="30">
        <v>68</v>
      </c>
      <c r="D164" s="31" t="s">
        <v>642</v>
      </c>
      <c r="E164" s="31"/>
      <c r="F164" s="31"/>
      <c r="G164" s="31" t="s">
        <v>663</v>
      </c>
      <c r="H164" s="31">
        <v>2</v>
      </c>
      <c r="I164" s="20">
        <v>19338</v>
      </c>
      <c r="J164" s="20">
        <f t="shared" si="0"/>
        <v>38676</v>
      </c>
      <c r="K164" s="31" t="s">
        <v>362</v>
      </c>
    </row>
    <row r="165" spans="1:11" ht="45" x14ac:dyDescent="0.2">
      <c r="A165" s="75"/>
      <c r="B165" s="67"/>
      <c r="C165" s="30">
        <v>73</v>
      </c>
      <c r="D165" s="31" t="s">
        <v>643</v>
      </c>
      <c r="E165" s="31"/>
      <c r="F165" s="31"/>
      <c r="G165" s="31" t="s">
        <v>664</v>
      </c>
      <c r="H165" s="31">
        <v>15</v>
      </c>
      <c r="I165" s="20">
        <v>105613</v>
      </c>
      <c r="J165" s="20">
        <f t="shared" si="0"/>
        <v>1584195</v>
      </c>
      <c r="K165" s="31" t="s">
        <v>362</v>
      </c>
    </row>
    <row r="166" spans="1:11" ht="33.75" x14ac:dyDescent="0.2">
      <c r="A166" s="75"/>
      <c r="B166" s="67"/>
      <c r="C166" s="30">
        <v>84</v>
      </c>
      <c r="D166" s="31" t="s">
        <v>644</v>
      </c>
      <c r="E166" s="31"/>
      <c r="F166" s="31"/>
      <c r="G166" s="31" t="s">
        <v>230</v>
      </c>
      <c r="H166" s="31">
        <v>26</v>
      </c>
      <c r="I166" s="20">
        <v>13239</v>
      </c>
      <c r="J166" s="20">
        <f t="shared" si="0"/>
        <v>344214</v>
      </c>
      <c r="K166" s="31" t="s">
        <v>362</v>
      </c>
    </row>
    <row r="167" spans="1:11" ht="33.75" x14ac:dyDescent="0.2">
      <c r="A167" s="75"/>
      <c r="B167" s="67"/>
      <c r="C167" s="30">
        <v>93</v>
      </c>
      <c r="D167" s="31" t="s">
        <v>645</v>
      </c>
      <c r="E167" s="31"/>
      <c r="F167" s="31"/>
      <c r="G167" s="31" t="s">
        <v>230</v>
      </c>
      <c r="H167" s="31">
        <v>10</v>
      </c>
      <c r="I167" s="20">
        <v>96688</v>
      </c>
      <c r="J167" s="20">
        <f t="shared" si="0"/>
        <v>966880</v>
      </c>
      <c r="K167" s="31" t="s">
        <v>362</v>
      </c>
    </row>
    <row r="168" spans="1:11" ht="33.75" x14ac:dyDescent="0.2">
      <c r="A168" s="75"/>
      <c r="B168" s="67"/>
      <c r="C168" s="30">
        <v>106</v>
      </c>
      <c r="D168" s="31" t="s">
        <v>646</v>
      </c>
      <c r="E168" s="31"/>
      <c r="F168" s="31"/>
      <c r="G168" s="31" t="s">
        <v>665</v>
      </c>
      <c r="H168" s="31">
        <v>57</v>
      </c>
      <c r="I168" s="20">
        <v>3570</v>
      </c>
      <c r="J168" s="20">
        <f t="shared" si="0"/>
        <v>203490</v>
      </c>
      <c r="K168" s="31" t="s">
        <v>362</v>
      </c>
    </row>
    <row r="169" spans="1:11" ht="22.5" x14ac:dyDescent="0.2">
      <c r="A169" s="75"/>
      <c r="B169" s="67"/>
      <c r="C169" s="30">
        <v>111</v>
      </c>
      <c r="D169" s="31" t="s">
        <v>647</v>
      </c>
      <c r="E169" s="31"/>
      <c r="F169" s="31"/>
      <c r="G169" s="31" t="s">
        <v>662</v>
      </c>
      <c r="H169" s="31">
        <v>10</v>
      </c>
      <c r="I169" s="20">
        <v>10710</v>
      </c>
      <c r="J169" s="20">
        <f t="shared" si="0"/>
        <v>107100</v>
      </c>
      <c r="K169" s="31" t="s">
        <v>362</v>
      </c>
    </row>
    <row r="170" spans="1:11" x14ac:dyDescent="0.2">
      <c r="A170" s="75"/>
      <c r="B170" s="67"/>
      <c r="C170" s="30">
        <v>116</v>
      </c>
      <c r="D170" s="31" t="s">
        <v>648</v>
      </c>
      <c r="E170" s="31"/>
      <c r="F170" s="31"/>
      <c r="G170" s="31" t="s">
        <v>666</v>
      </c>
      <c r="H170" s="31">
        <v>4</v>
      </c>
      <c r="I170" s="20">
        <v>122577</v>
      </c>
      <c r="J170" s="20">
        <f t="shared" si="0"/>
        <v>490308</v>
      </c>
      <c r="K170" s="31" t="s">
        <v>362</v>
      </c>
    </row>
    <row r="171" spans="1:11" ht="22.5" x14ac:dyDescent="0.2">
      <c r="A171" s="75"/>
      <c r="B171" s="67"/>
      <c r="C171" s="30">
        <v>128</v>
      </c>
      <c r="D171" s="31" t="s">
        <v>649</v>
      </c>
      <c r="E171" s="31"/>
      <c r="F171" s="31"/>
      <c r="G171" s="31" t="s">
        <v>148</v>
      </c>
      <c r="H171" s="31">
        <v>4</v>
      </c>
      <c r="I171" s="20">
        <v>123165</v>
      </c>
      <c r="J171" s="20">
        <f t="shared" si="0"/>
        <v>492660</v>
      </c>
      <c r="K171" s="31" t="s">
        <v>362</v>
      </c>
    </row>
    <row r="172" spans="1:11" ht="22.5" x14ac:dyDescent="0.2">
      <c r="A172" s="75"/>
      <c r="B172" s="67"/>
      <c r="C172" s="30">
        <v>129</v>
      </c>
      <c r="D172" s="31" t="s">
        <v>650</v>
      </c>
      <c r="E172" s="31"/>
      <c r="F172" s="31"/>
      <c r="G172" s="31" t="s">
        <v>665</v>
      </c>
      <c r="H172" s="31">
        <v>6</v>
      </c>
      <c r="I172" s="20">
        <v>58013</v>
      </c>
      <c r="J172" s="20">
        <f t="shared" si="0"/>
        <v>348078</v>
      </c>
      <c r="K172" s="31" t="s">
        <v>362</v>
      </c>
    </row>
    <row r="173" spans="1:11" ht="22.5" x14ac:dyDescent="0.2">
      <c r="A173" s="75"/>
      <c r="B173" s="67"/>
      <c r="C173" s="30">
        <v>134</v>
      </c>
      <c r="D173" s="31" t="s">
        <v>651</v>
      </c>
      <c r="E173" s="31"/>
      <c r="F173" s="31"/>
      <c r="G173" s="31" t="s">
        <v>230</v>
      </c>
      <c r="H173" s="31">
        <v>9</v>
      </c>
      <c r="I173" s="20">
        <v>26180</v>
      </c>
      <c r="J173" s="20">
        <f t="shared" si="0"/>
        <v>235620</v>
      </c>
      <c r="K173" s="31" t="s">
        <v>362</v>
      </c>
    </row>
    <row r="174" spans="1:11" ht="90" x14ac:dyDescent="0.2">
      <c r="A174" s="75"/>
      <c r="B174" s="67"/>
      <c r="C174" s="30">
        <v>150</v>
      </c>
      <c r="D174" s="31" t="s">
        <v>652</v>
      </c>
      <c r="E174" s="31" t="s">
        <v>653</v>
      </c>
      <c r="F174" s="31"/>
      <c r="G174" s="31" t="s">
        <v>667</v>
      </c>
      <c r="H174" s="31">
        <v>6</v>
      </c>
      <c r="I174" s="20">
        <v>27221</v>
      </c>
      <c r="J174" s="20">
        <f t="shared" si="0"/>
        <v>163326</v>
      </c>
      <c r="K174" s="31" t="s">
        <v>362</v>
      </c>
    </row>
    <row r="175" spans="1:11" ht="45" x14ac:dyDescent="0.2">
      <c r="A175" s="75"/>
      <c r="B175" s="67"/>
      <c r="C175" s="30">
        <v>172</v>
      </c>
      <c r="D175" s="31" t="s">
        <v>654</v>
      </c>
      <c r="E175" s="31"/>
      <c r="F175" s="31"/>
      <c r="G175" s="31" t="s">
        <v>230</v>
      </c>
      <c r="H175" s="31">
        <v>4</v>
      </c>
      <c r="I175" s="20">
        <v>96688</v>
      </c>
      <c r="J175" s="20">
        <f t="shared" si="0"/>
        <v>386752</v>
      </c>
      <c r="K175" s="31" t="s">
        <v>362</v>
      </c>
    </row>
    <row r="176" spans="1:11" ht="33.75" x14ac:dyDescent="0.2">
      <c r="A176" s="75"/>
      <c r="B176" s="67"/>
      <c r="C176" s="30">
        <v>173</v>
      </c>
      <c r="D176" s="31" t="s">
        <v>655</v>
      </c>
      <c r="E176" s="31"/>
      <c r="F176" s="31"/>
      <c r="G176" s="31" t="s">
        <v>188</v>
      </c>
      <c r="H176" s="31">
        <v>50</v>
      </c>
      <c r="I176" s="20">
        <v>7735</v>
      </c>
      <c r="J176" s="20">
        <f t="shared" si="0"/>
        <v>386750</v>
      </c>
      <c r="K176" s="31" t="s">
        <v>362</v>
      </c>
    </row>
    <row r="177" spans="1:11" ht="22.5" x14ac:dyDescent="0.2">
      <c r="A177" s="75"/>
      <c r="B177" s="67"/>
      <c r="C177" s="30">
        <v>183</v>
      </c>
      <c r="D177" s="31" t="s">
        <v>656</v>
      </c>
      <c r="E177" s="31"/>
      <c r="F177" s="31"/>
      <c r="G177" s="31" t="s">
        <v>668</v>
      </c>
      <c r="H177" s="31">
        <v>20</v>
      </c>
      <c r="I177" s="20">
        <v>41353</v>
      </c>
      <c r="J177" s="20">
        <f t="shared" si="0"/>
        <v>827060</v>
      </c>
      <c r="K177" s="31" t="s">
        <v>362</v>
      </c>
    </row>
    <row r="178" spans="1:11" ht="22.5" x14ac:dyDescent="0.2">
      <c r="A178" s="75"/>
      <c r="B178" s="68"/>
      <c r="C178" s="30">
        <v>190</v>
      </c>
      <c r="D178" s="31" t="s">
        <v>657</v>
      </c>
      <c r="E178" s="31"/>
      <c r="F178" s="31"/>
      <c r="G178" s="31" t="s">
        <v>669</v>
      </c>
      <c r="H178" s="31">
        <v>12</v>
      </c>
      <c r="I178" s="20">
        <v>1763045</v>
      </c>
      <c r="J178" s="20">
        <f t="shared" si="0"/>
        <v>21156540</v>
      </c>
      <c r="K178" s="31" t="s">
        <v>670</v>
      </c>
    </row>
    <row r="179" spans="1:11" ht="33.75" x14ac:dyDescent="0.2">
      <c r="A179" s="76"/>
      <c r="B179" s="33">
        <v>4</v>
      </c>
      <c r="C179" s="30">
        <v>11</v>
      </c>
      <c r="D179" s="31" t="s">
        <v>941</v>
      </c>
      <c r="E179" s="31"/>
      <c r="F179" s="31"/>
      <c r="G179" s="31" t="s">
        <v>942</v>
      </c>
      <c r="H179" s="31">
        <v>6</v>
      </c>
      <c r="I179" s="20">
        <v>22313</v>
      </c>
      <c r="J179" s="20">
        <f t="shared" si="0"/>
        <v>133878</v>
      </c>
      <c r="K179" s="31" t="s">
        <v>943</v>
      </c>
    </row>
    <row r="180" spans="1:11" x14ac:dyDescent="0.2">
      <c r="A180" s="69" t="s">
        <v>1007</v>
      </c>
      <c r="B180" s="70"/>
      <c r="C180" s="70"/>
      <c r="D180" s="70"/>
      <c r="E180" s="70"/>
      <c r="F180" s="70"/>
      <c r="G180" s="70"/>
      <c r="H180" s="70"/>
      <c r="I180" s="71"/>
      <c r="J180" s="21">
        <f>SUM(J153:J179)</f>
        <v>39649958</v>
      </c>
      <c r="K180" s="31"/>
    </row>
    <row r="181" spans="1:11" ht="78.75" x14ac:dyDescent="0.2">
      <c r="A181" s="93" t="s">
        <v>481</v>
      </c>
      <c r="B181" s="33">
        <v>2</v>
      </c>
      <c r="C181" s="30">
        <v>40</v>
      </c>
      <c r="D181" s="31" t="s">
        <v>32</v>
      </c>
      <c r="E181" s="31" t="s">
        <v>33</v>
      </c>
      <c r="F181" s="31" t="s">
        <v>34</v>
      </c>
      <c r="G181" s="31" t="s">
        <v>482</v>
      </c>
      <c r="H181" s="31">
        <v>1</v>
      </c>
      <c r="I181" s="20">
        <v>813762</v>
      </c>
      <c r="J181" s="20">
        <f t="shared" si="0"/>
        <v>813762</v>
      </c>
      <c r="K181" s="31">
        <v>35</v>
      </c>
    </row>
    <row r="182" spans="1:11" ht="66.75" customHeight="1" x14ac:dyDescent="0.2">
      <c r="A182" s="93"/>
      <c r="B182" s="66">
        <v>4</v>
      </c>
      <c r="C182" s="44">
        <v>16</v>
      </c>
      <c r="D182" s="47" t="s">
        <v>882</v>
      </c>
      <c r="E182" s="47" t="s">
        <v>883</v>
      </c>
      <c r="F182" s="47"/>
      <c r="G182" s="47" t="s">
        <v>482</v>
      </c>
      <c r="H182" s="47">
        <v>1</v>
      </c>
      <c r="I182" s="20">
        <v>2693834</v>
      </c>
      <c r="J182" s="20">
        <f t="shared" si="0"/>
        <v>2693834</v>
      </c>
      <c r="K182" s="47">
        <v>35</v>
      </c>
    </row>
    <row r="183" spans="1:11" x14ac:dyDescent="0.2">
      <c r="A183" s="93"/>
      <c r="B183" s="67"/>
      <c r="C183" s="30">
        <v>20</v>
      </c>
      <c r="D183" s="31" t="s">
        <v>931</v>
      </c>
      <c r="E183" s="31"/>
      <c r="F183" s="31"/>
      <c r="G183" s="31"/>
      <c r="H183" s="31">
        <v>2</v>
      </c>
      <c r="I183" s="20">
        <v>125506</v>
      </c>
      <c r="J183" s="20">
        <f t="shared" si="0"/>
        <v>251012</v>
      </c>
      <c r="K183" s="31">
        <v>35</v>
      </c>
    </row>
    <row r="184" spans="1:11" ht="22.5" x14ac:dyDescent="0.2">
      <c r="A184" s="93"/>
      <c r="B184" s="67"/>
      <c r="C184" s="30">
        <v>28</v>
      </c>
      <c r="D184" s="31" t="s">
        <v>932</v>
      </c>
      <c r="E184" s="31"/>
      <c r="F184" s="31"/>
      <c r="G184" s="31"/>
      <c r="H184" s="31">
        <v>1</v>
      </c>
      <c r="I184" s="20">
        <v>297342</v>
      </c>
      <c r="J184" s="20">
        <f t="shared" si="0"/>
        <v>297342</v>
      </c>
      <c r="K184" s="31">
        <v>35</v>
      </c>
    </row>
    <row r="185" spans="1:11" ht="22.5" x14ac:dyDescent="0.2">
      <c r="A185" s="93"/>
      <c r="B185" s="67"/>
      <c r="C185" s="30">
        <v>29</v>
      </c>
      <c r="D185" s="31" t="s">
        <v>933</v>
      </c>
      <c r="E185" s="31"/>
      <c r="F185" s="31"/>
      <c r="G185" s="31"/>
      <c r="H185" s="31">
        <v>2</v>
      </c>
      <c r="I185" s="20">
        <v>1140395</v>
      </c>
      <c r="J185" s="20">
        <f t="shared" si="0"/>
        <v>2280790</v>
      </c>
      <c r="K185" s="31">
        <v>35</v>
      </c>
    </row>
    <row r="186" spans="1:11" ht="45" x14ac:dyDescent="0.2">
      <c r="A186" s="93"/>
      <c r="B186" s="67"/>
      <c r="C186" s="30">
        <v>34</v>
      </c>
      <c r="D186" s="31" t="s">
        <v>934</v>
      </c>
      <c r="E186" s="31" t="s">
        <v>935</v>
      </c>
      <c r="F186" s="31"/>
      <c r="G186" s="31"/>
      <c r="H186" s="31">
        <v>1</v>
      </c>
      <c r="I186" s="20">
        <v>223689</v>
      </c>
      <c r="J186" s="20">
        <f t="shared" si="0"/>
        <v>223689</v>
      </c>
      <c r="K186" s="31">
        <v>35</v>
      </c>
    </row>
    <row r="187" spans="1:11" ht="22.5" x14ac:dyDescent="0.2">
      <c r="A187" s="93"/>
      <c r="B187" s="67"/>
      <c r="C187" s="30">
        <v>40</v>
      </c>
      <c r="D187" s="31" t="s">
        <v>936</v>
      </c>
      <c r="E187" s="31"/>
      <c r="F187" s="31"/>
      <c r="G187" s="31"/>
      <c r="H187" s="31">
        <v>2</v>
      </c>
      <c r="I187" s="20">
        <v>287070</v>
      </c>
      <c r="J187" s="20">
        <f t="shared" si="0"/>
        <v>574140</v>
      </c>
      <c r="K187" s="31">
        <v>35</v>
      </c>
    </row>
    <row r="188" spans="1:11" ht="45" x14ac:dyDescent="0.2">
      <c r="A188" s="93"/>
      <c r="B188" s="67"/>
      <c r="C188" s="30">
        <v>42</v>
      </c>
      <c r="D188" s="31" t="s">
        <v>937</v>
      </c>
      <c r="E188" s="31" t="s">
        <v>880</v>
      </c>
      <c r="F188" s="31"/>
      <c r="G188" s="31"/>
      <c r="H188" s="31">
        <v>1</v>
      </c>
      <c r="I188" s="20">
        <v>919628</v>
      </c>
      <c r="J188" s="20">
        <f t="shared" si="0"/>
        <v>919628</v>
      </c>
      <c r="K188" s="31">
        <v>35</v>
      </c>
    </row>
    <row r="189" spans="1:11" ht="33.75" x14ac:dyDescent="0.2">
      <c r="A189" s="93"/>
      <c r="B189" s="67"/>
      <c r="C189" s="30">
        <v>46</v>
      </c>
      <c r="D189" s="31" t="s">
        <v>938</v>
      </c>
      <c r="E189" s="31" t="s">
        <v>939</v>
      </c>
      <c r="F189" s="31"/>
      <c r="G189" s="31"/>
      <c r="H189" s="31">
        <v>1</v>
      </c>
      <c r="I189" s="20">
        <v>1458203</v>
      </c>
      <c r="J189" s="20">
        <f t="shared" si="0"/>
        <v>1458203</v>
      </c>
      <c r="K189" s="31">
        <v>35</v>
      </c>
    </row>
    <row r="190" spans="1:11" ht="22.5" x14ac:dyDescent="0.2">
      <c r="A190" s="93"/>
      <c r="B190" s="68"/>
      <c r="C190" s="30">
        <v>66</v>
      </c>
      <c r="D190" s="31" t="s">
        <v>940</v>
      </c>
      <c r="E190" s="31"/>
      <c r="F190" s="31"/>
      <c r="G190" s="31"/>
      <c r="H190" s="31">
        <v>1</v>
      </c>
      <c r="I190" s="20">
        <v>960112</v>
      </c>
      <c r="J190" s="20">
        <f t="shared" si="0"/>
        <v>960112</v>
      </c>
      <c r="K190" s="31">
        <v>35</v>
      </c>
    </row>
    <row r="191" spans="1:11" x14ac:dyDescent="0.2">
      <c r="A191" s="69" t="s">
        <v>1008</v>
      </c>
      <c r="B191" s="70"/>
      <c r="C191" s="70"/>
      <c r="D191" s="70"/>
      <c r="E191" s="70"/>
      <c r="F191" s="70"/>
      <c r="G191" s="70"/>
      <c r="H191" s="70"/>
      <c r="I191" s="71"/>
      <c r="J191" s="21">
        <f>SUM(J181:J190)</f>
        <v>10472512</v>
      </c>
      <c r="K191" s="31"/>
    </row>
    <row r="192" spans="1:11" ht="67.5" x14ac:dyDescent="0.2">
      <c r="A192" s="63" t="s">
        <v>272</v>
      </c>
      <c r="B192" s="63">
        <v>1</v>
      </c>
      <c r="C192" s="30">
        <v>142</v>
      </c>
      <c r="D192" s="31" t="s">
        <v>273</v>
      </c>
      <c r="E192" s="31" t="s">
        <v>274</v>
      </c>
      <c r="F192" s="31" t="s">
        <v>43</v>
      </c>
      <c r="G192" s="31" t="s">
        <v>276</v>
      </c>
      <c r="H192" s="31">
        <v>1</v>
      </c>
      <c r="I192" s="20">
        <v>579381</v>
      </c>
      <c r="J192" s="20">
        <f t="shared" si="0"/>
        <v>579381</v>
      </c>
      <c r="K192" s="31"/>
    </row>
    <row r="193" spans="1:11" ht="45" x14ac:dyDescent="0.2">
      <c r="A193" s="63"/>
      <c r="B193" s="63"/>
      <c r="C193" s="30">
        <v>144</v>
      </c>
      <c r="D193" s="31" t="s">
        <v>128</v>
      </c>
      <c r="E193" s="31" t="s">
        <v>42</v>
      </c>
      <c r="F193" s="31" t="s">
        <v>129</v>
      </c>
      <c r="G193" s="31" t="s">
        <v>275</v>
      </c>
      <c r="H193" s="31">
        <v>102</v>
      </c>
      <c r="I193" s="20">
        <v>74018</v>
      </c>
      <c r="J193" s="20">
        <f t="shared" si="0"/>
        <v>7549836</v>
      </c>
      <c r="K193" s="31"/>
    </row>
    <row r="194" spans="1:11" ht="22.5" x14ac:dyDescent="0.2">
      <c r="A194" s="63"/>
      <c r="B194" s="66">
        <v>3</v>
      </c>
      <c r="C194" s="33">
        <v>169</v>
      </c>
      <c r="D194" s="36" t="s">
        <v>671</v>
      </c>
      <c r="E194" s="36"/>
      <c r="F194" s="36"/>
      <c r="G194" s="36" t="s">
        <v>674</v>
      </c>
      <c r="H194" s="36">
        <v>1</v>
      </c>
      <c r="I194" s="37">
        <v>441688</v>
      </c>
      <c r="J194" s="20">
        <f t="shared" si="0"/>
        <v>441688</v>
      </c>
      <c r="K194" s="36" t="s">
        <v>519</v>
      </c>
    </row>
    <row r="195" spans="1:11" ht="22.5" x14ac:dyDescent="0.2">
      <c r="A195" s="63"/>
      <c r="B195" s="67"/>
      <c r="C195" s="33">
        <v>170</v>
      </c>
      <c r="D195" s="36" t="s">
        <v>672</v>
      </c>
      <c r="E195" s="36"/>
      <c r="F195" s="36"/>
      <c r="G195" s="36" t="s">
        <v>675</v>
      </c>
      <c r="H195" s="36">
        <v>1</v>
      </c>
      <c r="I195" s="37">
        <v>136136</v>
      </c>
      <c r="J195" s="20">
        <f t="shared" si="0"/>
        <v>136136</v>
      </c>
      <c r="K195" s="36" t="s">
        <v>519</v>
      </c>
    </row>
    <row r="196" spans="1:11" ht="22.5" x14ac:dyDescent="0.2">
      <c r="A196" s="63"/>
      <c r="B196" s="68"/>
      <c r="C196" s="33">
        <v>171</v>
      </c>
      <c r="D196" s="36" t="s">
        <v>673</v>
      </c>
      <c r="E196" s="36"/>
      <c r="F196" s="36"/>
      <c r="G196" s="36" t="s">
        <v>676</v>
      </c>
      <c r="H196" s="36">
        <v>2</v>
      </c>
      <c r="I196" s="37">
        <v>136136</v>
      </c>
      <c r="J196" s="20">
        <f t="shared" si="0"/>
        <v>272272</v>
      </c>
      <c r="K196" s="36" t="s">
        <v>519</v>
      </c>
    </row>
    <row r="197" spans="1:11" ht="33.75" x14ac:dyDescent="0.2">
      <c r="A197" s="63"/>
      <c r="B197" s="30">
        <v>4</v>
      </c>
      <c r="C197" s="33">
        <v>1</v>
      </c>
      <c r="D197" s="36" t="s">
        <v>944</v>
      </c>
      <c r="E197" s="36" t="s">
        <v>95</v>
      </c>
      <c r="F197" s="36"/>
      <c r="G197" s="36" t="s">
        <v>945</v>
      </c>
      <c r="H197" s="36">
        <v>1</v>
      </c>
      <c r="I197" s="37">
        <v>1615925</v>
      </c>
      <c r="J197" s="20">
        <f t="shared" si="0"/>
        <v>1615925</v>
      </c>
      <c r="K197" s="36" t="s">
        <v>946</v>
      </c>
    </row>
    <row r="198" spans="1:11" x14ac:dyDescent="0.2">
      <c r="A198" s="72" t="s">
        <v>1009</v>
      </c>
      <c r="B198" s="73"/>
      <c r="C198" s="73"/>
      <c r="D198" s="73"/>
      <c r="E198" s="73"/>
      <c r="F198" s="73"/>
      <c r="G198" s="73"/>
      <c r="H198" s="73"/>
      <c r="I198" s="74"/>
      <c r="J198" s="21">
        <f>SUM(J192:J197)</f>
        <v>10595238</v>
      </c>
      <c r="K198" s="36"/>
    </row>
    <row r="199" spans="1:11" ht="45" x14ac:dyDescent="0.2">
      <c r="A199" s="63" t="s">
        <v>694</v>
      </c>
      <c r="B199" s="63">
        <v>3</v>
      </c>
      <c r="C199" s="33">
        <v>13</v>
      </c>
      <c r="D199" s="36" t="s">
        <v>677</v>
      </c>
      <c r="E199" s="36"/>
      <c r="F199" s="36"/>
      <c r="G199" s="36" t="s">
        <v>695</v>
      </c>
      <c r="H199" s="36">
        <v>2</v>
      </c>
      <c r="I199" s="37">
        <v>18445</v>
      </c>
      <c r="J199" s="20">
        <f t="shared" si="0"/>
        <v>36890</v>
      </c>
      <c r="K199" s="36" t="s">
        <v>710</v>
      </c>
    </row>
    <row r="200" spans="1:11" ht="45" x14ac:dyDescent="0.2">
      <c r="A200" s="63"/>
      <c r="B200" s="63"/>
      <c r="C200" s="45">
        <v>19</v>
      </c>
      <c r="D200" s="46" t="s">
        <v>755</v>
      </c>
      <c r="E200" s="46"/>
      <c r="F200" s="46"/>
      <c r="G200" s="46" t="s">
        <v>1022</v>
      </c>
      <c r="H200" s="46">
        <v>147</v>
      </c>
      <c r="I200" s="37">
        <v>7140</v>
      </c>
      <c r="J200" s="20">
        <f t="shared" si="0"/>
        <v>1049580</v>
      </c>
      <c r="K200" s="46" t="s">
        <v>710</v>
      </c>
    </row>
    <row r="201" spans="1:11" ht="45" x14ac:dyDescent="0.2">
      <c r="A201" s="63"/>
      <c r="B201" s="63"/>
      <c r="C201" s="33">
        <v>20</v>
      </c>
      <c r="D201" s="36" t="s">
        <v>679</v>
      </c>
      <c r="E201" s="36"/>
      <c r="F201" s="36"/>
      <c r="G201" s="36" t="s">
        <v>696</v>
      </c>
      <c r="H201" s="36">
        <v>47</v>
      </c>
      <c r="I201" s="37">
        <v>17850</v>
      </c>
      <c r="J201" s="20">
        <f t="shared" si="0"/>
        <v>838950</v>
      </c>
      <c r="K201" s="36" t="s">
        <v>710</v>
      </c>
    </row>
    <row r="202" spans="1:11" ht="45" x14ac:dyDescent="0.2">
      <c r="A202" s="63"/>
      <c r="B202" s="63"/>
      <c r="C202" s="33">
        <v>21</v>
      </c>
      <c r="D202" s="36" t="s">
        <v>680</v>
      </c>
      <c r="E202" s="36"/>
      <c r="F202" s="36"/>
      <c r="G202" s="36" t="s">
        <v>697</v>
      </c>
      <c r="H202" s="36">
        <v>12</v>
      </c>
      <c r="I202" s="37">
        <v>4760</v>
      </c>
      <c r="J202" s="20">
        <f t="shared" si="0"/>
        <v>57120</v>
      </c>
      <c r="K202" s="36" t="s">
        <v>710</v>
      </c>
    </row>
    <row r="203" spans="1:11" ht="45" x14ac:dyDescent="0.2">
      <c r="A203" s="63"/>
      <c r="B203" s="63"/>
      <c r="C203" s="33">
        <v>22</v>
      </c>
      <c r="D203" s="36" t="s">
        <v>681</v>
      </c>
      <c r="E203" s="36"/>
      <c r="F203" s="36"/>
      <c r="G203" s="36" t="s">
        <v>698</v>
      </c>
      <c r="H203" s="36">
        <v>102</v>
      </c>
      <c r="I203" s="37">
        <v>7378</v>
      </c>
      <c r="J203" s="20">
        <f t="shared" si="0"/>
        <v>752556</v>
      </c>
      <c r="K203" s="36" t="s">
        <v>710</v>
      </c>
    </row>
    <row r="204" spans="1:11" ht="45" x14ac:dyDescent="0.2">
      <c r="A204" s="63"/>
      <c r="B204" s="63"/>
      <c r="C204" s="33">
        <v>23</v>
      </c>
      <c r="D204" s="36" t="s">
        <v>682</v>
      </c>
      <c r="E204" s="36"/>
      <c r="F204" s="36"/>
      <c r="G204" s="36" t="s">
        <v>699</v>
      </c>
      <c r="H204" s="36">
        <v>62</v>
      </c>
      <c r="I204" s="37">
        <v>9520</v>
      </c>
      <c r="J204" s="20">
        <f t="shared" si="0"/>
        <v>590240</v>
      </c>
      <c r="K204" s="36" t="s">
        <v>710</v>
      </c>
    </row>
    <row r="205" spans="1:11" ht="45" x14ac:dyDescent="0.2">
      <c r="A205" s="63"/>
      <c r="B205" s="63"/>
      <c r="C205" s="45">
        <v>24</v>
      </c>
      <c r="D205" s="46" t="s">
        <v>713</v>
      </c>
      <c r="E205" s="46"/>
      <c r="F205" s="46"/>
      <c r="G205" s="46" t="s">
        <v>1023</v>
      </c>
      <c r="H205" s="46">
        <v>28</v>
      </c>
      <c r="I205" s="37">
        <v>4998</v>
      </c>
      <c r="J205" s="20">
        <f t="shared" si="0"/>
        <v>139944</v>
      </c>
      <c r="K205" s="46" t="s">
        <v>710</v>
      </c>
    </row>
    <row r="206" spans="1:11" ht="45" x14ac:dyDescent="0.2">
      <c r="A206" s="63"/>
      <c r="B206" s="63"/>
      <c r="C206" s="33">
        <v>26</v>
      </c>
      <c r="D206" s="36" t="s">
        <v>683</v>
      </c>
      <c r="E206" s="36"/>
      <c r="F206" s="36"/>
      <c r="G206" s="36" t="s">
        <v>700</v>
      </c>
      <c r="H206" s="36">
        <v>52</v>
      </c>
      <c r="I206" s="37">
        <v>11305</v>
      </c>
      <c r="J206" s="20">
        <f t="shared" si="0"/>
        <v>587860</v>
      </c>
      <c r="K206" s="36" t="s">
        <v>710</v>
      </c>
    </row>
    <row r="207" spans="1:11" ht="56.25" x14ac:dyDescent="0.2">
      <c r="A207" s="63"/>
      <c r="B207" s="63"/>
      <c r="C207" s="33">
        <v>66</v>
      </c>
      <c r="D207" s="36" t="s">
        <v>684</v>
      </c>
      <c r="E207" s="36"/>
      <c r="F207" s="36"/>
      <c r="G207" s="36" t="s">
        <v>701</v>
      </c>
      <c r="H207" s="36">
        <v>22</v>
      </c>
      <c r="I207" s="37">
        <v>3570</v>
      </c>
      <c r="J207" s="20">
        <f t="shared" si="0"/>
        <v>78540</v>
      </c>
      <c r="K207" s="36" t="s">
        <v>711</v>
      </c>
    </row>
    <row r="208" spans="1:11" ht="56.25" x14ac:dyDescent="0.2">
      <c r="A208" s="63"/>
      <c r="B208" s="63"/>
      <c r="C208" s="33">
        <v>67</v>
      </c>
      <c r="D208" s="36" t="s">
        <v>685</v>
      </c>
      <c r="E208" s="36"/>
      <c r="F208" s="36"/>
      <c r="G208" s="36" t="s">
        <v>702</v>
      </c>
      <c r="H208" s="36">
        <v>6</v>
      </c>
      <c r="I208" s="37">
        <v>4165</v>
      </c>
      <c r="J208" s="20">
        <f t="shared" si="0"/>
        <v>24990</v>
      </c>
      <c r="K208" s="36" t="s">
        <v>711</v>
      </c>
    </row>
    <row r="209" spans="1:11" ht="45" x14ac:dyDescent="0.2">
      <c r="A209" s="63"/>
      <c r="B209" s="63"/>
      <c r="C209" s="33">
        <v>88</v>
      </c>
      <c r="D209" s="36" t="s">
        <v>686</v>
      </c>
      <c r="E209" s="36"/>
      <c r="F209" s="36"/>
      <c r="G209" s="36" t="s">
        <v>703</v>
      </c>
      <c r="H209" s="36">
        <v>46</v>
      </c>
      <c r="I209" s="37">
        <v>11305</v>
      </c>
      <c r="J209" s="20">
        <f t="shared" si="0"/>
        <v>520030</v>
      </c>
      <c r="K209" s="36" t="s">
        <v>710</v>
      </c>
    </row>
    <row r="210" spans="1:11" ht="45" x14ac:dyDescent="0.2">
      <c r="A210" s="63"/>
      <c r="B210" s="63"/>
      <c r="C210" s="33">
        <v>98</v>
      </c>
      <c r="D210" s="36" t="s">
        <v>687</v>
      </c>
      <c r="E210" s="36"/>
      <c r="F210" s="36"/>
      <c r="G210" s="36" t="s">
        <v>704</v>
      </c>
      <c r="H210" s="36">
        <v>35</v>
      </c>
      <c r="I210" s="37">
        <v>20825</v>
      </c>
      <c r="J210" s="20">
        <f t="shared" si="0"/>
        <v>728875</v>
      </c>
      <c r="K210" s="36" t="s">
        <v>710</v>
      </c>
    </row>
    <row r="211" spans="1:11" ht="45" x14ac:dyDescent="0.2">
      <c r="A211" s="63"/>
      <c r="B211" s="63"/>
      <c r="C211" s="33">
        <v>110</v>
      </c>
      <c r="D211" s="36" t="s">
        <v>688</v>
      </c>
      <c r="E211" s="36"/>
      <c r="F211" s="36"/>
      <c r="G211" s="36" t="s">
        <v>705</v>
      </c>
      <c r="H211" s="36">
        <v>2</v>
      </c>
      <c r="I211" s="37">
        <v>160650</v>
      </c>
      <c r="J211" s="20">
        <f t="shared" si="0"/>
        <v>321300</v>
      </c>
      <c r="K211" s="36" t="s">
        <v>711</v>
      </c>
    </row>
    <row r="212" spans="1:11" ht="45" x14ac:dyDescent="0.2">
      <c r="A212" s="63"/>
      <c r="B212" s="63"/>
      <c r="C212" s="33">
        <v>144</v>
      </c>
      <c r="D212" s="36" t="s">
        <v>689</v>
      </c>
      <c r="E212" s="36"/>
      <c r="F212" s="36"/>
      <c r="G212" s="36" t="s">
        <v>706</v>
      </c>
      <c r="H212" s="36">
        <v>25</v>
      </c>
      <c r="I212" s="37">
        <v>32130</v>
      </c>
      <c r="J212" s="20">
        <f t="shared" si="0"/>
        <v>803250</v>
      </c>
      <c r="K212" s="36" t="s">
        <v>711</v>
      </c>
    </row>
    <row r="213" spans="1:11" ht="45" x14ac:dyDescent="0.2">
      <c r="A213" s="63"/>
      <c r="B213" s="63"/>
      <c r="C213" s="45">
        <v>148</v>
      </c>
      <c r="D213" s="46" t="s">
        <v>605</v>
      </c>
      <c r="E213" s="46"/>
      <c r="F213" s="46"/>
      <c r="G213" s="46" t="s">
        <v>1024</v>
      </c>
      <c r="H213" s="46">
        <v>8</v>
      </c>
      <c r="I213" s="37">
        <v>54740</v>
      </c>
      <c r="J213" s="20">
        <f t="shared" si="0"/>
        <v>437920</v>
      </c>
      <c r="K213" s="46" t="s">
        <v>711</v>
      </c>
    </row>
    <row r="214" spans="1:11" ht="90" x14ac:dyDescent="0.2">
      <c r="A214" s="63"/>
      <c r="B214" s="63"/>
      <c r="C214" s="33">
        <v>153</v>
      </c>
      <c r="D214" s="36" t="s">
        <v>690</v>
      </c>
      <c r="E214" s="36" t="s">
        <v>588</v>
      </c>
      <c r="F214" s="36"/>
      <c r="G214" s="36" t="s">
        <v>706</v>
      </c>
      <c r="H214" s="36">
        <v>2</v>
      </c>
      <c r="I214" s="37">
        <v>32130</v>
      </c>
      <c r="J214" s="20">
        <f t="shared" si="0"/>
        <v>64260</v>
      </c>
      <c r="K214" s="36" t="s">
        <v>711</v>
      </c>
    </row>
    <row r="215" spans="1:11" ht="45" x14ac:dyDescent="0.2">
      <c r="A215" s="63"/>
      <c r="B215" s="63"/>
      <c r="C215" s="45">
        <v>156</v>
      </c>
      <c r="D215" s="46" t="s">
        <v>589</v>
      </c>
      <c r="E215" s="46"/>
      <c r="F215" s="46"/>
      <c r="G215" s="46" t="s">
        <v>1025</v>
      </c>
      <c r="H215" s="46">
        <v>29</v>
      </c>
      <c r="I215" s="37">
        <v>34510</v>
      </c>
      <c r="J215" s="20">
        <f t="shared" si="0"/>
        <v>1000790</v>
      </c>
      <c r="K215" s="46" t="s">
        <v>711</v>
      </c>
    </row>
    <row r="216" spans="1:11" ht="67.5" x14ac:dyDescent="0.2">
      <c r="A216" s="63"/>
      <c r="B216" s="63"/>
      <c r="C216" s="33">
        <v>165</v>
      </c>
      <c r="D216" s="36" t="s">
        <v>691</v>
      </c>
      <c r="E216" s="36"/>
      <c r="F216" s="36"/>
      <c r="G216" s="36" t="s">
        <v>707</v>
      </c>
      <c r="H216" s="36">
        <v>2</v>
      </c>
      <c r="I216" s="37">
        <v>52479</v>
      </c>
      <c r="J216" s="20">
        <f t="shared" si="0"/>
        <v>104958</v>
      </c>
      <c r="K216" s="36" t="s">
        <v>710</v>
      </c>
    </row>
    <row r="217" spans="1:11" ht="78.75" x14ac:dyDescent="0.2">
      <c r="A217" s="63"/>
      <c r="B217" s="63"/>
      <c r="C217" s="33">
        <v>179</v>
      </c>
      <c r="D217" s="36" t="s">
        <v>692</v>
      </c>
      <c r="E217" s="36"/>
      <c r="F217" s="36"/>
      <c r="G217" s="36" t="s">
        <v>708</v>
      </c>
      <c r="H217" s="36">
        <v>1</v>
      </c>
      <c r="I217" s="37">
        <v>773500</v>
      </c>
      <c r="J217" s="20">
        <f t="shared" si="0"/>
        <v>773500</v>
      </c>
      <c r="K217" s="36" t="s">
        <v>712</v>
      </c>
    </row>
    <row r="218" spans="1:11" ht="101.25" x14ac:dyDescent="0.2">
      <c r="A218" s="63"/>
      <c r="B218" s="63"/>
      <c r="C218" s="33">
        <v>191</v>
      </c>
      <c r="D218" s="36" t="s">
        <v>693</v>
      </c>
      <c r="E218" s="36"/>
      <c r="F218" s="36"/>
      <c r="G218" s="36" t="s">
        <v>709</v>
      </c>
      <c r="H218" s="36">
        <v>5</v>
      </c>
      <c r="I218" s="37">
        <v>49980</v>
      </c>
      <c r="J218" s="20">
        <f t="shared" si="0"/>
        <v>249900</v>
      </c>
      <c r="K218" s="36" t="s">
        <v>710</v>
      </c>
    </row>
    <row r="219" spans="1:11" ht="101.25" x14ac:dyDescent="0.2">
      <c r="A219" s="63"/>
      <c r="B219" s="63">
        <v>4</v>
      </c>
      <c r="C219" s="33">
        <v>3</v>
      </c>
      <c r="D219" s="36" t="s">
        <v>947</v>
      </c>
      <c r="E219" s="36"/>
      <c r="F219" s="36"/>
      <c r="G219" s="36" t="s">
        <v>959</v>
      </c>
      <c r="H219" s="36">
        <v>1</v>
      </c>
      <c r="I219" s="37">
        <v>1249500</v>
      </c>
      <c r="J219" s="20">
        <f t="shared" si="0"/>
        <v>1249500</v>
      </c>
      <c r="K219" s="36" t="s">
        <v>711</v>
      </c>
    </row>
    <row r="220" spans="1:11" ht="146.25" x14ac:dyDescent="0.2">
      <c r="A220" s="63"/>
      <c r="B220" s="63"/>
      <c r="C220" s="33">
        <v>12</v>
      </c>
      <c r="D220" s="36" t="s">
        <v>948</v>
      </c>
      <c r="E220" s="36" t="s">
        <v>81</v>
      </c>
      <c r="F220" s="36"/>
      <c r="G220" s="36" t="s">
        <v>954</v>
      </c>
      <c r="H220" s="36">
        <v>1</v>
      </c>
      <c r="I220" s="37">
        <v>642600</v>
      </c>
      <c r="J220" s="20">
        <f t="shared" si="0"/>
        <v>642600</v>
      </c>
      <c r="K220" s="36" t="s">
        <v>960</v>
      </c>
    </row>
    <row r="221" spans="1:11" ht="123.75" x14ac:dyDescent="0.2">
      <c r="A221" s="63"/>
      <c r="B221" s="63"/>
      <c r="C221" s="33">
        <v>24</v>
      </c>
      <c r="D221" s="36" t="s">
        <v>949</v>
      </c>
      <c r="E221" s="36"/>
      <c r="F221" s="36"/>
      <c r="G221" s="36" t="s">
        <v>955</v>
      </c>
      <c r="H221" s="36">
        <v>1</v>
      </c>
      <c r="I221" s="37">
        <v>1654100</v>
      </c>
      <c r="J221" s="20">
        <f t="shared" si="0"/>
        <v>1654100</v>
      </c>
      <c r="K221" s="36" t="s">
        <v>961</v>
      </c>
    </row>
    <row r="222" spans="1:11" ht="78.75" x14ac:dyDescent="0.2">
      <c r="A222" s="63"/>
      <c r="B222" s="63"/>
      <c r="C222" s="33">
        <v>26</v>
      </c>
      <c r="D222" s="36" t="s">
        <v>950</v>
      </c>
      <c r="E222" s="36"/>
      <c r="F222" s="36"/>
      <c r="G222" s="36" t="s">
        <v>956</v>
      </c>
      <c r="H222" s="36">
        <v>1</v>
      </c>
      <c r="I222" s="37">
        <v>1654100</v>
      </c>
      <c r="J222" s="20">
        <f t="shared" si="0"/>
        <v>1654100</v>
      </c>
      <c r="K222" s="36" t="s">
        <v>962</v>
      </c>
    </row>
    <row r="223" spans="1:11" ht="45" x14ac:dyDescent="0.2">
      <c r="A223" s="63"/>
      <c r="B223" s="63"/>
      <c r="C223" s="33">
        <v>35</v>
      </c>
      <c r="D223" s="36" t="s">
        <v>951</v>
      </c>
      <c r="E223" s="36" t="s">
        <v>952</v>
      </c>
      <c r="F223" s="36"/>
      <c r="G223" s="36" t="s">
        <v>957</v>
      </c>
      <c r="H223" s="36">
        <v>1</v>
      </c>
      <c r="I223" s="37">
        <v>249900</v>
      </c>
      <c r="J223" s="20">
        <f t="shared" si="0"/>
        <v>249900</v>
      </c>
      <c r="K223" s="36" t="s">
        <v>710</v>
      </c>
    </row>
    <row r="224" spans="1:11" ht="56.25" x14ac:dyDescent="0.2">
      <c r="A224" s="63"/>
      <c r="B224" s="63"/>
      <c r="C224" s="33">
        <v>51</v>
      </c>
      <c r="D224" s="36" t="s">
        <v>953</v>
      </c>
      <c r="E224" s="36"/>
      <c r="F224" s="36"/>
      <c r="G224" s="36" t="s">
        <v>958</v>
      </c>
      <c r="H224" s="36">
        <v>3</v>
      </c>
      <c r="I224" s="37">
        <v>48790</v>
      </c>
      <c r="J224" s="20">
        <f t="shared" si="0"/>
        <v>146370</v>
      </c>
      <c r="K224" s="36" t="s">
        <v>963</v>
      </c>
    </row>
    <row r="225" spans="1:11" x14ac:dyDescent="0.2">
      <c r="A225" s="62" t="s">
        <v>1010</v>
      </c>
      <c r="B225" s="62"/>
      <c r="C225" s="62"/>
      <c r="D225" s="62"/>
      <c r="E225" s="62"/>
      <c r="F225" s="62"/>
      <c r="G225" s="62"/>
      <c r="H225" s="62"/>
      <c r="I225" s="62"/>
      <c r="J225" s="21">
        <f>SUM(J199:J224)</f>
        <v>14758023</v>
      </c>
      <c r="K225" s="36"/>
    </row>
    <row r="226" spans="1:11" ht="33.75" customHeight="1" x14ac:dyDescent="0.2">
      <c r="A226" s="66" t="s">
        <v>0</v>
      </c>
      <c r="B226" s="66">
        <v>1</v>
      </c>
      <c r="C226" s="33">
        <v>4</v>
      </c>
      <c r="D226" s="36" t="s">
        <v>277</v>
      </c>
      <c r="E226" s="36">
        <v>50</v>
      </c>
      <c r="F226" s="36" t="s">
        <v>14</v>
      </c>
      <c r="G226" s="36" t="s">
        <v>306</v>
      </c>
      <c r="H226" s="36">
        <v>1</v>
      </c>
      <c r="I226" s="37">
        <v>425401</v>
      </c>
      <c r="J226" s="20">
        <f t="shared" si="0"/>
        <v>425401</v>
      </c>
      <c r="K226" s="36" t="s">
        <v>361</v>
      </c>
    </row>
    <row r="227" spans="1:11" ht="45" customHeight="1" x14ac:dyDescent="0.2">
      <c r="A227" s="67"/>
      <c r="B227" s="67"/>
      <c r="C227" s="33">
        <v>5</v>
      </c>
      <c r="D227" s="36" t="s">
        <v>278</v>
      </c>
      <c r="E227" s="36">
        <v>50</v>
      </c>
      <c r="F227" s="36" t="s">
        <v>14</v>
      </c>
      <c r="G227" s="36" t="s">
        <v>307</v>
      </c>
      <c r="H227" s="36">
        <v>1</v>
      </c>
      <c r="I227" s="37">
        <v>375945</v>
      </c>
      <c r="J227" s="20">
        <f t="shared" si="0"/>
        <v>375945</v>
      </c>
      <c r="K227" s="36" t="s">
        <v>361</v>
      </c>
    </row>
    <row r="228" spans="1:11" ht="33.75" customHeight="1" x14ac:dyDescent="0.2">
      <c r="A228" s="67"/>
      <c r="B228" s="67"/>
      <c r="C228" s="33">
        <v>6</v>
      </c>
      <c r="D228" s="36" t="s">
        <v>279</v>
      </c>
      <c r="E228" s="36">
        <v>50</v>
      </c>
      <c r="F228" s="36" t="s">
        <v>22</v>
      </c>
      <c r="G228" s="36" t="s">
        <v>308</v>
      </c>
      <c r="H228" s="36">
        <v>1</v>
      </c>
      <c r="I228" s="37">
        <v>137516</v>
      </c>
      <c r="J228" s="20">
        <f t="shared" si="0"/>
        <v>137516</v>
      </c>
      <c r="K228" s="36" t="s">
        <v>361</v>
      </c>
    </row>
    <row r="229" spans="1:11" ht="22.5" x14ac:dyDescent="0.2">
      <c r="A229" s="67"/>
      <c r="B229" s="67"/>
      <c r="C229" s="33">
        <v>12</v>
      </c>
      <c r="D229" s="36" t="s">
        <v>280</v>
      </c>
      <c r="E229" s="36">
        <v>1000</v>
      </c>
      <c r="F229" s="36" t="s">
        <v>14</v>
      </c>
      <c r="G229" s="36" t="s">
        <v>309</v>
      </c>
      <c r="H229" s="36">
        <v>1</v>
      </c>
      <c r="I229" s="37">
        <v>70686</v>
      </c>
      <c r="J229" s="20">
        <f t="shared" si="0"/>
        <v>70686</v>
      </c>
      <c r="K229" s="36" t="s">
        <v>362</v>
      </c>
    </row>
    <row r="230" spans="1:11" ht="45" x14ac:dyDescent="0.2">
      <c r="A230" s="67"/>
      <c r="B230" s="67"/>
      <c r="C230" s="33">
        <v>13</v>
      </c>
      <c r="D230" s="36" t="s">
        <v>84</v>
      </c>
      <c r="E230" s="36">
        <v>4000</v>
      </c>
      <c r="F230" s="36" t="s">
        <v>14</v>
      </c>
      <c r="G230" s="36" t="s">
        <v>310</v>
      </c>
      <c r="H230" s="36">
        <v>2</v>
      </c>
      <c r="I230" s="37">
        <v>587979</v>
      </c>
      <c r="J230" s="20">
        <f t="shared" si="0"/>
        <v>1175958</v>
      </c>
      <c r="K230" s="36" t="s">
        <v>361</v>
      </c>
    </row>
    <row r="231" spans="1:11" ht="45" x14ac:dyDescent="0.2">
      <c r="A231" s="67"/>
      <c r="B231" s="67"/>
      <c r="C231" s="33">
        <v>14</v>
      </c>
      <c r="D231" s="36" t="s">
        <v>82</v>
      </c>
      <c r="E231" s="36">
        <v>4000</v>
      </c>
      <c r="F231" s="36" t="s">
        <v>14</v>
      </c>
      <c r="G231" s="36" t="s">
        <v>311</v>
      </c>
      <c r="H231" s="36">
        <v>5</v>
      </c>
      <c r="I231" s="37">
        <v>474239</v>
      </c>
      <c r="J231" s="20">
        <f t="shared" si="0"/>
        <v>2371195</v>
      </c>
      <c r="K231" s="36" t="s">
        <v>363</v>
      </c>
    </row>
    <row r="232" spans="1:11" ht="22.5" x14ac:dyDescent="0.2">
      <c r="A232" s="67"/>
      <c r="B232" s="67"/>
      <c r="C232" s="33">
        <v>15</v>
      </c>
      <c r="D232" s="36" t="s">
        <v>25</v>
      </c>
      <c r="E232" s="36">
        <v>100</v>
      </c>
      <c r="F232" s="36" t="s">
        <v>13</v>
      </c>
      <c r="G232" s="36" t="s">
        <v>312</v>
      </c>
      <c r="H232" s="36">
        <v>2</v>
      </c>
      <c r="I232" s="37">
        <v>102060</v>
      </c>
      <c r="J232" s="20">
        <f t="shared" si="0"/>
        <v>204120</v>
      </c>
      <c r="K232" s="36" t="s">
        <v>362</v>
      </c>
    </row>
    <row r="233" spans="1:11" ht="22.5" x14ac:dyDescent="0.2">
      <c r="A233" s="67"/>
      <c r="B233" s="67"/>
      <c r="C233" s="33">
        <v>19</v>
      </c>
      <c r="D233" s="36" t="s">
        <v>281</v>
      </c>
      <c r="E233" s="36">
        <v>5</v>
      </c>
      <c r="F233" s="36" t="s">
        <v>22</v>
      </c>
      <c r="G233" s="36" t="s">
        <v>313</v>
      </c>
      <c r="H233" s="36">
        <v>1</v>
      </c>
      <c r="I233" s="37">
        <v>929842</v>
      </c>
      <c r="J233" s="20">
        <f t="shared" si="0"/>
        <v>929842</v>
      </c>
      <c r="K233" s="36" t="s">
        <v>362</v>
      </c>
    </row>
    <row r="234" spans="1:11" ht="78.75" x14ac:dyDescent="0.2">
      <c r="A234" s="67"/>
      <c r="B234" s="67"/>
      <c r="C234" s="33">
        <v>23</v>
      </c>
      <c r="D234" s="36" t="s">
        <v>78</v>
      </c>
      <c r="E234" s="36">
        <v>250</v>
      </c>
      <c r="F234" s="36" t="s">
        <v>13</v>
      </c>
      <c r="G234" s="36" t="s">
        <v>314</v>
      </c>
      <c r="H234" s="36">
        <v>1</v>
      </c>
      <c r="I234" s="37">
        <v>252542</v>
      </c>
      <c r="J234" s="20">
        <f t="shared" si="0"/>
        <v>252542</v>
      </c>
      <c r="K234" s="36" t="s">
        <v>362</v>
      </c>
    </row>
    <row r="235" spans="1:11" ht="33.75" x14ac:dyDescent="0.2">
      <c r="A235" s="67"/>
      <c r="B235" s="67"/>
      <c r="C235" s="33">
        <v>41</v>
      </c>
      <c r="D235" s="36" t="s">
        <v>143</v>
      </c>
      <c r="E235" s="36">
        <v>500</v>
      </c>
      <c r="F235" s="36" t="s">
        <v>13</v>
      </c>
      <c r="G235" s="36" t="s">
        <v>315</v>
      </c>
      <c r="H235" s="36">
        <v>3</v>
      </c>
      <c r="I235" s="37">
        <v>608090</v>
      </c>
      <c r="J235" s="20">
        <f t="shared" si="0"/>
        <v>1824270</v>
      </c>
      <c r="K235" s="36" t="s">
        <v>364</v>
      </c>
    </row>
    <row r="236" spans="1:11" ht="22.5" x14ac:dyDescent="0.2">
      <c r="A236" s="67"/>
      <c r="B236" s="67"/>
      <c r="C236" s="33">
        <v>64</v>
      </c>
      <c r="D236" s="36" t="s">
        <v>282</v>
      </c>
      <c r="E236" s="36">
        <v>500</v>
      </c>
      <c r="F236" s="36" t="s">
        <v>13</v>
      </c>
      <c r="G236" s="36" t="s">
        <v>316</v>
      </c>
      <c r="H236" s="36">
        <v>1</v>
      </c>
      <c r="I236" s="37">
        <v>71971</v>
      </c>
      <c r="J236" s="20">
        <f t="shared" si="0"/>
        <v>71971</v>
      </c>
      <c r="K236" s="36" t="s">
        <v>364</v>
      </c>
    </row>
    <row r="237" spans="1:11" ht="22.5" x14ac:dyDescent="0.2">
      <c r="A237" s="67"/>
      <c r="B237" s="67"/>
      <c r="C237" s="33">
        <v>65</v>
      </c>
      <c r="D237" s="36" t="s">
        <v>178</v>
      </c>
      <c r="E237" s="36">
        <v>1</v>
      </c>
      <c r="F237" s="36" t="s">
        <v>38</v>
      </c>
      <c r="G237" s="36" t="s">
        <v>317</v>
      </c>
      <c r="H237" s="36">
        <v>8</v>
      </c>
      <c r="I237" s="37">
        <v>137516</v>
      </c>
      <c r="J237" s="20">
        <f t="shared" si="0"/>
        <v>1100128</v>
      </c>
      <c r="K237" s="36" t="s">
        <v>364</v>
      </c>
    </row>
    <row r="238" spans="1:11" ht="22.5" x14ac:dyDescent="0.2">
      <c r="A238" s="67"/>
      <c r="B238" s="67"/>
      <c r="C238" s="33">
        <v>67</v>
      </c>
      <c r="D238" s="36" t="s">
        <v>18</v>
      </c>
      <c r="E238" s="36">
        <v>50</v>
      </c>
      <c r="F238" s="36" t="s">
        <v>13</v>
      </c>
      <c r="G238" s="36" t="s">
        <v>318</v>
      </c>
      <c r="H238" s="36">
        <v>1</v>
      </c>
      <c r="I238" s="37">
        <v>373351</v>
      </c>
      <c r="J238" s="20">
        <f t="shared" si="0"/>
        <v>373351</v>
      </c>
      <c r="K238" s="36" t="s">
        <v>364</v>
      </c>
    </row>
    <row r="239" spans="1:11" ht="45" x14ac:dyDescent="0.2">
      <c r="A239" s="67"/>
      <c r="B239" s="67"/>
      <c r="C239" s="33">
        <v>68</v>
      </c>
      <c r="D239" s="36" t="s">
        <v>283</v>
      </c>
      <c r="E239" s="36">
        <v>500</v>
      </c>
      <c r="F239" s="36" t="s">
        <v>13</v>
      </c>
      <c r="G239" s="36" t="s">
        <v>319</v>
      </c>
      <c r="H239" s="36">
        <v>2</v>
      </c>
      <c r="I239" s="37">
        <v>3134460</v>
      </c>
      <c r="J239" s="20">
        <f t="shared" si="0"/>
        <v>6268920</v>
      </c>
      <c r="K239" s="36" t="s">
        <v>364</v>
      </c>
    </row>
    <row r="240" spans="1:11" ht="22.5" x14ac:dyDescent="0.2">
      <c r="A240" s="67"/>
      <c r="B240" s="67"/>
      <c r="C240" s="33">
        <v>73</v>
      </c>
      <c r="D240" s="36" t="s">
        <v>111</v>
      </c>
      <c r="E240" s="36">
        <v>50</v>
      </c>
      <c r="F240" s="36" t="s">
        <v>13</v>
      </c>
      <c r="G240" s="36" t="s">
        <v>318</v>
      </c>
      <c r="H240" s="36">
        <v>1</v>
      </c>
      <c r="I240" s="37">
        <v>373351</v>
      </c>
      <c r="J240" s="20">
        <f t="shared" si="0"/>
        <v>373351</v>
      </c>
      <c r="K240" s="36" t="s">
        <v>364</v>
      </c>
    </row>
    <row r="241" spans="1:11" ht="22.5" x14ac:dyDescent="0.2">
      <c r="A241" s="67"/>
      <c r="B241" s="67"/>
      <c r="C241" s="33">
        <v>81</v>
      </c>
      <c r="D241" s="36" t="s">
        <v>284</v>
      </c>
      <c r="E241" s="36">
        <v>500</v>
      </c>
      <c r="F241" s="36" t="s">
        <v>13</v>
      </c>
      <c r="G241" s="36" t="s">
        <v>320</v>
      </c>
      <c r="H241" s="36">
        <v>1</v>
      </c>
      <c r="I241" s="37">
        <v>170289</v>
      </c>
      <c r="J241" s="20">
        <f t="shared" si="0"/>
        <v>170289</v>
      </c>
      <c r="K241" s="36" t="s">
        <v>364</v>
      </c>
    </row>
    <row r="242" spans="1:11" ht="22.5" x14ac:dyDescent="0.2">
      <c r="A242" s="67"/>
      <c r="B242" s="67"/>
      <c r="C242" s="33">
        <v>82</v>
      </c>
      <c r="D242" s="36" t="s">
        <v>185</v>
      </c>
      <c r="E242" s="36" t="s">
        <v>114</v>
      </c>
      <c r="F242" s="36" t="s">
        <v>13</v>
      </c>
      <c r="G242" s="36" t="s">
        <v>321</v>
      </c>
      <c r="H242" s="36">
        <v>6</v>
      </c>
      <c r="I242" s="37">
        <v>120993</v>
      </c>
      <c r="J242" s="20">
        <f t="shared" si="0"/>
        <v>725958</v>
      </c>
      <c r="K242" s="36" t="s">
        <v>223</v>
      </c>
    </row>
    <row r="243" spans="1:11" ht="22.5" x14ac:dyDescent="0.2">
      <c r="A243" s="67"/>
      <c r="B243" s="67"/>
      <c r="C243" s="33">
        <v>83</v>
      </c>
      <c r="D243" s="36" t="s">
        <v>285</v>
      </c>
      <c r="E243" s="36">
        <v>500</v>
      </c>
      <c r="F243" s="36" t="s">
        <v>14</v>
      </c>
      <c r="G243" s="36" t="s">
        <v>322</v>
      </c>
      <c r="H243" s="36">
        <v>1</v>
      </c>
      <c r="I243" s="37">
        <v>1459345</v>
      </c>
      <c r="J243" s="20">
        <f t="shared" si="0"/>
        <v>1459345</v>
      </c>
      <c r="K243" s="36" t="s">
        <v>364</v>
      </c>
    </row>
    <row r="244" spans="1:11" ht="123.75" x14ac:dyDescent="0.2">
      <c r="A244" s="67"/>
      <c r="B244" s="67"/>
      <c r="C244" s="33">
        <v>85</v>
      </c>
      <c r="D244" s="36" t="s">
        <v>66</v>
      </c>
      <c r="E244" s="36" t="s">
        <v>67</v>
      </c>
      <c r="F244" s="36" t="s">
        <v>43</v>
      </c>
      <c r="G244" s="36" t="s">
        <v>323</v>
      </c>
      <c r="H244" s="36">
        <v>1</v>
      </c>
      <c r="I244" s="37">
        <v>253827</v>
      </c>
      <c r="J244" s="20">
        <f t="shared" si="0"/>
        <v>253827</v>
      </c>
      <c r="K244" s="36" t="s">
        <v>364</v>
      </c>
    </row>
    <row r="245" spans="1:11" ht="11.25" customHeight="1" x14ac:dyDescent="0.2">
      <c r="A245" s="67"/>
      <c r="B245" s="67"/>
      <c r="C245" s="33">
        <v>86</v>
      </c>
      <c r="D245" s="36" t="s">
        <v>68</v>
      </c>
      <c r="E245" s="36" t="s">
        <v>67</v>
      </c>
      <c r="F245" s="36" t="s">
        <v>43</v>
      </c>
      <c r="G245" s="36" t="s">
        <v>324</v>
      </c>
      <c r="H245" s="36">
        <v>2</v>
      </c>
      <c r="I245" s="37">
        <v>364354</v>
      </c>
      <c r="J245" s="20">
        <f t="shared" si="0"/>
        <v>728708</v>
      </c>
      <c r="K245" s="36" t="s">
        <v>364</v>
      </c>
    </row>
    <row r="246" spans="1:11" ht="11.25" customHeight="1" x14ac:dyDescent="0.2">
      <c r="A246" s="67"/>
      <c r="B246" s="67"/>
      <c r="C246" s="33">
        <v>87</v>
      </c>
      <c r="D246" s="36" t="s">
        <v>69</v>
      </c>
      <c r="E246" s="36" t="s">
        <v>67</v>
      </c>
      <c r="F246" s="36" t="s">
        <v>43</v>
      </c>
      <c r="G246" s="36" t="s">
        <v>325</v>
      </c>
      <c r="H246" s="36">
        <v>1</v>
      </c>
      <c r="I246" s="37">
        <v>281459</v>
      </c>
      <c r="J246" s="20">
        <f t="shared" si="0"/>
        <v>281459</v>
      </c>
      <c r="K246" s="36" t="s">
        <v>364</v>
      </c>
    </row>
    <row r="247" spans="1:11" ht="11.25" customHeight="1" x14ac:dyDescent="0.2">
      <c r="A247" s="67"/>
      <c r="B247" s="67"/>
      <c r="C247" s="33">
        <v>88</v>
      </c>
      <c r="D247" s="36" t="s">
        <v>286</v>
      </c>
      <c r="E247" s="36">
        <v>1000</v>
      </c>
      <c r="F247" s="36" t="s">
        <v>13</v>
      </c>
      <c r="G247" s="36" t="s">
        <v>326</v>
      </c>
      <c r="H247" s="36">
        <v>2</v>
      </c>
      <c r="I247" s="37">
        <v>111780</v>
      </c>
      <c r="J247" s="20">
        <f t="shared" si="0"/>
        <v>223560</v>
      </c>
      <c r="K247" s="36" t="s">
        <v>364</v>
      </c>
    </row>
    <row r="248" spans="1:11" ht="11.25" customHeight="1" x14ac:dyDescent="0.2">
      <c r="A248" s="67"/>
      <c r="B248" s="67"/>
      <c r="C248" s="33">
        <v>89</v>
      </c>
      <c r="D248" s="36" t="s">
        <v>287</v>
      </c>
      <c r="E248" s="36">
        <v>50</v>
      </c>
      <c r="F248" s="36" t="s">
        <v>13</v>
      </c>
      <c r="G248" s="36" t="s">
        <v>327</v>
      </c>
      <c r="H248" s="36">
        <v>1</v>
      </c>
      <c r="I248" s="37">
        <v>348840</v>
      </c>
      <c r="J248" s="20">
        <f t="shared" si="0"/>
        <v>348840</v>
      </c>
      <c r="K248" s="36" t="s">
        <v>364</v>
      </c>
    </row>
    <row r="249" spans="1:11" ht="11.25" customHeight="1" x14ac:dyDescent="0.2">
      <c r="A249" s="67"/>
      <c r="B249" s="67"/>
      <c r="C249" s="33">
        <v>91</v>
      </c>
      <c r="D249" s="36" t="s">
        <v>112</v>
      </c>
      <c r="E249" s="36">
        <v>80</v>
      </c>
      <c r="F249" s="36" t="s">
        <v>13</v>
      </c>
      <c r="G249" s="36" t="s">
        <v>328</v>
      </c>
      <c r="H249" s="36">
        <v>1</v>
      </c>
      <c r="I249" s="37">
        <v>352145</v>
      </c>
      <c r="J249" s="20">
        <f t="shared" ref="J249:J352" si="1">+H249*I249</f>
        <v>352145</v>
      </c>
      <c r="K249" s="36" t="s">
        <v>223</v>
      </c>
    </row>
    <row r="250" spans="1:11" ht="11.25" customHeight="1" x14ac:dyDescent="0.2">
      <c r="A250" s="67"/>
      <c r="B250" s="67"/>
      <c r="C250" s="33">
        <v>97</v>
      </c>
      <c r="D250" s="36" t="s">
        <v>113</v>
      </c>
      <c r="E250" s="36">
        <v>80</v>
      </c>
      <c r="F250" s="36" t="s">
        <v>13</v>
      </c>
      <c r="G250" s="36" t="s">
        <v>329</v>
      </c>
      <c r="H250" s="36">
        <v>2</v>
      </c>
      <c r="I250" s="37">
        <v>341863</v>
      </c>
      <c r="J250" s="20">
        <f t="shared" si="1"/>
        <v>683726</v>
      </c>
      <c r="K250" s="36" t="s">
        <v>364</v>
      </c>
    </row>
    <row r="251" spans="1:11" ht="11.25" customHeight="1" x14ac:dyDescent="0.2">
      <c r="A251" s="67"/>
      <c r="B251" s="67"/>
      <c r="C251" s="33">
        <v>98</v>
      </c>
      <c r="D251" s="36" t="s">
        <v>172</v>
      </c>
      <c r="E251" s="36">
        <v>1</v>
      </c>
      <c r="F251" s="36" t="s">
        <v>124</v>
      </c>
      <c r="G251" s="36" t="s">
        <v>330</v>
      </c>
      <c r="H251" s="36">
        <v>1</v>
      </c>
      <c r="I251" s="37">
        <v>122094</v>
      </c>
      <c r="J251" s="20">
        <f t="shared" si="1"/>
        <v>122094</v>
      </c>
      <c r="K251" s="36" t="s">
        <v>364</v>
      </c>
    </row>
    <row r="252" spans="1:11" ht="11.25" customHeight="1" x14ac:dyDescent="0.2">
      <c r="A252" s="67"/>
      <c r="B252" s="67"/>
      <c r="C252" s="33">
        <v>99</v>
      </c>
      <c r="D252" s="36" t="s">
        <v>288</v>
      </c>
      <c r="E252" s="36">
        <v>50</v>
      </c>
      <c r="F252" s="36" t="s">
        <v>13</v>
      </c>
      <c r="G252" s="36" t="s">
        <v>331</v>
      </c>
      <c r="H252" s="36">
        <v>1</v>
      </c>
      <c r="I252" s="37">
        <v>843734</v>
      </c>
      <c r="J252" s="20">
        <f t="shared" si="1"/>
        <v>843734</v>
      </c>
      <c r="K252" s="36" t="s">
        <v>223</v>
      </c>
    </row>
    <row r="253" spans="1:11" ht="11.25" customHeight="1" x14ac:dyDescent="0.2">
      <c r="A253" s="67"/>
      <c r="B253" s="67"/>
      <c r="C253" s="33">
        <v>100</v>
      </c>
      <c r="D253" s="36" t="s">
        <v>108</v>
      </c>
      <c r="E253" s="36">
        <v>1000</v>
      </c>
      <c r="F253" s="36" t="s">
        <v>13</v>
      </c>
      <c r="G253" s="36" t="s">
        <v>332</v>
      </c>
      <c r="H253" s="36">
        <v>1</v>
      </c>
      <c r="I253" s="37">
        <v>180571</v>
      </c>
      <c r="J253" s="20">
        <f t="shared" si="1"/>
        <v>180571</v>
      </c>
      <c r="K253" s="36" t="s">
        <v>364</v>
      </c>
    </row>
    <row r="254" spans="1:11" ht="11.25" customHeight="1" x14ac:dyDescent="0.2">
      <c r="A254" s="67"/>
      <c r="B254" s="67"/>
      <c r="C254" s="33">
        <v>103</v>
      </c>
      <c r="D254" s="36" t="s">
        <v>289</v>
      </c>
      <c r="E254" s="36">
        <v>25</v>
      </c>
      <c r="F254" s="36" t="s">
        <v>22</v>
      </c>
      <c r="G254" s="36" t="s">
        <v>333</v>
      </c>
      <c r="H254" s="36">
        <v>1</v>
      </c>
      <c r="I254" s="37">
        <v>364354</v>
      </c>
      <c r="J254" s="20">
        <f t="shared" si="1"/>
        <v>364354</v>
      </c>
      <c r="K254" s="36" t="s">
        <v>364</v>
      </c>
    </row>
    <row r="255" spans="1:11" ht="11.25" customHeight="1" x14ac:dyDescent="0.2">
      <c r="A255" s="67"/>
      <c r="B255" s="67"/>
      <c r="C255" s="33">
        <v>104</v>
      </c>
      <c r="D255" s="36" t="s">
        <v>290</v>
      </c>
      <c r="E255" s="36">
        <v>100</v>
      </c>
      <c r="F255" s="36" t="s">
        <v>35</v>
      </c>
      <c r="G255" s="36" t="s">
        <v>334</v>
      </c>
      <c r="H255" s="36">
        <v>1</v>
      </c>
      <c r="I255" s="37">
        <v>110527</v>
      </c>
      <c r="J255" s="20">
        <f t="shared" si="1"/>
        <v>110527</v>
      </c>
      <c r="K255" s="36" t="s">
        <v>364</v>
      </c>
    </row>
    <row r="256" spans="1:11" ht="11.25" customHeight="1" x14ac:dyDescent="0.2">
      <c r="A256" s="67"/>
      <c r="B256" s="67"/>
      <c r="C256" s="33">
        <v>105</v>
      </c>
      <c r="D256" s="36" t="s">
        <v>291</v>
      </c>
      <c r="E256" s="36">
        <v>100</v>
      </c>
      <c r="F256" s="36" t="s">
        <v>14</v>
      </c>
      <c r="G256" s="36" t="s">
        <v>335</v>
      </c>
      <c r="H256" s="36">
        <v>1</v>
      </c>
      <c r="I256" s="37">
        <v>176715</v>
      </c>
      <c r="J256" s="20">
        <f t="shared" si="1"/>
        <v>176715</v>
      </c>
      <c r="K256" s="36" t="s">
        <v>364</v>
      </c>
    </row>
    <row r="257" spans="1:11" ht="11.25" customHeight="1" x14ac:dyDescent="0.2">
      <c r="A257" s="67"/>
      <c r="B257" s="67"/>
      <c r="C257" s="33">
        <v>106</v>
      </c>
      <c r="D257" s="36" t="s">
        <v>292</v>
      </c>
      <c r="E257" s="36">
        <v>100</v>
      </c>
      <c r="F257" s="36" t="s">
        <v>14</v>
      </c>
      <c r="G257" s="36" t="s">
        <v>336</v>
      </c>
      <c r="H257" s="36">
        <v>1</v>
      </c>
      <c r="I257" s="37">
        <v>143300</v>
      </c>
      <c r="J257" s="20">
        <f t="shared" si="1"/>
        <v>143300</v>
      </c>
      <c r="K257" s="36" t="s">
        <v>364</v>
      </c>
    </row>
    <row r="258" spans="1:11" ht="11.25" customHeight="1" x14ac:dyDescent="0.2">
      <c r="A258" s="67"/>
      <c r="B258" s="67"/>
      <c r="C258" s="33">
        <v>107</v>
      </c>
      <c r="D258" s="36" t="s">
        <v>293</v>
      </c>
      <c r="E258" s="36">
        <v>100</v>
      </c>
      <c r="F258" s="36" t="s">
        <v>14</v>
      </c>
      <c r="G258" s="36" t="s">
        <v>337</v>
      </c>
      <c r="H258" s="36">
        <v>1</v>
      </c>
      <c r="I258" s="37">
        <v>176715</v>
      </c>
      <c r="J258" s="20">
        <f t="shared" si="1"/>
        <v>176715</v>
      </c>
      <c r="K258" s="36" t="s">
        <v>364</v>
      </c>
    </row>
    <row r="259" spans="1:11" ht="11.25" customHeight="1" x14ac:dyDescent="0.2">
      <c r="A259" s="67"/>
      <c r="B259" s="67"/>
      <c r="C259" s="33">
        <v>108</v>
      </c>
      <c r="D259" s="36" t="s">
        <v>294</v>
      </c>
      <c r="E259" s="36">
        <v>100</v>
      </c>
      <c r="F259" s="36" t="s">
        <v>35</v>
      </c>
      <c r="G259" s="36" t="s">
        <v>337</v>
      </c>
      <c r="H259" s="36">
        <v>1</v>
      </c>
      <c r="I259" s="37">
        <v>176715</v>
      </c>
      <c r="J259" s="20">
        <f t="shared" si="1"/>
        <v>176715</v>
      </c>
      <c r="K259" s="36" t="s">
        <v>364</v>
      </c>
    </row>
    <row r="260" spans="1:11" ht="11.25" customHeight="1" x14ac:dyDescent="0.2">
      <c r="A260" s="67"/>
      <c r="B260" s="67"/>
      <c r="C260" s="33">
        <v>110</v>
      </c>
      <c r="D260" s="36" t="s">
        <v>295</v>
      </c>
      <c r="E260" s="36">
        <v>100</v>
      </c>
      <c r="F260" s="36" t="s">
        <v>14</v>
      </c>
      <c r="G260" s="36" t="s">
        <v>338</v>
      </c>
      <c r="H260" s="36">
        <v>1</v>
      </c>
      <c r="I260" s="37">
        <v>190852</v>
      </c>
      <c r="J260" s="20">
        <f t="shared" si="1"/>
        <v>190852</v>
      </c>
      <c r="K260" s="36" t="s">
        <v>364</v>
      </c>
    </row>
    <row r="261" spans="1:11" ht="11.25" customHeight="1" x14ac:dyDescent="0.2">
      <c r="A261" s="67"/>
      <c r="B261" s="67"/>
      <c r="C261" s="33">
        <v>122</v>
      </c>
      <c r="D261" s="36" t="s">
        <v>296</v>
      </c>
      <c r="E261" s="36">
        <v>100</v>
      </c>
      <c r="F261" s="36" t="s">
        <v>14</v>
      </c>
      <c r="G261" s="36" t="s">
        <v>339</v>
      </c>
      <c r="H261" s="36">
        <v>2</v>
      </c>
      <c r="I261" s="37">
        <v>121451</v>
      </c>
      <c r="J261" s="20">
        <f t="shared" si="1"/>
        <v>242902</v>
      </c>
      <c r="K261" s="36" t="s">
        <v>364</v>
      </c>
    </row>
    <row r="262" spans="1:11" ht="11.25" customHeight="1" x14ac:dyDescent="0.2">
      <c r="A262" s="67"/>
      <c r="B262" s="67"/>
      <c r="C262" s="33">
        <v>123</v>
      </c>
      <c r="D262" s="36" t="s">
        <v>70</v>
      </c>
      <c r="E262" s="36">
        <v>1000</v>
      </c>
      <c r="F262" s="36" t="s">
        <v>13</v>
      </c>
      <c r="G262" s="36" t="s">
        <v>340</v>
      </c>
      <c r="H262" s="36">
        <v>3</v>
      </c>
      <c r="I262" s="37">
        <v>569986</v>
      </c>
      <c r="J262" s="20">
        <f t="shared" si="1"/>
        <v>1709958</v>
      </c>
      <c r="K262" s="36" t="s">
        <v>364</v>
      </c>
    </row>
    <row r="263" spans="1:11" ht="11.25" customHeight="1" x14ac:dyDescent="0.2">
      <c r="A263" s="67"/>
      <c r="B263" s="67"/>
      <c r="C263" s="33">
        <v>125</v>
      </c>
      <c r="D263" s="36" t="s">
        <v>110</v>
      </c>
      <c r="E263" s="36">
        <v>80</v>
      </c>
      <c r="F263" s="36" t="s">
        <v>13</v>
      </c>
      <c r="G263" s="36" t="s">
        <v>341</v>
      </c>
      <c r="H263" s="36">
        <v>1</v>
      </c>
      <c r="I263" s="37">
        <v>617539</v>
      </c>
      <c r="J263" s="20">
        <f t="shared" si="1"/>
        <v>617539</v>
      </c>
      <c r="K263" s="36" t="s">
        <v>364</v>
      </c>
    </row>
    <row r="264" spans="1:11" ht="11.25" customHeight="1" x14ac:dyDescent="0.2">
      <c r="A264" s="67"/>
      <c r="B264" s="67"/>
      <c r="C264" s="33">
        <v>136</v>
      </c>
      <c r="D264" s="36" t="s">
        <v>71</v>
      </c>
      <c r="E264" s="36">
        <v>250</v>
      </c>
      <c r="F264" s="36" t="s">
        <v>13</v>
      </c>
      <c r="G264" s="36" t="s">
        <v>342</v>
      </c>
      <c r="H264" s="36">
        <v>1</v>
      </c>
      <c r="I264" s="37">
        <v>397769</v>
      </c>
      <c r="J264" s="20">
        <f t="shared" si="1"/>
        <v>397769</v>
      </c>
      <c r="K264" s="36" t="s">
        <v>364</v>
      </c>
    </row>
    <row r="265" spans="1:11" ht="11.25" customHeight="1" x14ac:dyDescent="0.2">
      <c r="A265" s="67"/>
      <c r="B265" s="67"/>
      <c r="C265" s="33">
        <v>139</v>
      </c>
      <c r="D265" s="36" t="s">
        <v>297</v>
      </c>
      <c r="E265" s="36">
        <v>1000</v>
      </c>
      <c r="F265" s="36" t="s">
        <v>14</v>
      </c>
      <c r="G265" s="36" t="s">
        <v>343</v>
      </c>
      <c r="H265" s="36">
        <v>1</v>
      </c>
      <c r="I265" s="37">
        <v>74542</v>
      </c>
      <c r="J265" s="20">
        <f t="shared" si="1"/>
        <v>74542</v>
      </c>
      <c r="K265" s="36" t="s">
        <v>223</v>
      </c>
    </row>
    <row r="266" spans="1:11" ht="11.25" customHeight="1" x14ac:dyDescent="0.2">
      <c r="A266" s="67"/>
      <c r="B266" s="67"/>
      <c r="C266" s="33">
        <v>141</v>
      </c>
      <c r="D266" s="36" t="s">
        <v>79</v>
      </c>
      <c r="E266" s="36" t="s">
        <v>80</v>
      </c>
      <c r="F266" s="36" t="s">
        <v>81</v>
      </c>
      <c r="G266" s="36" t="s">
        <v>344</v>
      </c>
      <c r="H266" s="36">
        <v>1</v>
      </c>
      <c r="I266" s="37">
        <v>555206</v>
      </c>
      <c r="J266" s="20">
        <f t="shared" si="1"/>
        <v>555206</v>
      </c>
      <c r="K266" s="36" t="s">
        <v>364</v>
      </c>
    </row>
    <row r="267" spans="1:11" ht="11.25" customHeight="1" x14ac:dyDescent="0.2">
      <c r="A267" s="67"/>
      <c r="B267" s="67"/>
      <c r="C267" s="33">
        <v>146</v>
      </c>
      <c r="D267" s="36" t="s">
        <v>83</v>
      </c>
      <c r="E267" s="36">
        <v>4000</v>
      </c>
      <c r="F267" s="36" t="s">
        <v>14</v>
      </c>
      <c r="G267" s="36" t="s">
        <v>345</v>
      </c>
      <c r="H267" s="36">
        <v>1</v>
      </c>
      <c r="I267" s="37">
        <v>334795</v>
      </c>
      <c r="J267" s="20">
        <f t="shared" si="1"/>
        <v>334795</v>
      </c>
      <c r="K267" s="36" t="s">
        <v>223</v>
      </c>
    </row>
    <row r="268" spans="1:11" ht="11.25" customHeight="1" x14ac:dyDescent="0.2">
      <c r="A268" s="67"/>
      <c r="B268" s="67"/>
      <c r="C268" s="33">
        <v>148</v>
      </c>
      <c r="D268" s="36" t="s">
        <v>85</v>
      </c>
      <c r="E268" s="36">
        <v>4000</v>
      </c>
      <c r="F268" s="36" t="s">
        <v>14</v>
      </c>
      <c r="G268" s="36" t="s">
        <v>346</v>
      </c>
      <c r="H268" s="36">
        <v>4</v>
      </c>
      <c r="I268" s="37">
        <v>475524</v>
      </c>
      <c r="J268" s="20">
        <f t="shared" si="1"/>
        <v>1902096</v>
      </c>
      <c r="K268" s="36" t="s">
        <v>223</v>
      </c>
    </row>
    <row r="269" spans="1:11" ht="11.25" customHeight="1" x14ac:dyDescent="0.2">
      <c r="A269" s="67"/>
      <c r="B269" s="67"/>
      <c r="C269" s="33">
        <v>149</v>
      </c>
      <c r="D269" s="36" t="s">
        <v>298</v>
      </c>
      <c r="E269" s="36">
        <v>250</v>
      </c>
      <c r="F269" s="36" t="s">
        <v>13</v>
      </c>
      <c r="G269" s="36" t="s">
        <v>347</v>
      </c>
      <c r="H269" s="36">
        <v>1</v>
      </c>
      <c r="I269" s="37">
        <v>228766</v>
      </c>
      <c r="J269" s="20">
        <f t="shared" si="1"/>
        <v>228766</v>
      </c>
      <c r="K269" s="36" t="s">
        <v>364</v>
      </c>
    </row>
    <row r="270" spans="1:11" ht="11.25" customHeight="1" x14ac:dyDescent="0.2">
      <c r="A270" s="67"/>
      <c r="B270" s="67"/>
      <c r="C270" s="33">
        <v>151</v>
      </c>
      <c r="D270" s="36" t="s">
        <v>107</v>
      </c>
      <c r="E270" s="36">
        <v>50</v>
      </c>
      <c r="F270" s="36" t="s">
        <v>13</v>
      </c>
      <c r="G270" s="36" t="s">
        <v>348</v>
      </c>
      <c r="H270" s="36">
        <v>1</v>
      </c>
      <c r="I270" s="37">
        <v>797467</v>
      </c>
      <c r="J270" s="20">
        <f t="shared" si="1"/>
        <v>797467</v>
      </c>
      <c r="K270" s="36" t="s">
        <v>364</v>
      </c>
    </row>
    <row r="271" spans="1:11" ht="11.25" customHeight="1" x14ac:dyDescent="0.2">
      <c r="A271" s="67"/>
      <c r="B271" s="67"/>
      <c r="C271" s="33">
        <v>152</v>
      </c>
      <c r="D271" s="36" t="s">
        <v>299</v>
      </c>
      <c r="E271" s="36">
        <v>500</v>
      </c>
      <c r="F271" s="36" t="s">
        <v>14</v>
      </c>
      <c r="G271" s="36" t="s">
        <v>349</v>
      </c>
      <c r="H271" s="36">
        <v>1</v>
      </c>
      <c r="I271" s="37">
        <v>163863</v>
      </c>
      <c r="J271" s="20">
        <f t="shared" si="1"/>
        <v>163863</v>
      </c>
      <c r="K271" s="36" t="s">
        <v>364</v>
      </c>
    </row>
    <row r="272" spans="1:11" ht="11.25" customHeight="1" x14ac:dyDescent="0.2">
      <c r="A272" s="67"/>
      <c r="B272" s="67"/>
      <c r="C272" s="33">
        <v>169</v>
      </c>
      <c r="D272" s="36" t="s">
        <v>300</v>
      </c>
      <c r="E272" s="36">
        <v>100</v>
      </c>
      <c r="F272" s="36" t="s">
        <v>22</v>
      </c>
      <c r="G272" s="36" t="s">
        <v>350</v>
      </c>
      <c r="H272" s="36">
        <v>1</v>
      </c>
      <c r="I272" s="37">
        <v>303307</v>
      </c>
      <c r="J272" s="20">
        <f t="shared" si="1"/>
        <v>303307</v>
      </c>
      <c r="K272" s="36" t="s">
        <v>364</v>
      </c>
    </row>
    <row r="273" spans="1:11" ht="11.25" customHeight="1" x14ac:dyDescent="0.2">
      <c r="A273" s="67"/>
      <c r="B273" s="67"/>
      <c r="C273" s="33">
        <v>176</v>
      </c>
      <c r="D273" s="36" t="s">
        <v>301</v>
      </c>
      <c r="E273" s="36">
        <v>80</v>
      </c>
      <c r="F273" s="36" t="s">
        <v>13</v>
      </c>
      <c r="G273" s="36" t="s">
        <v>351</v>
      </c>
      <c r="H273" s="36">
        <v>1</v>
      </c>
      <c r="I273" s="37">
        <v>352145</v>
      </c>
      <c r="J273" s="20">
        <f t="shared" si="1"/>
        <v>352145</v>
      </c>
      <c r="K273" s="36" t="s">
        <v>364</v>
      </c>
    </row>
    <row r="274" spans="1:11" ht="11.25" customHeight="1" x14ac:dyDescent="0.2">
      <c r="A274" s="67"/>
      <c r="B274" s="67"/>
      <c r="C274" s="33">
        <v>178</v>
      </c>
      <c r="D274" s="36" t="s">
        <v>72</v>
      </c>
      <c r="E274" s="36" t="s">
        <v>73</v>
      </c>
      <c r="F274" s="36" t="s">
        <v>73</v>
      </c>
      <c r="G274" s="36" t="s">
        <v>352</v>
      </c>
      <c r="H274" s="36">
        <v>3</v>
      </c>
      <c r="I274" s="37">
        <v>204347</v>
      </c>
      <c r="J274" s="20">
        <f t="shared" si="1"/>
        <v>613041</v>
      </c>
      <c r="K274" s="36" t="s">
        <v>364</v>
      </c>
    </row>
    <row r="275" spans="1:11" ht="11.25" customHeight="1" x14ac:dyDescent="0.2">
      <c r="A275" s="67"/>
      <c r="B275" s="67"/>
      <c r="C275" s="33">
        <v>179</v>
      </c>
      <c r="D275" s="36" t="s">
        <v>74</v>
      </c>
      <c r="E275" s="36" t="s">
        <v>73</v>
      </c>
      <c r="F275" s="36" t="s">
        <v>73</v>
      </c>
      <c r="G275" s="36" t="s">
        <v>353</v>
      </c>
      <c r="H275" s="36">
        <v>3</v>
      </c>
      <c r="I275" s="37">
        <v>204347</v>
      </c>
      <c r="J275" s="20">
        <f t="shared" si="1"/>
        <v>613041</v>
      </c>
      <c r="K275" s="36" t="s">
        <v>364</v>
      </c>
    </row>
    <row r="276" spans="1:11" ht="11.25" customHeight="1" x14ac:dyDescent="0.2">
      <c r="A276" s="67"/>
      <c r="B276" s="67"/>
      <c r="C276" s="33">
        <v>180</v>
      </c>
      <c r="D276" s="36" t="s">
        <v>106</v>
      </c>
      <c r="E276" s="36" t="s">
        <v>73</v>
      </c>
      <c r="F276" s="36" t="s">
        <v>73</v>
      </c>
      <c r="G276" s="36" t="s">
        <v>354</v>
      </c>
      <c r="H276" s="36">
        <v>3</v>
      </c>
      <c r="I276" s="37">
        <v>364354</v>
      </c>
      <c r="J276" s="20">
        <f t="shared" si="1"/>
        <v>1093062</v>
      </c>
      <c r="K276" s="36" t="s">
        <v>364</v>
      </c>
    </row>
    <row r="277" spans="1:11" ht="11.25" customHeight="1" x14ac:dyDescent="0.2">
      <c r="A277" s="67"/>
      <c r="B277" s="67"/>
      <c r="C277" s="33">
        <v>186</v>
      </c>
      <c r="D277" s="36" t="s">
        <v>302</v>
      </c>
      <c r="E277" s="36">
        <v>500</v>
      </c>
      <c r="F277" s="36" t="s">
        <v>13</v>
      </c>
      <c r="G277" s="36" t="s">
        <v>355</v>
      </c>
      <c r="H277" s="36">
        <v>1</v>
      </c>
      <c r="I277" s="37">
        <v>251257</v>
      </c>
      <c r="J277" s="20">
        <f t="shared" si="1"/>
        <v>251257</v>
      </c>
      <c r="K277" s="36" t="s">
        <v>364</v>
      </c>
    </row>
    <row r="278" spans="1:11" ht="11.25" customHeight="1" x14ac:dyDescent="0.2">
      <c r="A278" s="67"/>
      <c r="B278" s="67"/>
      <c r="C278" s="33">
        <v>188</v>
      </c>
      <c r="D278" s="36" t="s">
        <v>303</v>
      </c>
      <c r="E278" s="36">
        <v>250</v>
      </c>
      <c r="F278" s="36" t="s">
        <v>22</v>
      </c>
      <c r="G278" s="36" t="s">
        <v>356</v>
      </c>
      <c r="H278" s="36">
        <v>1</v>
      </c>
      <c r="I278" s="37">
        <v>93820</v>
      </c>
      <c r="J278" s="20">
        <f t="shared" si="1"/>
        <v>93820</v>
      </c>
      <c r="K278" s="36" t="s">
        <v>364</v>
      </c>
    </row>
    <row r="279" spans="1:11" ht="11.25" customHeight="1" x14ac:dyDescent="0.2">
      <c r="A279" s="67"/>
      <c r="B279" s="67"/>
      <c r="C279" s="33">
        <v>192</v>
      </c>
      <c r="D279" s="36" t="s">
        <v>304</v>
      </c>
      <c r="E279" s="36">
        <v>1000</v>
      </c>
      <c r="F279" s="36" t="s">
        <v>13</v>
      </c>
      <c r="G279" s="36" t="s">
        <v>357</v>
      </c>
      <c r="H279" s="36">
        <v>1</v>
      </c>
      <c r="I279" s="37">
        <v>290520</v>
      </c>
      <c r="J279" s="20">
        <f t="shared" si="1"/>
        <v>290520</v>
      </c>
      <c r="K279" s="36" t="s">
        <v>364</v>
      </c>
    </row>
    <row r="280" spans="1:11" ht="11.25" customHeight="1" x14ac:dyDescent="0.2">
      <c r="A280" s="67"/>
      <c r="B280" s="67"/>
      <c r="C280" s="30">
        <v>193</v>
      </c>
      <c r="D280" s="31" t="s">
        <v>109</v>
      </c>
      <c r="E280" s="31">
        <v>50</v>
      </c>
      <c r="F280" s="31" t="s">
        <v>13</v>
      </c>
      <c r="G280" s="31" t="s">
        <v>358</v>
      </c>
      <c r="H280" s="31">
        <v>1</v>
      </c>
      <c r="I280" s="20">
        <v>393914</v>
      </c>
      <c r="J280" s="20">
        <f t="shared" si="1"/>
        <v>393914</v>
      </c>
      <c r="K280" s="31" t="s">
        <v>364</v>
      </c>
    </row>
    <row r="281" spans="1:11" ht="11.25" customHeight="1" x14ac:dyDescent="0.2">
      <c r="A281" s="67"/>
      <c r="B281" s="67"/>
      <c r="C281" s="30">
        <v>197</v>
      </c>
      <c r="D281" s="31" t="s">
        <v>141</v>
      </c>
      <c r="E281" s="31" t="s">
        <v>142</v>
      </c>
      <c r="F281" s="31" t="s">
        <v>43</v>
      </c>
      <c r="G281" s="31" t="s">
        <v>359</v>
      </c>
      <c r="H281" s="31">
        <v>3</v>
      </c>
      <c r="I281" s="20">
        <v>110527</v>
      </c>
      <c r="J281" s="20">
        <f t="shared" si="1"/>
        <v>331581</v>
      </c>
      <c r="K281" s="31" t="s">
        <v>364</v>
      </c>
    </row>
    <row r="282" spans="1:11" ht="11.25" customHeight="1" x14ac:dyDescent="0.2">
      <c r="A282" s="67"/>
      <c r="B282" s="68"/>
      <c r="C282" s="30">
        <v>201</v>
      </c>
      <c r="D282" s="31" t="s">
        <v>305</v>
      </c>
      <c r="E282" s="31" t="s">
        <v>114</v>
      </c>
      <c r="F282" s="31" t="s">
        <v>13</v>
      </c>
      <c r="G282" s="31" t="s">
        <v>360</v>
      </c>
      <c r="H282" s="31">
        <v>2</v>
      </c>
      <c r="I282" s="20">
        <v>1185430</v>
      </c>
      <c r="J282" s="20">
        <f t="shared" si="1"/>
        <v>2370860</v>
      </c>
      <c r="K282" s="31" t="s">
        <v>223</v>
      </c>
    </row>
    <row r="283" spans="1:11" ht="11.25" customHeight="1" x14ac:dyDescent="0.2">
      <c r="A283" s="72" t="s">
        <v>1011</v>
      </c>
      <c r="B283" s="73"/>
      <c r="C283" s="73"/>
      <c r="D283" s="73"/>
      <c r="E283" s="73"/>
      <c r="F283" s="73"/>
      <c r="G283" s="73"/>
      <c r="H283" s="73"/>
      <c r="I283" s="74"/>
      <c r="J283" s="21">
        <f>SUM(J226:J282)</f>
        <v>37400081</v>
      </c>
      <c r="K283" s="31"/>
    </row>
    <row r="284" spans="1:11" ht="33.75" x14ac:dyDescent="0.2">
      <c r="A284" s="97" t="s">
        <v>365</v>
      </c>
      <c r="B284" s="63">
        <v>1</v>
      </c>
      <c r="C284" s="55">
        <v>7</v>
      </c>
      <c r="D284" s="47" t="s">
        <v>64</v>
      </c>
      <c r="E284" s="47">
        <v>5</v>
      </c>
      <c r="F284" s="47" t="s">
        <v>38</v>
      </c>
      <c r="G284" s="44" t="s">
        <v>512</v>
      </c>
      <c r="H284" s="47">
        <v>3</v>
      </c>
      <c r="I284" s="20">
        <v>561680</v>
      </c>
      <c r="J284" s="20">
        <f t="shared" si="1"/>
        <v>1685040</v>
      </c>
      <c r="K284" s="47" t="s">
        <v>373</v>
      </c>
    </row>
    <row r="285" spans="1:11" ht="11.25" customHeight="1" x14ac:dyDescent="0.2">
      <c r="A285" s="98"/>
      <c r="B285" s="63"/>
      <c r="C285" s="55">
        <v>30</v>
      </c>
      <c r="D285" s="47" t="s">
        <v>366</v>
      </c>
      <c r="E285" s="47">
        <v>500</v>
      </c>
      <c r="F285" s="47" t="s">
        <v>13</v>
      </c>
      <c r="G285" s="47" t="s">
        <v>254</v>
      </c>
      <c r="H285" s="47">
        <v>1</v>
      </c>
      <c r="I285" s="20">
        <v>223125</v>
      </c>
      <c r="J285" s="20">
        <f t="shared" si="1"/>
        <v>223125</v>
      </c>
      <c r="K285" s="47" t="s">
        <v>371</v>
      </c>
    </row>
    <row r="286" spans="1:11" ht="11.25" customHeight="1" x14ac:dyDescent="0.2">
      <c r="A286" s="98"/>
      <c r="B286" s="63"/>
      <c r="C286" s="55">
        <v>37</v>
      </c>
      <c r="D286" s="47" t="s">
        <v>367</v>
      </c>
      <c r="E286" s="47">
        <v>500</v>
      </c>
      <c r="F286" s="47" t="s">
        <v>22</v>
      </c>
      <c r="G286" s="47" t="s">
        <v>369</v>
      </c>
      <c r="H286" s="47">
        <v>1</v>
      </c>
      <c r="I286" s="20">
        <v>447440</v>
      </c>
      <c r="J286" s="20">
        <f t="shared" si="1"/>
        <v>447440</v>
      </c>
      <c r="K286" s="47"/>
    </row>
    <row r="287" spans="1:11" ht="11.25" customHeight="1" x14ac:dyDescent="0.2">
      <c r="A287" s="98"/>
      <c r="B287" s="63"/>
      <c r="C287" s="55">
        <v>42</v>
      </c>
      <c r="D287" s="47" t="s">
        <v>131</v>
      </c>
      <c r="E287" s="47">
        <v>500</v>
      </c>
      <c r="F287" s="47" t="s">
        <v>86</v>
      </c>
      <c r="G287" s="47" t="s">
        <v>369</v>
      </c>
      <c r="H287" s="47">
        <v>1</v>
      </c>
      <c r="I287" s="20">
        <v>269297</v>
      </c>
      <c r="J287" s="20">
        <f t="shared" si="1"/>
        <v>269297</v>
      </c>
      <c r="K287" s="47"/>
    </row>
    <row r="288" spans="1:11" ht="11.25" customHeight="1" x14ac:dyDescent="0.2">
      <c r="A288" s="98"/>
      <c r="B288" s="63"/>
      <c r="C288" s="52">
        <v>52</v>
      </c>
      <c r="D288" s="31" t="s">
        <v>183</v>
      </c>
      <c r="E288" s="31" t="s">
        <v>184</v>
      </c>
      <c r="F288" s="31" t="s">
        <v>184</v>
      </c>
      <c r="G288" s="31" t="s">
        <v>370</v>
      </c>
      <c r="H288" s="31">
        <v>29</v>
      </c>
      <c r="I288" s="20">
        <v>41000</v>
      </c>
      <c r="J288" s="20">
        <f t="shared" si="1"/>
        <v>1189000</v>
      </c>
      <c r="K288" s="31" t="s">
        <v>372</v>
      </c>
    </row>
    <row r="289" spans="1:11" ht="11.25" customHeight="1" x14ac:dyDescent="0.2">
      <c r="A289" s="98"/>
      <c r="B289" s="63"/>
      <c r="C289" s="52">
        <v>53</v>
      </c>
      <c r="D289" s="31" t="s">
        <v>163</v>
      </c>
      <c r="E289" s="31">
        <v>750</v>
      </c>
      <c r="F289" s="31" t="s">
        <v>14</v>
      </c>
      <c r="G289" s="31" t="s">
        <v>177</v>
      </c>
      <c r="H289" s="31">
        <v>20</v>
      </c>
      <c r="I289" s="20">
        <v>8600</v>
      </c>
      <c r="J289" s="20">
        <f t="shared" si="1"/>
        <v>172000</v>
      </c>
      <c r="K289" s="31" t="s">
        <v>372</v>
      </c>
    </row>
    <row r="290" spans="1:11" ht="11.25" customHeight="1" x14ac:dyDescent="0.2">
      <c r="A290" s="98"/>
      <c r="B290" s="63"/>
      <c r="C290" s="52">
        <v>59</v>
      </c>
      <c r="D290" s="31" t="s">
        <v>138</v>
      </c>
      <c r="E290" s="31">
        <v>500</v>
      </c>
      <c r="F290" s="31" t="s">
        <v>13</v>
      </c>
      <c r="G290" s="31" t="s">
        <v>254</v>
      </c>
      <c r="H290" s="31">
        <v>1</v>
      </c>
      <c r="I290" s="20">
        <v>223125</v>
      </c>
      <c r="J290" s="20">
        <f t="shared" si="1"/>
        <v>223125</v>
      </c>
      <c r="K290" s="31" t="s">
        <v>373</v>
      </c>
    </row>
    <row r="291" spans="1:11" ht="11.25" customHeight="1" x14ac:dyDescent="0.2">
      <c r="A291" s="98"/>
      <c r="B291" s="63"/>
      <c r="C291" s="52">
        <v>147</v>
      </c>
      <c r="D291" s="31" t="s">
        <v>368</v>
      </c>
      <c r="E291" s="31">
        <v>500</v>
      </c>
      <c r="F291" s="31" t="s">
        <v>22</v>
      </c>
      <c r="G291" s="31" t="s">
        <v>369</v>
      </c>
      <c r="H291" s="31">
        <v>1</v>
      </c>
      <c r="I291" s="20">
        <v>991270</v>
      </c>
      <c r="J291" s="20">
        <f t="shared" si="1"/>
        <v>991270</v>
      </c>
      <c r="K291" s="31" t="s">
        <v>372</v>
      </c>
    </row>
    <row r="292" spans="1:11" ht="11.25" customHeight="1" x14ac:dyDescent="0.2">
      <c r="A292" s="98"/>
      <c r="B292" s="63">
        <v>3</v>
      </c>
      <c r="C292" s="30">
        <v>27</v>
      </c>
      <c r="D292" s="31" t="s">
        <v>714</v>
      </c>
      <c r="E292" s="31"/>
      <c r="F292" s="31"/>
      <c r="G292" s="31" t="s">
        <v>742</v>
      </c>
      <c r="H292" s="31">
        <v>1</v>
      </c>
      <c r="I292" s="20">
        <v>581910</v>
      </c>
      <c r="J292" s="20">
        <f t="shared" si="1"/>
        <v>581910</v>
      </c>
      <c r="K292" s="31" t="s">
        <v>373</v>
      </c>
    </row>
    <row r="293" spans="1:11" ht="11.25" customHeight="1" x14ac:dyDescent="0.2">
      <c r="A293" s="98"/>
      <c r="B293" s="63"/>
      <c r="C293" s="30">
        <v>39</v>
      </c>
      <c r="D293" s="31" t="s">
        <v>715</v>
      </c>
      <c r="E293" s="31"/>
      <c r="F293" s="31"/>
      <c r="G293" s="31" t="s">
        <v>173</v>
      </c>
      <c r="H293" s="31">
        <v>1</v>
      </c>
      <c r="I293" s="20">
        <v>773500</v>
      </c>
      <c r="J293" s="20">
        <f t="shared" si="1"/>
        <v>773500</v>
      </c>
      <c r="K293" s="31" t="s">
        <v>751</v>
      </c>
    </row>
    <row r="294" spans="1:11" ht="11.25" customHeight="1" x14ac:dyDescent="0.2">
      <c r="A294" s="98"/>
      <c r="B294" s="63"/>
      <c r="C294" s="30">
        <v>45</v>
      </c>
      <c r="D294" s="31" t="s">
        <v>716</v>
      </c>
      <c r="E294" s="31"/>
      <c r="F294" s="31"/>
      <c r="G294" s="31" t="s">
        <v>743</v>
      </c>
      <c r="H294" s="31">
        <v>33</v>
      </c>
      <c r="I294" s="20">
        <v>12971</v>
      </c>
      <c r="J294" s="20">
        <f t="shared" si="1"/>
        <v>428043</v>
      </c>
      <c r="K294" s="31" t="s">
        <v>373</v>
      </c>
    </row>
    <row r="295" spans="1:11" ht="11.25" customHeight="1" x14ac:dyDescent="0.2">
      <c r="A295" s="98"/>
      <c r="B295" s="63"/>
      <c r="C295" s="30">
        <v>51</v>
      </c>
      <c r="D295" s="31" t="s">
        <v>717</v>
      </c>
      <c r="E295" s="31"/>
      <c r="F295" s="31"/>
      <c r="G295" s="31" t="s">
        <v>744</v>
      </c>
      <c r="H295" s="31">
        <v>9</v>
      </c>
      <c r="I295" s="20">
        <v>32011</v>
      </c>
      <c r="J295" s="20">
        <f t="shared" si="1"/>
        <v>288099</v>
      </c>
      <c r="K295" s="31" t="s">
        <v>373</v>
      </c>
    </row>
    <row r="296" spans="1:11" ht="11.25" customHeight="1" x14ac:dyDescent="0.2">
      <c r="A296" s="98"/>
      <c r="B296" s="63"/>
      <c r="C296" s="30">
        <v>78</v>
      </c>
      <c r="D296" s="31" t="s">
        <v>718</v>
      </c>
      <c r="E296" s="31"/>
      <c r="F296" s="31"/>
      <c r="G296" s="31" t="s">
        <v>595</v>
      </c>
      <c r="H296" s="31">
        <v>53</v>
      </c>
      <c r="I296" s="20">
        <v>3451</v>
      </c>
      <c r="J296" s="20">
        <f t="shared" si="1"/>
        <v>182903</v>
      </c>
      <c r="K296" s="31" t="s">
        <v>373</v>
      </c>
    </row>
    <row r="297" spans="1:11" ht="11.25" customHeight="1" x14ac:dyDescent="0.2">
      <c r="A297" s="98"/>
      <c r="B297" s="63"/>
      <c r="C297" s="30">
        <v>79</v>
      </c>
      <c r="D297" s="31" t="s">
        <v>719</v>
      </c>
      <c r="E297" s="31"/>
      <c r="F297" s="31"/>
      <c r="G297" s="31" t="s">
        <v>595</v>
      </c>
      <c r="H297" s="31">
        <v>62</v>
      </c>
      <c r="I297" s="20">
        <v>4165</v>
      </c>
      <c r="J297" s="20">
        <f t="shared" si="1"/>
        <v>258230</v>
      </c>
      <c r="K297" s="31" t="s">
        <v>373</v>
      </c>
    </row>
    <row r="298" spans="1:11" ht="11.25" customHeight="1" x14ac:dyDescent="0.2">
      <c r="A298" s="98"/>
      <c r="B298" s="63"/>
      <c r="C298" s="30">
        <v>95</v>
      </c>
      <c r="D298" s="31" t="s">
        <v>720</v>
      </c>
      <c r="E298" s="31" t="s">
        <v>721</v>
      </c>
      <c r="F298" s="31"/>
      <c r="G298" s="31" t="s">
        <v>745</v>
      </c>
      <c r="H298" s="31">
        <v>4</v>
      </c>
      <c r="I298" s="20">
        <v>14756</v>
      </c>
      <c r="J298" s="20">
        <f t="shared" si="1"/>
        <v>59024</v>
      </c>
      <c r="K298" s="31" t="s">
        <v>372</v>
      </c>
    </row>
    <row r="299" spans="1:11" ht="11.25" customHeight="1" x14ac:dyDescent="0.2">
      <c r="A299" s="98"/>
      <c r="B299" s="63"/>
      <c r="C299" s="30">
        <v>97</v>
      </c>
      <c r="D299" s="31" t="s">
        <v>722</v>
      </c>
      <c r="E299" s="31"/>
      <c r="F299" s="31"/>
      <c r="G299" s="31" t="s">
        <v>746</v>
      </c>
      <c r="H299" s="31">
        <v>7</v>
      </c>
      <c r="I299" s="20">
        <v>23800</v>
      </c>
      <c r="J299" s="20">
        <f t="shared" si="1"/>
        <v>166600</v>
      </c>
      <c r="K299" s="31" t="s">
        <v>373</v>
      </c>
    </row>
    <row r="300" spans="1:11" ht="11.25" customHeight="1" x14ac:dyDescent="0.2">
      <c r="A300" s="98"/>
      <c r="B300" s="63"/>
      <c r="C300" s="30">
        <v>100</v>
      </c>
      <c r="D300" s="31" t="s">
        <v>723</v>
      </c>
      <c r="E300" s="31"/>
      <c r="F300" s="31"/>
      <c r="G300" s="31" t="s">
        <v>745</v>
      </c>
      <c r="H300" s="31">
        <v>4</v>
      </c>
      <c r="I300" s="20">
        <v>23800</v>
      </c>
      <c r="J300" s="20">
        <f t="shared" si="1"/>
        <v>95200</v>
      </c>
      <c r="K300" s="31" t="s">
        <v>751</v>
      </c>
    </row>
    <row r="301" spans="1:11" ht="11.25" customHeight="1" x14ac:dyDescent="0.2">
      <c r="A301" s="98"/>
      <c r="B301" s="63"/>
      <c r="C301" s="30">
        <v>101</v>
      </c>
      <c r="D301" s="31" t="s">
        <v>724</v>
      </c>
      <c r="E301" s="31"/>
      <c r="F301" s="31"/>
      <c r="G301" s="31" t="s">
        <v>745</v>
      </c>
      <c r="H301" s="31">
        <v>46</v>
      </c>
      <c r="I301" s="20">
        <v>23800</v>
      </c>
      <c r="J301" s="20">
        <f t="shared" si="1"/>
        <v>1094800</v>
      </c>
      <c r="K301" s="31" t="s">
        <v>751</v>
      </c>
    </row>
    <row r="302" spans="1:11" ht="22.5" x14ac:dyDescent="0.2">
      <c r="A302" s="98"/>
      <c r="B302" s="63"/>
      <c r="C302" s="30">
        <v>103</v>
      </c>
      <c r="D302" s="31" t="s">
        <v>725</v>
      </c>
      <c r="E302" s="31" t="s">
        <v>726</v>
      </c>
      <c r="F302" s="31"/>
      <c r="G302" s="31" t="s">
        <v>745</v>
      </c>
      <c r="H302" s="31">
        <v>1</v>
      </c>
      <c r="I302" s="20">
        <v>17850</v>
      </c>
      <c r="J302" s="20">
        <f t="shared" si="1"/>
        <v>17850</v>
      </c>
      <c r="K302" s="31" t="s">
        <v>373</v>
      </c>
    </row>
    <row r="303" spans="1:11" ht="11.25" customHeight="1" x14ac:dyDescent="0.2">
      <c r="A303" s="98"/>
      <c r="B303" s="63"/>
      <c r="C303" s="30">
        <v>107</v>
      </c>
      <c r="D303" s="31" t="s">
        <v>727</v>
      </c>
      <c r="E303" s="31"/>
      <c r="F303" s="31"/>
      <c r="G303" s="31" t="s">
        <v>747</v>
      </c>
      <c r="H303" s="31">
        <v>2</v>
      </c>
      <c r="I303" s="20">
        <v>4760</v>
      </c>
      <c r="J303" s="20">
        <f t="shared" si="1"/>
        <v>9520</v>
      </c>
      <c r="K303" s="31" t="s">
        <v>751</v>
      </c>
    </row>
    <row r="304" spans="1:11" ht="11.25" customHeight="1" x14ac:dyDescent="0.2">
      <c r="A304" s="98"/>
      <c r="B304" s="63"/>
      <c r="C304" s="30">
        <v>108</v>
      </c>
      <c r="D304" s="31" t="s">
        <v>728</v>
      </c>
      <c r="E304" s="31"/>
      <c r="F304" s="31"/>
      <c r="G304" s="31" t="s">
        <v>747</v>
      </c>
      <c r="H304" s="31">
        <v>7</v>
      </c>
      <c r="I304" s="20">
        <v>2975</v>
      </c>
      <c r="J304" s="20">
        <f t="shared" si="1"/>
        <v>20825</v>
      </c>
      <c r="K304" s="31" t="s">
        <v>751</v>
      </c>
    </row>
    <row r="305" spans="1:11" ht="11.25" customHeight="1" x14ac:dyDescent="0.2">
      <c r="A305" s="98"/>
      <c r="B305" s="63"/>
      <c r="C305" s="30">
        <v>123</v>
      </c>
      <c r="D305" s="31" t="s">
        <v>729</v>
      </c>
      <c r="E305" s="31"/>
      <c r="F305" s="31"/>
      <c r="G305" s="31" t="s">
        <v>599</v>
      </c>
      <c r="H305" s="31">
        <v>16</v>
      </c>
      <c r="I305" s="20">
        <v>25347</v>
      </c>
      <c r="J305" s="20">
        <f t="shared" si="1"/>
        <v>405552</v>
      </c>
      <c r="K305" s="31" t="s">
        <v>373</v>
      </c>
    </row>
    <row r="306" spans="1:11" ht="11.25" customHeight="1" x14ac:dyDescent="0.2">
      <c r="A306" s="98"/>
      <c r="B306" s="63"/>
      <c r="C306" s="30">
        <v>130</v>
      </c>
      <c r="D306" s="31" t="s">
        <v>730</v>
      </c>
      <c r="E306" s="31"/>
      <c r="F306" s="31"/>
      <c r="G306" s="31" t="s">
        <v>748</v>
      </c>
      <c r="H306" s="31">
        <v>4</v>
      </c>
      <c r="I306" s="20">
        <v>30940</v>
      </c>
      <c r="J306" s="20">
        <f t="shared" si="1"/>
        <v>123760</v>
      </c>
      <c r="K306" s="31" t="s">
        <v>373</v>
      </c>
    </row>
    <row r="307" spans="1:11" ht="11.25" customHeight="1" x14ac:dyDescent="0.2">
      <c r="A307" s="98"/>
      <c r="B307" s="63"/>
      <c r="C307" s="30">
        <v>132</v>
      </c>
      <c r="D307" s="31" t="s">
        <v>731</v>
      </c>
      <c r="E307" s="31"/>
      <c r="F307" s="31"/>
      <c r="G307" s="31" t="s">
        <v>595</v>
      </c>
      <c r="H307" s="31">
        <v>11</v>
      </c>
      <c r="I307" s="20">
        <v>49980</v>
      </c>
      <c r="J307" s="20">
        <f t="shared" si="1"/>
        <v>549780</v>
      </c>
      <c r="K307" s="31" t="s">
        <v>373</v>
      </c>
    </row>
    <row r="308" spans="1:11" ht="11.25" customHeight="1" x14ac:dyDescent="0.2">
      <c r="A308" s="98"/>
      <c r="B308" s="63"/>
      <c r="C308" s="30">
        <v>155</v>
      </c>
      <c r="D308" s="31" t="s">
        <v>732</v>
      </c>
      <c r="E308" s="31"/>
      <c r="F308" s="31"/>
      <c r="G308" s="31" t="s">
        <v>263</v>
      </c>
      <c r="H308" s="31">
        <v>21</v>
      </c>
      <c r="I308" s="20">
        <v>35700</v>
      </c>
      <c r="J308" s="20">
        <f t="shared" si="1"/>
        <v>749700</v>
      </c>
      <c r="K308" s="31" t="s">
        <v>373</v>
      </c>
    </row>
    <row r="309" spans="1:11" ht="11.25" customHeight="1" x14ac:dyDescent="0.2">
      <c r="A309" s="98"/>
      <c r="B309" s="63"/>
      <c r="C309" s="30">
        <v>163</v>
      </c>
      <c r="D309" s="31" t="s">
        <v>733</v>
      </c>
      <c r="E309" s="31"/>
      <c r="F309" s="31"/>
      <c r="G309" s="31" t="s">
        <v>599</v>
      </c>
      <c r="H309" s="31">
        <v>17</v>
      </c>
      <c r="I309" s="20">
        <v>33320</v>
      </c>
      <c r="J309" s="20">
        <f t="shared" si="1"/>
        <v>566440</v>
      </c>
      <c r="K309" s="31" t="s">
        <v>373</v>
      </c>
    </row>
    <row r="310" spans="1:11" ht="11.25" customHeight="1" x14ac:dyDescent="0.2">
      <c r="A310" s="98"/>
      <c r="B310" s="63"/>
      <c r="C310" s="30">
        <v>167</v>
      </c>
      <c r="D310" s="31" t="s">
        <v>734</v>
      </c>
      <c r="E310" s="31"/>
      <c r="F310" s="31"/>
      <c r="G310" s="31" t="s">
        <v>749</v>
      </c>
      <c r="H310" s="31">
        <v>10</v>
      </c>
      <c r="I310" s="20">
        <v>55930</v>
      </c>
      <c r="J310" s="20">
        <f t="shared" si="1"/>
        <v>559300</v>
      </c>
      <c r="K310" s="31" t="s">
        <v>751</v>
      </c>
    </row>
    <row r="311" spans="1:11" ht="11.25" customHeight="1" x14ac:dyDescent="0.2">
      <c r="A311" s="98"/>
      <c r="B311" s="63"/>
      <c r="C311" s="30">
        <v>175</v>
      </c>
      <c r="D311" s="31" t="s">
        <v>735</v>
      </c>
      <c r="E311" s="31"/>
      <c r="F311" s="31"/>
      <c r="G311" s="31" t="s">
        <v>745</v>
      </c>
      <c r="H311" s="31">
        <v>2</v>
      </c>
      <c r="I311" s="20">
        <v>95331</v>
      </c>
      <c r="J311" s="20">
        <f t="shared" si="1"/>
        <v>190662</v>
      </c>
      <c r="K311" s="31" t="s">
        <v>372</v>
      </c>
    </row>
    <row r="312" spans="1:11" ht="11.25" customHeight="1" x14ac:dyDescent="0.2">
      <c r="A312" s="98"/>
      <c r="B312" s="63"/>
      <c r="C312" s="30">
        <v>181</v>
      </c>
      <c r="D312" s="31" t="s">
        <v>736</v>
      </c>
      <c r="E312" s="31"/>
      <c r="F312" s="31"/>
      <c r="G312" s="31" t="s">
        <v>596</v>
      </c>
      <c r="H312" s="31">
        <v>100</v>
      </c>
      <c r="I312" s="20">
        <v>23800</v>
      </c>
      <c r="J312" s="20">
        <f t="shared" si="1"/>
        <v>2380000</v>
      </c>
      <c r="K312" s="31" t="s">
        <v>373</v>
      </c>
    </row>
    <row r="313" spans="1:11" ht="11.25" customHeight="1" x14ac:dyDescent="0.2">
      <c r="A313" s="98"/>
      <c r="B313" s="63"/>
      <c r="C313" s="30">
        <v>182</v>
      </c>
      <c r="D313" s="31" t="s">
        <v>736</v>
      </c>
      <c r="E313" s="31"/>
      <c r="F313" s="31"/>
      <c r="G313" s="31" t="s">
        <v>596</v>
      </c>
      <c r="H313" s="31">
        <v>10</v>
      </c>
      <c r="I313" s="20">
        <v>23800</v>
      </c>
      <c r="J313" s="20">
        <f t="shared" si="1"/>
        <v>238000</v>
      </c>
      <c r="K313" s="31" t="s">
        <v>373</v>
      </c>
    </row>
    <row r="314" spans="1:11" ht="11.25" customHeight="1" x14ac:dyDescent="0.2">
      <c r="A314" s="98"/>
      <c r="B314" s="63"/>
      <c r="C314" s="30">
        <v>189</v>
      </c>
      <c r="D314" s="31" t="s">
        <v>737</v>
      </c>
      <c r="E314" s="31"/>
      <c r="F314" s="31"/>
      <c r="G314" s="31" t="s">
        <v>750</v>
      </c>
      <c r="H314" s="31">
        <v>2</v>
      </c>
      <c r="I314" s="20">
        <v>128520</v>
      </c>
      <c r="J314" s="20">
        <f t="shared" si="1"/>
        <v>257040</v>
      </c>
      <c r="K314" s="31" t="s">
        <v>751</v>
      </c>
    </row>
    <row r="315" spans="1:11" ht="11.25" customHeight="1" x14ac:dyDescent="0.2">
      <c r="A315" s="98"/>
      <c r="B315" s="63"/>
      <c r="C315" s="30">
        <v>192</v>
      </c>
      <c r="D315" s="31" t="s">
        <v>738</v>
      </c>
      <c r="E315" s="31"/>
      <c r="F315" s="31"/>
      <c r="G315" s="31" t="s">
        <v>750</v>
      </c>
      <c r="H315" s="31">
        <v>8</v>
      </c>
      <c r="I315" s="20">
        <v>85680</v>
      </c>
      <c r="J315" s="20">
        <f t="shared" si="1"/>
        <v>685440</v>
      </c>
      <c r="K315" s="31" t="s">
        <v>751</v>
      </c>
    </row>
    <row r="316" spans="1:11" ht="11.25" customHeight="1" x14ac:dyDescent="0.2">
      <c r="A316" s="98"/>
      <c r="B316" s="63"/>
      <c r="C316" s="30">
        <v>196</v>
      </c>
      <c r="D316" s="31" t="s">
        <v>739</v>
      </c>
      <c r="E316" s="31"/>
      <c r="F316" s="31"/>
      <c r="G316" s="31" t="s">
        <v>746</v>
      </c>
      <c r="H316" s="31">
        <v>1</v>
      </c>
      <c r="I316" s="20">
        <v>404600</v>
      </c>
      <c r="J316" s="20">
        <f t="shared" si="1"/>
        <v>404600</v>
      </c>
      <c r="K316" s="31" t="s">
        <v>751</v>
      </c>
    </row>
    <row r="317" spans="1:11" ht="11.25" customHeight="1" x14ac:dyDescent="0.2">
      <c r="A317" s="99"/>
      <c r="B317" s="63"/>
      <c r="C317" s="30">
        <v>199</v>
      </c>
      <c r="D317" s="31" t="s">
        <v>740</v>
      </c>
      <c r="E317" s="31"/>
      <c r="F317" s="31"/>
      <c r="G317" s="31" t="s">
        <v>263</v>
      </c>
      <c r="H317" s="31">
        <v>85</v>
      </c>
      <c r="I317" s="20">
        <v>3213</v>
      </c>
      <c r="J317" s="20">
        <f t="shared" si="1"/>
        <v>273105</v>
      </c>
      <c r="K317" s="31" t="s">
        <v>373</v>
      </c>
    </row>
    <row r="318" spans="1:11" ht="11.25" customHeight="1" x14ac:dyDescent="0.2">
      <c r="A318" s="80" t="s">
        <v>1012</v>
      </c>
      <c r="B318" s="80"/>
      <c r="C318" s="80"/>
      <c r="D318" s="80"/>
      <c r="E318" s="80"/>
      <c r="F318" s="80"/>
      <c r="G318" s="80"/>
      <c r="H318" s="80"/>
      <c r="I318" s="80"/>
      <c r="J318" s="21">
        <f>SUM(J284:J317)</f>
        <v>16560180</v>
      </c>
      <c r="K318" s="31"/>
    </row>
    <row r="319" spans="1:11" ht="22.5" x14ac:dyDescent="0.2">
      <c r="A319" s="81" t="s">
        <v>374</v>
      </c>
      <c r="B319" s="66">
        <v>1</v>
      </c>
      <c r="C319" s="30">
        <v>8</v>
      </c>
      <c r="D319" s="31" t="s">
        <v>375</v>
      </c>
      <c r="E319" s="31">
        <v>1000</v>
      </c>
      <c r="F319" s="31" t="s">
        <v>14</v>
      </c>
      <c r="G319" s="31" t="s">
        <v>174</v>
      </c>
      <c r="H319" s="31">
        <v>10</v>
      </c>
      <c r="I319" s="20">
        <v>22610</v>
      </c>
      <c r="J319" s="20">
        <f t="shared" si="1"/>
        <v>226100</v>
      </c>
      <c r="K319" s="31" t="s">
        <v>388</v>
      </c>
    </row>
    <row r="320" spans="1:11" x14ac:dyDescent="0.2">
      <c r="A320" s="81"/>
      <c r="B320" s="67"/>
      <c r="C320" s="30">
        <v>11</v>
      </c>
      <c r="D320" s="31" t="s">
        <v>376</v>
      </c>
      <c r="E320" s="31">
        <v>1000</v>
      </c>
      <c r="F320" s="31" t="s">
        <v>14</v>
      </c>
      <c r="G320" s="31" t="s">
        <v>254</v>
      </c>
      <c r="H320" s="31">
        <v>1</v>
      </c>
      <c r="I320" s="20">
        <v>72947</v>
      </c>
      <c r="J320" s="20">
        <f t="shared" si="1"/>
        <v>72947</v>
      </c>
      <c r="K320" s="31" t="s">
        <v>388</v>
      </c>
    </row>
    <row r="321" spans="1:11" x14ac:dyDescent="0.2">
      <c r="A321" s="81"/>
      <c r="B321" s="67"/>
      <c r="C321" s="30">
        <v>25</v>
      </c>
      <c r="D321" s="31" t="s">
        <v>377</v>
      </c>
      <c r="E321" s="31">
        <v>250</v>
      </c>
      <c r="F321" s="31" t="s">
        <v>13</v>
      </c>
      <c r="G321" s="31" t="s">
        <v>173</v>
      </c>
      <c r="H321" s="31">
        <v>1</v>
      </c>
      <c r="I321" s="20">
        <v>140658</v>
      </c>
      <c r="J321" s="20">
        <f t="shared" si="1"/>
        <v>140658</v>
      </c>
      <c r="K321" s="31" t="s">
        <v>388</v>
      </c>
    </row>
    <row r="322" spans="1:11" ht="33.75" x14ac:dyDescent="0.2">
      <c r="A322" s="81"/>
      <c r="B322" s="67"/>
      <c r="C322" s="30">
        <v>55</v>
      </c>
      <c r="D322" s="31" t="s">
        <v>49</v>
      </c>
      <c r="E322" s="31" t="s">
        <v>50</v>
      </c>
      <c r="F322" s="31" t="s">
        <v>46</v>
      </c>
      <c r="G322" s="31" t="s">
        <v>387</v>
      </c>
      <c r="H322" s="31">
        <v>3</v>
      </c>
      <c r="I322" s="20">
        <v>26200</v>
      </c>
      <c r="J322" s="20">
        <f t="shared" si="1"/>
        <v>78600</v>
      </c>
      <c r="K322" s="31" t="s">
        <v>388</v>
      </c>
    </row>
    <row r="323" spans="1:11" x14ac:dyDescent="0.2">
      <c r="A323" s="81"/>
      <c r="B323" s="67"/>
      <c r="C323" s="30">
        <v>78</v>
      </c>
      <c r="D323" s="31" t="s">
        <v>244</v>
      </c>
      <c r="E323" s="31">
        <v>50</v>
      </c>
      <c r="F323" s="31" t="s">
        <v>22</v>
      </c>
      <c r="G323" s="31" t="s">
        <v>254</v>
      </c>
      <c r="H323" s="31">
        <v>1</v>
      </c>
      <c r="I323" s="20">
        <v>162197</v>
      </c>
      <c r="J323" s="20">
        <f t="shared" si="1"/>
        <v>162197</v>
      </c>
      <c r="K323" s="31" t="s">
        <v>388</v>
      </c>
    </row>
    <row r="324" spans="1:11" x14ac:dyDescent="0.2">
      <c r="A324" s="81"/>
      <c r="B324" s="67"/>
      <c r="C324" s="30">
        <v>90</v>
      </c>
      <c r="D324" s="31" t="s">
        <v>37</v>
      </c>
      <c r="E324" s="31" t="s">
        <v>38</v>
      </c>
      <c r="F324" s="31" t="s">
        <v>38</v>
      </c>
      <c r="G324" s="31" t="s">
        <v>173</v>
      </c>
      <c r="H324" s="31">
        <v>13</v>
      </c>
      <c r="I324" s="20">
        <v>49200</v>
      </c>
      <c r="J324" s="20">
        <f t="shared" si="1"/>
        <v>639600</v>
      </c>
      <c r="K324" s="31" t="s">
        <v>388</v>
      </c>
    </row>
    <row r="325" spans="1:11" ht="45" x14ac:dyDescent="0.2">
      <c r="A325" s="81"/>
      <c r="B325" s="67"/>
      <c r="C325" s="30">
        <v>109</v>
      </c>
      <c r="D325" s="31" t="s">
        <v>378</v>
      </c>
      <c r="E325" s="31">
        <v>100</v>
      </c>
      <c r="F325" s="31" t="s">
        <v>35</v>
      </c>
      <c r="G325" s="31" t="s">
        <v>173</v>
      </c>
      <c r="H325" s="31">
        <v>1</v>
      </c>
      <c r="I325" s="20">
        <v>164577</v>
      </c>
      <c r="J325" s="20">
        <f t="shared" si="1"/>
        <v>164577</v>
      </c>
      <c r="K325" s="31" t="s">
        <v>388</v>
      </c>
    </row>
    <row r="326" spans="1:11" ht="33.75" x14ac:dyDescent="0.2">
      <c r="A326" s="81"/>
      <c r="B326" s="67"/>
      <c r="C326" s="30">
        <v>112</v>
      </c>
      <c r="D326" s="31" t="s">
        <v>379</v>
      </c>
      <c r="E326" s="31" t="s">
        <v>34</v>
      </c>
      <c r="F326" s="31" t="s">
        <v>34</v>
      </c>
      <c r="G326" s="31" t="s">
        <v>264</v>
      </c>
      <c r="H326" s="31">
        <v>1</v>
      </c>
      <c r="I326" s="20">
        <v>5280506</v>
      </c>
      <c r="J326" s="20">
        <f t="shared" si="1"/>
        <v>5280506</v>
      </c>
      <c r="K326" s="31" t="s">
        <v>388</v>
      </c>
    </row>
    <row r="327" spans="1:11" x14ac:dyDescent="0.2">
      <c r="A327" s="81"/>
      <c r="B327" s="67"/>
      <c r="C327" s="30">
        <v>126</v>
      </c>
      <c r="D327" s="31" t="s">
        <v>182</v>
      </c>
      <c r="E327" s="31">
        <v>1</v>
      </c>
      <c r="F327" s="31" t="s">
        <v>124</v>
      </c>
      <c r="G327" s="31" t="s">
        <v>188</v>
      </c>
      <c r="H327" s="31">
        <v>35</v>
      </c>
      <c r="I327" s="20">
        <v>20706</v>
      </c>
      <c r="J327" s="20">
        <f t="shared" si="1"/>
        <v>724710</v>
      </c>
      <c r="K327" s="31" t="s">
        <v>388</v>
      </c>
    </row>
    <row r="328" spans="1:11" ht="22.5" x14ac:dyDescent="0.2">
      <c r="A328" s="81"/>
      <c r="B328" s="67"/>
      <c r="C328" s="30">
        <v>131</v>
      </c>
      <c r="D328" s="31" t="s">
        <v>380</v>
      </c>
      <c r="E328" s="31">
        <v>1000</v>
      </c>
      <c r="F328" s="31" t="s">
        <v>22</v>
      </c>
      <c r="G328" s="31" t="s">
        <v>174</v>
      </c>
      <c r="H328" s="31">
        <v>10</v>
      </c>
      <c r="I328" s="20">
        <v>16303</v>
      </c>
      <c r="J328" s="20">
        <f t="shared" si="1"/>
        <v>163030</v>
      </c>
      <c r="K328" s="31" t="s">
        <v>388</v>
      </c>
    </row>
    <row r="329" spans="1:11" ht="22.5" x14ac:dyDescent="0.2">
      <c r="A329" s="81"/>
      <c r="B329" s="67"/>
      <c r="C329" s="30">
        <v>132</v>
      </c>
      <c r="D329" s="31" t="s">
        <v>381</v>
      </c>
      <c r="E329" s="31">
        <v>1000</v>
      </c>
      <c r="F329" s="31" t="s">
        <v>13</v>
      </c>
      <c r="G329" s="31" t="s">
        <v>173</v>
      </c>
      <c r="H329" s="31">
        <v>1</v>
      </c>
      <c r="I329" s="20">
        <v>74256</v>
      </c>
      <c r="J329" s="20">
        <f t="shared" si="1"/>
        <v>74256</v>
      </c>
      <c r="K329" s="31" t="s">
        <v>388</v>
      </c>
    </row>
    <row r="330" spans="1:11" ht="22.5" x14ac:dyDescent="0.2">
      <c r="A330" s="81"/>
      <c r="B330" s="67"/>
      <c r="C330" s="30">
        <v>133</v>
      </c>
      <c r="D330" s="31" t="s">
        <v>165</v>
      </c>
      <c r="E330" s="31">
        <v>1000</v>
      </c>
      <c r="F330" s="31" t="s">
        <v>13</v>
      </c>
      <c r="G330" s="31" t="s">
        <v>173</v>
      </c>
      <c r="H330" s="31">
        <v>7</v>
      </c>
      <c r="I330" s="20">
        <v>74256</v>
      </c>
      <c r="J330" s="20">
        <f t="shared" si="1"/>
        <v>519792</v>
      </c>
      <c r="K330" s="31" t="s">
        <v>388</v>
      </c>
    </row>
    <row r="331" spans="1:11" ht="22.5" x14ac:dyDescent="0.2">
      <c r="A331" s="81"/>
      <c r="B331" s="67"/>
      <c r="C331" s="30">
        <v>150</v>
      </c>
      <c r="D331" s="31" t="s">
        <v>132</v>
      </c>
      <c r="E331" s="31" t="s">
        <v>38</v>
      </c>
      <c r="F331" s="31" t="s">
        <v>38</v>
      </c>
      <c r="G331" s="31" t="s">
        <v>254</v>
      </c>
      <c r="H331" s="31">
        <v>8</v>
      </c>
      <c r="I331" s="20">
        <v>351050</v>
      </c>
      <c r="J331" s="20">
        <f t="shared" si="1"/>
        <v>2808400</v>
      </c>
      <c r="K331" s="31" t="s">
        <v>388</v>
      </c>
    </row>
    <row r="332" spans="1:11" ht="33.75" x14ac:dyDescent="0.2">
      <c r="A332" s="81"/>
      <c r="B332" s="67"/>
      <c r="C332" s="30">
        <v>164</v>
      </c>
      <c r="D332" s="31" t="s">
        <v>382</v>
      </c>
      <c r="E332" s="31"/>
      <c r="F332" s="31" t="s">
        <v>43</v>
      </c>
      <c r="G332" s="31" t="s">
        <v>173</v>
      </c>
      <c r="H332" s="31">
        <v>5</v>
      </c>
      <c r="I332" s="20">
        <v>338674</v>
      </c>
      <c r="J332" s="20">
        <f t="shared" si="1"/>
        <v>1693370</v>
      </c>
      <c r="K332" s="31" t="s">
        <v>388</v>
      </c>
    </row>
    <row r="333" spans="1:11" ht="22.5" x14ac:dyDescent="0.2">
      <c r="A333" s="81"/>
      <c r="B333" s="67"/>
      <c r="C333" s="30">
        <v>168</v>
      </c>
      <c r="D333" s="31" t="s">
        <v>383</v>
      </c>
      <c r="E333" s="31">
        <v>1000</v>
      </c>
      <c r="F333" s="31" t="s">
        <v>22</v>
      </c>
      <c r="G333" s="31" t="s">
        <v>173</v>
      </c>
      <c r="H333" s="31">
        <v>1</v>
      </c>
      <c r="I333" s="20">
        <v>242284</v>
      </c>
      <c r="J333" s="20">
        <f t="shared" si="1"/>
        <v>242284</v>
      </c>
      <c r="K333" s="31" t="s">
        <v>388</v>
      </c>
    </row>
    <row r="334" spans="1:11" x14ac:dyDescent="0.2">
      <c r="A334" s="81"/>
      <c r="B334" s="67"/>
      <c r="C334" s="30">
        <v>173</v>
      </c>
      <c r="D334" s="31" t="s">
        <v>125</v>
      </c>
      <c r="E334" s="31">
        <v>25</v>
      </c>
      <c r="F334" s="31" t="s">
        <v>13</v>
      </c>
      <c r="G334" s="31" t="s">
        <v>255</v>
      </c>
      <c r="H334" s="31">
        <v>1</v>
      </c>
      <c r="I334" s="20">
        <v>143535</v>
      </c>
      <c r="J334" s="20">
        <f t="shared" si="1"/>
        <v>143535</v>
      </c>
      <c r="K334" s="31" t="s">
        <v>388</v>
      </c>
    </row>
    <row r="335" spans="1:11" x14ac:dyDescent="0.2">
      <c r="A335" s="81"/>
      <c r="B335" s="67"/>
      <c r="C335" s="30">
        <v>174</v>
      </c>
      <c r="D335" s="31" t="s">
        <v>384</v>
      </c>
      <c r="E335" s="31">
        <v>1000</v>
      </c>
      <c r="F335" s="31" t="s">
        <v>22</v>
      </c>
      <c r="G335" s="31" t="s">
        <v>174</v>
      </c>
      <c r="H335" s="31">
        <v>1</v>
      </c>
      <c r="I335" s="20">
        <v>90083</v>
      </c>
      <c r="J335" s="20">
        <f t="shared" si="1"/>
        <v>90083</v>
      </c>
      <c r="K335" s="31" t="s">
        <v>388</v>
      </c>
    </row>
    <row r="336" spans="1:11" ht="33.75" x14ac:dyDescent="0.2">
      <c r="A336" s="81"/>
      <c r="B336" s="67"/>
      <c r="C336" s="30">
        <v>196</v>
      </c>
      <c r="D336" s="31" t="s">
        <v>26</v>
      </c>
      <c r="E336" s="31">
        <v>1000</v>
      </c>
      <c r="F336" s="31" t="s">
        <v>13</v>
      </c>
      <c r="G336" s="31" t="s">
        <v>173</v>
      </c>
      <c r="H336" s="31">
        <v>1</v>
      </c>
      <c r="I336" s="20">
        <v>225624</v>
      </c>
      <c r="J336" s="20">
        <f t="shared" si="1"/>
        <v>225624</v>
      </c>
      <c r="K336" s="31" t="s">
        <v>388</v>
      </c>
    </row>
    <row r="337" spans="1:11" x14ac:dyDescent="0.2">
      <c r="A337" s="81"/>
      <c r="B337" s="67"/>
      <c r="C337" s="30">
        <v>202</v>
      </c>
      <c r="D337" s="31" t="s">
        <v>385</v>
      </c>
      <c r="E337" s="31">
        <v>500</v>
      </c>
      <c r="F337" s="31" t="s">
        <v>22</v>
      </c>
      <c r="G337" s="31" t="s">
        <v>173</v>
      </c>
      <c r="H337" s="31">
        <v>1</v>
      </c>
      <c r="I337" s="20">
        <v>210511</v>
      </c>
      <c r="J337" s="20">
        <f t="shared" si="1"/>
        <v>210511</v>
      </c>
      <c r="K337" s="31" t="s">
        <v>388</v>
      </c>
    </row>
    <row r="338" spans="1:11" x14ac:dyDescent="0.2">
      <c r="A338" s="81"/>
      <c r="B338" s="68"/>
      <c r="C338" s="30">
        <v>203</v>
      </c>
      <c r="D338" s="31" t="s">
        <v>386</v>
      </c>
      <c r="E338" s="31">
        <v>250</v>
      </c>
      <c r="F338" s="31" t="s">
        <v>13</v>
      </c>
      <c r="G338" s="31" t="s">
        <v>173</v>
      </c>
      <c r="H338" s="31">
        <v>3</v>
      </c>
      <c r="I338" s="20">
        <v>301308</v>
      </c>
      <c r="J338" s="20">
        <f t="shared" si="1"/>
        <v>903924</v>
      </c>
      <c r="K338" s="31" t="s">
        <v>388</v>
      </c>
    </row>
    <row r="339" spans="1:11" ht="56.25" x14ac:dyDescent="0.2">
      <c r="A339" s="81"/>
      <c r="B339" s="66">
        <v>2</v>
      </c>
      <c r="C339" s="30">
        <v>33</v>
      </c>
      <c r="D339" s="31" t="s">
        <v>489</v>
      </c>
      <c r="E339" s="31" t="s">
        <v>101</v>
      </c>
      <c r="F339" s="31" t="s">
        <v>229</v>
      </c>
      <c r="G339" s="31" t="s">
        <v>136</v>
      </c>
      <c r="H339" s="31">
        <v>2</v>
      </c>
      <c r="I339" s="20">
        <v>1837598</v>
      </c>
      <c r="J339" s="20">
        <f t="shared" si="1"/>
        <v>3675196</v>
      </c>
      <c r="K339" s="31" t="s">
        <v>388</v>
      </c>
    </row>
    <row r="340" spans="1:11" ht="78.75" x14ac:dyDescent="0.2">
      <c r="A340" s="81"/>
      <c r="B340" s="67"/>
      <c r="C340" s="30">
        <v>34</v>
      </c>
      <c r="D340" s="31" t="s">
        <v>490</v>
      </c>
      <c r="E340" s="31" t="s">
        <v>101</v>
      </c>
      <c r="F340" s="31" t="s">
        <v>229</v>
      </c>
      <c r="G340" s="31" t="s">
        <v>136</v>
      </c>
      <c r="H340" s="31">
        <v>2</v>
      </c>
      <c r="I340" s="20">
        <v>2499000</v>
      </c>
      <c r="J340" s="20">
        <f t="shared" si="1"/>
        <v>4998000</v>
      </c>
      <c r="K340" s="31" t="s">
        <v>388</v>
      </c>
    </row>
    <row r="341" spans="1:11" ht="56.25" x14ac:dyDescent="0.2">
      <c r="A341" s="81"/>
      <c r="B341" s="67"/>
      <c r="C341" s="30">
        <v>41</v>
      </c>
      <c r="D341" s="31" t="s">
        <v>135</v>
      </c>
      <c r="E341" s="31" t="s">
        <v>34</v>
      </c>
      <c r="F341" s="31" t="s">
        <v>34</v>
      </c>
      <c r="G341" s="31" t="s">
        <v>136</v>
      </c>
      <c r="H341" s="31">
        <v>4</v>
      </c>
      <c r="I341" s="20">
        <v>1384803</v>
      </c>
      <c r="J341" s="20">
        <f t="shared" si="1"/>
        <v>5539212</v>
      </c>
      <c r="K341" s="31" t="s">
        <v>388</v>
      </c>
    </row>
    <row r="342" spans="1:11" ht="33.75" x14ac:dyDescent="0.2">
      <c r="A342" s="81"/>
      <c r="B342" s="67"/>
      <c r="C342" s="30">
        <v>51</v>
      </c>
      <c r="D342" s="31" t="s">
        <v>189</v>
      </c>
      <c r="E342" s="31" t="s">
        <v>33</v>
      </c>
      <c r="F342" s="31" t="s">
        <v>34</v>
      </c>
      <c r="G342" s="31" t="s">
        <v>197</v>
      </c>
      <c r="H342" s="31">
        <v>1</v>
      </c>
      <c r="I342" s="20">
        <v>62600</v>
      </c>
      <c r="J342" s="20">
        <f t="shared" si="1"/>
        <v>62600</v>
      </c>
      <c r="K342" s="31" t="s">
        <v>388</v>
      </c>
    </row>
    <row r="343" spans="1:11" ht="33.75" x14ac:dyDescent="0.2">
      <c r="A343" s="81"/>
      <c r="B343" s="67"/>
      <c r="C343" s="30">
        <v>52</v>
      </c>
      <c r="D343" s="31" t="s">
        <v>190</v>
      </c>
      <c r="E343" s="31" t="s">
        <v>33</v>
      </c>
      <c r="F343" s="31" t="s">
        <v>34</v>
      </c>
      <c r="G343" s="31" t="s">
        <v>197</v>
      </c>
      <c r="H343" s="31">
        <v>1</v>
      </c>
      <c r="I343" s="20">
        <v>62600</v>
      </c>
      <c r="J343" s="20">
        <f t="shared" si="1"/>
        <v>62600</v>
      </c>
      <c r="K343" s="31" t="s">
        <v>388</v>
      </c>
    </row>
    <row r="344" spans="1:11" ht="33.75" x14ac:dyDescent="0.2">
      <c r="A344" s="81"/>
      <c r="B344" s="67"/>
      <c r="C344" s="30">
        <v>53</v>
      </c>
      <c r="D344" s="31" t="s">
        <v>191</v>
      </c>
      <c r="E344" s="31" t="s">
        <v>33</v>
      </c>
      <c r="F344" s="31" t="s">
        <v>34</v>
      </c>
      <c r="G344" s="31" t="s">
        <v>197</v>
      </c>
      <c r="H344" s="31">
        <v>1</v>
      </c>
      <c r="I344" s="20">
        <v>62600</v>
      </c>
      <c r="J344" s="20">
        <f t="shared" si="1"/>
        <v>62600</v>
      </c>
      <c r="K344" s="31" t="s">
        <v>388</v>
      </c>
    </row>
    <row r="345" spans="1:11" x14ac:dyDescent="0.2">
      <c r="A345" s="81"/>
      <c r="B345" s="67"/>
      <c r="C345" s="30">
        <v>54</v>
      </c>
      <c r="D345" s="31" t="s">
        <v>192</v>
      </c>
      <c r="E345" s="31" t="s">
        <v>193</v>
      </c>
      <c r="F345" s="31" t="s">
        <v>34</v>
      </c>
      <c r="G345" s="31" t="s">
        <v>197</v>
      </c>
      <c r="H345" s="31">
        <v>1</v>
      </c>
      <c r="I345" s="20">
        <v>185700</v>
      </c>
      <c r="J345" s="20">
        <f t="shared" si="1"/>
        <v>185700</v>
      </c>
      <c r="K345" s="31" t="s">
        <v>388</v>
      </c>
    </row>
    <row r="346" spans="1:11" ht="22.5" x14ac:dyDescent="0.2">
      <c r="A346" s="81"/>
      <c r="B346" s="67"/>
      <c r="C346" s="30">
        <v>74</v>
      </c>
      <c r="D346" s="31" t="s">
        <v>175</v>
      </c>
      <c r="E346" s="31" t="s">
        <v>176</v>
      </c>
      <c r="F346" s="31" t="s">
        <v>176</v>
      </c>
      <c r="G346" s="31" t="s">
        <v>173</v>
      </c>
      <c r="H346" s="31">
        <v>3</v>
      </c>
      <c r="I346" s="20">
        <v>135600</v>
      </c>
      <c r="J346" s="20">
        <f t="shared" si="1"/>
        <v>406800</v>
      </c>
      <c r="K346" s="31" t="s">
        <v>388</v>
      </c>
    </row>
    <row r="347" spans="1:11" ht="56.25" x14ac:dyDescent="0.2">
      <c r="A347" s="81"/>
      <c r="B347" s="68"/>
      <c r="C347" s="30">
        <v>86</v>
      </c>
      <c r="D347" s="31" t="s">
        <v>491</v>
      </c>
      <c r="E347" s="31" t="s">
        <v>97</v>
      </c>
      <c r="F347" s="31" t="s">
        <v>81</v>
      </c>
      <c r="G347" s="31" t="s">
        <v>136</v>
      </c>
      <c r="H347" s="31">
        <v>1</v>
      </c>
      <c r="I347" s="20">
        <v>1243669</v>
      </c>
      <c r="J347" s="20">
        <f t="shared" si="1"/>
        <v>1243669</v>
      </c>
      <c r="K347" s="31" t="s">
        <v>388</v>
      </c>
    </row>
    <row r="348" spans="1:11" ht="54.75" customHeight="1" x14ac:dyDescent="0.2">
      <c r="A348" s="81"/>
      <c r="B348" s="30">
        <v>4</v>
      </c>
      <c r="C348" s="30">
        <v>2</v>
      </c>
      <c r="D348" s="31" t="s">
        <v>964</v>
      </c>
      <c r="E348" s="31" t="s">
        <v>965</v>
      </c>
      <c r="F348" s="31"/>
      <c r="G348" s="31" t="s">
        <v>478</v>
      </c>
      <c r="H348" s="31">
        <v>5</v>
      </c>
      <c r="I348" s="20">
        <v>7849716</v>
      </c>
      <c r="J348" s="20">
        <f t="shared" si="1"/>
        <v>39248580</v>
      </c>
      <c r="K348" s="31" t="s">
        <v>388</v>
      </c>
    </row>
    <row r="349" spans="1:11" ht="11.25" customHeight="1" x14ac:dyDescent="0.2">
      <c r="A349" s="82" t="s">
        <v>1013</v>
      </c>
      <c r="B349" s="83"/>
      <c r="C349" s="83"/>
      <c r="D349" s="83"/>
      <c r="E349" s="83"/>
      <c r="F349" s="83"/>
      <c r="G349" s="83"/>
      <c r="H349" s="83"/>
      <c r="I349" s="84"/>
      <c r="J349" s="21">
        <f>SUM(J319:J348)</f>
        <v>70049661</v>
      </c>
      <c r="K349" s="31"/>
    </row>
    <row r="350" spans="1:11" ht="25.5" customHeight="1" x14ac:dyDescent="0.2">
      <c r="A350" s="85" t="s">
        <v>389</v>
      </c>
      <c r="B350" s="88">
        <v>1</v>
      </c>
      <c r="C350" s="30">
        <v>1</v>
      </c>
      <c r="D350" s="31" t="s">
        <v>147</v>
      </c>
      <c r="E350" s="31">
        <v>10</v>
      </c>
      <c r="F350" s="31" t="s">
        <v>22</v>
      </c>
      <c r="G350" s="31" t="s">
        <v>149</v>
      </c>
      <c r="H350" s="31">
        <v>1</v>
      </c>
      <c r="I350" s="20">
        <v>314776</v>
      </c>
      <c r="J350" s="20">
        <f t="shared" si="1"/>
        <v>314776</v>
      </c>
      <c r="K350" s="31" t="s">
        <v>404</v>
      </c>
    </row>
    <row r="351" spans="1:11" ht="11.25" customHeight="1" x14ac:dyDescent="0.2">
      <c r="A351" s="86"/>
      <c r="B351" s="89"/>
      <c r="C351" s="30">
        <v>2</v>
      </c>
      <c r="D351" s="31" t="s">
        <v>390</v>
      </c>
      <c r="E351" s="31">
        <v>50</v>
      </c>
      <c r="F351" s="31" t="s">
        <v>14</v>
      </c>
      <c r="G351" s="31" t="s">
        <v>402</v>
      </c>
      <c r="H351" s="31">
        <v>1</v>
      </c>
      <c r="I351" s="20">
        <v>488432</v>
      </c>
      <c r="J351" s="20">
        <f t="shared" si="1"/>
        <v>488432</v>
      </c>
      <c r="K351" s="31" t="s">
        <v>404</v>
      </c>
    </row>
    <row r="352" spans="1:11" ht="11.25" customHeight="1" x14ac:dyDescent="0.2">
      <c r="A352" s="86"/>
      <c r="B352" s="89"/>
      <c r="C352" s="30">
        <v>3</v>
      </c>
      <c r="D352" s="31" t="s">
        <v>391</v>
      </c>
      <c r="E352" s="31">
        <v>100</v>
      </c>
      <c r="F352" s="31" t="s">
        <v>13</v>
      </c>
      <c r="G352" s="31" t="s">
        <v>149</v>
      </c>
      <c r="H352" s="31">
        <v>1</v>
      </c>
      <c r="I352" s="20">
        <v>107309</v>
      </c>
      <c r="J352" s="20">
        <f t="shared" si="1"/>
        <v>107309</v>
      </c>
      <c r="K352" s="31" t="s">
        <v>404</v>
      </c>
    </row>
    <row r="353" spans="1:11" ht="11.25" customHeight="1" x14ac:dyDescent="0.2">
      <c r="A353" s="86"/>
      <c r="B353" s="89"/>
      <c r="C353" s="30">
        <v>9</v>
      </c>
      <c r="D353" s="31" t="s">
        <v>392</v>
      </c>
      <c r="E353" s="31">
        <v>500</v>
      </c>
      <c r="F353" s="31" t="s">
        <v>22</v>
      </c>
      <c r="G353" s="31" t="s">
        <v>402</v>
      </c>
      <c r="H353" s="31">
        <v>1</v>
      </c>
      <c r="I353" s="20">
        <v>306600</v>
      </c>
      <c r="J353" s="20">
        <f t="shared" ref="J353:J448" si="2">+H353*I353</f>
        <v>306600</v>
      </c>
      <c r="K353" s="31" t="s">
        <v>404</v>
      </c>
    </row>
    <row r="354" spans="1:11" ht="11.25" customHeight="1" x14ac:dyDescent="0.2">
      <c r="A354" s="86"/>
      <c r="B354" s="89"/>
      <c r="C354" s="30">
        <v>17</v>
      </c>
      <c r="D354" s="31" t="s">
        <v>76</v>
      </c>
      <c r="E354" s="31">
        <v>500</v>
      </c>
      <c r="F354" s="31" t="s">
        <v>13</v>
      </c>
      <c r="G354" s="31" t="s">
        <v>149</v>
      </c>
      <c r="H354" s="31">
        <v>3</v>
      </c>
      <c r="I354" s="20">
        <v>212576</v>
      </c>
      <c r="J354" s="20">
        <f t="shared" si="2"/>
        <v>637728</v>
      </c>
      <c r="K354" s="31" t="s">
        <v>404</v>
      </c>
    </row>
    <row r="355" spans="1:11" ht="11.25" customHeight="1" x14ac:dyDescent="0.2">
      <c r="A355" s="86"/>
      <c r="B355" s="89"/>
      <c r="C355" s="30">
        <v>31</v>
      </c>
      <c r="D355" s="31" t="s">
        <v>393</v>
      </c>
      <c r="E355" s="31">
        <v>100</v>
      </c>
      <c r="F355" s="31" t="s">
        <v>14</v>
      </c>
      <c r="G355" s="31" t="s">
        <v>402</v>
      </c>
      <c r="H355" s="31">
        <v>1</v>
      </c>
      <c r="I355" s="20">
        <v>714559</v>
      </c>
      <c r="J355" s="20">
        <f t="shared" si="2"/>
        <v>714559</v>
      </c>
      <c r="K355" s="31" t="s">
        <v>404</v>
      </c>
    </row>
    <row r="356" spans="1:11" ht="11.25" customHeight="1" x14ac:dyDescent="0.2">
      <c r="A356" s="86"/>
      <c r="B356" s="89"/>
      <c r="C356" s="30">
        <v>35</v>
      </c>
      <c r="D356" s="31" t="s">
        <v>171</v>
      </c>
      <c r="E356" s="31">
        <v>500</v>
      </c>
      <c r="F356" s="31" t="s">
        <v>13</v>
      </c>
      <c r="G356" s="31" t="s">
        <v>148</v>
      </c>
      <c r="H356" s="31">
        <v>1</v>
      </c>
      <c r="I356" s="20">
        <v>1929199</v>
      </c>
      <c r="J356" s="20">
        <f t="shared" si="2"/>
        <v>1929199</v>
      </c>
      <c r="K356" s="31" t="s">
        <v>405</v>
      </c>
    </row>
    <row r="357" spans="1:11" ht="11.25" customHeight="1" x14ac:dyDescent="0.2">
      <c r="A357" s="86"/>
      <c r="B357" s="89"/>
      <c r="C357" s="30">
        <v>36</v>
      </c>
      <c r="D357" s="31" t="s">
        <v>394</v>
      </c>
      <c r="E357" s="31">
        <v>500</v>
      </c>
      <c r="F357" s="31" t="s">
        <v>13</v>
      </c>
      <c r="G357" s="31" t="s">
        <v>148</v>
      </c>
      <c r="H357" s="31">
        <v>1</v>
      </c>
      <c r="I357" s="20">
        <v>523600</v>
      </c>
      <c r="J357" s="20">
        <f t="shared" si="2"/>
        <v>523600</v>
      </c>
      <c r="K357" s="31" t="s">
        <v>404</v>
      </c>
    </row>
    <row r="358" spans="1:11" ht="11.25" customHeight="1" x14ac:dyDescent="0.2">
      <c r="A358" s="86"/>
      <c r="B358" s="89"/>
      <c r="C358" s="30">
        <v>43</v>
      </c>
      <c r="D358" s="31" t="s">
        <v>139</v>
      </c>
      <c r="E358" s="31">
        <v>500</v>
      </c>
      <c r="F358" s="31" t="s">
        <v>22</v>
      </c>
      <c r="G358" s="31" t="s">
        <v>148</v>
      </c>
      <c r="H358" s="31">
        <v>2</v>
      </c>
      <c r="I358" s="20">
        <v>313232</v>
      </c>
      <c r="J358" s="20">
        <f t="shared" si="2"/>
        <v>626464</v>
      </c>
      <c r="K358" s="31" t="s">
        <v>405</v>
      </c>
    </row>
    <row r="359" spans="1:11" ht="11.25" customHeight="1" x14ac:dyDescent="0.2">
      <c r="A359" s="86"/>
      <c r="B359" s="89"/>
      <c r="C359" s="30">
        <v>44</v>
      </c>
      <c r="D359" s="31" t="s">
        <v>145</v>
      </c>
      <c r="E359" s="31">
        <v>500</v>
      </c>
      <c r="F359" s="31" t="s">
        <v>22</v>
      </c>
      <c r="G359" s="31" t="s">
        <v>148</v>
      </c>
      <c r="H359" s="31">
        <v>2</v>
      </c>
      <c r="I359" s="20">
        <v>204680</v>
      </c>
      <c r="J359" s="20">
        <f t="shared" si="2"/>
        <v>409360</v>
      </c>
      <c r="K359" s="31" t="s">
        <v>405</v>
      </c>
    </row>
    <row r="360" spans="1:11" ht="11.25" customHeight="1" x14ac:dyDescent="0.2">
      <c r="A360" s="86"/>
      <c r="B360" s="89"/>
      <c r="C360" s="30">
        <v>49</v>
      </c>
      <c r="D360" s="31" t="s">
        <v>395</v>
      </c>
      <c r="E360" s="31">
        <v>500</v>
      </c>
      <c r="F360" s="31" t="s">
        <v>22</v>
      </c>
      <c r="G360" s="31" t="s">
        <v>148</v>
      </c>
      <c r="H360" s="31">
        <v>2</v>
      </c>
      <c r="I360" s="20">
        <v>153213</v>
      </c>
      <c r="J360" s="20">
        <f t="shared" si="2"/>
        <v>306426</v>
      </c>
      <c r="K360" s="31" t="s">
        <v>405</v>
      </c>
    </row>
    <row r="361" spans="1:11" ht="11.25" customHeight="1" x14ac:dyDescent="0.2">
      <c r="A361" s="86"/>
      <c r="B361" s="89"/>
      <c r="C361" s="30">
        <v>50</v>
      </c>
      <c r="D361" s="31" t="s">
        <v>396</v>
      </c>
      <c r="E361" s="31">
        <v>500</v>
      </c>
      <c r="F361" s="31" t="s">
        <v>13</v>
      </c>
      <c r="G361" s="31" t="s">
        <v>148</v>
      </c>
      <c r="H361" s="31">
        <v>1</v>
      </c>
      <c r="I361" s="20">
        <v>153213</v>
      </c>
      <c r="J361" s="20">
        <f t="shared" si="2"/>
        <v>153213</v>
      </c>
      <c r="K361" s="31" t="s">
        <v>405</v>
      </c>
    </row>
    <row r="362" spans="1:11" ht="11.25" customHeight="1" x14ac:dyDescent="0.2">
      <c r="A362" s="86"/>
      <c r="B362" s="89"/>
      <c r="C362" s="30">
        <v>56</v>
      </c>
      <c r="D362" s="31" t="s">
        <v>170</v>
      </c>
      <c r="E362" s="31">
        <v>100</v>
      </c>
      <c r="F362" s="31" t="s">
        <v>86</v>
      </c>
      <c r="G362" s="31" t="s">
        <v>402</v>
      </c>
      <c r="H362" s="31">
        <v>1</v>
      </c>
      <c r="I362" s="20">
        <v>218708</v>
      </c>
      <c r="J362" s="20">
        <f t="shared" si="2"/>
        <v>218708</v>
      </c>
      <c r="K362" s="31" t="s">
        <v>406</v>
      </c>
    </row>
    <row r="363" spans="1:11" ht="11.25" customHeight="1" x14ac:dyDescent="0.2">
      <c r="A363" s="86"/>
      <c r="B363" s="89"/>
      <c r="C363" s="30">
        <v>61</v>
      </c>
      <c r="D363" s="31" t="s">
        <v>146</v>
      </c>
      <c r="E363" s="31">
        <v>10</v>
      </c>
      <c r="F363" s="31" t="s">
        <v>22</v>
      </c>
      <c r="G363" s="31" t="s">
        <v>149</v>
      </c>
      <c r="H363" s="31">
        <v>1</v>
      </c>
      <c r="I363" s="20">
        <v>224841</v>
      </c>
      <c r="J363" s="20">
        <f t="shared" si="2"/>
        <v>224841</v>
      </c>
      <c r="K363" s="31" t="s">
        <v>404</v>
      </c>
    </row>
    <row r="364" spans="1:11" ht="11.25" customHeight="1" x14ac:dyDescent="0.2">
      <c r="A364" s="86"/>
      <c r="B364" s="89"/>
      <c r="C364" s="30">
        <v>92</v>
      </c>
      <c r="D364" s="31" t="s">
        <v>397</v>
      </c>
      <c r="E364" s="31">
        <v>250</v>
      </c>
      <c r="F364" s="31" t="s">
        <v>22</v>
      </c>
      <c r="G364" s="31" t="s">
        <v>402</v>
      </c>
      <c r="H364" s="31">
        <v>1</v>
      </c>
      <c r="I364" s="20">
        <v>235984</v>
      </c>
      <c r="J364" s="20">
        <f t="shared" si="2"/>
        <v>235984</v>
      </c>
      <c r="K364" s="31" t="s">
        <v>404</v>
      </c>
    </row>
    <row r="365" spans="1:11" ht="11.25" customHeight="1" x14ac:dyDescent="0.2">
      <c r="A365" s="86"/>
      <c r="B365" s="89"/>
      <c r="C365" s="30">
        <v>102</v>
      </c>
      <c r="D365" s="31" t="s">
        <v>133</v>
      </c>
      <c r="E365" s="31">
        <v>100</v>
      </c>
      <c r="F365" s="31" t="s">
        <v>14</v>
      </c>
      <c r="G365" s="31" t="s">
        <v>148</v>
      </c>
      <c r="H365" s="31">
        <v>6</v>
      </c>
      <c r="I365" s="20">
        <v>147001</v>
      </c>
      <c r="J365" s="20">
        <f t="shared" si="2"/>
        <v>882006</v>
      </c>
      <c r="K365" s="31" t="s">
        <v>405</v>
      </c>
    </row>
    <row r="366" spans="1:11" ht="11.25" customHeight="1" x14ac:dyDescent="0.2">
      <c r="A366" s="86"/>
      <c r="B366" s="89"/>
      <c r="C366" s="30">
        <v>113</v>
      </c>
      <c r="D366" s="31" t="s">
        <v>87</v>
      </c>
      <c r="E366" s="31">
        <v>500</v>
      </c>
      <c r="F366" s="31" t="s">
        <v>14</v>
      </c>
      <c r="G366" s="31" t="s">
        <v>402</v>
      </c>
      <c r="H366" s="31">
        <v>2</v>
      </c>
      <c r="I366" s="20">
        <v>419020</v>
      </c>
      <c r="J366" s="20">
        <f t="shared" si="2"/>
        <v>838040</v>
      </c>
      <c r="K366" s="31" t="s">
        <v>404</v>
      </c>
    </row>
    <row r="367" spans="1:11" ht="11.25" customHeight="1" x14ac:dyDescent="0.2">
      <c r="A367" s="86"/>
      <c r="B367" s="89"/>
      <c r="C367" s="30">
        <v>114</v>
      </c>
      <c r="D367" s="31" t="s">
        <v>88</v>
      </c>
      <c r="E367" s="31">
        <v>500</v>
      </c>
      <c r="F367" s="31" t="s">
        <v>14</v>
      </c>
      <c r="G367" s="31" t="s">
        <v>402</v>
      </c>
      <c r="H367" s="31">
        <v>2</v>
      </c>
      <c r="I367" s="20">
        <v>419020</v>
      </c>
      <c r="J367" s="20">
        <f t="shared" si="2"/>
        <v>838040</v>
      </c>
      <c r="K367" s="31" t="s">
        <v>404</v>
      </c>
    </row>
    <row r="368" spans="1:11" ht="11.25" customHeight="1" x14ac:dyDescent="0.2">
      <c r="A368" s="86"/>
      <c r="B368" s="89"/>
      <c r="C368" s="30">
        <v>115</v>
      </c>
      <c r="D368" s="31" t="s">
        <v>90</v>
      </c>
      <c r="E368" s="31">
        <v>500</v>
      </c>
      <c r="F368" s="31" t="s">
        <v>14</v>
      </c>
      <c r="G368" s="31" t="s">
        <v>402</v>
      </c>
      <c r="H368" s="31">
        <v>2</v>
      </c>
      <c r="I368" s="20">
        <v>419020</v>
      </c>
      <c r="J368" s="20">
        <f t="shared" si="2"/>
        <v>838040</v>
      </c>
      <c r="K368" s="31" t="s">
        <v>404</v>
      </c>
    </row>
    <row r="369" spans="1:11" ht="11.25" customHeight="1" x14ac:dyDescent="0.2">
      <c r="A369" s="86"/>
      <c r="B369" s="89"/>
      <c r="C369" s="30">
        <v>116</v>
      </c>
      <c r="D369" s="31" t="s">
        <v>91</v>
      </c>
      <c r="E369" s="31">
        <v>500</v>
      </c>
      <c r="F369" s="31" t="s">
        <v>14</v>
      </c>
      <c r="G369" s="31" t="s">
        <v>402</v>
      </c>
      <c r="H369" s="31">
        <v>2</v>
      </c>
      <c r="I369" s="20">
        <v>419020</v>
      </c>
      <c r="J369" s="20">
        <f t="shared" si="2"/>
        <v>838040</v>
      </c>
      <c r="K369" s="31" t="s">
        <v>404</v>
      </c>
    </row>
    <row r="370" spans="1:11" ht="11.25" customHeight="1" x14ac:dyDescent="0.2">
      <c r="A370" s="86"/>
      <c r="B370" s="89"/>
      <c r="C370" s="30">
        <v>117</v>
      </c>
      <c r="D370" s="31" t="s">
        <v>89</v>
      </c>
      <c r="E370" s="31">
        <v>500</v>
      </c>
      <c r="F370" s="31" t="s">
        <v>14</v>
      </c>
      <c r="G370" s="31" t="s">
        <v>402</v>
      </c>
      <c r="H370" s="31">
        <v>2</v>
      </c>
      <c r="I370" s="20">
        <v>419020</v>
      </c>
      <c r="J370" s="20">
        <f t="shared" si="2"/>
        <v>838040</v>
      </c>
      <c r="K370" s="31" t="s">
        <v>404</v>
      </c>
    </row>
    <row r="371" spans="1:11" ht="11.25" customHeight="1" x14ac:dyDescent="0.2">
      <c r="A371" s="86"/>
      <c r="B371" s="89"/>
      <c r="C371" s="30">
        <v>128</v>
      </c>
      <c r="D371" s="31" t="s">
        <v>155</v>
      </c>
      <c r="E371" s="31" t="s">
        <v>156</v>
      </c>
      <c r="F371" s="31" t="s">
        <v>22</v>
      </c>
      <c r="G371" s="31" t="s">
        <v>149</v>
      </c>
      <c r="H371" s="31">
        <v>2</v>
      </c>
      <c r="I371" s="20">
        <v>235060</v>
      </c>
      <c r="J371" s="20">
        <f t="shared" si="2"/>
        <v>470120</v>
      </c>
      <c r="K371" s="31" t="s">
        <v>404</v>
      </c>
    </row>
    <row r="372" spans="1:11" ht="11.25" customHeight="1" x14ac:dyDescent="0.2">
      <c r="A372" s="86"/>
      <c r="B372" s="89"/>
      <c r="C372" s="30">
        <v>130</v>
      </c>
      <c r="D372" s="31" t="s">
        <v>398</v>
      </c>
      <c r="E372" s="31">
        <v>50</v>
      </c>
      <c r="F372" s="31" t="s">
        <v>22</v>
      </c>
      <c r="G372" s="31" t="s">
        <v>149</v>
      </c>
      <c r="H372" s="31">
        <v>1</v>
      </c>
      <c r="I372" s="20">
        <v>118552</v>
      </c>
      <c r="J372" s="20">
        <f t="shared" si="2"/>
        <v>118552</v>
      </c>
      <c r="K372" s="31" t="s">
        <v>404</v>
      </c>
    </row>
    <row r="373" spans="1:11" ht="11.25" customHeight="1" x14ac:dyDescent="0.2">
      <c r="A373" s="86"/>
      <c r="B373" s="89"/>
      <c r="C373" s="30">
        <v>145</v>
      </c>
      <c r="D373" s="31" t="s">
        <v>399</v>
      </c>
      <c r="E373" s="31">
        <v>100</v>
      </c>
      <c r="F373" s="31" t="s">
        <v>14</v>
      </c>
      <c r="G373" s="31" t="s">
        <v>402</v>
      </c>
      <c r="H373" s="31">
        <v>1</v>
      </c>
      <c r="I373" s="20">
        <v>172718</v>
      </c>
      <c r="J373" s="20">
        <f t="shared" si="2"/>
        <v>172718</v>
      </c>
      <c r="K373" s="31" t="s">
        <v>404</v>
      </c>
    </row>
    <row r="374" spans="1:11" ht="11.25" customHeight="1" x14ac:dyDescent="0.2">
      <c r="A374" s="86"/>
      <c r="B374" s="89"/>
      <c r="C374" s="30">
        <v>156</v>
      </c>
      <c r="D374" s="31" t="s">
        <v>400</v>
      </c>
      <c r="E374" s="31">
        <v>60</v>
      </c>
      <c r="F374" s="31" t="s">
        <v>13</v>
      </c>
      <c r="G374" s="31" t="s">
        <v>402</v>
      </c>
      <c r="H374" s="31">
        <v>1</v>
      </c>
      <c r="I374" s="20">
        <v>498680</v>
      </c>
      <c r="J374" s="20">
        <f t="shared" si="2"/>
        <v>498680</v>
      </c>
      <c r="K374" s="31" t="s">
        <v>404</v>
      </c>
    </row>
    <row r="375" spans="1:11" ht="11.25" customHeight="1" x14ac:dyDescent="0.2">
      <c r="A375" s="86"/>
      <c r="B375" s="89"/>
      <c r="C375" s="30">
        <v>157</v>
      </c>
      <c r="D375" s="31" t="s">
        <v>19</v>
      </c>
      <c r="E375" s="31"/>
      <c r="F375" s="31" t="s">
        <v>20</v>
      </c>
      <c r="G375" s="31" t="s">
        <v>403</v>
      </c>
      <c r="H375" s="31">
        <v>10</v>
      </c>
      <c r="I375" s="20">
        <v>93240</v>
      </c>
      <c r="J375" s="20">
        <f t="shared" si="2"/>
        <v>932400</v>
      </c>
      <c r="K375" s="31" t="s">
        <v>404</v>
      </c>
    </row>
    <row r="376" spans="1:11" ht="11.25" customHeight="1" x14ac:dyDescent="0.2">
      <c r="A376" s="86"/>
      <c r="B376" s="89"/>
      <c r="C376" s="30">
        <v>166</v>
      </c>
      <c r="D376" s="31" t="s">
        <v>401</v>
      </c>
      <c r="E376" s="31">
        <v>1000</v>
      </c>
      <c r="F376" s="31" t="s">
        <v>14</v>
      </c>
      <c r="G376" s="31" t="s">
        <v>402</v>
      </c>
      <c r="H376" s="31">
        <v>2</v>
      </c>
      <c r="I376" s="20">
        <v>159838</v>
      </c>
      <c r="J376" s="20">
        <f t="shared" si="2"/>
        <v>319676</v>
      </c>
      <c r="K376" s="31" t="s">
        <v>404</v>
      </c>
    </row>
    <row r="377" spans="1:11" ht="11.25" customHeight="1" x14ac:dyDescent="0.2">
      <c r="A377" s="86"/>
      <c r="B377" s="89"/>
      <c r="C377" s="30">
        <v>170</v>
      </c>
      <c r="D377" s="31" t="s">
        <v>77</v>
      </c>
      <c r="E377" s="31">
        <v>250</v>
      </c>
      <c r="F377" s="31" t="s">
        <v>13</v>
      </c>
      <c r="G377" s="31" t="s">
        <v>402</v>
      </c>
      <c r="H377" s="31">
        <v>2</v>
      </c>
      <c r="I377" s="20">
        <v>294294</v>
      </c>
      <c r="J377" s="20">
        <f t="shared" si="2"/>
        <v>588588</v>
      </c>
      <c r="K377" s="31" t="s">
        <v>404</v>
      </c>
    </row>
    <row r="378" spans="1:11" ht="11.25" customHeight="1" x14ac:dyDescent="0.2">
      <c r="A378" s="86"/>
      <c r="B378" s="89"/>
      <c r="C378" s="30">
        <v>185</v>
      </c>
      <c r="D378" s="31" t="s">
        <v>75</v>
      </c>
      <c r="E378" s="31">
        <v>500</v>
      </c>
      <c r="F378" s="31" t="s">
        <v>14</v>
      </c>
      <c r="G378" s="31" t="s">
        <v>402</v>
      </c>
      <c r="H378" s="31">
        <v>3</v>
      </c>
      <c r="I378" s="20">
        <v>252980</v>
      </c>
      <c r="J378" s="20">
        <f t="shared" si="2"/>
        <v>758940</v>
      </c>
      <c r="K378" s="31" t="s">
        <v>404</v>
      </c>
    </row>
    <row r="379" spans="1:11" ht="33.75" x14ac:dyDescent="0.2">
      <c r="A379" s="86"/>
      <c r="B379" s="90"/>
      <c r="C379" s="30">
        <v>194</v>
      </c>
      <c r="D379" s="31" t="s">
        <v>55</v>
      </c>
      <c r="E379" s="31">
        <v>100</v>
      </c>
      <c r="F379" s="31" t="s">
        <v>13</v>
      </c>
      <c r="G379" s="31" t="s">
        <v>149</v>
      </c>
      <c r="H379" s="31">
        <v>1</v>
      </c>
      <c r="I379" s="20">
        <v>234038</v>
      </c>
      <c r="J379" s="20">
        <f t="shared" si="2"/>
        <v>234038</v>
      </c>
      <c r="K379" s="31" t="s">
        <v>404</v>
      </c>
    </row>
    <row r="380" spans="1:11" ht="11.25" customHeight="1" x14ac:dyDescent="0.2">
      <c r="A380" s="86"/>
      <c r="B380" s="66">
        <v>2</v>
      </c>
      <c r="C380" s="30">
        <v>1</v>
      </c>
      <c r="D380" s="31" t="s">
        <v>492</v>
      </c>
      <c r="E380" s="31">
        <v>1000</v>
      </c>
      <c r="F380" s="31" t="s">
        <v>473</v>
      </c>
      <c r="G380" s="31" t="s">
        <v>149</v>
      </c>
      <c r="H380" s="31">
        <v>1</v>
      </c>
      <c r="I380" s="20">
        <v>212660</v>
      </c>
      <c r="J380" s="20">
        <f t="shared" si="2"/>
        <v>212660</v>
      </c>
      <c r="K380" s="31" t="s">
        <v>404</v>
      </c>
    </row>
    <row r="381" spans="1:11" ht="22.5" x14ac:dyDescent="0.2">
      <c r="A381" s="86"/>
      <c r="B381" s="67"/>
      <c r="C381" s="30">
        <v>18</v>
      </c>
      <c r="D381" s="31" t="s">
        <v>493</v>
      </c>
      <c r="E381" s="31" t="s">
        <v>494</v>
      </c>
      <c r="F381" s="31" t="s">
        <v>105</v>
      </c>
      <c r="G381" s="31" t="s">
        <v>149</v>
      </c>
      <c r="H381" s="31">
        <v>1</v>
      </c>
      <c r="I381" s="20">
        <v>321440</v>
      </c>
      <c r="J381" s="20">
        <f t="shared" si="2"/>
        <v>321440</v>
      </c>
      <c r="K381" s="31" t="s">
        <v>404</v>
      </c>
    </row>
    <row r="382" spans="1:11" ht="67.5" x14ac:dyDescent="0.2">
      <c r="A382" s="86"/>
      <c r="B382" s="67"/>
      <c r="C382" s="30">
        <v>28</v>
      </c>
      <c r="D382" s="31" t="s">
        <v>102</v>
      </c>
      <c r="E382" s="31">
        <v>500</v>
      </c>
      <c r="F382" s="31" t="s">
        <v>14</v>
      </c>
      <c r="G382" s="31" t="s">
        <v>402</v>
      </c>
      <c r="H382" s="31">
        <v>1</v>
      </c>
      <c r="I382" s="20">
        <v>139944</v>
      </c>
      <c r="J382" s="20">
        <f t="shared" si="2"/>
        <v>139944</v>
      </c>
      <c r="K382" s="31" t="s">
        <v>404</v>
      </c>
    </row>
    <row r="383" spans="1:11" ht="22.5" x14ac:dyDescent="0.2">
      <c r="A383" s="86"/>
      <c r="B383" s="67"/>
      <c r="C383" s="30">
        <v>30</v>
      </c>
      <c r="D383" s="31" t="s">
        <v>117</v>
      </c>
      <c r="E383" s="31" t="s">
        <v>118</v>
      </c>
      <c r="F383" s="31" t="s">
        <v>59</v>
      </c>
      <c r="G383" s="31" t="s">
        <v>149</v>
      </c>
      <c r="H383" s="31">
        <v>2</v>
      </c>
      <c r="I383" s="20">
        <v>412888</v>
      </c>
      <c r="J383" s="20">
        <f t="shared" si="2"/>
        <v>825776</v>
      </c>
      <c r="K383" s="31" t="s">
        <v>404</v>
      </c>
    </row>
    <row r="384" spans="1:11" ht="22.5" x14ac:dyDescent="0.2">
      <c r="A384" s="86"/>
      <c r="B384" s="67"/>
      <c r="C384" s="30">
        <v>56</v>
      </c>
      <c r="D384" s="31" t="s">
        <v>495</v>
      </c>
      <c r="E384" s="31">
        <v>250</v>
      </c>
      <c r="F384" s="31" t="s">
        <v>14</v>
      </c>
      <c r="G384" s="31" t="s">
        <v>148</v>
      </c>
      <c r="H384" s="31">
        <v>1</v>
      </c>
      <c r="I384" s="20">
        <v>2086561</v>
      </c>
      <c r="J384" s="20">
        <f t="shared" si="2"/>
        <v>2086561</v>
      </c>
      <c r="K384" s="31" t="s">
        <v>404</v>
      </c>
    </row>
    <row r="385" spans="1:11" ht="67.5" x14ac:dyDescent="0.2">
      <c r="A385" s="86"/>
      <c r="B385" s="67"/>
      <c r="C385" s="30">
        <v>68</v>
      </c>
      <c r="D385" s="31" t="s">
        <v>496</v>
      </c>
      <c r="E385" s="31">
        <v>500</v>
      </c>
      <c r="F385" s="31" t="s">
        <v>14</v>
      </c>
      <c r="G385" s="31" t="s">
        <v>402</v>
      </c>
      <c r="H385" s="31">
        <v>1</v>
      </c>
      <c r="I385" s="20">
        <v>285376</v>
      </c>
      <c r="J385" s="20">
        <f t="shared" si="2"/>
        <v>285376</v>
      </c>
      <c r="K385" s="31" t="s">
        <v>404</v>
      </c>
    </row>
    <row r="386" spans="1:11" ht="45" x14ac:dyDescent="0.2">
      <c r="A386" s="86"/>
      <c r="B386" s="67"/>
      <c r="C386" s="30">
        <v>75</v>
      </c>
      <c r="D386" s="31" t="s">
        <v>485</v>
      </c>
      <c r="E386" s="31" t="s">
        <v>486</v>
      </c>
      <c r="F386" s="31" t="s">
        <v>46</v>
      </c>
      <c r="G386" s="31" t="s">
        <v>148</v>
      </c>
      <c r="H386" s="31">
        <v>1</v>
      </c>
      <c r="I386" s="20">
        <v>588003</v>
      </c>
      <c r="J386" s="20">
        <f t="shared" si="2"/>
        <v>588003</v>
      </c>
      <c r="K386" s="31" t="s">
        <v>973</v>
      </c>
    </row>
    <row r="387" spans="1:11" ht="33.75" x14ac:dyDescent="0.2">
      <c r="A387" s="86"/>
      <c r="B387" s="67"/>
      <c r="C387" s="30">
        <v>85</v>
      </c>
      <c r="D387" s="31" t="s">
        <v>96</v>
      </c>
      <c r="E387" s="31" t="s">
        <v>97</v>
      </c>
      <c r="F387" s="31" t="s">
        <v>81</v>
      </c>
      <c r="G387" s="31" t="s">
        <v>402</v>
      </c>
      <c r="H387" s="31">
        <v>1</v>
      </c>
      <c r="I387" s="20">
        <v>1074276</v>
      </c>
      <c r="J387" s="20">
        <f t="shared" si="2"/>
        <v>1074276</v>
      </c>
      <c r="K387" s="31" t="s">
        <v>404</v>
      </c>
    </row>
    <row r="388" spans="1:11" ht="22.5" x14ac:dyDescent="0.2">
      <c r="A388" s="86"/>
      <c r="B388" s="68"/>
      <c r="C388" s="30">
        <v>88</v>
      </c>
      <c r="D388" s="31" t="s">
        <v>100</v>
      </c>
      <c r="E388" s="31"/>
      <c r="F388" s="31"/>
      <c r="G388" s="31" t="s">
        <v>149</v>
      </c>
      <c r="H388" s="31">
        <v>1</v>
      </c>
      <c r="I388" s="20">
        <v>206640</v>
      </c>
      <c r="J388" s="20">
        <f t="shared" si="2"/>
        <v>206640</v>
      </c>
      <c r="K388" s="31" t="s">
        <v>404</v>
      </c>
    </row>
    <row r="389" spans="1:11" ht="33.75" x14ac:dyDescent="0.2">
      <c r="A389" s="86"/>
      <c r="B389" s="63">
        <v>4</v>
      </c>
      <c r="C389" s="44">
        <v>17</v>
      </c>
      <c r="D389" s="47" t="s">
        <v>884</v>
      </c>
      <c r="E389" s="47"/>
      <c r="F389" s="47"/>
      <c r="G389" s="47" t="s">
        <v>1021</v>
      </c>
      <c r="H389" s="47">
        <v>1</v>
      </c>
      <c r="I389" s="20">
        <v>2555129</v>
      </c>
      <c r="J389" s="20">
        <f t="shared" si="2"/>
        <v>2555129</v>
      </c>
      <c r="K389" s="47" t="s">
        <v>405</v>
      </c>
    </row>
    <row r="390" spans="1:11" ht="22.5" x14ac:dyDescent="0.2">
      <c r="A390" s="86"/>
      <c r="B390" s="63"/>
      <c r="C390" s="30">
        <v>30</v>
      </c>
      <c r="D390" s="31" t="s">
        <v>933</v>
      </c>
      <c r="E390" s="31"/>
      <c r="F390" s="31"/>
      <c r="G390" s="31"/>
      <c r="H390" s="31">
        <v>2</v>
      </c>
      <c r="I390" s="20">
        <v>2646930</v>
      </c>
      <c r="J390" s="20">
        <f t="shared" si="2"/>
        <v>5293860</v>
      </c>
      <c r="K390" s="31" t="s">
        <v>973</v>
      </c>
    </row>
    <row r="391" spans="1:11" ht="22.5" x14ac:dyDescent="0.2">
      <c r="A391" s="86"/>
      <c r="B391" s="63"/>
      <c r="C391" s="30">
        <v>36</v>
      </c>
      <c r="D391" s="31" t="s">
        <v>966</v>
      </c>
      <c r="E391" s="31" t="s">
        <v>880</v>
      </c>
      <c r="F391" s="31"/>
      <c r="G391" s="31"/>
      <c r="H391" s="31">
        <v>1</v>
      </c>
      <c r="I391" s="20">
        <v>6927513</v>
      </c>
      <c r="J391" s="20">
        <f t="shared" si="2"/>
        <v>6927513</v>
      </c>
      <c r="K391" s="31" t="s">
        <v>974</v>
      </c>
    </row>
    <row r="392" spans="1:11" ht="33.75" x14ac:dyDescent="0.2">
      <c r="A392" s="86"/>
      <c r="B392" s="63"/>
      <c r="C392" s="30">
        <v>37</v>
      </c>
      <c r="D392" s="31" t="s">
        <v>967</v>
      </c>
      <c r="E392" s="31" t="s">
        <v>968</v>
      </c>
      <c r="F392" s="31"/>
      <c r="G392" s="31"/>
      <c r="H392" s="31">
        <v>1</v>
      </c>
      <c r="I392" s="20">
        <v>5459508</v>
      </c>
      <c r="J392" s="20">
        <f t="shared" si="2"/>
        <v>5459508</v>
      </c>
      <c r="K392" s="31" t="s">
        <v>974</v>
      </c>
    </row>
    <row r="393" spans="1:11" ht="33.75" x14ac:dyDescent="0.2">
      <c r="A393" s="86"/>
      <c r="B393" s="63"/>
      <c r="C393" s="30">
        <v>39</v>
      </c>
      <c r="D393" s="31" t="s">
        <v>969</v>
      </c>
      <c r="E393" s="31"/>
      <c r="F393" s="31"/>
      <c r="G393" s="31"/>
      <c r="H393" s="31">
        <v>1</v>
      </c>
      <c r="I393" s="20">
        <v>2463657</v>
      </c>
      <c r="J393" s="20">
        <f t="shared" si="2"/>
        <v>2463657</v>
      </c>
      <c r="K393" s="31" t="s">
        <v>974</v>
      </c>
    </row>
    <row r="394" spans="1:11" ht="22.5" x14ac:dyDescent="0.2">
      <c r="A394" s="86"/>
      <c r="B394" s="63"/>
      <c r="C394" s="30">
        <v>43</v>
      </c>
      <c r="D394" s="31" t="s">
        <v>970</v>
      </c>
      <c r="E394" s="31" t="s">
        <v>880</v>
      </c>
      <c r="F394" s="31"/>
      <c r="G394" s="31"/>
      <c r="H394" s="31">
        <v>1</v>
      </c>
      <c r="I394" s="20">
        <v>11849984</v>
      </c>
      <c r="J394" s="20">
        <f t="shared" si="2"/>
        <v>11849984</v>
      </c>
      <c r="K394" s="31" t="s">
        <v>975</v>
      </c>
    </row>
    <row r="395" spans="1:11" ht="33.75" x14ac:dyDescent="0.2">
      <c r="A395" s="86"/>
      <c r="B395" s="63"/>
      <c r="C395" s="30">
        <v>44</v>
      </c>
      <c r="D395" s="31" t="s">
        <v>971</v>
      </c>
      <c r="E395" s="31" t="s">
        <v>880</v>
      </c>
      <c r="F395" s="31"/>
      <c r="G395" s="31"/>
      <c r="H395" s="31">
        <v>1</v>
      </c>
      <c r="I395" s="20">
        <v>374854</v>
      </c>
      <c r="J395" s="20">
        <f t="shared" si="2"/>
        <v>374854</v>
      </c>
      <c r="K395" s="31" t="s">
        <v>405</v>
      </c>
    </row>
    <row r="396" spans="1:11" ht="22.5" x14ac:dyDescent="0.2">
      <c r="A396" s="87"/>
      <c r="B396" s="63"/>
      <c r="C396" s="32">
        <v>67</v>
      </c>
      <c r="D396" s="35" t="s">
        <v>972</v>
      </c>
      <c r="E396" s="35" t="s">
        <v>880</v>
      </c>
      <c r="F396" s="35"/>
      <c r="G396" s="35"/>
      <c r="H396" s="35">
        <v>2</v>
      </c>
      <c r="I396" s="40">
        <v>455180</v>
      </c>
      <c r="J396" s="20">
        <f t="shared" si="2"/>
        <v>910360</v>
      </c>
      <c r="K396" s="31" t="s">
        <v>974</v>
      </c>
    </row>
    <row r="397" spans="1:11" x14ac:dyDescent="0.2">
      <c r="A397" s="80" t="s">
        <v>1014</v>
      </c>
      <c r="B397" s="80"/>
      <c r="C397" s="80"/>
      <c r="D397" s="80"/>
      <c r="E397" s="80"/>
      <c r="F397" s="80"/>
      <c r="G397" s="80"/>
      <c r="H397" s="80"/>
      <c r="I397" s="80"/>
      <c r="J397" s="21">
        <f>SUM(J350:J396)</f>
        <v>57938658</v>
      </c>
      <c r="K397" s="31"/>
    </row>
    <row r="398" spans="1:11" ht="22.5" x14ac:dyDescent="0.2">
      <c r="A398" s="91" t="s">
        <v>407</v>
      </c>
      <c r="B398" s="66">
        <v>1</v>
      </c>
      <c r="C398" s="5">
        <v>32</v>
      </c>
      <c r="D398" s="6" t="s">
        <v>408</v>
      </c>
      <c r="E398" s="42">
        <v>500</v>
      </c>
      <c r="F398" s="42" t="s">
        <v>13</v>
      </c>
      <c r="G398" s="31" t="s">
        <v>203</v>
      </c>
      <c r="H398" s="31">
        <v>1</v>
      </c>
      <c r="I398" s="20">
        <v>3295110</v>
      </c>
      <c r="J398" s="20">
        <f t="shared" si="2"/>
        <v>3295110</v>
      </c>
      <c r="K398" s="31" t="s">
        <v>413</v>
      </c>
    </row>
    <row r="399" spans="1:11" ht="67.5" x14ac:dyDescent="0.2">
      <c r="A399" s="75"/>
      <c r="B399" s="67"/>
      <c r="C399" s="5">
        <v>33</v>
      </c>
      <c r="D399" s="6" t="s">
        <v>409</v>
      </c>
      <c r="E399" s="42">
        <v>500</v>
      </c>
      <c r="F399" s="42" t="s">
        <v>13</v>
      </c>
      <c r="G399" s="31" t="s">
        <v>203</v>
      </c>
      <c r="H399" s="31">
        <v>2</v>
      </c>
      <c r="I399" s="20">
        <v>3185273</v>
      </c>
      <c r="J399" s="20">
        <f t="shared" si="2"/>
        <v>6370546</v>
      </c>
      <c r="K399" s="31" t="s">
        <v>413</v>
      </c>
    </row>
    <row r="400" spans="1:11" ht="45" x14ac:dyDescent="0.2">
      <c r="A400" s="75"/>
      <c r="B400" s="67"/>
      <c r="C400" s="5">
        <v>38</v>
      </c>
      <c r="D400" s="6" t="s">
        <v>410</v>
      </c>
      <c r="E400" s="42">
        <v>500</v>
      </c>
      <c r="F400" s="42" t="s">
        <v>13</v>
      </c>
      <c r="G400" s="31" t="s">
        <v>203</v>
      </c>
      <c r="H400" s="31">
        <v>1</v>
      </c>
      <c r="I400" s="20">
        <v>925880</v>
      </c>
      <c r="J400" s="20">
        <f t="shared" si="2"/>
        <v>925880</v>
      </c>
      <c r="K400" s="31" t="s">
        <v>414</v>
      </c>
    </row>
    <row r="401" spans="1:11" ht="22.5" x14ac:dyDescent="0.2">
      <c r="A401" s="75"/>
      <c r="B401" s="67"/>
      <c r="C401" s="5">
        <v>60</v>
      </c>
      <c r="D401" s="6" t="s">
        <v>411</v>
      </c>
      <c r="E401" s="42" t="s">
        <v>160</v>
      </c>
      <c r="F401" s="42"/>
      <c r="G401" s="31" t="s">
        <v>203</v>
      </c>
      <c r="H401" s="31">
        <v>1</v>
      </c>
      <c r="I401" s="20">
        <v>275366</v>
      </c>
      <c r="J401" s="20">
        <f t="shared" si="2"/>
        <v>275366</v>
      </c>
      <c r="K401" s="31" t="s">
        <v>414</v>
      </c>
    </row>
    <row r="402" spans="1:11" ht="22.5" x14ac:dyDescent="0.2">
      <c r="A402" s="75"/>
      <c r="B402" s="67"/>
      <c r="C402" s="5">
        <v>66</v>
      </c>
      <c r="D402" s="6" t="s">
        <v>198</v>
      </c>
      <c r="E402" s="42">
        <v>500</v>
      </c>
      <c r="F402" s="42" t="s">
        <v>13</v>
      </c>
      <c r="G402" s="31" t="s">
        <v>203</v>
      </c>
      <c r="H402" s="31">
        <v>1</v>
      </c>
      <c r="I402" s="20">
        <v>3587493</v>
      </c>
      <c r="J402" s="20">
        <f t="shared" si="2"/>
        <v>3587493</v>
      </c>
      <c r="K402" s="31" t="s">
        <v>413</v>
      </c>
    </row>
    <row r="403" spans="1:11" ht="45" x14ac:dyDescent="0.2">
      <c r="A403" s="75"/>
      <c r="B403" s="67"/>
      <c r="C403" s="5">
        <v>70</v>
      </c>
      <c r="D403" s="6" t="s">
        <v>412</v>
      </c>
      <c r="E403" s="42">
        <v>500</v>
      </c>
      <c r="F403" s="42" t="s">
        <v>13</v>
      </c>
      <c r="G403" s="31" t="s">
        <v>203</v>
      </c>
      <c r="H403" s="31">
        <v>1</v>
      </c>
      <c r="I403" s="20">
        <v>2320500</v>
      </c>
      <c r="J403" s="20">
        <f t="shared" si="2"/>
        <v>2320500</v>
      </c>
      <c r="K403" s="31" t="s">
        <v>413</v>
      </c>
    </row>
    <row r="404" spans="1:11" ht="22.5" x14ac:dyDescent="0.2">
      <c r="A404" s="75"/>
      <c r="B404" s="67"/>
      <c r="C404" s="5">
        <v>71</v>
      </c>
      <c r="D404" s="6" t="s">
        <v>199</v>
      </c>
      <c r="E404" s="42">
        <v>500</v>
      </c>
      <c r="F404" s="42" t="s">
        <v>13</v>
      </c>
      <c r="G404" s="31" t="s">
        <v>203</v>
      </c>
      <c r="H404" s="31">
        <v>1</v>
      </c>
      <c r="I404" s="20">
        <v>385084</v>
      </c>
      <c r="J404" s="20">
        <f t="shared" si="2"/>
        <v>385084</v>
      </c>
      <c r="K404" s="31" t="s">
        <v>414</v>
      </c>
    </row>
    <row r="405" spans="1:11" ht="45" x14ac:dyDescent="0.2">
      <c r="A405" s="75"/>
      <c r="B405" s="67"/>
      <c r="C405" s="5">
        <v>143</v>
      </c>
      <c r="D405" s="6" t="s">
        <v>140</v>
      </c>
      <c r="E405" s="42">
        <v>500</v>
      </c>
      <c r="F405" s="42" t="s">
        <v>13</v>
      </c>
      <c r="G405" s="31" t="s">
        <v>203</v>
      </c>
      <c r="H405" s="31">
        <v>2</v>
      </c>
      <c r="I405" s="20">
        <v>3185273</v>
      </c>
      <c r="J405" s="20">
        <f t="shared" si="2"/>
        <v>6370546</v>
      </c>
      <c r="K405" s="31" t="s">
        <v>413</v>
      </c>
    </row>
    <row r="406" spans="1:11" ht="33.75" x14ac:dyDescent="0.2">
      <c r="A406" s="75"/>
      <c r="B406" s="67"/>
      <c r="C406" s="5">
        <v>154</v>
      </c>
      <c r="D406" s="6" t="s">
        <v>200</v>
      </c>
      <c r="E406" s="42">
        <v>500</v>
      </c>
      <c r="F406" s="42" t="s">
        <v>13</v>
      </c>
      <c r="G406" s="31" t="s">
        <v>203</v>
      </c>
      <c r="H406" s="31">
        <v>1</v>
      </c>
      <c r="I406" s="20">
        <v>1139366</v>
      </c>
      <c r="J406" s="20">
        <f t="shared" si="2"/>
        <v>1139366</v>
      </c>
      <c r="K406" s="31" t="s">
        <v>413</v>
      </c>
    </row>
    <row r="407" spans="1:11" ht="33.75" x14ac:dyDescent="0.2">
      <c r="A407" s="75"/>
      <c r="B407" s="68"/>
      <c r="C407" s="5">
        <v>155</v>
      </c>
      <c r="D407" s="6" t="s">
        <v>201</v>
      </c>
      <c r="E407" s="42" t="s">
        <v>202</v>
      </c>
      <c r="F407" s="42" t="s">
        <v>43</v>
      </c>
      <c r="G407" s="31" t="s">
        <v>203</v>
      </c>
      <c r="H407" s="31">
        <v>4</v>
      </c>
      <c r="I407" s="20">
        <v>819137</v>
      </c>
      <c r="J407" s="20">
        <f t="shared" si="2"/>
        <v>3276548</v>
      </c>
      <c r="K407" s="31" t="s">
        <v>413</v>
      </c>
    </row>
    <row r="408" spans="1:11" ht="45" x14ac:dyDescent="0.2">
      <c r="A408" s="75"/>
      <c r="B408" s="66">
        <v>2</v>
      </c>
      <c r="C408" s="5">
        <v>38</v>
      </c>
      <c r="D408" s="38" t="s">
        <v>151</v>
      </c>
      <c r="E408" s="42" t="s">
        <v>152</v>
      </c>
      <c r="F408" s="42"/>
      <c r="G408" s="31" t="s">
        <v>215</v>
      </c>
      <c r="H408" s="31">
        <v>2</v>
      </c>
      <c r="I408" s="20">
        <v>380800</v>
      </c>
      <c r="J408" s="20">
        <f t="shared" si="2"/>
        <v>761600</v>
      </c>
      <c r="K408" s="31" t="s">
        <v>414</v>
      </c>
    </row>
    <row r="409" spans="1:11" ht="123.75" x14ac:dyDescent="0.2">
      <c r="A409" s="75"/>
      <c r="B409" s="67"/>
      <c r="C409" s="5">
        <v>47</v>
      </c>
      <c r="D409" s="38" t="s">
        <v>214</v>
      </c>
      <c r="E409" s="42"/>
      <c r="F409" s="42"/>
      <c r="G409" s="31" t="s">
        <v>203</v>
      </c>
      <c r="H409" s="31">
        <v>1</v>
      </c>
      <c r="I409" s="20">
        <v>2156042</v>
      </c>
      <c r="J409" s="20">
        <f t="shared" si="2"/>
        <v>2156042</v>
      </c>
      <c r="K409" s="31" t="s">
        <v>499</v>
      </c>
    </row>
    <row r="410" spans="1:11" ht="56.25" x14ac:dyDescent="0.2">
      <c r="A410" s="75"/>
      <c r="B410" s="67"/>
      <c r="C410" s="5">
        <v>60</v>
      </c>
      <c r="D410" s="38" t="s">
        <v>222</v>
      </c>
      <c r="E410" s="42" t="s">
        <v>497</v>
      </c>
      <c r="F410" s="42" t="s">
        <v>81</v>
      </c>
      <c r="G410" s="31" t="s">
        <v>203</v>
      </c>
      <c r="H410" s="31">
        <v>1</v>
      </c>
      <c r="I410" s="20">
        <v>133000</v>
      </c>
      <c r="J410" s="20">
        <f t="shared" si="2"/>
        <v>133000</v>
      </c>
      <c r="K410" s="31" t="s">
        <v>414</v>
      </c>
    </row>
    <row r="411" spans="1:11" ht="56.25" x14ac:dyDescent="0.2">
      <c r="A411" s="75"/>
      <c r="B411" s="67"/>
      <c r="C411" s="5">
        <v>65</v>
      </c>
      <c r="D411" s="38" t="s">
        <v>216</v>
      </c>
      <c r="E411" s="42" t="s">
        <v>497</v>
      </c>
      <c r="F411" s="42" t="s">
        <v>81</v>
      </c>
      <c r="G411" s="31" t="s">
        <v>203</v>
      </c>
      <c r="H411" s="31">
        <v>1</v>
      </c>
      <c r="I411" s="20">
        <v>133000</v>
      </c>
      <c r="J411" s="20">
        <f t="shared" si="2"/>
        <v>133000</v>
      </c>
      <c r="K411" s="31" t="s">
        <v>414</v>
      </c>
    </row>
    <row r="412" spans="1:11" ht="22.5" x14ac:dyDescent="0.2">
      <c r="A412" s="75"/>
      <c r="B412" s="67"/>
      <c r="C412" s="5">
        <v>73</v>
      </c>
      <c r="D412" s="38" t="s">
        <v>205</v>
      </c>
      <c r="E412" s="42" t="s">
        <v>206</v>
      </c>
      <c r="F412" s="42" t="s">
        <v>206</v>
      </c>
      <c r="G412" s="31" t="s">
        <v>203</v>
      </c>
      <c r="H412" s="31">
        <v>1</v>
      </c>
      <c r="I412" s="20">
        <v>991270</v>
      </c>
      <c r="J412" s="20">
        <f t="shared" si="2"/>
        <v>991270</v>
      </c>
      <c r="K412" s="31" t="s">
        <v>499</v>
      </c>
    </row>
    <row r="413" spans="1:11" ht="33.75" x14ac:dyDescent="0.2">
      <c r="A413" s="75"/>
      <c r="B413" s="67"/>
      <c r="C413" s="5">
        <v>76</v>
      </c>
      <c r="D413" s="38" t="s">
        <v>207</v>
      </c>
      <c r="E413" s="42" t="s">
        <v>208</v>
      </c>
      <c r="F413" s="42" t="s">
        <v>43</v>
      </c>
      <c r="G413" s="31" t="s">
        <v>203</v>
      </c>
      <c r="H413" s="31">
        <v>1</v>
      </c>
      <c r="I413" s="20">
        <v>882564</v>
      </c>
      <c r="J413" s="20">
        <f t="shared" si="2"/>
        <v>882564</v>
      </c>
      <c r="K413" s="31" t="s">
        <v>414</v>
      </c>
    </row>
    <row r="414" spans="1:11" ht="22.5" x14ac:dyDescent="0.2">
      <c r="A414" s="75"/>
      <c r="B414" s="67"/>
      <c r="C414" s="5">
        <v>77</v>
      </c>
      <c r="D414" s="38" t="s">
        <v>498</v>
      </c>
      <c r="E414" s="42" t="s">
        <v>488</v>
      </c>
      <c r="F414" s="42" t="s">
        <v>46</v>
      </c>
      <c r="G414" s="31" t="s">
        <v>203</v>
      </c>
      <c r="H414" s="31">
        <v>1</v>
      </c>
      <c r="I414" s="20">
        <v>697221</v>
      </c>
      <c r="J414" s="20">
        <f t="shared" si="2"/>
        <v>697221</v>
      </c>
      <c r="K414" s="31" t="s">
        <v>499</v>
      </c>
    </row>
    <row r="415" spans="1:11" ht="22.5" x14ac:dyDescent="0.2">
      <c r="A415" s="75"/>
      <c r="B415" s="67"/>
      <c r="C415" s="5">
        <v>78</v>
      </c>
      <c r="D415" s="38" t="s">
        <v>487</v>
      </c>
      <c r="E415" s="42" t="s">
        <v>488</v>
      </c>
      <c r="F415" s="42" t="s">
        <v>46</v>
      </c>
      <c r="G415" s="31" t="s">
        <v>203</v>
      </c>
      <c r="H415" s="31">
        <v>3</v>
      </c>
      <c r="I415" s="20">
        <v>567749</v>
      </c>
      <c r="J415" s="20">
        <f t="shared" si="2"/>
        <v>1703247</v>
      </c>
      <c r="K415" s="31" t="s">
        <v>499</v>
      </c>
    </row>
    <row r="416" spans="1:11" ht="22.5" x14ac:dyDescent="0.2">
      <c r="A416" s="75"/>
      <c r="B416" s="67"/>
      <c r="C416" s="5">
        <v>79</v>
      </c>
      <c r="D416" s="38" t="s">
        <v>213</v>
      </c>
      <c r="E416" s="42" t="s">
        <v>208</v>
      </c>
      <c r="F416" s="42"/>
      <c r="G416" s="31" t="s">
        <v>203</v>
      </c>
      <c r="H416" s="31">
        <v>1</v>
      </c>
      <c r="I416" s="20">
        <v>413823</v>
      </c>
      <c r="J416" s="20">
        <f t="shared" si="2"/>
        <v>413823</v>
      </c>
      <c r="K416" s="31" t="s">
        <v>499</v>
      </c>
    </row>
    <row r="417" spans="1:11" ht="22.5" x14ac:dyDescent="0.2">
      <c r="A417" s="75"/>
      <c r="B417" s="67"/>
      <c r="C417" s="5">
        <v>80</v>
      </c>
      <c r="D417" s="38" t="s">
        <v>209</v>
      </c>
      <c r="E417" s="42" t="s">
        <v>208</v>
      </c>
      <c r="F417" s="42" t="s">
        <v>43</v>
      </c>
      <c r="G417" s="31" t="s">
        <v>203</v>
      </c>
      <c r="H417" s="31">
        <v>1</v>
      </c>
      <c r="I417" s="20">
        <v>498908</v>
      </c>
      <c r="J417" s="20">
        <f t="shared" si="2"/>
        <v>498908</v>
      </c>
      <c r="K417" s="31" t="s">
        <v>499</v>
      </c>
    </row>
    <row r="418" spans="1:11" ht="45" x14ac:dyDescent="0.2">
      <c r="A418" s="75"/>
      <c r="B418" s="67"/>
      <c r="C418" s="5">
        <v>81</v>
      </c>
      <c r="D418" s="38" t="s">
        <v>210</v>
      </c>
      <c r="E418" s="42">
        <v>10</v>
      </c>
      <c r="F418" s="42" t="s">
        <v>98</v>
      </c>
      <c r="G418" s="31" t="s">
        <v>203</v>
      </c>
      <c r="H418" s="31">
        <v>1</v>
      </c>
      <c r="I418" s="20">
        <v>549185</v>
      </c>
      <c r="J418" s="20">
        <f t="shared" si="2"/>
        <v>549185</v>
      </c>
      <c r="K418" s="31" t="s">
        <v>414</v>
      </c>
    </row>
    <row r="419" spans="1:11" ht="22.5" x14ac:dyDescent="0.2">
      <c r="A419" s="75"/>
      <c r="B419" s="68"/>
      <c r="C419" s="5">
        <v>87</v>
      </c>
      <c r="D419" s="38" t="s">
        <v>211</v>
      </c>
      <c r="E419" s="42" t="s">
        <v>212</v>
      </c>
      <c r="F419" s="42" t="s">
        <v>212</v>
      </c>
      <c r="G419" s="31" t="s">
        <v>203</v>
      </c>
      <c r="H419" s="31">
        <v>1</v>
      </c>
      <c r="I419" s="20">
        <v>1806063</v>
      </c>
      <c r="J419" s="20">
        <f t="shared" si="2"/>
        <v>1806063</v>
      </c>
      <c r="K419" s="31" t="s">
        <v>499</v>
      </c>
    </row>
    <row r="420" spans="1:11" ht="33.75" x14ac:dyDescent="0.2">
      <c r="A420" s="76"/>
      <c r="B420" s="33">
        <v>3</v>
      </c>
      <c r="C420" s="5">
        <v>162</v>
      </c>
      <c r="D420" s="38" t="s">
        <v>752</v>
      </c>
      <c r="E420" s="42"/>
      <c r="F420" s="42"/>
      <c r="G420" s="31" t="s">
        <v>593</v>
      </c>
      <c r="H420" s="31">
        <v>2</v>
      </c>
      <c r="I420" s="20">
        <v>85680</v>
      </c>
      <c r="J420" s="20">
        <f t="shared" si="2"/>
        <v>171360</v>
      </c>
      <c r="K420" s="31" t="s">
        <v>753</v>
      </c>
    </row>
    <row r="421" spans="1:11" x14ac:dyDescent="0.2">
      <c r="A421" s="69" t="s">
        <v>1015</v>
      </c>
      <c r="B421" s="70"/>
      <c r="C421" s="70"/>
      <c r="D421" s="70"/>
      <c r="E421" s="70"/>
      <c r="F421" s="70"/>
      <c r="G421" s="70"/>
      <c r="H421" s="70"/>
      <c r="I421" s="71"/>
      <c r="J421" s="21">
        <f>SUM(J398:J420)</f>
        <v>38843722</v>
      </c>
      <c r="K421" s="31"/>
    </row>
    <row r="422" spans="1:11" ht="22.5" x14ac:dyDescent="0.2">
      <c r="A422" s="66" t="s">
        <v>236</v>
      </c>
      <c r="B422" s="63">
        <v>1</v>
      </c>
      <c r="C422" s="5">
        <v>10</v>
      </c>
      <c r="D422" s="38" t="s">
        <v>12</v>
      </c>
      <c r="E422" s="42">
        <v>1000</v>
      </c>
      <c r="F422" s="42" t="s">
        <v>22</v>
      </c>
      <c r="G422" s="31" t="s">
        <v>440</v>
      </c>
      <c r="H422" s="31">
        <v>4</v>
      </c>
      <c r="I422" s="20">
        <v>152320</v>
      </c>
      <c r="J422" s="20">
        <f t="shared" si="2"/>
        <v>609280</v>
      </c>
      <c r="K422" s="31" t="s">
        <v>451</v>
      </c>
    </row>
    <row r="423" spans="1:11" ht="22.5" x14ac:dyDescent="0.2">
      <c r="A423" s="67"/>
      <c r="B423" s="63"/>
      <c r="C423" s="5">
        <v>16</v>
      </c>
      <c r="D423" s="38" t="s">
        <v>415</v>
      </c>
      <c r="E423" s="42" t="s">
        <v>23</v>
      </c>
      <c r="F423" s="42" t="s">
        <v>14</v>
      </c>
      <c r="G423" s="31" t="s">
        <v>441</v>
      </c>
      <c r="H423" s="31">
        <v>3</v>
      </c>
      <c r="I423" s="20">
        <v>142800</v>
      </c>
      <c r="J423" s="20">
        <f t="shared" si="2"/>
        <v>428400</v>
      </c>
      <c r="K423" s="31" t="s">
        <v>452</v>
      </c>
    </row>
    <row r="424" spans="1:11" ht="33.75" x14ac:dyDescent="0.2">
      <c r="A424" s="67"/>
      <c r="B424" s="63"/>
      <c r="C424" s="5">
        <v>18</v>
      </c>
      <c r="D424" s="38" t="s">
        <v>47</v>
      </c>
      <c r="E424" s="42">
        <v>1000</v>
      </c>
      <c r="F424" s="42" t="s">
        <v>13</v>
      </c>
      <c r="G424" s="31" t="s">
        <v>441</v>
      </c>
      <c r="H424" s="31">
        <v>1</v>
      </c>
      <c r="I424" s="20">
        <v>152320</v>
      </c>
      <c r="J424" s="20">
        <f t="shared" si="2"/>
        <v>152320</v>
      </c>
      <c r="K424" s="31" t="s">
        <v>452</v>
      </c>
    </row>
    <row r="425" spans="1:11" ht="22.5" customHeight="1" x14ac:dyDescent="0.2">
      <c r="A425" s="67"/>
      <c r="B425" s="63"/>
      <c r="C425" s="5">
        <v>20</v>
      </c>
      <c r="D425" s="38" t="s">
        <v>115</v>
      </c>
      <c r="E425" s="42" t="s">
        <v>114</v>
      </c>
      <c r="F425" s="42" t="s">
        <v>13</v>
      </c>
      <c r="G425" s="31" t="s">
        <v>442</v>
      </c>
      <c r="H425" s="31">
        <v>4</v>
      </c>
      <c r="I425" s="20">
        <v>297500</v>
      </c>
      <c r="J425" s="20">
        <f t="shared" si="2"/>
        <v>1190000</v>
      </c>
      <c r="K425" s="31" t="s">
        <v>452</v>
      </c>
    </row>
    <row r="426" spans="1:11" ht="56.25" x14ac:dyDescent="0.2">
      <c r="A426" s="67"/>
      <c r="B426" s="63"/>
      <c r="C426" s="5">
        <v>21</v>
      </c>
      <c r="D426" s="38" t="s">
        <v>416</v>
      </c>
      <c r="E426" s="42">
        <v>2500</v>
      </c>
      <c r="F426" s="42" t="s">
        <v>14</v>
      </c>
      <c r="G426" s="31" t="s">
        <v>441</v>
      </c>
      <c r="H426" s="31">
        <v>9</v>
      </c>
      <c r="I426" s="20">
        <v>85680</v>
      </c>
      <c r="J426" s="20">
        <f t="shared" si="2"/>
        <v>771120</v>
      </c>
      <c r="K426" s="31" t="s">
        <v>452</v>
      </c>
    </row>
    <row r="427" spans="1:11" ht="22.5" x14ac:dyDescent="0.2">
      <c r="A427" s="67"/>
      <c r="B427" s="63"/>
      <c r="C427" s="5">
        <v>22</v>
      </c>
      <c r="D427" s="38" t="s">
        <v>417</v>
      </c>
      <c r="E427" s="42">
        <v>1000</v>
      </c>
      <c r="F427" s="42" t="s">
        <v>14</v>
      </c>
      <c r="G427" s="31" t="s">
        <v>443</v>
      </c>
      <c r="H427" s="31">
        <v>1</v>
      </c>
      <c r="I427" s="20">
        <v>61880</v>
      </c>
      <c r="J427" s="20">
        <f t="shared" si="2"/>
        <v>61880</v>
      </c>
      <c r="K427" s="31" t="s">
        <v>453</v>
      </c>
    </row>
    <row r="428" spans="1:11" ht="45" x14ac:dyDescent="0.2">
      <c r="A428" s="67"/>
      <c r="B428" s="63"/>
      <c r="C428" s="5">
        <v>24</v>
      </c>
      <c r="D428" s="38" t="s">
        <v>418</v>
      </c>
      <c r="E428" s="42">
        <v>2500</v>
      </c>
      <c r="F428" s="42" t="s">
        <v>14</v>
      </c>
      <c r="G428" s="31" t="s">
        <v>441</v>
      </c>
      <c r="H428" s="31">
        <v>3</v>
      </c>
      <c r="I428" s="20">
        <v>238000</v>
      </c>
      <c r="J428" s="20">
        <f t="shared" si="2"/>
        <v>714000</v>
      </c>
      <c r="K428" s="31" t="s">
        <v>452</v>
      </c>
    </row>
    <row r="429" spans="1:11" ht="22.5" x14ac:dyDescent="0.2">
      <c r="A429" s="67"/>
      <c r="B429" s="63"/>
      <c r="C429" s="5">
        <v>27</v>
      </c>
      <c r="D429" s="38" t="s">
        <v>65</v>
      </c>
      <c r="E429" s="42">
        <v>1000</v>
      </c>
      <c r="F429" s="42" t="s">
        <v>14</v>
      </c>
      <c r="G429" s="31" t="s">
        <v>443</v>
      </c>
      <c r="H429" s="31">
        <v>2</v>
      </c>
      <c r="I429" s="20">
        <v>66640</v>
      </c>
      <c r="J429" s="20">
        <f t="shared" si="2"/>
        <v>133280</v>
      </c>
      <c r="K429" s="31" t="s">
        <v>453</v>
      </c>
    </row>
    <row r="430" spans="1:11" ht="56.25" x14ac:dyDescent="0.2">
      <c r="A430" s="67"/>
      <c r="B430" s="63"/>
      <c r="C430" s="5">
        <v>29</v>
      </c>
      <c r="D430" s="38" t="s">
        <v>161</v>
      </c>
      <c r="E430" s="42">
        <v>2500</v>
      </c>
      <c r="F430" s="42" t="s">
        <v>14</v>
      </c>
      <c r="G430" s="31" t="s">
        <v>441</v>
      </c>
      <c r="H430" s="31">
        <v>10</v>
      </c>
      <c r="I430" s="20">
        <v>104720</v>
      </c>
      <c r="J430" s="20">
        <f t="shared" si="2"/>
        <v>1047200</v>
      </c>
      <c r="K430" s="31" t="s">
        <v>452</v>
      </c>
    </row>
    <row r="431" spans="1:11" ht="33.75" x14ac:dyDescent="0.2">
      <c r="A431" s="67"/>
      <c r="B431" s="63"/>
      <c r="C431" s="5">
        <v>34</v>
      </c>
      <c r="D431" s="38" t="s">
        <v>144</v>
      </c>
      <c r="E431" s="42">
        <v>500</v>
      </c>
      <c r="F431" s="42" t="s">
        <v>22</v>
      </c>
      <c r="G431" s="31" t="s">
        <v>444</v>
      </c>
      <c r="H431" s="31">
        <v>3</v>
      </c>
      <c r="I431" s="20">
        <v>1428000</v>
      </c>
      <c r="J431" s="20">
        <f t="shared" si="2"/>
        <v>4284000</v>
      </c>
      <c r="K431" s="31" t="s">
        <v>48</v>
      </c>
    </row>
    <row r="432" spans="1:11" x14ac:dyDescent="0.2">
      <c r="A432" s="67"/>
      <c r="B432" s="63"/>
      <c r="C432" s="5">
        <v>39</v>
      </c>
      <c r="D432" s="38" t="s">
        <v>419</v>
      </c>
      <c r="E432" s="42" t="s">
        <v>420</v>
      </c>
      <c r="F432" s="42" t="s">
        <v>22</v>
      </c>
      <c r="G432" s="31" t="s">
        <v>444</v>
      </c>
      <c r="H432" s="31">
        <v>1</v>
      </c>
      <c r="I432" s="20">
        <v>371280</v>
      </c>
      <c r="J432" s="20">
        <f t="shared" si="2"/>
        <v>371280</v>
      </c>
      <c r="K432" s="31" t="s">
        <v>452</v>
      </c>
    </row>
    <row r="433" spans="1:11" x14ac:dyDescent="0.2">
      <c r="A433" s="67"/>
      <c r="B433" s="63"/>
      <c r="C433" s="5">
        <v>40</v>
      </c>
      <c r="D433" s="38" t="s">
        <v>126</v>
      </c>
      <c r="E433" s="42">
        <v>500</v>
      </c>
      <c r="F433" s="42" t="s">
        <v>22</v>
      </c>
      <c r="G433" s="31" t="s">
        <v>444</v>
      </c>
      <c r="H433" s="31">
        <v>2</v>
      </c>
      <c r="I433" s="20">
        <v>285600</v>
      </c>
      <c r="J433" s="20">
        <f t="shared" si="2"/>
        <v>571200</v>
      </c>
      <c r="K433" s="31" t="s">
        <v>452</v>
      </c>
    </row>
    <row r="434" spans="1:11" ht="45" x14ac:dyDescent="0.2">
      <c r="A434" s="67"/>
      <c r="B434" s="63"/>
      <c r="C434" s="5">
        <v>45</v>
      </c>
      <c r="D434" s="38" t="s">
        <v>421</v>
      </c>
      <c r="E434" s="42">
        <v>500</v>
      </c>
      <c r="F434" s="42" t="s">
        <v>13</v>
      </c>
      <c r="G434" s="31" t="s">
        <v>444</v>
      </c>
      <c r="H434" s="31">
        <v>1</v>
      </c>
      <c r="I434" s="20">
        <v>333200</v>
      </c>
      <c r="J434" s="20">
        <f t="shared" si="2"/>
        <v>333200</v>
      </c>
      <c r="K434" s="31" t="s">
        <v>452</v>
      </c>
    </row>
    <row r="435" spans="1:11" ht="45" x14ac:dyDescent="0.2">
      <c r="A435" s="67"/>
      <c r="B435" s="63"/>
      <c r="C435" s="5">
        <v>46</v>
      </c>
      <c r="D435" s="38" t="s">
        <v>422</v>
      </c>
      <c r="E435" s="42">
        <v>500</v>
      </c>
      <c r="F435" s="42" t="s">
        <v>13</v>
      </c>
      <c r="G435" s="31" t="s">
        <v>444</v>
      </c>
      <c r="H435" s="31">
        <v>1</v>
      </c>
      <c r="I435" s="20">
        <v>349265</v>
      </c>
      <c r="J435" s="20">
        <f t="shared" si="2"/>
        <v>349265</v>
      </c>
      <c r="K435" s="31" t="s">
        <v>454</v>
      </c>
    </row>
    <row r="436" spans="1:11" ht="45" x14ac:dyDescent="0.2">
      <c r="A436" s="67"/>
      <c r="B436" s="63"/>
      <c r="C436" s="5">
        <v>47</v>
      </c>
      <c r="D436" s="38" t="s">
        <v>423</v>
      </c>
      <c r="E436" s="42">
        <v>500</v>
      </c>
      <c r="F436" s="42" t="s">
        <v>13</v>
      </c>
      <c r="G436" s="31" t="s">
        <v>444</v>
      </c>
      <c r="H436" s="31">
        <v>1</v>
      </c>
      <c r="I436" s="20">
        <v>355929</v>
      </c>
      <c r="J436" s="20">
        <f t="shared" si="2"/>
        <v>355929</v>
      </c>
      <c r="K436" s="31" t="s">
        <v>454</v>
      </c>
    </row>
    <row r="437" spans="1:11" ht="33.75" x14ac:dyDescent="0.2">
      <c r="A437" s="67"/>
      <c r="B437" s="63"/>
      <c r="C437" s="5">
        <v>54</v>
      </c>
      <c r="D437" s="38" t="s">
        <v>36</v>
      </c>
      <c r="E437" s="42">
        <v>2500</v>
      </c>
      <c r="F437" s="42" t="s">
        <v>14</v>
      </c>
      <c r="G437" s="31" t="s">
        <v>445</v>
      </c>
      <c r="H437" s="31">
        <v>21</v>
      </c>
      <c r="I437" s="20">
        <v>113050</v>
      </c>
      <c r="J437" s="20">
        <f t="shared" si="2"/>
        <v>2374050</v>
      </c>
      <c r="K437" s="31" t="s">
        <v>452</v>
      </c>
    </row>
    <row r="438" spans="1:11" x14ac:dyDescent="0.2">
      <c r="A438" s="67"/>
      <c r="B438" s="63"/>
      <c r="C438" s="5">
        <v>69</v>
      </c>
      <c r="D438" s="38" t="s">
        <v>424</v>
      </c>
      <c r="E438" s="42" t="s">
        <v>425</v>
      </c>
      <c r="F438" s="42" t="s">
        <v>22</v>
      </c>
      <c r="G438" s="31" t="s">
        <v>444</v>
      </c>
      <c r="H438" s="31">
        <v>1</v>
      </c>
      <c r="I438" s="20">
        <v>371280</v>
      </c>
      <c r="J438" s="20">
        <f t="shared" si="2"/>
        <v>371280</v>
      </c>
      <c r="K438" s="31" t="s">
        <v>452</v>
      </c>
    </row>
    <row r="439" spans="1:11" x14ac:dyDescent="0.2">
      <c r="A439" s="67"/>
      <c r="B439" s="63"/>
      <c r="C439" s="5">
        <v>75</v>
      </c>
      <c r="D439" s="38" t="s">
        <v>426</v>
      </c>
      <c r="E439" s="42">
        <v>500</v>
      </c>
      <c r="F439" s="42" t="s">
        <v>427</v>
      </c>
      <c r="G439" s="31" t="s">
        <v>444</v>
      </c>
      <c r="H439" s="31">
        <v>1</v>
      </c>
      <c r="I439" s="20">
        <v>1364335</v>
      </c>
      <c r="J439" s="20">
        <f t="shared" si="2"/>
        <v>1364335</v>
      </c>
      <c r="K439" s="31" t="s">
        <v>454</v>
      </c>
    </row>
    <row r="440" spans="1:11" ht="33.75" customHeight="1" x14ac:dyDescent="0.2">
      <c r="A440" s="67"/>
      <c r="B440" s="63"/>
      <c r="C440" s="49">
        <v>101</v>
      </c>
      <c r="D440" s="50" t="s">
        <v>428</v>
      </c>
      <c r="E440" s="50">
        <v>1</v>
      </c>
      <c r="F440" s="50" t="s">
        <v>252</v>
      </c>
      <c r="G440" s="50" t="s">
        <v>446</v>
      </c>
      <c r="H440" s="50">
        <v>1</v>
      </c>
      <c r="I440" s="51">
        <v>285600</v>
      </c>
      <c r="J440" s="20">
        <f t="shared" si="2"/>
        <v>285600</v>
      </c>
      <c r="K440" s="31" t="s">
        <v>452</v>
      </c>
    </row>
    <row r="441" spans="1:11" ht="33.75" customHeight="1" x14ac:dyDescent="0.2">
      <c r="A441" s="67"/>
      <c r="B441" s="63"/>
      <c r="C441" s="5">
        <v>119</v>
      </c>
      <c r="D441" s="38" t="s">
        <v>429</v>
      </c>
      <c r="E441" s="42">
        <v>2.5</v>
      </c>
      <c r="F441" s="42" t="s">
        <v>252</v>
      </c>
      <c r="G441" s="31" t="s">
        <v>446</v>
      </c>
      <c r="H441" s="31">
        <v>15</v>
      </c>
      <c r="I441" s="20">
        <v>85680</v>
      </c>
      <c r="J441" s="20">
        <f t="shared" si="2"/>
        <v>1285200</v>
      </c>
      <c r="K441" s="31" t="s">
        <v>452</v>
      </c>
    </row>
    <row r="442" spans="1:11" x14ac:dyDescent="0.2">
      <c r="A442" s="67"/>
      <c r="B442" s="63"/>
      <c r="C442" s="5">
        <v>120</v>
      </c>
      <c r="D442" s="38" t="s">
        <v>430</v>
      </c>
      <c r="E442" s="42">
        <v>4</v>
      </c>
      <c r="F442" s="42" t="s">
        <v>252</v>
      </c>
      <c r="G442" s="31" t="s">
        <v>447</v>
      </c>
      <c r="H442" s="31">
        <v>9</v>
      </c>
      <c r="I442" s="20">
        <v>333200</v>
      </c>
      <c r="J442" s="20">
        <f t="shared" si="2"/>
        <v>2998800</v>
      </c>
      <c r="K442" s="31" t="s">
        <v>451</v>
      </c>
    </row>
    <row r="443" spans="1:11" x14ac:dyDescent="0.2">
      <c r="A443" s="67"/>
      <c r="B443" s="63"/>
      <c r="C443" s="5">
        <v>121</v>
      </c>
      <c r="D443" s="38" t="s">
        <v>431</v>
      </c>
      <c r="E443" s="42">
        <v>1</v>
      </c>
      <c r="F443" s="42" t="s">
        <v>38</v>
      </c>
      <c r="G443" s="31" t="s">
        <v>444</v>
      </c>
      <c r="H443" s="31">
        <v>2</v>
      </c>
      <c r="I443" s="20">
        <v>476000</v>
      </c>
      <c r="J443" s="20">
        <f t="shared" si="2"/>
        <v>952000</v>
      </c>
      <c r="K443" s="31" t="s">
        <v>455</v>
      </c>
    </row>
    <row r="444" spans="1:11" ht="33.75" customHeight="1" x14ac:dyDescent="0.2">
      <c r="A444" s="67"/>
      <c r="B444" s="63"/>
      <c r="C444" s="5">
        <v>127</v>
      </c>
      <c r="D444" s="38" t="s">
        <v>122</v>
      </c>
      <c r="E444" s="42" t="s">
        <v>123</v>
      </c>
      <c r="F444" s="42" t="s">
        <v>124</v>
      </c>
      <c r="G444" s="31" t="s">
        <v>446</v>
      </c>
      <c r="H444" s="31">
        <v>4</v>
      </c>
      <c r="I444" s="20">
        <v>123760</v>
      </c>
      <c r="J444" s="20">
        <f t="shared" si="2"/>
        <v>495040</v>
      </c>
      <c r="K444" s="31" t="s">
        <v>451</v>
      </c>
    </row>
    <row r="445" spans="1:11" ht="22.5" x14ac:dyDescent="0.2">
      <c r="A445" s="67"/>
      <c r="B445" s="63"/>
      <c r="C445" s="5">
        <v>135</v>
      </c>
      <c r="D445" s="38" t="s">
        <v>15</v>
      </c>
      <c r="E445" s="42">
        <v>1000</v>
      </c>
      <c r="F445" s="42" t="s">
        <v>14</v>
      </c>
      <c r="G445" s="31" t="s">
        <v>443</v>
      </c>
      <c r="H445" s="31">
        <v>7</v>
      </c>
      <c r="I445" s="20">
        <v>57120</v>
      </c>
      <c r="J445" s="20">
        <f t="shared" si="2"/>
        <v>399840</v>
      </c>
      <c r="K445" s="31" t="s">
        <v>453</v>
      </c>
    </row>
    <row r="446" spans="1:11" ht="33.75" customHeight="1" x14ac:dyDescent="0.2">
      <c r="A446" s="67"/>
      <c r="B446" s="63"/>
      <c r="C446" s="5">
        <v>140</v>
      </c>
      <c r="D446" s="38" t="s">
        <v>432</v>
      </c>
      <c r="E446" s="42">
        <v>2.5</v>
      </c>
      <c r="F446" s="42" t="s">
        <v>252</v>
      </c>
      <c r="G446" s="31" t="s">
        <v>446</v>
      </c>
      <c r="H446" s="31">
        <v>2</v>
      </c>
      <c r="I446" s="20">
        <v>314160</v>
      </c>
      <c r="J446" s="20">
        <f t="shared" si="2"/>
        <v>628320</v>
      </c>
      <c r="K446" s="31" t="s">
        <v>451</v>
      </c>
    </row>
    <row r="447" spans="1:11" ht="56.25" x14ac:dyDescent="0.2">
      <c r="A447" s="67"/>
      <c r="B447" s="63"/>
      <c r="C447" s="5">
        <v>159</v>
      </c>
      <c r="D447" s="38" t="s">
        <v>433</v>
      </c>
      <c r="E447" s="42" t="s">
        <v>42</v>
      </c>
      <c r="F447" s="42" t="s">
        <v>60</v>
      </c>
      <c r="G447" s="31" t="s">
        <v>448</v>
      </c>
      <c r="H447" s="31">
        <v>33</v>
      </c>
      <c r="I447" s="20">
        <v>27013</v>
      </c>
      <c r="J447" s="20">
        <f t="shared" si="2"/>
        <v>891429</v>
      </c>
      <c r="K447" s="31" t="s">
        <v>204</v>
      </c>
    </row>
    <row r="448" spans="1:11" ht="56.25" x14ac:dyDescent="0.2">
      <c r="A448" s="67"/>
      <c r="B448" s="63"/>
      <c r="C448" s="5">
        <v>162</v>
      </c>
      <c r="D448" s="38" t="s">
        <v>51</v>
      </c>
      <c r="E448" s="42" t="s">
        <v>52</v>
      </c>
      <c r="F448" s="42" t="s">
        <v>53</v>
      </c>
      <c r="G448" s="31" t="s">
        <v>448</v>
      </c>
      <c r="H448" s="31">
        <v>3</v>
      </c>
      <c r="I448" s="20">
        <v>273700</v>
      </c>
      <c r="J448" s="20">
        <f t="shared" si="2"/>
        <v>821100</v>
      </c>
      <c r="K448" s="31" t="s">
        <v>456</v>
      </c>
    </row>
    <row r="449" spans="1:11" ht="22.5" x14ac:dyDescent="0.2">
      <c r="A449" s="67"/>
      <c r="B449" s="63"/>
      <c r="C449" s="5">
        <v>163</v>
      </c>
      <c r="D449" s="38" t="s">
        <v>41</v>
      </c>
      <c r="E449" s="42" t="s">
        <v>42</v>
      </c>
      <c r="F449" s="42" t="s">
        <v>43</v>
      </c>
      <c r="G449" s="31" t="s">
        <v>403</v>
      </c>
      <c r="H449" s="31">
        <v>8</v>
      </c>
      <c r="I449" s="20">
        <v>171360</v>
      </c>
      <c r="J449" s="20">
        <f t="shared" ref="J449:J515" si="3">+H449*I449</f>
        <v>1370880</v>
      </c>
      <c r="K449" s="31" t="s">
        <v>453</v>
      </c>
    </row>
    <row r="450" spans="1:11" ht="33.75" customHeight="1" x14ac:dyDescent="0.2">
      <c r="A450" s="67"/>
      <c r="B450" s="63"/>
      <c r="C450" s="5">
        <v>172</v>
      </c>
      <c r="D450" s="38" t="s">
        <v>434</v>
      </c>
      <c r="E450" s="42" t="s">
        <v>17</v>
      </c>
      <c r="F450" s="42"/>
      <c r="G450" s="31" t="s">
        <v>449</v>
      </c>
      <c r="H450" s="31">
        <v>1</v>
      </c>
      <c r="I450" s="20">
        <v>572390</v>
      </c>
      <c r="J450" s="20">
        <f t="shared" si="3"/>
        <v>572390</v>
      </c>
      <c r="K450" s="31" t="s">
        <v>451</v>
      </c>
    </row>
    <row r="451" spans="1:11" ht="22.5" x14ac:dyDescent="0.2">
      <c r="A451" s="67"/>
      <c r="B451" s="63"/>
      <c r="C451" s="5">
        <v>181</v>
      </c>
      <c r="D451" s="38" t="s">
        <v>435</v>
      </c>
      <c r="E451" s="42">
        <v>500</v>
      </c>
      <c r="F451" s="42" t="s">
        <v>14</v>
      </c>
      <c r="G451" s="31" t="s">
        <v>441</v>
      </c>
      <c r="H451" s="31">
        <v>2</v>
      </c>
      <c r="I451" s="20">
        <v>57120</v>
      </c>
      <c r="J451" s="20">
        <f t="shared" si="3"/>
        <v>114240</v>
      </c>
      <c r="K451" s="31" t="s">
        <v>452</v>
      </c>
    </row>
    <row r="452" spans="1:11" ht="22.5" customHeight="1" x14ac:dyDescent="0.2">
      <c r="A452" s="67"/>
      <c r="B452" s="63"/>
      <c r="C452" s="5">
        <v>183</v>
      </c>
      <c r="D452" s="38" t="s">
        <v>436</v>
      </c>
      <c r="E452" s="42">
        <v>500</v>
      </c>
      <c r="F452" s="42" t="s">
        <v>14</v>
      </c>
      <c r="G452" s="31" t="s">
        <v>441</v>
      </c>
      <c r="H452" s="31">
        <v>2</v>
      </c>
      <c r="I452" s="20">
        <v>57120</v>
      </c>
      <c r="J452" s="20">
        <f t="shared" si="3"/>
        <v>114240</v>
      </c>
      <c r="K452" s="31" t="s">
        <v>452</v>
      </c>
    </row>
    <row r="453" spans="1:11" ht="22.5" x14ac:dyDescent="0.2">
      <c r="A453" s="67"/>
      <c r="B453" s="63"/>
      <c r="C453" s="5">
        <v>189</v>
      </c>
      <c r="D453" s="38" t="s">
        <v>437</v>
      </c>
      <c r="E453" s="42">
        <v>1000</v>
      </c>
      <c r="F453" s="42" t="s">
        <v>13</v>
      </c>
      <c r="G453" s="31" t="s">
        <v>450</v>
      </c>
      <c r="H453" s="31">
        <v>1</v>
      </c>
      <c r="I453" s="20">
        <v>199920</v>
      </c>
      <c r="J453" s="20">
        <f t="shared" si="3"/>
        <v>199920</v>
      </c>
      <c r="K453" s="31" t="s">
        <v>452</v>
      </c>
    </row>
    <row r="454" spans="1:11" ht="22.5" customHeight="1" x14ac:dyDescent="0.2">
      <c r="A454" s="67"/>
      <c r="B454" s="63"/>
      <c r="C454" s="5">
        <v>190</v>
      </c>
      <c r="D454" s="38" t="s">
        <v>438</v>
      </c>
      <c r="E454" s="42">
        <v>100</v>
      </c>
      <c r="F454" s="42" t="s">
        <v>22</v>
      </c>
      <c r="G454" s="31" t="s">
        <v>441</v>
      </c>
      <c r="H454" s="31">
        <v>1</v>
      </c>
      <c r="I454" s="20">
        <v>285600</v>
      </c>
      <c r="J454" s="20">
        <f t="shared" si="3"/>
        <v>285600</v>
      </c>
      <c r="K454" s="31" t="s">
        <v>457</v>
      </c>
    </row>
    <row r="455" spans="1:11" x14ac:dyDescent="0.2">
      <c r="A455" s="67"/>
      <c r="B455" s="63"/>
      <c r="C455" s="5">
        <v>191</v>
      </c>
      <c r="D455" s="38" t="s">
        <v>439</v>
      </c>
      <c r="E455" s="42">
        <v>100</v>
      </c>
      <c r="F455" s="42" t="s">
        <v>22</v>
      </c>
      <c r="G455" s="31" t="s">
        <v>441</v>
      </c>
      <c r="H455" s="31">
        <v>1</v>
      </c>
      <c r="I455" s="20">
        <v>952000</v>
      </c>
      <c r="J455" s="20">
        <f t="shared" si="3"/>
        <v>952000</v>
      </c>
      <c r="K455" s="31" t="s">
        <v>458</v>
      </c>
    </row>
    <row r="456" spans="1:11" ht="22.5" customHeight="1" x14ac:dyDescent="0.2">
      <c r="A456" s="67"/>
      <c r="B456" s="66">
        <v>2</v>
      </c>
      <c r="C456" s="5">
        <v>5</v>
      </c>
      <c r="D456" s="38" t="s">
        <v>500</v>
      </c>
      <c r="E456" s="42">
        <v>1000</v>
      </c>
      <c r="F456" s="42" t="s">
        <v>14</v>
      </c>
      <c r="G456" s="31" t="s">
        <v>510</v>
      </c>
      <c r="H456" s="31">
        <v>2</v>
      </c>
      <c r="I456" s="20">
        <v>190400</v>
      </c>
      <c r="J456" s="20">
        <f t="shared" si="3"/>
        <v>380800</v>
      </c>
      <c r="K456" s="31" t="s">
        <v>451</v>
      </c>
    </row>
    <row r="457" spans="1:11" ht="33.75" x14ac:dyDescent="0.2">
      <c r="A457" s="67"/>
      <c r="B457" s="67"/>
      <c r="C457" s="5">
        <v>11</v>
      </c>
      <c r="D457" s="38" t="s">
        <v>501</v>
      </c>
      <c r="E457" s="42" t="s">
        <v>502</v>
      </c>
      <c r="F457" s="42" t="s">
        <v>46</v>
      </c>
      <c r="G457" s="31" t="s">
        <v>511</v>
      </c>
      <c r="H457" s="31">
        <v>1</v>
      </c>
      <c r="I457" s="20">
        <v>575748</v>
      </c>
      <c r="J457" s="20">
        <f t="shared" si="3"/>
        <v>575748</v>
      </c>
      <c r="K457" s="31" t="s">
        <v>204</v>
      </c>
    </row>
    <row r="458" spans="1:11" ht="33.75" x14ac:dyDescent="0.2">
      <c r="A458" s="67"/>
      <c r="B458" s="67"/>
      <c r="C458" s="5">
        <v>12</v>
      </c>
      <c r="D458" s="38" t="s">
        <v>503</v>
      </c>
      <c r="E458" s="42" t="s">
        <v>504</v>
      </c>
      <c r="F458" s="42" t="s">
        <v>46</v>
      </c>
      <c r="G458" s="31" t="s">
        <v>511</v>
      </c>
      <c r="H458" s="31">
        <v>1</v>
      </c>
      <c r="I458" s="20">
        <v>451000</v>
      </c>
      <c r="J458" s="20">
        <f t="shared" si="3"/>
        <v>451000</v>
      </c>
      <c r="K458" s="31" t="s">
        <v>204</v>
      </c>
    </row>
    <row r="459" spans="1:11" x14ac:dyDescent="0.2">
      <c r="A459" s="67"/>
      <c r="B459" s="67"/>
      <c r="C459" s="5">
        <v>23</v>
      </c>
      <c r="D459" s="38" t="s">
        <v>153</v>
      </c>
      <c r="E459" s="42">
        <v>100</v>
      </c>
      <c r="F459" s="42" t="s">
        <v>14</v>
      </c>
      <c r="G459" s="31" t="s">
        <v>444</v>
      </c>
      <c r="H459" s="31">
        <v>3</v>
      </c>
      <c r="I459" s="20">
        <v>119000</v>
      </c>
      <c r="J459" s="20">
        <f t="shared" si="3"/>
        <v>357000</v>
      </c>
      <c r="K459" s="31" t="s">
        <v>515</v>
      </c>
    </row>
    <row r="460" spans="1:11" ht="22.5" x14ac:dyDescent="0.2">
      <c r="A460" s="67"/>
      <c r="B460" s="67"/>
      <c r="C460" s="5">
        <v>24</v>
      </c>
      <c r="D460" s="38" t="s">
        <v>150</v>
      </c>
      <c r="E460" s="42">
        <v>100</v>
      </c>
      <c r="F460" s="42" t="s">
        <v>14</v>
      </c>
      <c r="G460" s="31" t="s">
        <v>444</v>
      </c>
      <c r="H460" s="31">
        <v>8</v>
      </c>
      <c r="I460" s="20">
        <v>119000</v>
      </c>
      <c r="J460" s="20">
        <f t="shared" si="3"/>
        <v>952000</v>
      </c>
      <c r="K460" s="31" t="s">
        <v>515</v>
      </c>
    </row>
    <row r="461" spans="1:11" x14ac:dyDescent="0.2">
      <c r="A461" s="67"/>
      <c r="B461" s="67"/>
      <c r="C461" s="5">
        <v>46</v>
      </c>
      <c r="D461" s="38" t="s">
        <v>505</v>
      </c>
      <c r="E461" s="42">
        <v>1000</v>
      </c>
      <c r="F461" s="42" t="s">
        <v>473</v>
      </c>
      <c r="G461" s="31" t="s">
        <v>512</v>
      </c>
      <c r="H461" s="31">
        <v>1</v>
      </c>
      <c r="I461" s="20">
        <v>103530</v>
      </c>
      <c r="J461" s="20">
        <f t="shared" si="3"/>
        <v>103530</v>
      </c>
      <c r="K461" s="31" t="s">
        <v>516</v>
      </c>
    </row>
    <row r="462" spans="1:11" ht="56.25" x14ac:dyDescent="0.2">
      <c r="A462" s="67"/>
      <c r="B462" s="67"/>
      <c r="C462" s="5">
        <v>59</v>
      </c>
      <c r="D462" s="38" t="s">
        <v>218</v>
      </c>
      <c r="E462" s="42" t="s">
        <v>497</v>
      </c>
      <c r="F462" s="42" t="s">
        <v>81</v>
      </c>
      <c r="G462" s="31" t="s">
        <v>513</v>
      </c>
      <c r="H462" s="31">
        <v>1</v>
      </c>
      <c r="I462" s="20">
        <v>65450</v>
      </c>
      <c r="J462" s="20">
        <f t="shared" si="3"/>
        <v>65450</v>
      </c>
      <c r="K462" s="31" t="s">
        <v>517</v>
      </c>
    </row>
    <row r="463" spans="1:11" ht="56.25" x14ac:dyDescent="0.2">
      <c r="A463" s="67"/>
      <c r="B463" s="67"/>
      <c r="C463" s="5">
        <v>61</v>
      </c>
      <c r="D463" s="38" t="s">
        <v>506</v>
      </c>
      <c r="E463" s="42" t="s">
        <v>497</v>
      </c>
      <c r="F463" s="42" t="s">
        <v>507</v>
      </c>
      <c r="G463" s="31" t="s">
        <v>513</v>
      </c>
      <c r="H463" s="31">
        <v>1</v>
      </c>
      <c r="I463" s="20">
        <v>65450</v>
      </c>
      <c r="J463" s="20">
        <f t="shared" si="3"/>
        <v>65450</v>
      </c>
      <c r="K463" s="31" t="s">
        <v>517</v>
      </c>
    </row>
    <row r="464" spans="1:11" ht="56.25" x14ac:dyDescent="0.2">
      <c r="A464" s="67"/>
      <c r="B464" s="67"/>
      <c r="C464" s="5">
        <v>62</v>
      </c>
      <c r="D464" s="38" t="s">
        <v>219</v>
      </c>
      <c r="E464" s="42" t="s">
        <v>497</v>
      </c>
      <c r="F464" s="42" t="s">
        <v>81</v>
      </c>
      <c r="G464" s="31" t="s">
        <v>513</v>
      </c>
      <c r="H464" s="31">
        <v>1</v>
      </c>
      <c r="I464" s="20">
        <v>65450</v>
      </c>
      <c r="J464" s="20">
        <f t="shared" si="3"/>
        <v>65450</v>
      </c>
      <c r="K464" s="31" t="s">
        <v>517</v>
      </c>
    </row>
    <row r="465" spans="1:11" ht="56.25" x14ac:dyDescent="0.2">
      <c r="A465" s="67"/>
      <c r="B465" s="67"/>
      <c r="C465" s="5">
        <v>63</v>
      </c>
      <c r="D465" s="38" t="s">
        <v>508</v>
      </c>
      <c r="E465" s="42" t="s">
        <v>497</v>
      </c>
      <c r="F465" s="42" t="s">
        <v>81</v>
      </c>
      <c r="G465" s="31" t="s">
        <v>513</v>
      </c>
      <c r="H465" s="31">
        <v>1</v>
      </c>
      <c r="I465" s="20">
        <v>65450</v>
      </c>
      <c r="J465" s="20">
        <f t="shared" si="3"/>
        <v>65450</v>
      </c>
      <c r="K465" s="31" t="s">
        <v>517</v>
      </c>
    </row>
    <row r="466" spans="1:11" ht="56.25" x14ac:dyDescent="0.2">
      <c r="A466" s="67"/>
      <c r="B466" s="67"/>
      <c r="C466" s="5">
        <v>64</v>
      </c>
      <c r="D466" s="38" t="s">
        <v>509</v>
      </c>
      <c r="E466" s="42" t="s">
        <v>497</v>
      </c>
      <c r="F466" s="42" t="s">
        <v>507</v>
      </c>
      <c r="G466" s="31" t="s">
        <v>513</v>
      </c>
      <c r="H466" s="31">
        <v>1</v>
      </c>
      <c r="I466" s="20">
        <v>65450</v>
      </c>
      <c r="J466" s="20">
        <f t="shared" si="3"/>
        <v>65450</v>
      </c>
      <c r="K466" s="31" t="s">
        <v>517</v>
      </c>
    </row>
    <row r="467" spans="1:11" ht="56.25" x14ac:dyDescent="0.2">
      <c r="A467" s="67"/>
      <c r="B467" s="67"/>
      <c r="C467" s="5">
        <v>66</v>
      </c>
      <c r="D467" s="38" t="s">
        <v>220</v>
      </c>
      <c r="E467" s="42" t="s">
        <v>497</v>
      </c>
      <c r="F467" s="42" t="s">
        <v>81</v>
      </c>
      <c r="G467" s="31" t="s">
        <v>513</v>
      </c>
      <c r="H467" s="31">
        <v>1</v>
      </c>
      <c r="I467" s="20">
        <v>65450</v>
      </c>
      <c r="J467" s="20">
        <f t="shared" si="3"/>
        <v>65450</v>
      </c>
      <c r="K467" s="31" t="s">
        <v>517</v>
      </c>
    </row>
    <row r="468" spans="1:11" ht="22.5" x14ac:dyDescent="0.2">
      <c r="A468" s="67"/>
      <c r="B468" s="68"/>
      <c r="C468" s="5">
        <v>84</v>
      </c>
      <c r="D468" s="38" t="s">
        <v>158</v>
      </c>
      <c r="E468" s="42" t="s">
        <v>159</v>
      </c>
      <c r="F468" s="42" t="s">
        <v>59</v>
      </c>
      <c r="G468" s="31" t="s">
        <v>514</v>
      </c>
      <c r="H468" s="31">
        <v>7</v>
      </c>
      <c r="I468" s="20">
        <v>740518</v>
      </c>
      <c r="J468" s="20">
        <f t="shared" si="3"/>
        <v>5183626</v>
      </c>
      <c r="K468" s="31" t="s">
        <v>137</v>
      </c>
    </row>
    <row r="469" spans="1:11" ht="22.5" x14ac:dyDescent="0.2">
      <c r="A469" s="67"/>
      <c r="B469" s="66">
        <v>3</v>
      </c>
      <c r="C469" s="5">
        <v>16</v>
      </c>
      <c r="D469" s="38" t="s">
        <v>754</v>
      </c>
      <c r="E469" s="42"/>
      <c r="F469" s="42"/>
      <c r="G469" s="31" t="s">
        <v>775</v>
      </c>
      <c r="H469" s="31">
        <v>20</v>
      </c>
      <c r="I469" s="20">
        <v>7735</v>
      </c>
      <c r="J469" s="20">
        <f t="shared" si="3"/>
        <v>154700</v>
      </c>
      <c r="K469" s="31" t="s">
        <v>778</v>
      </c>
    </row>
    <row r="470" spans="1:11" ht="45" x14ac:dyDescent="0.2">
      <c r="A470" s="67"/>
      <c r="B470" s="67"/>
      <c r="C470" s="5">
        <v>36</v>
      </c>
      <c r="D470" s="38" t="s">
        <v>756</v>
      </c>
      <c r="E470" s="42"/>
      <c r="F470" s="42"/>
      <c r="G470" s="31" t="s">
        <v>775</v>
      </c>
      <c r="H470" s="31">
        <v>1</v>
      </c>
      <c r="I470" s="20">
        <v>297500</v>
      </c>
      <c r="J470" s="20">
        <f t="shared" si="3"/>
        <v>297500</v>
      </c>
      <c r="K470" s="31" t="s">
        <v>778</v>
      </c>
    </row>
    <row r="471" spans="1:11" ht="56.25" x14ac:dyDescent="0.2">
      <c r="A471" s="67"/>
      <c r="B471" s="67"/>
      <c r="C471" s="5">
        <v>48</v>
      </c>
      <c r="D471" s="38" t="s">
        <v>757</v>
      </c>
      <c r="E471" s="42"/>
      <c r="F471" s="42"/>
      <c r="G471" s="31" t="s">
        <v>776</v>
      </c>
      <c r="H471" s="31">
        <v>2</v>
      </c>
      <c r="I471" s="20">
        <v>357000</v>
      </c>
      <c r="J471" s="20">
        <f t="shared" si="3"/>
        <v>714000</v>
      </c>
      <c r="K471" s="31" t="s">
        <v>470</v>
      </c>
    </row>
    <row r="472" spans="1:11" ht="33.75" x14ac:dyDescent="0.2">
      <c r="A472" s="67"/>
      <c r="B472" s="67"/>
      <c r="C472" s="5">
        <v>49</v>
      </c>
      <c r="D472" s="38" t="s">
        <v>758</v>
      </c>
      <c r="E472" s="42"/>
      <c r="F472" s="42"/>
      <c r="G472" s="31" t="s">
        <v>775</v>
      </c>
      <c r="H472" s="31">
        <v>2</v>
      </c>
      <c r="I472" s="20">
        <v>178500</v>
      </c>
      <c r="J472" s="20">
        <f t="shared" si="3"/>
        <v>357000</v>
      </c>
      <c r="K472" s="31" t="s">
        <v>455</v>
      </c>
    </row>
    <row r="473" spans="1:11" ht="247.5" x14ac:dyDescent="0.2">
      <c r="A473" s="67"/>
      <c r="B473" s="67"/>
      <c r="C473" s="5">
        <v>57</v>
      </c>
      <c r="D473" s="38" t="s">
        <v>759</v>
      </c>
      <c r="E473" s="42"/>
      <c r="F473" s="42"/>
      <c r="G473" s="31" t="s">
        <v>609</v>
      </c>
      <c r="H473" s="31">
        <v>2</v>
      </c>
      <c r="I473" s="20">
        <v>172550</v>
      </c>
      <c r="J473" s="20">
        <f t="shared" si="3"/>
        <v>345100</v>
      </c>
      <c r="K473" s="31" t="s">
        <v>470</v>
      </c>
    </row>
    <row r="474" spans="1:11" ht="33.75" x14ac:dyDescent="0.2">
      <c r="A474" s="67"/>
      <c r="B474" s="67"/>
      <c r="C474" s="5">
        <v>71</v>
      </c>
      <c r="D474" s="38" t="s">
        <v>760</v>
      </c>
      <c r="E474" s="42"/>
      <c r="F474" s="42"/>
      <c r="G474" s="31" t="s">
        <v>775</v>
      </c>
      <c r="H474" s="31">
        <v>12</v>
      </c>
      <c r="I474" s="20">
        <v>11305</v>
      </c>
      <c r="J474" s="20">
        <f t="shared" si="3"/>
        <v>135660</v>
      </c>
      <c r="K474" s="31" t="s">
        <v>778</v>
      </c>
    </row>
    <row r="475" spans="1:11" ht="33.75" x14ac:dyDescent="0.2">
      <c r="A475" s="67"/>
      <c r="B475" s="67"/>
      <c r="C475" s="5">
        <v>72</v>
      </c>
      <c r="D475" s="38" t="s">
        <v>761</v>
      </c>
      <c r="E475" s="42"/>
      <c r="F475" s="42"/>
      <c r="G475" s="31" t="s">
        <v>775</v>
      </c>
      <c r="H475" s="31">
        <v>12</v>
      </c>
      <c r="I475" s="20">
        <v>15470</v>
      </c>
      <c r="J475" s="20">
        <f t="shared" si="3"/>
        <v>185640</v>
      </c>
      <c r="K475" s="31" t="s">
        <v>778</v>
      </c>
    </row>
    <row r="476" spans="1:11" ht="22.5" x14ac:dyDescent="0.2">
      <c r="A476" s="67"/>
      <c r="B476" s="67"/>
      <c r="C476" s="5">
        <v>75</v>
      </c>
      <c r="D476" s="38" t="s">
        <v>762</v>
      </c>
      <c r="E476" s="42"/>
      <c r="F476" s="42"/>
      <c r="G476" s="31" t="s">
        <v>775</v>
      </c>
      <c r="H476" s="31">
        <v>42</v>
      </c>
      <c r="I476" s="20">
        <v>7735</v>
      </c>
      <c r="J476" s="20">
        <f t="shared" si="3"/>
        <v>324870</v>
      </c>
      <c r="K476" s="31" t="s">
        <v>778</v>
      </c>
    </row>
    <row r="477" spans="1:11" ht="22.5" x14ac:dyDescent="0.2">
      <c r="A477" s="67"/>
      <c r="B477" s="67"/>
      <c r="C477" s="5">
        <v>80</v>
      </c>
      <c r="D477" s="38" t="s">
        <v>763</v>
      </c>
      <c r="E477" s="42"/>
      <c r="F477" s="42"/>
      <c r="G477" s="31" t="s">
        <v>777</v>
      </c>
      <c r="H477" s="31">
        <v>73</v>
      </c>
      <c r="I477" s="20">
        <v>20230</v>
      </c>
      <c r="J477" s="20">
        <f t="shared" si="3"/>
        <v>1476790</v>
      </c>
      <c r="K477" s="31" t="s">
        <v>779</v>
      </c>
    </row>
    <row r="478" spans="1:11" ht="33.75" x14ac:dyDescent="0.2">
      <c r="A478" s="67"/>
      <c r="B478" s="67"/>
      <c r="C478" s="5">
        <v>85</v>
      </c>
      <c r="D478" s="38" t="s">
        <v>764</v>
      </c>
      <c r="E478" s="42"/>
      <c r="F478" s="42"/>
      <c r="G478" s="31" t="s">
        <v>775</v>
      </c>
      <c r="H478" s="31">
        <v>16</v>
      </c>
      <c r="I478" s="20">
        <v>29750</v>
      </c>
      <c r="J478" s="20">
        <f t="shared" si="3"/>
        <v>476000</v>
      </c>
      <c r="K478" s="31" t="s">
        <v>778</v>
      </c>
    </row>
    <row r="479" spans="1:11" ht="33.75" x14ac:dyDescent="0.2">
      <c r="A479" s="67"/>
      <c r="B479" s="67"/>
      <c r="C479" s="5">
        <v>86</v>
      </c>
      <c r="D479" s="38" t="s">
        <v>765</v>
      </c>
      <c r="E479" s="42"/>
      <c r="F479" s="42"/>
      <c r="G479" s="31" t="s">
        <v>775</v>
      </c>
      <c r="H479" s="31">
        <v>51</v>
      </c>
      <c r="I479" s="20">
        <v>14875</v>
      </c>
      <c r="J479" s="20">
        <f t="shared" si="3"/>
        <v>758625</v>
      </c>
      <c r="K479" s="31" t="s">
        <v>778</v>
      </c>
    </row>
    <row r="480" spans="1:11" ht="33.75" x14ac:dyDescent="0.2">
      <c r="A480" s="67"/>
      <c r="B480" s="67"/>
      <c r="C480" s="5">
        <v>87</v>
      </c>
      <c r="D480" s="38" t="s">
        <v>766</v>
      </c>
      <c r="E480" s="42"/>
      <c r="F480" s="42"/>
      <c r="G480" s="31" t="s">
        <v>775</v>
      </c>
      <c r="H480" s="31">
        <v>11</v>
      </c>
      <c r="I480" s="20">
        <v>21420</v>
      </c>
      <c r="J480" s="20">
        <f t="shared" si="3"/>
        <v>235620</v>
      </c>
      <c r="K480" s="31" t="s">
        <v>778</v>
      </c>
    </row>
    <row r="481" spans="1:11" ht="33.75" x14ac:dyDescent="0.2">
      <c r="A481" s="67"/>
      <c r="B481" s="67"/>
      <c r="C481" s="5">
        <v>154</v>
      </c>
      <c r="D481" s="38" t="s">
        <v>767</v>
      </c>
      <c r="E481" s="42"/>
      <c r="F481" s="42"/>
      <c r="G481" s="31" t="s">
        <v>609</v>
      </c>
      <c r="H481" s="31">
        <v>2</v>
      </c>
      <c r="I481" s="20">
        <v>332724</v>
      </c>
      <c r="J481" s="20">
        <f t="shared" si="3"/>
        <v>665448</v>
      </c>
      <c r="K481" s="31" t="s">
        <v>451</v>
      </c>
    </row>
    <row r="482" spans="1:11" ht="22.5" x14ac:dyDescent="0.2">
      <c r="A482" s="67"/>
      <c r="B482" s="67"/>
      <c r="C482" s="5">
        <v>160</v>
      </c>
      <c r="D482" s="38" t="s">
        <v>768</v>
      </c>
      <c r="E482" s="42" t="s">
        <v>769</v>
      </c>
      <c r="F482" s="42"/>
      <c r="G482" s="31" t="s">
        <v>609</v>
      </c>
      <c r="H482" s="31">
        <v>1</v>
      </c>
      <c r="I482" s="20">
        <v>1785000</v>
      </c>
      <c r="J482" s="20">
        <f t="shared" si="3"/>
        <v>1785000</v>
      </c>
      <c r="K482" s="31" t="s">
        <v>779</v>
      </c>
    </row>
    <row r="483" spans="1:11" ht="33.75" x14ac:dyDescent="0.2">
      <c r="A483" s="67"/>
      <c r="B483" s="67"/>
      <c r="C483" s="5">
        <v>193</v>
      </c>
      <c r="D483" s="38" t="s">
        <v>770</v>
      </c>
      <c r="E483" s="42"/>
      <c r="F483" s="42"/>
      <c r="G483" s="31" t="s">
        <v>609</v>
      </c>
      <c r="H483" s="31">
        <v>8</v>
      </c>
      <c r="I483" s="20">
        <v>329154</v>
      </c>
      <c r="J483" s="20">
        <f t="shared" si="3"/>
        <v>2633232</v>
      </c>
      <c r="K483" s="31" t="s">
        <v>780</v>
      </c>
    </row>
    <row r="484" spans="1:11" ht="90" x14ac:dyDescent="0.2">
      <c r="A484" s="67"/>
      <c r="B484" s="67"/>
      <c r="C484" s="5">
        <v>194</v>
      </c>
      <c r="D484" s="38" t="s">
        <v>771</v>
      </c>
      <c r="E484" s="42"/>
      <c r="F484" s="42"/>
      <c r="G484" s="31" t="s">
        <v>775</v>
      </c>
      <c r="H484" s="31">
        <v>100</v>
      </c>
      <c r="I484" s="20">
        <v>2618</v>
      </c>
      <c r="J484" s="20">
        <f t="shared" si="3"/>
        <v>261800</v>
      </c>
      <c r="K484" s="31" t="s">
        <v>455</v>
      </c>
    </row>
    <row r="485" spans="1:11" ht="22.5" x14ac:dyDescent="0.2">
      <c r="A485" s="67"/>
      <c r="B485" s="67"/>
      <c r="C485" s="5">
        <v>195</v>
      </c>
      <c r="D485" s="38" t="s">
        <v>772</v>
      </c>
      <c r="E485" s="42"/>
      <c r="F485" s="42"/>
      <c r="G485" s="31" t="s">
        <v>609</v>
      </c>
      <c r="H485" s="31">
        <v>2</v>
      </c>
      <c r="I485" s="20">
        <v>359737</v>
      </c>
      <c r="J485" s="20">
        <f t="shared" si="3"/>
        <v>719474</v>
      </c>
      <c r="K485" s="31" t="s">
        <v>455</v>
      </c>
    </row>
    <row r="486" spans="1:11" ht="45" x14ac:dyDescent="0.2">
      <c r="A486" s="67"/>
      <c r="B486" s="67"/>
      <c r="C486" s="5">
        <v>197</v>
      </c>
      <c r="D486" s="38" t="s">
        <v>773</v>
      </c>
      <c r="E486" s="42"/>
      <c r="F486" s="42"/>
      <c r="G486" s="31" t="s">
        <v>775</v>
      </c>
      <c r="H486" s="31">
        <v>2</v>
      </c>
      <c r="I486" s="20">
        <v>476000</v>
      </c>
      <c r="J486" s="20">
        <f t="shared" si="3"/>
        <v>952000</v>
      </c>
      <c r="K486" s="31" t="s">
        <v>455</v>
      </c>
    </row>
    <row r="487" spans="1:11" ht="22.5" x14ac:dyDescent="0.2">
      <c r="A487" s="67"/>
      <c r="B487" s="68"/>
      <c r="C487" s="5">
        <v>201</v>
      </c>
      <c r="D487" s="38" t="s">
        <v>774</v>
      </c>
      <c r="E487" s="42"/>
      <c r="F487" s="42"/>
      <c r="G487" s="31" t="s">
        <v>622</v>
      </c>
      <c r="H487" s="31">
        <v>5</v>
      </c>
      <c r="I487" s="20">
        <v>40817</v>
      </c>
      <c r="J487" s="20">
        <f t="shared" si="3"/>
        <v>204085</v>
      </c>
      <c r="K487" s="31" t="s">
        <v>778</v>
      </c>
    </row>
    <row r="488" spans="1:11" ht="56.25" x14ac:dyDescent="0.2">
      <c r="A488" s="68"/>
      <c r="B488" s="30">
        <v>4</v>
      </c>
      <c r="C488" s="5">
        <v>33</v>
      </c>
      <c r="D488" s="38" t="s">
        <v>976</v>
      </c>
      <c r="E488" s="42" t="s">
        <v>880</v>
      </c>
      <c r="F488" s="42"/>
      <c r="G488" s="31" t="s">
        <v>977</v>
      </c>
      <c r="H488" s="31">
        <v>1</v>
      </c>
      <c r="I488" s="20">
        <v>1547000</v>
      </c>
      <c r="J488" s="20">
        <f t="shared" si="3"/>
        <v>1547000</v>
      </c>
      <c r="K488" s="31" t="s">
        <v>978</v>
      </c>
    </row>
    <row r="489" spans="1:11" x14ac:dyDescent="0.2">
      <c r="A489" s="72" t="s">
        <v>1016</v>
      </c>
      <c r="B489" s="73"/>
      <c r="C489" s="73"/>
      <c r="D489" s="73"/>
      <c r="E489" s="73"/>
      <c r="F489" s="73"/>
      <c r="G489" s="73"/>
      <c r="H489" s="73"/>
      <c r="I489" s="74"/>
      <c r="J489" s="21">
        <f>SUM(J422:J488)</f>
        <v>50474566</v>
      </c>
      <c r="K489" s="31"/>
    </row>
    <row r="490" spans="1:11" ht="33.75" x14ac:dyDescent="0.2">
      <c r="A490" s="75" t="s">
        <v>1026</v>
      </c>
      <c r="B490" s="64">
        <v>1</v>
      </c>
      <c r="C490" s="5">
        <v>158</v>
      </c>
      <c r="D490" s="6" t="s">
        <v>459</v>
      </c>
      <c r="E490" s="42">
        <v>1</v>
      </c>
      <c r="F490" s="42" t="s">
        <v>20</v>
      </c>
      <c r="G490" s="31" t="s">
        <v>461</v>
      </c>
      <c r="H490" s="31">
        <v>19</v>
      </c>
      <c r="I490" s="20">
        <v>40460</v>
      </c>
      <c r="J490" s="20">
        <f t="shared" si="3"/>
        <v>768740</v>
      </c>
      <c r="K490" s="31" t="s">
        <v>462</v>
      </c>
    </row>
    <row r="491" spans="1:11" ht="33.75" x14ac:dyDescent="0.2">
      <c r="A491" s="75"/>
      <c r="B491" s="65"/>
      <c r="C491" s="5">
        <v>160</v>
      </c>
      <c r="D491" s="6" t="s">
        <v>460</v>
      </c>
      <c r="E491" s="42" t="s">
        <v>52</v>
      </c>
      <c r="F491" s="42" t="s">
        <v>20</v>
      </c>
      <c r="G491" s="31" t="s">
        <v>461</v>
      </c>
      <c r="H491" s="31">
        <v>10</v>
      </c>
      <c r="I491" s="20">
        <v>40460</v>
      </c>
      <c r="J491" s="20">
        <f t="shared" si="3"/>
        <v>404600</v>
      </c>
      <c r="K491" s="31" t="s">
        <v>462</v>
      </c>
    </row>
    <row r="492" spans="1:11" ht="78.75" x14ac:dyDescent="0.2">
      <c r="A492" s="75"/>
      <c r="B492" s="52">
        <v>2</v>
      </c>
      <c r="C492" s="5">
        <v>29</v>
      </c>
      <c r="D492" s="6" t="s">
        <v>94</v>
      </c>
      <c r="E492" s="42" t="s">
        <v>95</v>
      </c>
      <c r="F492" s="42"/>
      <c r="G492" s="31" t="s">
        <v>518</v>
      </c>
      <c r="H492" s="31">
        <v>3</v>
      </c>
      <c r="I492" s="20">
        <v>821100</v>
      </c>
      <c r="J492" s="20">
        <f t="shared" si="3"/>
        <v>2463300</v>
      </c>
      <c r="K492" s="31" t="s">
        <v>519</v>
      </c>
    </row>
    <row r="493" spans="1:11" ht="22.5" x14ac:dyDescent="0.2">
      <c r="A493" s="75"/>
      <c r="B493" s="88">
        <v>3</v>
      </c>
      <c r="C493" s="5">
        <v>3</v>
      </c>
      <c r="D493" s="6" t="s">
        <v>781</v>
      </c>
      <c r="E493" s="42" t="s">
        <v>782</v>
      </c>
      <c r="F493" s="42"/>
      <c r="G493" s="31" t="s">
        <v>596</v>
      </c>
      <c r="H493" s="31">
        <v>22</v>
      </c>
      <c r="I493" s="20">
        <v>4165</v>
      </c>
      <c r="J493" s="20">
        <f t="shared" si="3"/>
        <v>91630</v>
      </c>
      <c r="K493" s="31" t="s">
        <v>813</v>
      </c>
    </row>
    <row r="494" spans="1:11" ht="56.25" x14ac:dyDescent="0.2">
      <c r="A494" s="75"/>
      <c r="B494" s="89"/>
      <c r="C494" s="5">
        <v>7</v>
      </c>
      <c r="D494" s="6" t="s">
        <v>783</v>
      </c>
      <c r="E494" s="42"/>
      <c r="F494" s="42"/>
      <c r="G494" s="31" t="s">
        <v>801</v>
      </c>
      <c r="H494" s="31">
        <v>20</v>
      </c>
      <c r="I494" s="20">
        <v>41650</v>
      </c>
      <c r="J494" s="20">
        <f t="shared" si="3"/>
        <v>833000</v>
      </c>
      <c r="K494" s="31" t="s">
        <v>462</v>
      </c>
    </row>
    <row r="495" spans="1:11" ht="45" x14ac:dyDescent="0.2">
      <c r="A495" s="75"/>
      <c r="B495" s="89"/>
      <c r="C495" s="5">
        <v>14</v>
      </c>
      <c r="D495" s="6" t="s">
        <v>784</v>
      </c>
      <c r="E495" s="42"/>
      <c r="F495" s="42"/>
      <c r="G495" s="31" t="s">
        <v>802</v>
      </c>
      <c r="H495" s="31">
        <v>11</v>
      </c>
      <c r="I495" s="20">
        <v>26180</v>
      </c>
      <c r="J495" s="20">
        <f t="shared" si="3"/>
        <v>287980</v>
      </c>
      <c r="K495" s="31" t="s">
        <v>462</v>
      </c>
    </row>
    <row r="496" spans="1:11" ht="45" x14ac:dyDescent="0.2">
      <c r="A496" s="75"/>
      <c r="B496" s="89"/>
      <c r="C496" s="5">
        <v>41</v>
      </c>
      <c r="D496" s="6" t="s">
        <v>785</v>
      </c>
      <c r="E496" s="42"/>
      <c r="F496" s="42"/>
      <c r="G496" s="31" t="s">
        <v>803</v>
      </c>
      <c r="H496" s="31">
        <v>1</v>
      </c>
      <c r="I496" s="20">
        <v>89250</v>
      </c>
      <c r="J496" s="20">
        <f t="shared" si="3"/>
        <v>89250</v>
      </c>
      <c r="K496" s="31" t="s">
        <v>462</v>
      </c>
    </row>
    <row r="497" spans="1:11" ht="56.25" x14ac:dyDescent="0.2">
      <c r="A497" s="75"/>
      <c r="B497" s="89"/>
      <c r="C497" s="5">
        <v>44</v>
      </c>
      <c r="D497" s="6" t="s">
        <v>786</v>
      </c>
      <c r="E497" s="42"/>
      <c r="F497" s="42"/>
      <c r="G497" s="31" t="s">
        <v>803</v>
      </c>
      <c r="H497" s="31">
        <v>38</v>
      </c>
      <c r="I497" s="20">
        <v>59500</v>
      </c>
      <c r="J497" s="20">
        <f t="shared" si="3"/>
        <v>2261000</v>
      </c>
      <c r="K497" s="31" t="s">
        <v>462</v>
      </c>
    </row>
    <row r="498" spans="1:11" ht="33.75" x14ac:dyDescent="0.2">
      <c r="A498" s="75"/>
      <c r="B498" s="89"/>
      <c r="C498" s="5">
        <v>69</v>
      </c>
      <c r="D498" s="6" t="s">
        <v>787</v>
      </c>
      <c r="E498" s="42"/>
      <c r="F498" s="42"/>
      <c r="G498" s="31" t="s">
        <v>804</v>
      </c>
      <c r="H498" s="31">
        <v>5</v>
      </c>
      <c r="I498" s="20">
        <v>178500</v>
      </c>
      <c r="J498" s="20">
        <f t="shared" si="3"/>
        <v>892500</v>
      </c>
      <c r="K498" s="31" t="s">
        <v>814</v>
      </c>
    </row>
    <row r="499" spans="1:11" ht="45" x14ac:dyDescent="0.2">
      <c r="A499" s="75"/>
      <c r="B499" s="89"/>
      <c r="C499" s="5">
        <v>74</v>
      </c>
      <c r="D499" s="6" t="s">
        <v>788</v>
      </c>
      <c r="E499" s="42"/>
      <c r="F499" s="42"/>
      <c r="G499" s="31" t="s">
        <v>805</v>
      </c>
      <c r="H499" s="31">
        <v>5</v>
      </c>
      <c r="I499" s="20">
        <v>136850</v>
      </c>
      <c r="J499" s="20">
        <f t="shared" si="3"/>
        <v>684250</v>
      </c>
      <c r="K499" s="31" t="s">
        <v>462</v>
      </c>
    </row>
    <row r="500" spans="1:11" ht="22.5" x14ac:dyDescent="0.2">
      <c r="A500" s="75"/>
      <c r="B500" s="89"/>
      <c r="C500" s="5">
        <v>76</v>
      </c>
      <c r="D500" s="6" t="s">
        <v>789</v>
      </c>
      <c r="E500" s="42"/>
      <c r="F500" s="42"/>
      <c r="G500" s="31" t="s">
        <v>804</v>
      </c>
      <c r="H500" s="31">
        <v>60</v>
      </c>
      <c r="I500" s="20">
        <v>16660</v>
      </c>
      <c r="J500" s="20">
        <f t="shared" si="3"/>
        <v>999600</v>
      </c>
      <c r="K500" s="31" t="s">
        <v>462</v>
      </c>
    </row>
    <row r="501" spans="1:11" ht="33.75" x14ac:dyDescent="0.2">
      <c r="A501" s="75"/>
      <c r="B501" s="89"/>
      <c r="C501" s="5">
        <v>81</v>
      </c>
      <c r="D501" s="6" t="s">
        <v>790</v>
      </c>
      <c r="E501" s="42"/>
      <c r="F501" s="42"/>
      <c r="G501" s="31" t="s">
        <v>806</v>
      </c>
      <c r="H501" s="31">
        <v>22</v>
      </c>
      <c r="I501" s="20">
        <v>10115</v>
      </c>
      <c r="J501" s="20">
        <f t="shared" si="3"/>
        <v>222530</v>
      </c>
      <c r="K501" s="31" t="s">
        <v>462</v>
      </c>
    </row>
    <row r="502" spans="1:11" ht="56.25" x14ac:dyDescent="0.2">
      <c r="A502" s="75"/>
      <c r="B502" s="89"/>
      <c r="C502" s="5">
        <v>82</v>
      </c>
      <c r="D502" s="6" t="s">
        <v>791</v>
      </c>
      <c r="E502" s="42"/>
      <c r="F502" s="42"/>
      <c r="G502" s="31" t="s">
        <v>807</v>
      </c>
      <c r="H502" s="31">
        <v>5</v>
      </c>
      <c r="I502" s="20">
        <v>35700</v>
      </c>
      <c r="J502" s="20">
        <f t="shared" si="3"/>
        <v>178500</v>
      </c>
      <c r="K502" s="31" t="s">
        <v>462</v>
      </c>
    </row>
    <row r="503" spans="1:11" ht="56.25" x14ac:dyDescent="0.2">
      <c r="A503" s="75"/>
      <c r="B503" s="89"/>
      <c r="C503" s="5">
        <v>102</v>
      </c>
      <c r="D503" s="6" t="s">
        <v>792</v>
      </c>
      <c r="E503" s="42"/>
      <c r="F503" s="42"/>
      <c r="G503" s="31" t="s">
        <v>808</v>
      </c>
      <c r="H503" s="31">
        <v>32</v>
      </c>
      <c r="I503" s="20">
        <v>101150</v>
      </c>
      <c r="J503" s="20">
        <f t="shared" si="3"/>
        <v>3236800</v>
      </c>
      <c r="K503" s="31" t="s">
        <v>462</v>
      </c>
    </row>
    <row r="504" spans="1:11" ht="22.5" x14ac:dyDescent="0.2">
      <c r="A504" s="75"/>
      <c r="B504" s="89"/>
      <c r="C504" s="5">
        <v>104</v>
      </c>
      <c r="D504" s="6" t="s">
        <v>793</v>
      </c>
      <c r="E504" s="42" t="s">
        <v>794</v>
      </c>
      <c r="F504" s="42"/>
      <c r="G504" s="31" t="s">
        <v>745</v>
      </c>
      <c r="H504" s="31">
        <v>1</v>
      </c>
      <c r="I504" s="20">
        <v>23800</v>
      </c>
      <c r="J504" s="20">
        <f t="shared" si="3"/>
        <v>23800</v>
      </c>
      <c r="K504" s="31" t="s">
        <v>462</v>
      </c>
    </row>
    <row r="505" spans="1:11" ht="33.75" x14ac:dyDescent="0.2">
      <c r="A505" s="75"/>
      <c r="B505" s="89"/>
      <c r="C505" s="5">
        <v>105</v>
      </c>
      <c r="D505" s="6" t="s">
        <v>795</v>
      </c>
      <c r="E505" s="42"/>
      <c r="F505" s="42"/>
      <c r="G505" s="31" t="s">
        <v>809</v>
      </c>
      <c r="H505" s="31">
        <v>2</v>
      </c>
      <c r="I505" s="20">
        <v>89250</v>
      </c>
      <c r="J505" s="20">
        <f t="shared" si="3"/>
        <v>178500</v>
      </c>
      <c r="K505" s="31" t="s">
        <v>462</v>
      </c>
    </row>
    <row r="506" spans="1:11" ht="33.75" x14ac:dyDescent="0.2">
      <c r="A506" s="75"/>
      <c r="B506" s="89"/>
      <c r="C506" s="5">
        <v>135</v>
      </c>
      <c r="D506" s="6" t="s">
        <v>796</v>
      </c>
      <c r="E506" s="42"/>
      <c r="F506" s="42"/>
      <c r="G506" s="31" t="s">
        <v>810</v>
      </c>
      <c r="H506" s="31">
        <v>37</v>
      </c>
      <c r="I506" s="20">
        <v>8330</v>
      </c>
      <c r="J506" s="20">
        <f t="shared" si="3"/>
        <v>308210</v>
      </c>
      <c r="K506" s="31" t="s">
        <v>462</v>
      </c>
    </row>
    <row r="507" spans="1:11" ht="33.75" x14ac:dyDescent="0.2">
      <c r="A507" s="75"/>
      <c r="B507" s="89"/>
      <c r="C507" s="5">
        <v>136</v>
      </c>
      <c r="D507" s="6" t="s">
        <v>797</v>
      </c>
      <c r="E507" s="42"/>
      <c r="F507" s="42"/>
      <c r="G507" s="31" t="s">
        <v>811</v>
      </c>
      <c r="H507" s="31">
        <v>10</v>
      </c>
      <c r="I507" s="20">
        <v>14280</v>
      </c>
      <c r="J507" s="20">
        <f t="shared" si="3"/>
        <v>142800</v>
      </c>
      <c r="K507" s="31" t="s">
        <v>462</v>
      </c>
    </row>
    <row r="508" spans="1:11" ht="45" x14ac:dyDescent="0.2">
      <c r="A508" s="75"/>
      <c r="B508" s="89"/>
      <c r="C508" s="5">
        <v>158</v>
      </c>
      <c r="D508" s="6" t="s">
        <v>798</v>
      </c>
      <c r="E508" s="42"/>
      <c r="F508" s="42"/>
      <c r="G508" s="31" t="s">
        <v>812</v>
      </c>
      <c r="H508" s="31">
        <v>1</v>
      </c>
      <c r="I508" s="20">
        <v>258230</v>
      </c>
      <c r="J508" s="20">
        <f t="shared" si="3"/>
        <v>258230</v>
      </c>
      <c r="K508" s="31"/>
    </row>
    <row r="509" spans="1:11" ht="22.5" x14ac:dyDescent="0.2">
      <c r="A509" s="75"/>
      <c r="B509" s="89"/>
      <c r="C509" s="5">
        <v>168</v>
      </c>
      <c r="D509" s="6" t="s">
        <v>799</v>
      </c>
      <c r="E509" s="42"/>
      <c r="F509" s="42"/>
      <c r="G509" s="31" t="s">
        <v>609</v>
      </c>
      <c r="H509" s="31">
        <v>8</v>
      </c>
      <c r="I509" s="20">
        <v>98770</v>
      </c>
      <c r="J509" s="20">
        <f t="shared" si="3"/>
        <v>790160</v>
      </c>
      <c r="K509" s="31" t="s">
        <v>462</v>
      </c>
    </row>
    <row r="510" spans="1:11" ht="33.75" x14ac:dyDescent="0.2">
      <c r="A510" s="75"/>
      <c r="B510" s="90"/>
      <c r="C510" s="5">
        <v>174</v>
      </c>
      <c r="D510" s="6" t="s">
        <v>800</v>
      </c>
      <c r="E510" s="42"/>
      <c r="F510" s="42"/>
      <c r="G510" s="31" t="s">
        <v>188</v>
      </c>
      <c r="H510" s="31">
        <v>55</v>
      </c>
      <c r="I510" s="20">
        <v>14280</v>
      </c>
      <c r="J510" s="20">
        <f t="shared" si="3"/>
        <v>785400</v>
      </c>
      <c r="K510" s="31" t="s">
        <v>462</v>
      </c>
    </row>
    <row r="511" spans="1:11" ht="101.25" x14ac:dyDescent="0.2">
      <c r="A511" s="75"/>
      <c r="B511" s="63">
        <v>4</v>
      </c>
      <c r="C511" s="5">
        <v>47</v>
      </c>
      <c r="D511" s="6" t="s">
        <v>979</v>
      </c>
      <c r="E511" s="42" t="s">
        <v>980</v>
      </c>
      <c r="F511" s="42"/>
      <c r="G511" s="31" t="s">
        <v>983</v>
      </c>
      <c r="H511" s="31">
        <v>1</v>
      </c>
      <c r="I511" s="20">
        <v>2261000</v>
      </c>
      <c r="J511" s="20">
        <f t="shared" si="3"/>
        <v>2261000</v>
      </c>
      <c r="K511" s="31" t="s">
        <v>519</v>
      </c>
    </row>
    <row r="512" spans="1:11" ht="45" x14ac:dyDescent="0.2">
      <c r="A512" s="76"/>
      <c r="B512" s="63"/>
      <c r="C512" s="5">
        <v>52</v>
      </c>
      <c r="D512" s="6" t="s">
        <v>981</v>
      </c>
      <c r="E512" s="42" t="s">
        <v>982</v>
      </c>
      <c r="F512" s="42"/>
      <c r="G512" s="31" t="s">
        <v>984</v>
      </c>
      <c r="H512" s="31">
        <v>1</v>
      </c>
      <c r="I512" s="20">
        <v>416500</v>
      </c>
      <c r="J512" s="20">
        <f t="shared" si="3"/>
        <v>416500</v>
      </c>
      <c r="K512" s="31" t="s">
        <v>519</v>
      </c>
    </row>
    <row r="513" spans="1:11" x14ac:dyDescent="0.2">
      <c r="A513" s="69" t="s">
        <v>1017</v>
      </c>
      <c r="B513" s="70"/>
      <c r="C513" s="70"/>
      <c r="D513" s="70"/>
      <c r="E513" s="70"/>
      <c r="F513" s="70"/>
      <c r="G513" s="70"/>
      <c r="H513" s="70"/>
      <c r="I513" s="71"/>
      <c r="J513" s="21">
        <f>SUM(J490:J512)</f>
        <v>18578280</v>
      </c>
      <c r="K513" s="31"/>
    </row>
    <row r="514" spans="1:11" ht="67.5" x14ac:dyDescent="0.2">
      <c r="A514" s="63" t="s">
        <v>815</v>
      </c>
      <c r="B514" s="66">
        <v>3</v>
      </c>
      <c r="C514" s="5">
        <v>6</v>
      </c>
      <c r="D514" s="6" t="s">
        <v>816</v>
      </c>
      <c r="E514" s="42"/>
      <c r="F514" s="42"/>
      <c r="G514" s="31" t="s">
        <v>840</v>
      </c>
      <c r="H514" s="31">
        <v>30</v>
      </c>
      <c r="I514" s="20">
        <v>42840</v>
      </c>
      <c r="J514" s="20">
        <f t="shared" si="3"/>
        <v>1285200</v>
      </c>
      <c r="K514" s="31">
        <v>90</v>
      </c>
    </row>
    <row r="515" spans="1:11" ht="33.75" x14ac:dyDescent="0.2">
      <c r="A515" s="63"/>
      <c r="B515" s="67"/>
      <c r="C515" s="5">
        <v>8</v>
      </c>
      <c r="D515" s="6" t="s">
        <v>817</v>
      </c>
      <c r="E515" s="42"/>
      <c r="F515" s="42"/>
      <c r="G515" s="31" t="s">
        <v>840</v>
      </c>
      <c r="H515" s="31">
        <v>20</v>
      </c>
      <c r="I515" s="20">
        <v>28560</v>
      </c>
      <c r="J515" s="20">
        <f t="shared" si="3"/>
        <v>571200</v>
      </c>
      <c r="K515" s="31">
        <v>90</v>
      </c>
    </row>
    <row r="516" spans="1:11" ht="33.75" x14ac:dyDescent="0.2">
      <c r="A516" s="63"/>
      <c r="B516" s="67"/>
      <c r="C516" s="5">
        <v>9</v>
      </c>
      <c r="D516" s="6" t="s">
        <v>818</v>
      </c>
      <c r="E516" s="42"/>
      <c r="F516" s="42"/>
      <c r="G516" s="31" t="s">
        <v>840</v>
      </c>
      <c r="H516" s="31">
        <v>30</v>
      </c>
      <c r="I516" s="20">
        <v>23800</v>
      </c>
      <c r="J516" s="20">
        <f t="shared" ref="J516:J538" si="4">+H516*I516</f>
        <v>714000</v>
      </c>
      <c r="K516" s="31">
        <v>90</v>
      </c>
    </row>
    <row r="517" spans="1:11" ht="33.75" x14ac:dyDescent="0.2">
      <c r="A517" s="63"/>
      <c r="B517" s="67"/>
      <c r="C517" s="5">
        <v>11</v>
      </c>
      <c r="D517" s="6" t="s">
        <v>819</v>
      </c>
      <c r="E517" s="42"/>
      <c r="F517" s="42"/>
      <c r="G517" s="31" t="s">
        <v>840</v>
      </c>
      <c r="H517" s="31">
        <v>33</v>
      </c>
      <c r="I517" s="20">
        <v>26180</v>
      </c>
      <c r="J517" s="20">
        <f t="shared" si="4"/>
        <v>863940</v>
      </c>
      <c r="K517" s="31">
        <v>90</v>
      </c>
    </row>
    <row r="518" spans="1:11" ht="33.75" x14ac:dyDescent="0.2">
      <c r="A518" s="63"/>
      <c r="B518" s="67"/>
      <c r="C518" s="5">
        <v>12</v>
      </c>
      <c r="D518" s="6" t="s">
        <v>820</v>
      </c>
      <c r="E518" s="42"/>
      <c r="F518" s="42"/>
      <c r="G518" s="31" t="s">
        <v>840</v>
      </c>
      <c r="H518" s="31">
        <v>3</v>
      </c>
      <c r="I518" s="20">
        <v>49980</v>
      </c>
      <c r="J518" s="20">
        <f t="shared" si="4"/>
        <v>149940</v>
      </c>
      <c r="K518" s="31">
        <v>90</v>
      </c>
    </row>
    <row r="519" spans="1:11" ht="22.5" x14ac:dyDescent="0.2">
      <c r="A519" s="63"/>
      <c r="B519" s="67"/>
      <c r="C519" s="5">
        <v>18</v>
      </c>
      <c r="D519" s="6" t="s">
        <v>821</v>
      </c>
      <c r="E519" s="42"/>
      <c r="F519" s="42"/>
      <c r="G519" s="31" t="s">
        <v>741</v>
      </c>
      <c r="H519" s="31">
        <v>56</v>
      </c>
      <c r="I519" s="20">
        <v>8092</v>
      </c>
      <c r="J519" s="20">
        <f t="shared" si="4"/>
        <v>453152</v>
      </c>
      <c r="K519" s="31">
        <v>90</v>
      </c>
    </row>
    <row r="520" spans="1:11" ht="56.25" x14ac:dyDescent="0.2">
      <c r="A520" s="63"/>
      <c r="B520" s="67"/>
      <c r="C520" s="5">
        <v>34</v>
      </c>
      <c r="D520" s="6" t="s">
        <v>822</v>
      </c>
      <c r="E520" s="42"/>
      <c r="F520" s="42"/>
      <c r="G520" s="31" t="s">
        <v>840</v>
      </c>
      <c r="H520" s="31">
        <v>50</v>
      </c>
      <c r="I520" s="20">
        <v>61880</v>
      </c>
      <c r="J520" s="20">
        <f t="shared" si="4"/>
        <v>3094000</v>
      </c>
      <c r="K520" s="31">
        <v>90</v>
      </c>
    </row>
    <row r="521" spans="1:11" ht="56.25" x14ac:dyDescent="0.2">
      <c r="A521" s="63"/>
      <c r="B521" s="67"/>
      <c r="C521" s="5">
        <v>52</v>
      </c>
      <c r="D521" s="6" t="s">
        <v>823</v>
      </c>
      <c r="E521" s="42"/>
      <c r="F521" s="42"/>
      <c r="G521" s="31" t="s">
        <v>840</v>
      </c>
      <c r="H521" s="31">
        <v>23</v>
      </c>
      <c r="I521" s="20">
        <v>21420</v>
      </c>
      <c r="J521" s="20">
        <f t="shared" si="4"/>
        <v>492660</v>
      </c>
      <c r="K521" s="31">
        <v>90</v>
      </c>
    </row>
    <row r="522" spans="1:11" ht="45" x14ac:dyDescent="0.2">
      <c r="A522" s="63"/>
      <c r="B522" s="67"/>
      <c r="C522" s="5">
        <v>53</v>
      </c>
      <c r="D522" s="6" t="s">
        <v>824</v>
      </c>
      <c r="E522" s="42"/>
      <c r="F522" s="42"/>
      <c r="G522" s="31" t="s">
        <v>840</v>
      </c>
      <c r="H522" s="31">
        <v>23</v>
      </c>
      <c r="I522" s="20">
        <v>38080</v>
      </c>
      <c r="J522" s="20">
        <f t="shared" si="4"/>
        <v>875840</v>
      </c>
      <c r="K522" s="31">
        <v>90</v>
      </c>
    </row>
    <row r="523" spans="1:11" ht="33.75" x14ac:dyDescent="0.2">
      <c r="A523" s="63"/>
      <c r="B523" s="67"/>
      <c r="C523" s="5">
        <v>54</v>
      </c>
      <c r="D523" s="6" t="s">
        <v>825</v>
      </c>
      <c r="E523" s="42"/>
      <c r="F523" s="42"/>
      <c r="G523" s="31" t="s">
        <v>840</v>
      </c>
      <c r="H523" s="31">
        <v>10</v>
      </c>
      <c r="I523" s="20">
        <v>64260</v>
      </c>
      <c r="J523" s="20">
        <f t="shared" si="4"/>
        <v>642600</v>
      </c>
      <c r="K523" s="31">
        <v>90</v>
      </c>
    </row>
    <row r="524" spans="1:11" ht="33.75" x14ac:dyDescent="0.2">
      <c r="A524" s="63"/>
      <c r="B524" s="67"/>
      <c r="C524" s="5">
        <v>55</v>
      </c>
      <c r="D524" s="6" t="s">
        <v>826</v>
      </c>
      <c r="E524" s="42"/>
      <c r="F524" s="42"/>
      <c r="G524" s="31" t="s">
        <v>840</v>
      </c>
      <c r="H524" s="31">
        <v>3</v>
      </c>
      <c r="I524" s="20">
        <v>45220</v>
      </c>
      <c r="J524" s="20">
        <f t="shared" si="4"/>
        <v>135660</v>
      </c>
      <c r="K524" s="31">
        <v>90</v>
      </c>
    </row>
    <row r="525" spans="1:11" ht="33.75" x14ac:dyDescent="0.2">
      <c r="A525" s="63"/>
      <c r="B525" s="67"/>
      <c r="C525" s="5">
        <v>56</v>
      </c>
      <c r="D525" s="6" t="s">
        <v>827</v>
      </c>
      <c r="E525" s="42"/>
      <c r="F525" s="42"/>
      <c r="G525" s="31" t="s">
        <v>840</v>
      </c>
      <c r="H525" s="31">
        <v>23</v>
      </c>
      <c r="I525" s="20">
        <v>78540</v>
      </c>
      <c r="J525" s="20">
        <f t="shared" si="4"/>
        <v>1806420</v>
      </c>
      <c r="K525" s="31">
        <v>90</v>
      </c>
    </row>
    <row r="526" spans="1:11" ht="56.25" x14ac:dyDescent="0.2">
      <c r="A526" s="63"/>
      <c r="B526" s="67"/>
      <c r="C526" s="5">
        <v>63</v>
      </c>
      <c r="D526" s="6" t="s">
        <v>828</v>
      </c>
      <c r="E526" s="42"/>
      <c r="F526" s="42"/>
      <c r="G526" s="31" t="s">
        <v>741</v>
      </c>
      <c r="H526" s="31">
        <v>20</v>
      </c>
      <c r="I526" s="20">
        <v>99960</v>
      </c>
      <c r="J526" s="20">
        <f t="shared" si="4"/>
        <v>1999200</v>
      </c>
      <c r="K526" s="31">
        <v>90</v>
      </c>
    </row>
    <row r="527" spans="1:11" ht="33.75" x14ac:dyDescent="0.2">
      <c r="A527" s="63"/>
      <c r="B527" s="67"/>
      <c r="C527" s="5">
        <v>64</v>
      </c>
      <c r="D527" s="6" t="s">
        <v>829</v>
      </c>
      <c r="E527" s="42"/>
      <c r="F527" s="42"/>
      <c r="G527" s="31" t="s">
        <v>840</v>
      </c>
      <c r="H527" s="31">
        <v>13</v>
      </c>
      <c r="I527" s="20">
        <v>16422</v>
      </c>
      <c r="J527" s="20">
        <f t="shared" si="4"/>
        <v>213486</v>
      </c>
      <c r="K527" s="31">
        <v>90</v>
      </c>
    </row>
    <row r="528" spans="1:11" ht="56.25" x14ac:dyDescent="0.2">
      <c r="A528" s="63"/>
      <c r="B528" s="67"/>
      <c r="C528" s="5">
        <v>117</v>
      </c>
      <c r="D528" s="6" t="s">
        <v>830</v>
      </c>
      <c r="E528" s="42"/>
      <c r="F528" s="42"/>
      <c r="G528" s="31" t="s">
        <v>741</v>
      </c>
      <c r="H528" s="31">
        <v>60</v>
      </c>
      <c r="I528" s="20">
        <v>23800</v>
      </c>
      <c r="J528" s="20">
        <f t="shared" si="4"/>
        <v>1428000</v>
      </c>
      <c r="K528" s="31">
        <v>90</v>
      </c>
    </row>
    <row r="529" spans="1:13" ht="33.75" x14ac:dyDescent="0.2">
      <c r="A529" s="63"/>
      <c r="B529" s="67"/>
      <c r="C529" s="5">
        <v>118</v>
      </c>
      <c r="D529" s="6" t="s">
        <v>831</v>
      </c>
      <c r="E529" s="42"/>
      <c r="F529" s="42"/>
      <c r="G529" s="31" t="s">
        <v>741</v>
      </c>
      <c r="H529" s="31">
        <v>60</v>
      </c>
      <c r="I529" s="20">
        <v>33320</v>
      </c>
      <c r="J529" s="20">
        <f t="shared" si="4"/>
        <v>1999200</v>
      </c>
      <c r="K529" s="31">
        <v>90</v>
      </c>
    </row>
    <row r="530" spans="1:13" ht="33.75" x14ac:dyDescent="0.2">
      <c r="A530" s="63"/>
      <c r="B530" s="67"/>
      <c r="C530" s="5">
        <v>119</v>
      </c>
      <c r="D530" s="6" t="s">
        <v>832</v>
      </c>
      <c r="E530" s="42"/>
      <c r="F530" s="42"/>
      <c r="G530" s="31" t="s">
        <v>741</v>
      </c>
      <c r="H530" s="31">
        <v>8</v>
      </c>
      <c r="I530" s="20">
        <v>92820</v>
      </c>
      <c r="J530" s="20">
        <f t="shared" si="4"/>
        <v>742560</v>
      </c>
      <c r="K530" s="31">
        <v>90</v>
      </c>
    </row>
    <row r="531" spans="1:13" ht="33.75" x14ac:dyDescent="0.2">
      <c r="A531" s="63"/>
      <c r="B531" s="67"/>
      <c r="C531" s="5">
        <v>120</v>
      </c>
      <c r="D531" s="6" t="s">
        <v>833</v>
      </c>
      <c r="E531" s="42"/>
      <c r="F531" s="42"/>
      <c r="G531" s="31" t="s">
        <v>741</v>
      </c>
      <c r="H531" s="31">
        <v>67</v>
      </c>
      <c r="I531" s="20">
        <v>23800</v>
      </c>
      <c r="J531" s="20">
        <f t="shared" si="4"/>
        <v>1594600</v>
      </c>
      <c r="K531" s="31">
        <v>90</v>
      </c>
    </row>
    <row r="532" spans="1:13" ht="33.75" x14ac:dyDescent="0.2">
      <c r="A532" s="63"/>
      <c r="B532" s="67"/>
      <c r="C532" s="5">
        <v>121</v>
      </c>
      <c r="D532" s="6" t="s">
        <v>834</v>
      </c>
      <c r="E532" s="42"/>
      <c r="F532" s="42"/>
      <c r="G532" s="31" t="s">
        <v>741</v>
      </c>
      <c r="H532" s="31">
        <v>30</v>
      </c>
      <c r="I532" s="20">
        <v>38080</v>
      </c>
      <c r="J532" s="20">
        <f t="shared" si="4"/>
        <v>1142400</v>
      </c>
      <c r="K532" s="31">
        <v>90</v>
      </c>
    </row>
    <row r="533" spans="1:13" ht="33.75" x14ac:dyDescent="0.2">
      <c r="A533" s="63"/>
      <c r="B533" s="67"/>
      <c r="C533" s="5">
        <v>122</v>
      </c>
      <c r="D533" s="6" t="s">
        <v>835</v>
      </c>
      <c r="E533" s="42"/>
      <c r="F533" s="42"/>
      <c r="G533" s="31" t="s">
        <v>741</v>
      </c>
      <c r="H533" s="31">
        <v>57</v>
      </c>
      <c r="I533" s="20">
        <v>27370</v>
      </c>
      <c r="J533" s="20">
        <f t="shared" si="4"/>
        <v>1560090</v>
      </c>
      <c r="K533" s="31">
        <v>90</v>
      </c>
    </row>
    <row r="534" spans="1:13" ht="22.5" x14ac:dyDescent="0.2">
      <c r="A534" s="63"/>
      <c r="B534" s="67"/>
      <c r="C534" s="5">
        <v>124</v>
      </c>
      <c r="D534" s="6" t="s">
        <v>836</v>
      </c>
      <c r="E534" s="42"/>
      <c r="F534" s="42"/>
      <c r="G534" s="31" t="s">
        <v>741</v>
      </c>
      <c r="H534" s="31">
        <v>55</v>
      </c>
      <c r="I534" s="20">
        <v>33320</v>
      </c>
      <c r="J534" s="20">
        <f t="shared" si="4"/>
        <v>1832600</v>
      </c>
      <c r="K534" s="31">
        <v>90</v>
      </c>
    </row>
    <row r="535" spans="1:13" ht="22.5" x14ac:dyDescent="0.2">
      <c r="A535" s="63"/>
      <c r="B535" s="67"/>
      <c r="C535" s="5">
        <v>125</v>
      </c>
      <c r="D535" s="6" t="s">
        <v>837</v>
      </c>
      <c r="E535" s="42"/>
      <c r="F535" s="42"/>
      <c r="G535" s="31" t="s">
        <v>741</v>
      </c>
      <c r="H535" s="31">
        <v>65</v>
      </c>
      <c r="I535" s="20">
        <v>27370</v>
      </c>
      <c r="J535" s="20">
        <f t="shared" si="4"/>
        <v>1779050</v>
      </c>
      <c r="K535" s="31">
        <v>90</v>
      </c>
    </row>
    <row r="536" spans="1:13" ht="22.5" x14ac:dyDescent="0.2">
      <c r="A536" s="63"/>
      <c r="B536" s="67"/>
      <c r="C536" s="5">
        <v>184</v>
      </c>
      <c r="D536" s="6" t="s">
        <v>838</v>
      </c>
      <c r="E536" s="42"/>
      <c r="F536" s="42"/>
      <c r="G536" s="31" t="s">
        <v>840</v>
      </c>
      <c r="H536" s="31">
        <v>100</v>
      </c>
      <c r="I536" s="20">
        <v>952</v>
      </c>
      <c r="J536" s="20">
        <f t="shared" si="4"/>
        <v>95200</v>
      </c>
      <c r="K536" s="31">
        <v>90</v>
      </c>
    </row>
    <row r="537" spans="1:13" ht="45" x14ac:dyDescent="0.2">
      <c r="A537" s="63"/>
      <c r="B537" s="68"/>
      <c r="C537" s="5">
        <v>186</v>
      </c>
      <c r="D537" s="6" t="s">
        <v>839</v>
      </c>
      <c r="E537" s="42"/>
      <c r="F537" s="42"/>
      <c r="G537" s="31" t="s">
        <v>741</v>
      </c>
      <c r="H537" s="31">
        <v>1100</v>
      </c>
      <c r="I537" s="20">
        <v>4760</v>
      </c>
      <c r="J537" s="20">
        <f t="shared" si="4"/>
        <v>5236000</v>
      </c>
      <c r="K537" s="31">
        <v>90</v>
      </c>
    </row>
    <row r="538" spans="1:13" ht="90" x14ac:dyDescent="0.2">
      <c r="A538" s="63"/>
      <c r="B538" s="30">
        <v>4</v>
      </c>
      <c r="C538" s="5">
        <v>65</v>
      </c>
      <c r="D538" s="6" t="s">
        <v>985</v>
      </c>
      <c r="E538" s="42" t="s">
        <v>986</v>
      </c>
      <c r="F538" s="42"/>
      <c r="G538" s="31" t="s">
        <v>840</v>
      </c>
      <c r="H538" s="31">
        <v>10</v>
      </c>
      <c r="I538" s="20">
        <v>65450</v>
      </c>
      <c r="J538" s="20">
        <f t="shared" si="4"/>
        <v>654500</v>
      </c>
      <c r="K538" s="31">
        <v>90</v>
      </c>
    </row>
    <row r="539" spans="1:13" x14ac:dyDescent="0.2">
      <c r="A539" s="69" t="s">
        <v>1018</v>
      </c>
      <c r="B539" s="70"/>
      <c r="C539" s="70"/>
      <c r="D539" s="70"/>
      <c r="E539" s="70"/>
      <c r="F539" s="70"/>
      <c r="G539" s="70"/>
      <c r="H539" s="70"/>
      <c r="I539" s="71"/>
      <c r="J539" s="21">
        <f>SUM(J514:J538)</f>
        <v>31361498</v>
      </c>
    </row>
    <row r="541" spans="1:13" x14ac:dyDescent="0.2">
      <c r="A541" s="101" t="s">
        <v>224</v>
      </c>
      <c r="B541" s="101"/>
      <c r="C541" s="101"/>
      <c r="D541" s="101"/>
      <c r="E541" s="101"/>
      <c r="F541" s="101"/>
      <c r="G541" s="101"/>
      <c r="H541" s="101"/>
      <c r="I541" s="101"/>
      <c r="J541" s="22">
        <f>+J67+J70+J103+J117+J120+J124+J141+J152+J180+J191+J198+J225+J283+J318+J349+J397+J421+J489+J513+J539</f>
        <v>502039020</v>
      </c>
      <c r="M541" s="56">
        <f>+J541-'[1]ANEXO 4'!$DF$80</f>
        <v>0</v>
      </c>
    </row>
  </sheetData>
  <mergeCells count="84">
    <mergeCell ref="A1:K1"/>
    <mergeCell ref="B469:B487"/>
    <mergeCell ref="A191:I191"/>
    <mergeCell ref="A541:I541"/>
    <mergeCell ref="A4:K4"/>
    <mergeCell ref="A2:K2"/>
    <mergeCell ref="A3:K3"/>
    <mergeCell ref="B192:B193"/>
    <mergeCell ref="B226:B282"/>
    <mergeCell ref="B319:B338"/>
    <mergeCell ref="A5:H5"/>
    <mergeCell ref="B9:B33"/>
    <mergeCell ref="B71:B72"/>
    <mergeCell ref="B104:B105"/>
    <mergeCell ref="B125:B135"/>
    <mergeCell ref="A9:A66"/>
    <mergeCell ref="B194:B196"/>
    <mergeCell ref="B199:B218"/>
    <mergeCell ref="A152:I152"/>
    <mergeCell ref="A181:A190"/>
    <mergeCell ref="A153:A179"/>
    <mergeCell ref="B153:B178"/>
    <mergeCell ref="B182:B190"/>
    <mergeCell ref="A141:I141"/>
    <mergeCell ref="A121:A123"/>
    <mergeCell ref="B121:B122"/>
    <mergeCell ref="A142:A151"/>
    <mergeCell ref="B68:B69"/>
    <mergeCell ref="A68:A69"/>
    <mergeCell ref="B136:B138"/>
    <mergeCell ref="B73:B78"/>
    <mergeCell ref="B107:B116"/>
    <mergeCell ref="A104:A116"/>
    <mergeCell ref="B142:B147"/>
    <mergeCell ref="B148:B151"/>
    <mergeCell ref="B118:B119"/>
    <mergeCell ref="A118:A119"/>
    <mergeCell ref="A120:I120"/>
    <mergeCell ref="A124:I124"/>
    <mergeCell ref="A125:A140"/>
    <mergeCell ref="B34:B37"/>
    <mergeCell ref="B38:B66"/>
    <mergeCell ref="A71:A102"/>
    <mergeCell ref="B79:B102"/>
    <mergeCell ref="A103:I103"/>
    <mergeCell ref="A67:I67"/>
    <mergeCell ref="B408:B419"/>
    <mergeCell ref="A70:I70"/>
    <mergeCell ref="A117:I117"/>
    <mergeCell ref="A180:I180"/>
    <mergeCell ref="A283:I283"/>
    <mergeCell ref="A318:I318"/>
    <mergeCell ref="B380:B388"/>
    <mergeCell ref="A319:A348"/>
    <mergeCell ref="A349:I349"/>
    <mergeCell ref="A397:I397"/>
    <mergeCell ref="A350:A396"/>
    <mergeCell ref="A192:A197"/>
    <mergeCell ref="A198:I198"/>
    <mergeCell ref="B219:B224"/>
    <mergeCell ref="A199:A224"/>
    <mergeCell ref="A514:A538"/>
    <mergeCell ref="A539:I539"/>
    <mergeCell ref="A421:I421"/>
    <mergeCell ref="A422:A488"/>
    <mergeCell ref="A489:I489"/>
    <mergeCell ref="A490:A512"/>
    <mergeCell ref="B511:B512"/>
    <mergeCell ref="A513:I513"/>
    <mergeCell ref="B493:B510"/>
    <mergeCell ref="B514:B537"/>
    <mergeCell ref="A225:I225"/>
    <mergeCell ref="B422:B455"/>
    <mergeCell ref="B490:B491"/>
    <mergeCell ref="B456:B468"/>
    <mergeCell ref="B284:B291"/>
    <mergeCell ref="A226:A282"/>
    <mergeCell ref="B350:B379"/>
    <mergeCell ref="B398:B407"/>
    <mergeCell ref="B339:B347"/>
    <mergeCell ref="B292:B317"/>
    <mergeCell ref="A398:A420"/>
    <mergeCell ref="A284:A317"/>
    <mergeCell ref="B389:B39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D23" sqref="D23"/>
    </sheetView>
  </sheetViews>
  <sheetFormatPr baseColWidth="10" defaultRowHeight="15" x14ac:dyDescent="0.25"/>
  <cols>
    <col min="1" max="1" width="7" bestFit="1" customWidth="1"/>
    <col min="2" max="2" width="7.7109375" bestFit="1" customWidth="1"/>
    <col min="3" max="3" width="30.140625" customWidth="1"/>
    <col min="4" max="4" width="25.28515625" customWidth="1"/>
    <col min="6" max="6" width="21.5703125" customWidth="1"/>
    <col min="8" max="8" width="25.85546875" customWidth="1"/>
  </cols>
  <sheetData>
    <row r="1" spans="1:8" x14ac:dyDescent="0.25">
      <c r="A1" s="102" t="s">
        <v>2</v>
      </c>
      <c r="B1" s="102"/>
      <c r="C1" s="102"/>
      <c r="D1" s="102"/>
      <c r="E1" s="102"/>
      <c r="F1" s="102"/>
      <c r="G1" s="102"/>
      <c r="H1" s="102"/>
    </row>
    <row r="2" spans="1:8" x14ac:dyDescent="0.25">
      <c r="A2" s="102" t="s">
        <v>6</v>
      </c>
      <c r="B2" s="102"/>
      <c r="C2" s="102"/>
      <c r="D2" s="102"/>
      <c r="E2" s="102"/>
      <c r="F2" s="102"/>
      <c r="G2" s="102"/>
      <c r="H2" s="102"/>
    </row>
    <row r="3" spans="1:8" x14ac:dyDescent="0.25">
      <c r="A3" s="102"/>
      <c r="B3" s="102"/>
      <c r="C3" s="102"/>
      <c r="D3" s="102"/>
      <c r="E3" s="102"/>
      <c r="F3" s="23"/>
    </row>
    <row r="4" spans="1:8" x14ac:dyDescent="0.25">
      <c r="A4" s="102" t="s">
        <v>1028</v>
      </c>
      <c r="B4" s="102"/>
      <c r="C4" s="102"/>
      <c r="D4" s="102"/>
      <c r="E4" s="102"/>
      <c r="F4" s="102"/>
      <c r="G4" s="102"/>
      <c r="H4" s="102"/>
    </row>
    <row r="5" spans="1:8" x14ac:dyDescent="0.25">
      <c r="A5" s="102" t="s">
        <v>1029</v>
      </c>
      <c r="B5" s="102"/>
      <c r="C5" s="102"/>
      <c r="D5" s="102"/>
      <c r="E5" s="102"/>
      <c r="F5" s="102"/>
      <c r="G5" s="102"/>
      <c r="H5" s="102"/>
    </row>
    <row r="6" spans="1:8" x14ac:dyDescent="0.25">
      <c r="A6" s="24"/>
      <c r="B6" s="25"/>
      <c r="C6" s="2"/>
      <c r="F6" s="23"/>
    </row>
    <row r="7" spans="1:8" x14ac:dyDescent="0.25">
      <c r="A7" s="1"/>
      <c r="B7" s="26"/>
      <c r="C7" s="3"/>
      <c r="F7" s="23"/>
    </row>
    <row r="8" spans="1:8" ht="25.5" x14ac:dyDescent="0.25">
      <c r="A8" s="4" t="s">
        <v>4</v>
      </c>
      <c r="B8" s="4" t="s">
        <v>5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</row>
    <row r="9" spans="1:8" ht="22.5" x14ac:dyDescent="0.25">
      <c r="A9" s="66">
        <v>2</v>
      </c>
      <c r="B9" s="18">
        <v>2</v>
      </c>
      <c r="C9" s="19" t="s">
        <v>520</v>
      </c>
      <c r="D9" s="19" t="s">
        <v>521</v>
      </c>
      <c r="E9" s="19" t="s">
        <v>34</v>
      </c>
      <c r="F9" s="19" t="s">
        <v>522</v>
      </c>
      <c r="G9" s="18">
        <v>1</v>
      </c>
      <c r="H9" s="19" t="s">
        <v>225</v>
      </c>
    </row>
    <row r="10" spans="1:8" ht="22.5" x14ac:dyDescent="0.25">
      <c r="A10" s="67"/>
      <c r="B10" s="18">
        <v>3</v>
      </c>
      <c r="C10" s="19" t="s">
        <v>116</v>
      </c>
      <c r="D10" s="19">
        <v>500</v>
      </c>
      <c r="E10" s="19" t="s">
        <v>14</v>
      </c>
      <c r="F10" s="19" t="s">
        <v>523</v>
      </c>
      <c r="G10" s="18">
        <v>2</v>
      </c>
      <c r="H10" s="19" t="s">
        <v>560</v>
      </c>
    </row>
    <row r="11" spans="1:8" ht="22.5" x14ac:dyDescent="0.25">
      <c r="A11" s="67"/>
      <c r="B11" s="18">
        <v>15</v>
      </c>
      <c r="C11" s="19" t="s">
        <v>524</v>
      </c>
      <c r="D11" s="19" t="s">
        <v>521</v>
      </c>
      <c r="E11" s="19" t="s">
        <v>34</v>
      </c>
      <c r="F11" s="19" t="s">
        <v>525</v>
      </c>
      <c r="G11" s="18">
        <v>1</v>
      </c>
      <c r="H11" s="19" t="s">
        <v>225</v>
      </c>
    </row>
    <row r="12" spans="1:8" ht="22.5" x14ac:dyDescent="0.25">
      <c r="A12" s="67"/>
      <c r="B12" s="18">
        <v>16</v>
      </c>
      <c r="C12" s="19" t="s">
        <v>526</v>
      </c>
      <c r="D12" s="19" t="s">
        <v>527</v>
      </c>
      <c r="E12" s="19" t="s">
        <v>34</v>
      </c>
      <c r="F12" s="19" t="s">
        <v>528</v>
      </c>
      <c r="G12" s="18">
        <v>1</v>
      </c>
      <c r="H12" s="19" t="s">
        <v>225</v>
      </c>
    </row>
    <row r="13" spans="1:8" ht="22.5" x14ac:dyDescent="0.25">
      <c r="A13" s="67"/>
      <c r="B13" s="18">
        <v>17</v>
      </c>
      <c r="C13" s="19" t="s">
        <v>529</v>
      </c>
      <c r="D13" s="19" t="s">
        <v>530</v>
      </c>
      <c r="E13" s="19" t="s">
        <v>34</v>
      </c>
      <c r="F13" s="19" t="s">
        <v>531</v>
      </c>
      <c r="G13" s="18">
        <v>1</v>
      </c>
      <c r="H13" s="19" t="s">
        <v>225</v>
      </c>
    </row>
    <row r="14" spans="1:8" ht="22.5" x14ac:dyDescent="0.25">
      <c r="A14" s="67"/>
      <c r="B14" s="18">
        <v>19</v>
      </c>
      <c r="C14" s="19" t="s">
        <v>532</v>
      </c>
      <c r="D14" s="19" t="s">
        <v>533</v>
      </c>
      <c r="E14" s="19" t="s">
        <v>34</v>
      </c>
      <c r="F14" s="19" t="s">
        <v>534</v>
      </c>
      <c r="G14" s="18">
        <v>1</v>
      </c>
      <c r="H14" s="19" t="s">
        <v>225</v>
      </c>
    </row>
    <row r="15" spans="1:8" ht="22.5" x14ac:dyDescent="0.25">
      <c r="A15" s="67"/>
      <c r="B15" s="18">
        <v>31</v>
      </c>
      <c r="C15" s="19" t="s">
        <v>535</v>
      </c>
      <c r="D15" s="19" t="s">
        <v>536</v>
      </c>
      <c r="E15" s="19" t="s">
        <v>34</v>
      </c>
      <c r="F15" s="19" t="s">
        <v>537</v>
      </c>
      <c r="G15" s="18">
        <v>1</v>
      </c>
      <c r="H15" s="19" t="s">
        <v>225</v>
      </c>
    </row>
    <row r="16" spans="1:8" ht="22.5" x14ac:dyDescent="0.25">
      <c r="A16" s="67"/>
      <c r="B16" s="18">
        <v>32</v>
      </c>
      <c r="C16" s="19" t="s">
        <v>231</v>
      </c>
      <c r="D16" s="19" t="s">
        <v>34</v>
      </c>
      <c r="E16" s="19" t="s">
        <v>34</v>
      </c>
      <c r="F16" s="19" t="s">
        <v>232</v>
      </c>
      <c r="G16" s="18">
        <v>1</v>
      </c>
      <c r="H16" s="19" t="s">
        <v>225</v>
      </c>
    </row>
    <row r="17" spans="1:8" ht="22.5" x14ac:dyDescent="0.25">
      <c r="A17" s="67"/>
      <c r="B17" s="18">
        <v>35</v>
      </c>
      <c r="C17" s="19" t="s">
        <v>194</v>
      </c>
      <c r="D17" s="19" t="s">
        <v>34</v>
      </c>
      <c r="E17" s="19" t="s">
        <v>34</v>
      </c>
      <c r="F17" s="19" t="s">
        <v>538</v>
      </c>
      <c r="G17" s="18">
        <v>1</v>
      </c>
      <c r="H17" s="19" t="s">
        <v>225</v>
      </c>
    </row>
    <row r="18" spans="1:8" ht="22.5" x14ac:dyDescent="0.25">
      <c r="A18" s="67"/>
      <c r="B18" s="18">
        <v>36</v>
      </c>
      <c r="C18" s="19" t="s">
        <v>195</v>
      </c>
      <c r="D18" s="19" t="s">
        <v>34</v>
      </c>
      <c r="E18" s="19" t="s">
        <v>34</v>
      </c>
      <c r="F18" s="19" t="s">
        <v>538</v>
      </c>
      <c r="G18" s="18">
        <v>1</v>
      </c>
      <c r="H18" s="19" t="s">
        <v>225</v>
      </c>
    </row>
    <row r="19" spans="1:8" ht="22.5" x14ac:dyDescent="0.25">
      <c r="A19" s="67"/>
      <c r="B19" s="18">
        <v>37</v>
      </c>
      <c r="C19" s="19" t="s">
        <v>196</v>
      </c>
      <c r="D19" s="19" t="s">
        <v>34</v>
      </c>
      <c r="E19" s="19" t="s">
        <v>34</v>
      </c>
      <c r="F19" s="19" t="s">
        <v>538</v>
      </c>
      <c r="G19" s="18">
        <v>2</v>
      </c>
      <c r="H19" s="19" t="s">
        <v>225</v>
      </c>
    </row>
    <row r="20" spans="1:8" ht="22.5" x14ac:dyDescent="0.25">
      <c r="A20" s="67"/>
      <c r="B20" s="18">
        <v>44</v>
      </c>
      <c r="C20" s="19" t="s">
        <v>539</v>
      </c>
      <c r="D20" s="19" t="s">
        <v>119</v>
      </c>
      <c r="E20" s="19" t="s">
        <v>104</v>
      </c>
      <c r="F20" s="19" t="s">
        <v>540</v>
      </c>
      <c r="G20" s="18">
        <v>4</v>
      </c>
      <c r="H20" s="19" t="s">
        <v>225</v>
      </c>
    </row>
    <row r="21" spans="1:8" ht="22.5" x14ac:dyDescent="0.25">
      <c r="A21" s="67"/>
      <c r="B21" s="18">
        <v>48</v>
      </c>
      <c r="C21" s="19" t="s">
        <v>541</v>
      </c>
      <c r="D21" s="19" t="s">
        <v>34</v>
      </c>
      <c r="E21" s="19" t="s">
        <v>34</v>
      </c>
      <c r="F21" s="19" t="s">
        <v>542</v>
      </c>
      <c r="G21" s="18">
        <v>1</v>
      </c>
      <c r="H21" s="19" t="s">
        <v>225</v>
      </c>
    </row>
    <row r="22" spans="1:8" ht="22.5" x14ac:dyDescent="0.25">
      <c r="A22" s="67"/>
      <c r="B22" s="18">
        <v>55</v>
      </c>
      <c r="C22" s="19" t="s">
        <v>233</v>
      </c>
      <c r="D22" s="19" t="s">
        <v>234</v>
      </c>
      <c r="E22" s="19" t="s">
        <v>81</v>
      </c>
      <c r="F22" s="19" t="s">
        <v>232</v>
      </c>
      <c r="G22" s="18">
        <v>1</v>
      </c>
      <c r="H22" s="19" t="s">
        <v>225</v>
      </c>
    </row>
    <row r="23" spans="1:8" ht="33.75" x14ac:dyDescent="0.25">
      <c r="A23" s="67"/>
      <c r="B23" s="27">
        <v>58</v>
      </c>
      <c r="C23" s="28" t="s">
        <v>226</v>
      </c>
      <c r="D23" s="28" t="s">
        <v>227</v>
      </c>
      <c r="E23" s="28" t="s">
        <v>228</v>
      </c>
      <c r="F23" s="28" t="s">
        <v>543</v>
      </c>
      <c r="G23" s="27">
        <v>2</v>
      </c>
      <c r="H23" s="28" t="s">
        <v>225</v>
      </c>
    </row>
    <row r="24" spans="1:8" ht="22.5" x14ac:dyDescent="0.25">
      <c r="A24" s="67"/>
      <c r="B24" s="27">
        <v>67</v>
      </c>
      <c r="C24" s="28" t="s">
        <v>221</v>
      </c>
      <c r="D24" s="28" t="s">
        <v>217</v>
      </c>
      <c r="E24" s="28" t="s">
        <v>81</v>
      </c>
      <c r="F24" s="28" t="s">
        <v>544</v>
      </c>
      <c r="G24" s="27">
        <v>1</v>
      </c>
      <c r="H24" s="28" t="s">
        <v>225</v>
      </c>
    </row>
    <row r="25" spans="1:8" ht="22.5" x14ac:dyDescent="0.25">
      <c r="A25" s="67"/>
      <c r="B25" s="27">
        <v>69</v>
      </c>
      <c r="C25" s="28" t="s">
        <v>545</v>
      </c>
      <c r="D25" s="28" t="s">
        <v>546</v>
      </c>
      <c r="E25" s="28" t="s">
        <v>34</v>
      </c>
      <c r="F25" s="28" t="s">
        <v>547</v>
      </c>
      <c r="G25" s="27">
        <v>1</v>
      </c>
      <c r="H25" s="28" t="s">
        <v>225</v>
      </c>
    </row>
    <row r="26" spans="1:8" ht="22.5" x14ac:dyDescent="0.25">
      <c r="A26" s="67"/>
      <c r="B26" s="27">
        <v>70</v>
      </c>
      <c r="C26" s="28" t="s">
        <v>548</v>
      </c>
      <c r="D26" s="28" t="s">
        <v>546</v>
      </c>
      <c r="E26" s="28" t="s">
        <v>34</v>
      </c>
      <c r="F26" s="28" t="s">
        <v>549</v>
      </c>
      <c r="G26" s="27">
        <v>1</v>
      </c>
      <c r="H26" s="28" t="s">
        <v>225</v>
      </c>
    </row>
    <row r="27" spans="1:8" ht="22.5" x14ac:dyDescent="0.25">
      <c r="A27" s="67"/>
      <c r="B27" s="27">
        <v>71</v>
      </c>
      <c r="C27" s="28" t="s">
        <v>550</v>
      </c>
      <c r="D27" s="28" t="s">
        <v>546</v>
      </c>
      <c r="E27" s="28" t="s">
        <v>34</v>
      </c>
      <c r="F27" s="28" t="s">
        <v>551</v>
      </c>
      <c r="G27" s="27">
        <v>1</v>
      </c>
      <c r="H27" s="28" t="s">
        <v>225</v>
      </c>
    </row>
    <row r="28" spans="1:8" ht="22.5" x14ac:dyDescent="0.25">
      <c r="A28" s="67"/>
      <c r="B28" s="27">
        <v>89</v>
      </c>
      <c r="C28" s="28" t="s">
        <v>552</v>
      </c>
      <c r="D28" s="28" t="s">
        <v>553</v>
      </c>
      <c r="E28" s="28" t="s">
        <v>59</v>
      </c>
      <c r="F28" s="28" t="s">
        <v>554</v>
      </c>
      <c r="G28" s="27">
        <v>5</v>
      </c>
      <c r="H28" s="28" t="s">
        <v>225</v>
      </c>
    </row>
    <row r="29" spans="1:8" ht="22.5" x14ac:dyDescent="0.25">
      <c r="A29" s="67"/>
      <c r="B29" s="27">
        <v>90</v>
      </c>
      <c r="C29" s="28" t="s">
        <v>555</v>
      </c>
      <c r="D29" s="28" t="s">
        <v>556</v>
      </c>
      <c r="E29" s="28" t="s">
        <v>34</v>
      </c>
      <c r="F29" s="28" t="s">
        <v>557</v>
      </c>
      <c r="G29" s="27">
        <v>1</v>
      </c>
      <c r="H29" s="28" t="s">
        <v>225</v>
      </c>
    </row>
    <row r="30" spans="1:8" ht="22.5" x14ac:dyDescent="0.25">
      <c r="A30" s="68"/>
      <c r="B30" s="27">
        <v>91</v>
      </c>
      <c r="C30" s="28" t="s">
        <v>558</v>
      </c>
      <c r="D30" s="28" t="s">
        <v>521</v>
      </c>
      <c r="E30" s="28" t="s">
        <v>34</v>
      </c>
      <c r="F30" s="28" t="s">
        <v>559</v>
      </c>
      <c r="G30" s="27">
        <v>1</v>
      </c>
      <c r="H30" s="28" t="s">
        <v>225</v>
      </c>
    </row>
    <row r="31" spans="1:8" ht="22.5" x14ac:dyDescent="0.25">
      <c r="A31" s="103">
        <v>3</v>
      </c>
      <c r="B31" s="27">
        <v>32</v>
      </c>
      <c r="C31" s="28" t="s">
        <v>841</v>
      </c>
      <c r="D31" s="28" t="s">
        <v>842</v>
      </c>
      <c r="E31" s="28"/>
      <c r="F31" s="39"/>
      <c r="G31" s="28">
        <v>1</v>
      </c>
      <c r="H31" s="28" t="s">
        <v>225</v>
      </c>
    </row>
    <row r="32" spans="1:8" ht="22.5" x14ac:dyDescent="0.25">
      <c r="A32" s="103"/>
      <c r="B32" s="27">
        <v>35</v>
      </c>
      <c r="C32" s="28" t="s">
        <v>843</v>
      </c>
      <c r="D32" s="28"/>
      <c r="E32" s="28" t="s">
        <v>230</v>
      </c>
      <c r="F32" s="39"/>
      <c r="G32" s="28">
        <v>1</v>
      </c>
      <c r="H32" s="28" t="s">
        <v>225</v>
      </c>
    </row>
    <row r="33" spans="1:8" ht="33.75" x14ac:dyDescent="0.25">
      <c r="A33" s="103"/>
      <c r="B33" s="27">
        <v>59</v>
      </c>
      <c r="C33" s="28" t="s">
        <v>844</v>
      </c>
      <c r="D33" s="28"/>
      <c r="E33" s="28" t="s">
        <v>845</v>
      </c>
      <c r="F33" s="39"/>
      <c r="G33" s="28">
        <v>1</v>
      </c>
      <c r="H33" s="28" t="s">
        <v>867</v>
      </c>
    </row>
    <row r="34" spans="1:8" ht="22.5" x14ac:dyDescent="0.25">
      <c r="A34" s="103"/>
      <c r="B34" s="27">
        <v>94</v>
      </c>
      <c r="C34" s="28" t="s">
        <v>846</v>
      </c>
      <c r="D34" s="28"/>
      <c r="E34" s="28" t="s">
        <v>847</v>
      </c>
      <c r="F34" s="39"/>
      <c r="G34" s="28">
        <v>3</v>
      </c>
      <c r="H34" s="28" t="s">
        <v>225</v>
      </c>
    </row>
    <row r="35" spans="1:8" ht="22.5" x14ac:dyDescent="0.25">
      <c r="A35" s="103"/>
      <c r="B35" s="27">
        <v>109</v>
      </c>
      <c r="C35" s="28" t="s">
        <v>848</v>
      </c>
      <c r="D35" s="28"/>
      <c r="E35" s="28" t="s">
        <v>849</v>
      </c>
      <c r="F35" s="39"/>
      <c r="G35" s="28">
        <v>1</v>
      </c>
      <c r="H35" s="28" t="s">
        <v>225</v>
      </c>
    </row>
    <row r="36" spans="1:8" ht="22.5" x14ac:dyDescent="0.25">
      <c r="A36" s="103"/>
      <c r="B36" s="27">
        <v>112</v>
      </c>
      <c r="C36" s="28" t="s">
        <v>850</v>
      </c>
      <c r="D36" s="28"/>
      <c r="E36" s="28" t="s">
        <v>851</v>
      </c>
      <c r="F36" s="39"/>
      <c r="G36" s="28">
        <v>20</v>
      </c>
      <c r="H36" s="28" t="s">
        <v>225</v>
      </c>
    </row>
    <row r="37" spans="1:8" ht="22.5" x14ac:dyDescent="0.25">
      <c r="A37" s="103"/>
      <c r="B37" s="27">
        <v>113</v>
      </c>
      <c r="C37" s="28" t="s">
        <v>852</v>
      </c>
      <c r="D37" s="28"/>
      <c r="E37" s="28" t="s">
        <v>851</v>
      </c>
      <c r="F37" s="39"/>
      <c r="G37" s="28">
        <v>20</v>
      </c>
      <c r="H37" s="28" t="s">
        <v>225</v>
      </c>
    </row>
    <row r="38" spans="1:8" ht="22.5" x14ac:dyDescent="0.25">
      <c r="A38" s="103"/>
      <c r="B38" s="27">
        <v>114</v>
      </c>
      <c r="C38" s="28" t="s">
        <v>853</v>
      </c>
      <c r="D38" s="28"/>
      <c r="E38" s="28" t="s">
        <v>851</v>
      </c>
      <c r="F38" s="39"/>
      <c r="G38" s="28">
        <v>20</v>
      </c>
      <c r="H38" s="28" t="s">
        <v>225</v>
      </c>
    </row>
    <row r="39" spans="1:8" ht="22.5" x14ac:dyDescent="0.25">
      <c r="A39" s="103"/>
      <c r="B39" s="27">
        <v>115</v>
      </c>
      <c r="C39" s="28" t="s">
        <v>854</v>
      </c>
      <c r="D39" s="28"/>
      <c r="E39" s="28" t="s">
        <v>855</v>
      </c>
      <c r="F39" s="39"/>
      <c r="G39" s="28">
        <v>16</v>
      </c>
      <c r="H39" s="28" t="s">
        <v>225</v>
      </c>
    </row>
    <row r="40" spans="1:8" ht="22.5" x14ac:dyDescent="0.25">
      <c r="A40" s="103"/>
      <c r="B40" s="27">
        <v>137</v>
      </c>
      <c r="C40" s="28" t="s">
        <v>856</v>
      </c>
      <c r="D40" s="28"/>
      <c r="E40" s="28" t="s">
        <v>857</v>
      </c>
      <c r="F40" s="39"/>
      <c r="G40" s="28">
        <v>20</v>
      </c>
      <c r="H40" s="28" t="s">
        <v>225</v>
      </c>
    </row>
    <row r="41" spans="1:8" ht="22.5" x14ac:dyDescent="0.25">
      <c r="A41" s="103"/>
      <c r="B41" s="27">
        <v>159</v>
      </c>
      <c r="C41" s="28" t="s">
        <v>858</v>
      </c>
      <c r="D41" s="28"/>
      <c r="E41" s="28"/>
      <c r="F41" s="39"/>
      <c r="G41" s="28">
        <v>5</v>
      </c>
      <c r="H41" s="28" t="s">
        <v>225</v>
      </c>
    </row>
    <row r="42" spans="1:8" ht="22.5" x14ac:dyDescent="0.25">
      <c r="A42" s="103"/>
      <c r="B42" s="27">
        <v>161</v>
      </c>
      <c r="C42" s="28" t="s">
        <v>859</v>
      </c>
      <c r="D42" s="28"/>
      <c r="E42" s="28"/>
      <c r="F42" s="39"/>
      <c r="G42" s="28">
        <v>5</v>
      </c>
      <c r="H42" s="28" t="s">
        <v>225</v>
      </c>
    </row>
    <row r="43" spans="1:8" ht="22.5" x14ac:dyDescent="0.25">
      <c r="A43" s="103"/>
      <c r="B43" s="27">
        <v>176</v>
      </c>
      <c r="C43" s="28" t="s">
        <v>860</v>
      </c>
      <c r="D43" s="28"/>
      <c r="E43" s="28" t="s">
        <v>230</v>
      </c>
      <c r="F43" s="39"/>
      <c r="G43" s="28">
        <v>10</v>
      </c>
      <c r="H43" s="28" t="s">
        <v>225</v>
      </c>
    </row>
    <row r="44" spans="1:8" ht="22.5" x14ac:dyDescent="0.25">
      <c r="A44" s="103"/>
      <c r="B44" s="27">
        <v>177</v>
      </c>
      <c r="C44" s="28" t="s">
        <v>861</v>
      </c>
      <c r="D44" s="28"/>
      <c r="E44" s="28" t="s">
        <v>862</v>
      </c>
      <c r="F44" s="39"/>
      <c r="G44" s="28">
        <v>4</v>
      </c>
      <c r="H44" s="28" t="s">
        <v>225</v>
      </c>
    </row>
    <row r="45" spans="1:8" ht="22.5" x14ac:dyDescent="0.25">
      <c r="A45" s="103"/>
      <c r="B45" s="27">
        <v>178</v>
      </c>
      <c r="C45" s="28" t="s">
        <v>863</v>
      </c>
      <c r="D45" s="28"/>
      <c r="E45" s="28" t="s">
        <v>847</v>
      </c>
      <c r="F45" s="39"/>
      <c r="G45" s="28">
        <v>4</v>
      </c>
      <c r="H45" s="28" t="s">
        <v>225</v>
      </c>
    </row>
    <row r="46" spans="1:8" ht="67.5" x14ac:dyDescent="0.25">
      <c r="A46" s="103"/>
      <c r="B46" s="27">
        <v>187</v>
      </c>
      <c r="C46" s="28" t="s">
        <v>864</v>
      </c>
      <c r="D46" s="28" t="s">
        <v>608</v>
      </c>
      <c r="E46" s="28" t="s">
        <v>865</v>
      </c>
      <c r="F46" s="39"/>
      <c r="G46" s="28">
        <v>2</v>
      </c>
      <c r="H46" s="28" t="s">
        <v>225</v>
      </c>
    </row>
    <row r="47" spans="1:8" ht="22.5" x14ac:dyDescent="0.25">
      <c r="A47" s="103"/>
      <c r="B47" s="27">
        <v>198</v>
      </c>
      <c r="C47" s="28" t="s">
        <v>866</v>
      </c>
      <c r="D47" s="28"/>
      <c r="E47" s="28" t="s">
        <v>625</v>
      </c>
      <c r="F47" s="39"/>
      <c r="G47" s="28">
        <v>6</v>
      </c>
      <c r="H47" s="28" t="s">
        <v>225</v>
      </c>
    </row>
    <row r="48" spans="1:8" ht="56.25" x14ac:dyDescent="0.25">
      <c r="A48" s="103">
        <v>4</v>
      </c>
      <c r="B48" s="27">
        <v>38</v>
      </c>
      <c r="C48" s="28" t="s">
        <v>987</v>
      </c>
      <c r="D48" s="28"/>
      <c r="E48" s="28" t="s">
        <v>988</v>
      </c>
      <c r="F48" s="39"/>
      <c r="G48" s="28">
        <v>1</v>
      </c>
      <c r="H48" s="28" t="s">
        <v>225</v>
      </c>
    </row>
    <row r="49" spans="1:8" ht="33.75" x14ac:dyDescent="0.25">
      <c r="A49" s="103"/>
      <c r="B49" s="27">
        <v>53</v>
      </c>
      <c r="C49" s="28" t="s">
        <v>989</v>
      </c>
      <c r="D49" s="28" t="s">
        <v>990</v>
      </c>
      <c r="E49" s="28" t="s">
        <v>991</v>
      </c>
      <c r="F49" s="39"/>
      <c r="G49" s="28">
        <v>1</v>
      </c>
      <c r="H49" s="28" t="s">
        <v>225</v>
      </c>
    </row>
    <row r="50" spans="1:8" ht="33.75" x14ac:dyDescent="0.25">
      <c r="A50" s="103"/>
      <c r="B50" s="27">
        <v>62</v>
      </c>
      <c r="C50" s="28" t="s">
        <v>992</v>
      </c>
      <c r="D50" s="28"/>
      <c r="E50" s="28" t="s">
        <v>993</v>
      </c>
      <c r="F50" s="39"/>
      <c r="G50" s="28">
        <v>1</v>
      </c>
      <c r="H50" s="28" t="s">
        <v>225</v>
      </c>
    </row>
    <row r="51" spans="1:8" ht="33.75" x14ac:dyDescent="0.25">
      <c r="A51" s="103"/>
      <c r="B51" s="27">
        <v>63</v>
      </c>
      <c r="C51" s="28" t="s">
        <v>994</v>
      </c>
      <c r="D51" s="28"/>
      <c r="E51" s="28" t="s">
        <v>995</v>
      </c>
      <c r="F51" s="39"/>
      <c r="G51" s="28">
        <v>1</v>
      </c>
      <c r="H51" s="28" t="s">
        <v>225</v>
      </c>
    </row>
    <row r="52" spans="1:8" ht="22.5" x14ac:dyDescent="0.25">
      <c r="A52" s="103"/>
      <c r="B52" s="27">
        <v>64</v>
      </c>
      <c r="C52" s="28" t="s">
        <v>996</v>
      </c>
      <c r="D52" s="28" t="s">
        <v>997</v>
      </c>
      <c r="E52" s="28" t="s">
        <v>998</v>
      </c>
      <c r="F52" s="39"/>
      <c r="G52" s="28">
        <v>1</v>
      </c>
      <c r="H52" s="28" t="s">
        <v>225</v>
      </c>
    </row>
  </sheetData>
  <mergeCells count="8">
    <mergeCell ref="A2:H2"/>
    <mergeCell ref="A1:H1"/>
    <mergeCell ref="A31:A47"/>
    <mergeCell ref="A48:A52"/>
    <mergeCell ref="A3:E3"/>
    <mergeCell ref="A9:A30"/>
    <mergeCell ref="A4:H4"/>
    <mergeCell ref="A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1 - subítems x Proveedor</vt:lpstr>
      <vt:lpstr>Anexo 2 - subítems desiertos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2023-08-10T19:42:19Z</cp:lastPrinted>
  <dcterms:created xsi:type="dcterms:W3CDTF">2022-07-22T21:08:35Z</dcterms:created>
  <dcterms:modified xsi:type="dcterms:W3CDTF">2023-08-10T19:53:59Z</dcterms:modified>
</cp:coreProperties>
</file>