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 UTP\Desktop\CASOS\BS-21 IP LICENCIAS, EQUIPOS DE CÓMPUTO, PERIFÉRICOS Y ACCESORIOS\EVALUACIONES\"/>
    </mc:Choice>
  </mc:AlternateContent>
  <bookViews>
    <workbookView xWindow="0" yWindow="0" windowWidth="28800" windowHeight="11730" tabRatio="759"/>
  </bookViews>
  <sheets>
    <sheet name="Comparativo económico ítem 1" sheetId="4" r:id="rId1"/>
  </sheets>
  <calcPr calcId="162913"/>
</workbook>
</file>

<file path=xl/calcChain.xml><?xml version="1.0" encoding="utf-8"?>
<calcChain xmlns="http://schemas.openxmlformats.org/spreadsheetml/2006/main">
  <c r="AA9" i="4" l="1"/>
  <c r="AB9" i="4" s="1"/>
  <c r="Z9" i="4"/>
  <c r="Z10" i="4"/>
  <c r="AA10" i="4" s="1"/>
  <c r="AB10" i="4" s="1"/>
  <c r="J12" i="4"/>
  <c r="K12" i="4" s="1"/>
  <c r="L12" i="4" s="1"/>
  <c r="J9" i="4"/>
  <c r="K9" i="4"/>
  <c r="L9" i="4" s="1"/>
  <c r="AE9" i="4" l="1"/>
  <c r="Z12" i="4"/>
  <c r="AA12" i="4" s="1"/>
  <c r="AB12" i="4" s="1"/>
  <c r="Z11" i="4"/>
  <c r="AA11" i="4" s="1"/>
  <c r="AB11" i="4" s="1"/>
  <c r="R12" i="4"/>
  <c r="S12" i="4" s="1"/>
  <c r="T12" i="4" s="1"/>
  <c r="R11" i="4"/>
  <c r="S11" i="4" s="1"/>
  <c r="T11" i="4" s="1"/>
  <c r="R10" i="4"/>
  <c r="S10" i="4" s="1"/>
  <c r="T10" i="4" s="1"/>
  <c r="R9" i="4"/>
  <c r="S9" i="4" s="1"/>
  <c r="T9" i="4" s="1"/>
  <c r="AF12" i="4" l="1"/>
  <c r="AF9" i="4"/>
  <c r="AE12" i="4"/>
  <c r="T13" i="4"/>
  <c r="AB13" i="4"/>
  <c r="J10" i="4" l="1"/>
  <c r="K10" i="4" s="1"/>
  <c r="L10" i="4" s="1"/>
  <c r="AE10" i="4" s="1"/>
  <c r="AE13" i="4" s="1"/>
  <c r="J11" i="4"/>
  <c r="K11" i="4" s="1"/>
  <c r="L11" i="4" s="1"/>
  <c r="AE11" i="4" s="1"/>
  <c r="AF11" i="4" l="1"/>
  <c r="AF10" i="4"/>
  <c r="L13" i="4"/>
</calcChain>
</file>

<file path=xl/sharedStrings.xml><?xml version="1.0" encoding="utf-8"?>
<sst xmlns="http://schemas.openxmlformats.org/spreadsheetml/2006/main" count="83" uniqueCount="55">
  <si>
    <t xml:space="preserve"> </t>
  </si>
  <si>
    <t>REFERENCIA O DESCRIPCION</t>
  </si>
  <si>
    <t>UNIDAD DE MEDIDA</t>
  </si>
  <si>
    <t>CANTIDAD</t>
  </si>
  <si>
    <t>DESCRIPCION MARCA/ REFERENCIA/ESPECIFICACIONES OFERTADAS</t>
  </si>
  <si>
    <t>VALOR UNITARIO IVA INCLUIDO</t>
  </si>
  <si>
    <t>VALOR TOTAL</t>
  </si>
  <si>
    <t>Observaciones:</t>
  </si>
  <si>
    <t>NOMBRE DEL ELEMENTO</t>
  </si>
  <si>
    <t>ÍTEM</t>
  </si>
  <si>
    <t xml:space="preserve">VALOR TOTAL OFERTA </t>
  </si>
  <si>
    <t>MARCA</t>
  </si>
  <si>
    <t>OBSERVACIONES</t>
  </si>
  <si>
    <t>VALOR UNITARIO ANTES DE IVA</t>
  </si>
  <si>
    <t xml:space="preserve">UNIVERSIDAD TECNOLÓGICA DE PEREIRA </t>
  </si>
  <si>
    <t xml:space="preserve">Unidad  </t>
  </si>
  <si>
    <t>VALOR IVA</t>
  </si>
  <si>
    <t>TIEMPO DE ENTREGA</t>
  </si>
  <si>
    <t>% IVA
 (si aplica en caso de ser exento por favor seleccionar 0%)</t>
  </si>
  <si>
    <t>MEJOR PRECIO</t>
  </si>
  <si>
    <t>VALOR TOTAL IVA INCLUIDO</t>
  </si>
  <si>
    <t>EMPRESA</t>
  </si>
  <si>
    <t>PRESUPUESTO</t>
  </si>
  <si>
    <t>COMERCIALIZADORA SAMOT SAS - Nit: 901112915-3</t>
  </si>
  <si>
    <t>15 dias habiles</t>
  </si>
  <si>
    <t>GTI ALBERTO ALVAREZ LOPEZ SAS Nit: 901039927-1</t>
  </si>
  <si>
    <t>INVITACIÓN PÚBLICA BS-21 DE 2022</t>
  </si>
  <si>
    <t>COMPARATIVO ECONÓMICO ÍTEM 1 LICENCIAS</t>
  </si>
  <si>
    <t>MICROTRÓN S.A.S Nit: 800029888-1</t>
  </si>
  <si>
    <t>Licencia Anual Adobe Creative Cloud</t>
  </si>
  <si>
    <t>Acrobat Pro, Photoshop, Illustrator, InDesign, Premiere Pro, After Effects, Lightroom, XD, Animate, Lightroom Classic, Dreamweaver, Dimension, Audition, InCopy, Character Animator, Capture, Fresco, Bridge, Adobe Spark, Premiere Rush, Photoshop Express, Photoshop Camera, Media Encoder, Aero, Prelude, Lightroom para Web, Scan, Fill &amp; Sign, Acrobat Reader
Licencia nueva. Académica. Por Usuario</t>
  </si>
  <si>
    <t>Adobe</t>
  </si>
  <si>
    <t>Licencias VIP Education Creative Cloud for teams -</t>
  </si>
  <si>
    <t>Licencias VIP Education Creative Cloud for teams - Licencia Educativa por usuario, multiplataforma, por dos años. Incluye servicios en la nube *por dos años.
Licencia nueva.</t>
  </si>
  <si>
    <t>FILE MAKER</t>
  </si>
  <si>
    <t>Licencia perpetua de File Maker 18.
Licencias para usuarios independientes.</t>
  </si>
  <si>
    <t>File Maker</t>
  </si>
  <si>
    <t>Kit Legalizacion Windows</t>
  </si>
  <si>
    <t>Windows para las maquinas virtuales de los equipos Mac (técnicos)</t>
  </si>
  <si>
    <t>Microsoft</t>
  </si>
  <si>
    <t>Acrobat Pro, Photoshop, Illustrator, Indesing, premiere pro, after effects, lightroom,XD, animate, lightroom classic, dreamweaver, dimension, audition,incopy, character animator, capture, fresco, bridge, adome spark, premiere rush, photoshop express, photoshop camera, media encoder, aero, prelude, lightroom para web, scan, fill &amp; sign, acrobat reader. Licencia nueva, academia, por usuario</t>
  </si>
  <si>
    <t>Licencias VIP education creative cloud for teams- Licencia educativa por usuario, multiplataforma por dos años.incluye servicios en la nube por dos años. Licencia Nueva</t>
  </si>
  <si>
    <t>Licencia perpetua de file maker 18 Licencias para usuarios independientes</t>
  </si>
  <si>
    <t>Windows para las maquinas virtuales de los equipos Mac (tecnicos)</t>
  </si>
  <si>
    <t>ADOBE 
Acrobat Pro, Photoshop, Illustrator, InDesign, Premiere Pro, After Effects, Lightroom, XD, Animate, Lightroom Classic, Dreamweaver, Dimension, Audition, InCopy, Character Animator, Capture, Fresco, Bridge, Adobe Spark, Premiere Rush, Photoshop Express, Photoshop Camera, Media Encoder, Aero, Prelude, Lightroom para Web, Scan, Fill &amp; Sign, Acrobat Reader
Licencia nueva. Académica. Por Usuario</t>
  </si>
  <si>
    <t>ADOBE
Licencias VIP Education Creative Cloud for teams - Licencia Educativa por usuario, multiplataforma, por dos años. Incluye servicios en la nube *por dos años.
Licencia nueva.</t>
  </si>
  <si>
    <t>MICROSOFT
Windows para las maquinas virtuales de los equipos Mac (técnicos)</t>
  </si>
  <si>
    <t>7 días</t>
  </si>
  <si>
    <t>15 días</t>
  </si>
  <si>
    <t>5 días</t>
  </si>
  <si>
    <t>Adobe Creative Cloud
Incluye todas las
aplicaciones, servicios
complementarios,
aplicaciones móviles y
servicios en la nube.
Licencia Académica
Nueva
Para Mac o Wind
Multiidioma
Por un año.
Para un usuario</t>
  </si>
  <si>
    <t>Adobe Creative Cloud
Incluye todas las
aplicaciones, servicios
complementarios,
aplicaciones móviles y
servicios en la nube.
Licencia Académica
Nueva
Para Mac o Wind
Multiidioma
Por dos años.
Para un usuario</t>
  </si>
  <si>
    <t>File Maker Pro 19. Licencia perpetua individual. Utilice FileMaker Pro para diseñar y crear apps personalizadas para dispositivos móviles, ordenadores y la Web. Utilícelo también para acceder a sus apps en ordenadores Windows y Mac. Las licencias individuales están destinadas a usuarios que no necesitan compartir datos con otros.</t>
  </si>
  <si>
    <t>Win Pro 10 32-bit/64-bit All Lng PK Lic Online DwnLd NR  ESD ( trasferible de HW, para PC nuevo y usado, Licencia electrónica, perpetua, mulilenguaje, .</t>
  </si>
  <si>
    <t>2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</si>
</sst>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 #,##0;[Red]\-&quot;$&quot;\ #,##0"/>
    <numFmt numFmtId="42" formatCode="_-&quot;$&quot;\ * #,##0_-;\-&quot;$&quot;\ * #,##0_-;_-&quot;$&quot;\ * &quot;-&quot;_-;_-@_-"/>
    <numFmt numFmtId="164" formatCode="_(&quot;$&quot;\ * #,##0.00_);_(&quot;$&quot;\ * \(#,##0.00\);_(&quot;$&quot;\ * &quot;-&quot;??_);_(@_)"/>
  </numFmts>
  <fonts count="30" x14ac:knownFonts="1">
    <font>
      <sz val="11"/>
      <color rgb="FF000000"/>
      <name val="Calibri"/>
    </font>
    <font>
      <sz val="11"/>
      <color theme="1"/>
      <name val="Calibri"/>
      <family val="2"/>
      <scheme val="minor"/>
    </font>
    <font>
      <sz val="11"/>
      <color theme="1"/>
      <name val="Calibri"/>
      <family val="2"/>
      <scheme val="minor"/>
    </font>
    <font>
      <b/>
      <sz val="11"/>
      <color rgb="FF000000"/>
      <name val="Calibri"/>
      <family val="2"/>
    </font>
    <font>
      <sz val="11"/>
      <color indexed="8"/>
      <name val="Calibri"/>
      <family val="2"/>
      <charset val="1"/>
    </font>
    <font>
      <b/>
      <sz val="10"/>
      <color theme="1"/>
      <name val="Calibri"/>
      <family val="2"/>
      <scheme val="minor"/>
    </font>
    <font>
      <sz val="10"/>
      <color theme="1"/>
      <name val="Calibri"/>
      <family val="2"/>
      <scheme val="minor"/>
    </font>
    <font>
      <b/>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font>
    <font>
      <b/>
      <sz val="20"/>
      <color theme="1"/>
      <name val="Calibri"/>
      <family val="2"/>
      <scheme val="minor"/>
    </font>
    <font>
      <sz val="11"/>
      <color rgb="FF000000"/>
      <name val="Calibri"/>
    </font>
    <font>
      <b/>
      <sz val="20"/>
      <color rgb="FFFF0000"/>
      <name val="Calibri"/>
      <family val="2"/>
      <scheme val="minor"/>
    </font>
    <font>
      <b/>
      <sz val="11"/>
      <name val="Calibri"/>
      <family val="2"/>
    </font>
    <font>
      <sz val="11"/>
      <color theme="0"/>
      <name val="Calibri"/>
      <family val="2"/>
    </font>
    <font>
      <sz val="12"/>
      <color rgb="FF9C0006"/>
      <name val="Calibri"/>
      <family val="2"/>
      <scheme val="minor"/>
    </font>
  </fonts>
  <fills count="43">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3" tint="0.34998626667073579"/>
        <bgColor indexed="64"/>
      </patternFill>
    </fill>
    <fill>
      <patternFill patternType="solid">
        <fgColor rgb="FF00B0F0"/>
        <bgColor indexed="64"/>
      </patternFill>
    </fill>
    <fill>
      <patternFill patternType="solid">
        <fgColor theme="9" tint="0.39997558519241921"/>
        <bgColor indexed="64"/>
      </patternFill>
    </fill>
    <fill>
      <patternFill patternType="solid">
        <fgColor theme="2" tint="-0.14999847407452621"/>
        <bgColor indexed="64"/>
      </patternFill>
    </fill>
  </fills>
  <borders count="42">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thin">
        <color indexed="64"/>
      </right>
      <top/>
      <bottom/>
      <diagonal/>
    </border>
  </borders>
  <cellStyleXfs count="68">
    <xf numFmtId="0" fontId="0" fillId="0" borderId="0"/>
    <xf numFmtId="0" fontId="4" fillId="0" borderId="1"/>
    <xf numFmtId="0" fontId="8" fillId="0" borderId="5" applyNumberFormat="0" applyFill="0" applyAlignment="0" applyProtection="0"/>
    <xf numFmtId="0" fontId="9" fillId="0" borderId="6" applyNumberFormat="0" applyFill="0" applyAlignment="0" applyProtection="0"/>
    <xf numFmtId="0" fontId="10" fillId="0" borderId="7" applyNumberFormat="0" applyFill="0" applyAlignment="0" applyProtection="0"/>
    <xf numFmtId="0" fontId="14" fillId="7" borderId="8" applyNumberFormat="0" applyAlignment="0" applyProtection="0"/>
    <xf numFmtId="0" fontId="15" fillId="8" borderId="9" applyNumberFormat="0" applyAlignment="0" applyProtection="0"/>
    <xf numFmtId="0" fontId="16" fillId="8" borderId="8" applyNumberFormat="0" applyAlignment="0" applyProtection="0"/>
    <xf numFmtId="0" fontId="17" fillId="0" borderId="10" applyNumberFormat="0" applyFill="0" applyAlignment="0" applyProtection="0"/>
    <xf numFmtId="0" fontId="18" fillId="9" borderId="11" applyNumberFormat="0" applyAlignment="0" applyProtection="0"/>
    <xf numFmtId="0" fontId="21" fillId="0" borderId="13" applyNumberFormat="0" applyFill="0" applyAlignment="0" applyProtection="0"/>
    <xf numFmtId="0" fontId="2" fillId="0" borderId="1"/>
    <xf numFmtId="164" fontId="2" fillId="0" borderId="1" applyFont="0" applyFill="0" applyBorder="0" applyAlignment="0" applyProtection="0"/>
    <xf numFmtId="0" fontId="7" fillId="0" borderId="1" applyNumberFormat="0" applyFill="0" applyBorder="0" applyAlignment="0" applyProtection="0"/>
    <xf numFmtId="0" fontId="10" fillId="0" borderId="1" applyNumberFormat="0" applyFill="0" applyBorder="0" applyAlignment="0" applyProtection="0"/>
    <xf numFmtId="0" fontId="11" fillId="4" borderId="1" applyNumberFormat="0" applyBorder="0" applyAlignment="0" applyProtection="0"/>
    <xf numFmtId="0" fontId="12" fillId="5" borderId="1" applyNumberFormat="0" applyBorder="0" applyAlignment="0" applyProtection="0"/>
    <xf numFmtId="0" fontId="13" fillId="6" borderId="1" applyNumberFormat="0" applyBorder="0" applyAlignment="0" applyProtection="0"/>
    <xf numFmtId="0" fontId="19" fillId="0" borderId="1" applyNumberFormat="0" applyFill="0" applyBorder="0" applyAlignment="0" applyProtection="0"/>
    <xf numFmtId="0" fontId="2" fillId="10" borderId="12" applyNumberFormat="0" applyFont="0" applyAlignment="0" applyProtection="0"/>
    <xf numFmtId="0" fontId="20" fillId="0" borderId="1" applyNumberFormat="0" applyFill="0" applyBorder="0" applyAlignment="0" applyProtection="0"/>
    <xf numFmtId="0" fontId="22" fillId="11" borderId="1" applyNumberFormat="0" applyBorder="0" applyAlignment="0" applyProtection="0"/>
    <xf numFmtId="0" fontId="2" fillId="12" borderId="1" applyNumberFormat="0" applyBorder="0" applyAlignment="0" applyProtection="0"/>
    <xf numFmtId="0" fontId="2" fillId="13" borderId="1" applyNumberFormat="0" applyBorder="0" applyAlignment="0" applyProtection="0"/>
    <xf numFmtId="0" fontId="22" fillId="14" borderId="1" applyNumberFormat="0" applyBorder="0" applyAlignment="0" applyProtection="0"/>
    <xf numFmtId="0" fontId="22" fillId="15" borderId="1" applyNumberFormat="0" applyBorder="0" applyAlignment="0" applyProtection="0"/>
    <xf numFmtId="0" fontId="2" fillId="16" borderId="1" applyNumberFormat="0" applyBorder="0" applyAlignment="0" applyProtection="0"/>
    <xf numFmtId="0" fontId="2" fillId="17" borderId="1" applyNumberFormat="0" applyBorder="0" applyAlignment="0" applyProtection="0"/>
    <xf numFmtId="0" fontId="22" fillId="18" borderId="1" applyNumberFormat="0" applyBorder="0" applyAlignment="0" applyProtection="0"/>
    <xf numFmtId="0" fontId="22" fillId="19" borderId="1" applyNumberFormat="0" applyBorder="0" applyAlignment="0" applyProtection="0"/>
    <xf numFmtId="0" fontId="2" fillId="20" borderId="1" applyNumberFormat="0" applyBorder="0" applyAlignment="0" applyProtection="0"/>
    <xf numFmtId="0" fontId="2" fillId="21" borderId="1" applyNumberFormat="0" applyBorder="0" applyAlignment="0" applyProtection="0"/>
    <xf numFmtId="0" fontId="22" fillId="22" borderId="1" applyNumberFormat="0" applyBorder="0" applyAlignment="0" applyProtection="0"/>
    <xf numFmtId="0" fontId="22" fillId="23" borderId="1" applyNumberFormat="0" applyBorder="0" applyAlignment="0" applyProtection="0"/>
    <xf numFmtId="0" fontId="2" fillId="24" borderId="1" applyNumberFormat="0" applyBorder="0" applyAlignment="0" applyProtection="0"/>
    <xf numFmtId="0" fontId="2" fillId="25" borderId="1" applyNumberFormat="0" applyBorder="0" applyAlignment="0" applyProtection="0"/>
    <xf numFmtId="0" fontId="22" fillId="26" borderId="1" applyNumberFormat="0" applyBorder="0" applyAlignment="0" applyProtection="0"/>
    <xf numFmtId="0" fontId="22" fillId="27" borderId="1" applyNumberFormat="0" applyBorder="0" applyAlignment="0" applyProtection="0"/>
    <xf numFmtId="0" fontId="2" fillId="28" borderId="1" applyNumberFormat="0" applyBorder="0" applyAlignment="0" applyProtection="0"/>
    <xf numFmtId="0" fontId="2" fillId="29" borderId="1" applyNumberFormat="0" applyBorder="0" applyAlignment="0" applyProtection="0"/>
    <xf numFmtId="0" fontId="22" fillId="30" borderId="1" applyNumberFormat="0" applyBorder="0" applyAlignment="0" applyProtection="0"/>
    <xf numFmtId="0" fontId="22" fillId="31" borderId="1" applyNumberFormat="0" applyBorder="0" applyAlignment="0" applyProtection="0"/>
    <xf numFmtId="0" fontId="2" fillId="32" borderId="1" applyNumberFormat="0" applyBorder="0" applyAlignment="0" applyProtection="0"/>
    <xf numFmtId="0" fontId="2" fillId="33" borderId="1" applyNumberFormat="0" applyBorder="0" applyAlignment="0" applyProtection="0"/>
    <xf numFmtId="0" fontId="22" fillId="34" borderId="1" applyNumberFormat="0" applyBorder="0" applyAlignment="0" applyProtection="0"/>
    <xf numFmtId="42" fontId="23" fillId="0" borderId="0" applyFont="0" applyFill="0" applyBorder="0" applyAlignment="0" applyProtection="0"/>
    <xf numFmtId="9" fontId="25" fillId="0" borderId="0" applyFont="0" applyFill="0" applyBorder="0" applyAlignment="0" applyProtection="0"/>
    <xf numFmtId="0" fontId="23" fillId="0" borderId="1"/>
    <xf numFmtId="0" fontId="1" fillId="0" borderId="1"/>
    <xf numFmtId="164" fontId="1" fillId="0" borderId="1" applyFont="0" applyFill="0" applyBorder="0" applyAlignment="0" applyProtection="0"/>
    <xf numFmtId="0" fontId="1" fillId="10" borderId="12" applyNumberFormat="0" applyFont="0" applyAlignment="0" applyProtection="0"/>
    <xf numFmtId="0" fontId="1" fillId="12" borderId="1" applyNumberFormat="0" applyBorder="0" applyAlignment="0" applyProtection="0"/>
    <xf numFmtId="0" fontId="1" fillId="13" borderId="1" applyNumberFormat="0" applyBorder="0" applyAlignment="0" applyProtection="0"/>
    <xf numFmtId="0" fontId="1" fillId="16" borderId="1" applyNumberFormat="0" applyBorder="0" applyAlignment="0" applyProtection="0"/>
    <xf numFmtId="0" fontId="1" fillId="17" borderId="1" applyNumberFormat="0" applyBorder="0" applyAlignment="0" applyProtection="0"/>
    <xf numFmtId="0" fontId="1" fillId="20" borderId="1" applyNumberFormat="0" applyBorder="0" applyAlignment="0" applyProtection="0"/>
    <xf numFmtId="0" fontId="1" fillId="21" borderId="1" applyNumberFormat="0" applyBorder="0" applyAlignment="0" applyProtection="0"/>
    <xf numFmtId="0" fontId="1" fillId="24" borderId="1" applyNumberFormat="0" applyBorder="0" applyAlignment="0" applyProtection="0"/>
    <xf numFmtId="0" fontId="1" fillId="25" borderId="1" applyNumberFormat="0" applyBorder="0" applyAlignment="0" applyProtection="0"/>
    <xf numFmtId="0" fontId="1" fillId="28" borderId="1" applyNumberFormat="0" applyBorder="0" applyAlignment="0" applyProtection="0"/>
    <xf numFmtId="0" fontId="1" fillId="29" borderId="1" applyNumberFormat="0" applyBorder="0" applyAlignment="0" applyProtection="0"/>
    <xf numFmtId="0" fontId="1" fillId="32" borderId="1" applyNumberFormat="0" applyBorder="0" applyAlignment="0" applyProtection="0"/>
    <xf numFmtId="0" fontId="1" fillId="33" borderId="1" applyNumberFormat="0" applyBorder="0" applyAlignment="0" applyProtection="0"/>
    <xf numFmtId="42" fontId="23" fillId="0" borderId="1" applyFont="0" applyFill="0" applyBorder="0" applyAlignment="0" applyProtection="0"/>
    <xf numFmtId="0" fontId="23" fillId="0" borderId="1"/>
    <xf numFmtId="0" fontId="29" fillId="5" borderId="1" applyNumberFormat="0" applyBorder="0" applyAlignment="0" applyProtection="0"/>
    <xf numFmtId="42" fontId="23" fillId="0" borderId="1" applyFont="0" applyFill="0" applyBorder="0" applyAlignment="0" applyProtection="0"/>
    <xf numFmtId="9" fontId="23" fillId="0" borderId="1" applyFont="0" applyFill="0" applyBorder="0" applyAlignment="0" applyProtection="0"/>
  </cellStyleXfs>
  <cellXfs count="77">
    <xf numFmtId="0" fontId="0" fillId="0" borderId="0" xfId="0" applyFont="1" applyAlignment="1"/>
    <xf numFmtId="0" fontId="0" fillId="0" borderId="0" xfId="0" applyFont="1" applyAlignment="1"/>
    <xf numFmtId="0" fontId="6" fillId="2" borderId="0" xfId="0" applyFont="1" applyFill="1" applyProtection="1">
      <protection locked="0"/>
    </xf>
    <xf numFmtId="0" fontId="5" fillId="2" borderId="0" xfId="0" applyFont="1" applyFill="1" applyProtection="1">
      <protection locked="0"/>
    </xf>
    <xf numFmtId="0" fontId="5" fillId="3" borderId="2" xfId="0" applyFont="1" applyFill="1" applyBorder="1" applyAlignment="1" applyProtection="1">
      <alignment horizontal="center" vertical="center" wrapText="1"/>
    </xf>
    <xf numFmtId="0" fontId="0" fillId="0" borderId="0" xfId="0" applyFont="1" applyAlignment="1">
      <alignment horizontal="left" wrapText="1"/>
    </xf>
    <xf numFmtId="0" fontId="0" fillId="0" borderId="0" xfId="0" applyFont="1" applyAlignment="1">
      <alignment horizontal="left" wrapText="1"/>
    </xf>
    <xf numFmtId="0" fontId="0" fillId="0" borderId="0" xfId="0" applyFont="1" applyAlignment="1"/>
    <xf numFmtId="0" fontId="0" fillId="0" borderId="0" xfId="0" applyFont="1" applyAlignment="1"/>
    <xf numFmtId="0" fontId="0" fillId="0" borderId="1" xfId="0" applyFont="1" applyBorder="1" applyAlignment="1"/>
    <xf numFmtId="0" fontId="21" fillId="35" borderId="2" xfId="0" applyFont="1" applyFill="1" applyBorder="1" applyAlignment="1" applyProtection="1">
      <alignment horizontal="center" vertical="center" wrapText="1"/>
    </xf>
    <xf numFmtId="0" fontId="21" fillId="35" borderId="4" xfId="0" applyFont="1" applyFill="1" applyBorder="1" applyAlignment="1" applyProtection="1">
      <alignment horizontal="center" vertical="center" wrapText="1"/>
    </xf>
    <xf numFmtId="3" fontId="3" fillId="0" borderId="26" xfId="0" applyNumberFormat="1" applyFont="1" applyBorder="1" applyAlignment="1"/>
    <xf numFmtId="3" fontId="5" fillId="0" borderId="24" xfId="0" applyNumberFormat="1" applyFont="1" applyFill="1" applyBorder="1" applyAlignment="1" applyProtection="1">
      <alignment horizontal="center" vertical="center" wrapText="1"/>
      <protection locked="0"/>
    </xf>
    <xf numFmtId="42" fontId="5" fillId="0" borderId="3" xfId="45" applyFont="1" applyFill="1" applyBorder="1" applyAlignment="1" applyProtection="1">
      <alignment horizontal="center" vertical="center" wrapText="1"/>
      <protection locked="0"/>
    </xf>
    <xf numFmtId="3" fontId="5" fillId="0" borderId="25" xfId="0" applyNumberFormat="1" applyFont="1" applyFill="1" applyBorder="1" applyAlignment="1" applyProtection="1">
      <alignment horizontal="center" vertical="center" wrapText="1"/>
      <protection locked="0"/>
    </xf>
    <xf numFmtId="42" fontId="5" fillId="0" borderId="3" xfId="45" applyFont="1" applyFill="1" applyBorder="1" applyAlignment="1" applyProtection="1">
      <alignment horizontal="center" vertical="center" wrapText="1"/>
    </xf>
    <xf numFmtId="42" fontId="5" fillId="0" borderId="2" xfId="45" applyFont="1" applyFill="1" applyBorder="1" applyAlignment="1" applyProtection="1">
      <alignment horizontal="center" vertical="center" wrapText="1"/>
    </xf>
    <xf numFmtId="42" fontId="5" fillId="0" borderId="14" xfId="45" applyFont="1" applyFill="1" applyBorder="1" applyAlignment="1" applyProtection="1">
      <alignment horizontal="center" vertical="center" wrapText="1"/>
    </xf>
    <xf numFmtId="0" fontId="24" fillId="37" borderId="29" xfId="0" applyFont="1" applyFill="1" applyBorder="1" applyAlignment="1" applyProtection="1">
      <alignment horizontal="center"/>
      <protection locked="0"/>
    </xf>
    <xf numFmtId="0" fontId="24" fillId="37" borderId="34" xfId="0" applyFont="1" applyFill="1" applyBorder="1" applyAlignment="1" applyProtection="1">
      <alignment horizontal="center"/>
      <protection locked="0"/>
    </xf>
    <xf numFmtId="0" fontId="0" fillId="0" borderId="0" xfId="0" applyFont="1" applyAlignment="1">
      <alignment horizontal="left" wrapText="1"/>
    </xf>
    <xf numFmtId="0" fontId="24" fillId="37" borderId="31" xfId="0" applyFont="1" applyFill="1" applyBorder="1" applyAlignment="1" applyProtection="1">
      <alignment horizontal="center" vertical="center" wrapText="1"/>
      <protection locked="0"/>
    </xf>
    <xf numFmtId="3" fontId="3" fillId="0" borderId="1" xfId="0" applyNumberFormat="1" applyFont="1" applyBorder="1" applyAlignment="1"/>
    <xf numFmtId="0" fontId="3" fillId="0" borderId="1" xfId="0" applyFont="1" applyBorder="1" applyAlignment="1">
      <alignment horizontal="left" vertical="top" wrapText="1"/>
    </xf>
    <xf numFmtId="42" fontId="5" fillId="0" borderId="36" xfId="45" applyFont="1" applyFill="1" applyBorder="1" applyAlignment="1" applyProtection="1">
      <alignment horizontal="center" vertical="center" wrapText="1"/>
      <protection locked="0"/>
    </xf>
    <xf numFmtId="42" fontId="5" fillId="0" borderId="2" xfId="45" applyFont="1" applyFill="1" applyBorder="1" applyAlignment="1" applyProtection="1">
      <alignment horizontal="center" vertical="center" wrapText="1"/>
      <protection locked="0"/>
    </xf>
    <xf numFmtId="9" fontId="21" fillId="0" borderId="3" xfId="46" applyNumberFormat="1" applyFont="1" applyFill="1" applyBorder="1" applyAlignment="1" applyProtection="1">
      <alignment horizontal="center" vertical="center" wrapText="1"/>
      <protection locked="0"/>
    </xf>
    <xf numFmtId="3" fontId="21" fillId="38" borderId="20" xfId="0" applyNumberFormat="1" applyFont="1" applyFill="1" applyBorder="1" applyAlignment="1" applyProtection="1">
      <alignment horizontal="center" vertical="center" wrapText="1"/>
      <protection locked="0"/>
    </xf>
    <xf numFmtId="3" fontId="21" fillId="38" borderId="21" xfId="0" applyNumberFormat="1" applyFont="1" applyFill="1" applyBorder="1" applyAlignment="1" applyProtection="1">
      <alignment horizontal="center" vertical="center" wrapText="1"/>
      <protection locked="0"/>
    </xf>
    <xf numFmtId="3" fontId="21" fillId="38" borderId="22" xfId="0" applyNumberFormat="1" applyFont="1" applyFill="1" applyBorder="1" applyAlignment="1" applyProtection="1">
      <alignment horizontal="center" vertical="center" wrapText="1"/>
      <protection locked="0"/>
    </xf>
    <xf numFmtId="3" fontId="21" fillId="38" borderId="35" xfId="0" applyNumberFormat="1" applyFont="1" applyFill="1" applyBorder="1" applyAlignment="1" applyProtection="1">
      <alignment horizontal="center" vertical="center" wrapText="1"/>
      <protection locked="0"/>
    </xf>
    <xf numFmtId="3" fontId="21" fillId="38" borderId="23" xfId="0" applyNumberFormat="1" applyFont="1" applyFill="1" applyBorder="1" applyAlignment="1" applyProtection="1">
      <alignment horizontal="center" vertical="center" wrapText="1"/>
      <protection locked="0"/>
    </xf>
    <xf numFmtId="3" fontId="21" fillId="40" borderId="14" xfId="0" applyNumberFormat="1" applyFont="1" applyFill="1" applyBorder="1" applyAlignment="1" applyProtection="1">
      <alignment horizontal="center" vertical="center" wrapText="1"/>
      <protection locked="0"/>
    </xf>
    <xf numFmtId="3" fontId="21" fillId="40" borderId="39" xfId="0" applyNumberFormat="1" applyFont="1" applyFill="1" applyBorder="1" applyAlignment="1" applyProtection="1">
      <alignment horizontal="center" vertical="center" wrapText="1"/>
      <protection locked="0"/>
    </xf>
    <xf numFmtId="3" fontId="21" fillId="36" borderId="40" xfId="0" applyNumberFormat="1" applyFont="1" applyFill="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38" xfId="0" applyBorder="1" applyAlignment="1">
      <alignment horizontal="center" vertical="center" wrapText="1"/>
    </xf>
    <xf numFmtId="0" fontId="28" fillId="0" borderId="0" xfId="0" applyFont="1" applyAlignment="1"/>
    <xf numFmtId="42" fontId="3" fillId="0" borderId="37" xfId="0" applyNumberFormat="1" applyFont="1" applyBorder="1" applyAlignment="1"/>
    <xf numFmtId="42" fontId="27" fillId="41" borderId="41" xfId="0" applyNumberFormat="1" applyFont="1" applyFill="1" applyBorder="1" applyAlignment="1">
      <alignment horizontal="center" vertical="center"/>
    </xf>
    <xf numFmtId="6" fontId="0" fillId="0" borderId="2" xfId="45" applyNumberFormat="1" applyFont="1" applyBorder="1" applyAlignment="1"/>
    <xf numFmtId="3" fontId="21" fillId="42" borderId="20" xfId="0" applyNumberFormat="1" applyFont="1" applyFill="1" applyBorder="1" applyAlignment="1" applyProtection="1">
      <alignment horizontal="center" vertical="center" wrapText="1"/>
      <protection locked="0"/>
    </xf>
    <xf numFmtId="3" fontId="21" fillId="42" borderId="21" xfId="0" applyNumberFormat="1" applyFont="1" applyFill="1" applyBorder="1" applyAlignment="1" applyProtection="1">
      <alignment horizontal="center" vertical="center" wrapText="1"/>
      <protection locked="0"/>
    </xf>
    <xf numFmtId="3" fontId="21" fillId="42" borderId="22" xfId="0" applyNumberFormat="1" applyFont="1" applyFill="1" applyBorder="1" applyAlignment="1" applyProtection="1">
      <alignment horizontal="center" vertical="center" wrapText="1"/>
      <protection locked="0"/>
    </xf>
    <xf numFmtId="3" fontId="21" fillId="42" borderId="35" xfId="0" applyNumberFormat="1" applyFont="1" applyFill="1" applyBorder="1" applyAlignment="1" applyProtection="1">
      <alignment horizontal="center" vertical="center" wrapText="1"/>
      <protection locked="0"/>
    </xf>
    <xf numFmtId="3" fontId="21" fillId="42" borderId="23" xfId="0" applyNumberFormat="1" applyFont="1" applyFill="1" applyBorder="1" applyAlignment="1" applyProtection="1">
      <alignment horizontal="center" vertical="center" wrapText="1"/>
      <protection locked="0"/>
    </xf>
    <xf numFmtId="3" fontId="21" fillId="37" borderId="20" xfId="0" applyNumberFormat="1" applyFont="1" applyFill="1" applyBorder="1" applyAlignment="1" applyProtection="1">
      <alignment horizontal="center" vertical="center" wrapText="1"/>
      <protection locked="0"/>
    </xf>
    <xf numFmtId="3" fontId="21" fillId="37" borderId="21" xfId="0" applyNumberFormat="1" applyFont="1" applyFill="1" applyBorder="1" applyAlignment="1" applyProtection="1">
      <alignment horizontal="center" vertical="center" wrapText="1"/>
      <protection locked="0"/>
    </xf>
    <xf numFmtId="3" fontId="21" fillId="37" borderId="22" xfId="0" applyNumberFormat="1" applyFont="1" applyFill="1" applyBorder="1" applyAlignment="1" applyProtection="1">
      <alignment horizontal="center" vertical="center" wrapText="1"/>
      <protection locked="0"/>
    </xf>
    <xf numFmtId="3" fontId="21" fillId="37" borderId="35" xfId="0" applyNumberFormat="1" applyFont="1" applyFill="1" applyBorder="1" applyAlignment="1" applyProtection="1">
      <alignment horizontal="center" vertical="center" wrapText="1"/>
      <protection locked="0"/>
    </xf>
    <xf numFmtId="3" fontId="21" fillId="37" borderId="23" xfId="0" applyNumberFormat="1" applyFont="1" applyFill="1" applyBorder="1" applyAlignment="1" applyProtection="1">
      <alignment horizontal="center" vertical="center" wrapText="1"/>
      <protection locked="0"/>
    </xf>
    <xf numFmtId="42" fontId="0" fillId="0" borderId="0" xfId="0" applyNumberFormat="1" applyFont="1" applyAlignment="1"/>
    <xf numFmtId="3" fontId="26" fillId="39" borderId="16" xfId="0" applyNumberFormat="1" applyFont="1" applyFill="1" applyBorder="1" applyAlignment="1" applyProtection="1">
      <alignment horizontal="center"/>
      <protection locked="0"/>
    </xf>
    <xf numFmtId="3" fontId="26" fillId="39" borderId="18" xfId="0" applyNumberFormat="1" applyFont="1" applyFill="1" applyBorder="1" applyAlignment="1" applyProtection="1">
      <alignment horizontal="center"/>
      <protection locked="0"/>
    </xf>
    <xf numFmtId="3" fontId="24" fillId="42" borderId="16" xfId="0" applyNumberFormat="1" applyFont="1" applyFill="1" applyBorder="1" applyAlignment="1" applyProtection="1">
      <alignment horizontal="center"/>
      <protection locked="0"/>
    </xf>
    <xf numFmtId="3" fontId="24" fillId="42" borderId="17" xfId="0" applyNumberFormat="1" applyFont="1" applyFill="1" applyBorder="1" applyAlignment="1" applyProtection="1">
      <alignment horizontal="center"/>
      <protection locked="0"/>
    </xf>
    <xf numFmtId="3" fontId="24" fillId="42" borderId="18" xfId="0" applyNumberFormat="1" applyFont="1" applyFill="1" applyBorder="1" applyAlignment="1" applyProtection="1">
      <alignment horizontal="center"/>
      <protection locked="0"/>
    </xf>
    <xf numFmtId="3" fontId="24" fillId="37" borderId="16" xfId="0" applyNumberFormat="1" applyFont="1" applyFill="1" applyBorder="1" applyAlignment="1" applyProtection="1">
      <alignment horizontal="center"/>
      <protection locked="0"/>
    </xf>
    <xf numFmtId="3" fontId="24" fillId="37" borderId="17" xfId="0" applyNumberFormat="1" applyFont="1" applyFill="1" applyBorder="1" applyAlignment="1" applyProtection="1">
      <alignment horizontal="center"/>
      <protection locked="0"/>
    </xf>
    <xf numFmtId="3" fontId="24" fillId="37" borderId="18" xfId="0" applyNumberFormat="1" applyFont="1" applyFill="1" applyBorder="1" applyAlignment="1" applyProtection="1">
      <alignment horizontal="center"/>
      <protection locked="0"/>
    </xf>
    <xf numFmtId="0" fontId="3" fillId="0" borderId="2" xfId="0" applyFont="1" applyBorder="1" applyAlignment="1">
      <alignment horizontal="left" vertical="top" wrapText="1"/>
    </xf>
    <xf numFmtId="0" fontId="24" fillId="37" borderId="27" xfId="0" applyFont="1" applyFill="1" applyBorder="1" applyAlignment="1" applyProtection="1">
      <alignment horizontal="center"/>
      <protection locked="0"/>
    </xf>
    <xf numFmtId="0" fontId="24" fillId="37" borderId="28" xfId="0" applyFont="1" applyFill="1" applyBorder="1" applyAlignment="1" applyProtection="1">
      <alignment horizontal="center"/>
      <protection locked="0"/>
    </xf>
    <xf numFmtId="0" fontId="24" fillId="37" borderId="32" xfId="0" applyFont="1" applyFill="1" applyBorder="1" applyAlignment="1" applyProtection="1">
      <alignment horizontal="center"/>
      <protection locked="0"/>
    </xf>
    <xf numFmtId="0" fontId="24" fillId="37" borderId="33" xfId="0" applyFont="1" applyFill="1" applyBorder="1" applyAlignment="1" applyProtection="1">
      <alignment horizontal="center"/>
      <protection locked="0"/>
    </xf>
    <xf numFmtId="0" fontId="3" fillId="0" borderId="2" xfId="0" applyFont="1" applyBorder="1" applyAlignment="1">
      <alignment horizontal="center"/>
    </xf>
    <xf numFmtId="0" fontId="3" fillId="0" borderId="15" xfId="0" applyFont="1" applyBorder="1" applyAlignment="1">
      <alignment horizontal="center"/>
    </xf>
    <xf numFmtId="0" fontId="3" fillId="0" borderId="19" xfId="0" applyFont="1" applyBorder="1" applyAlignment="1">
      <alignment horizontal="center"/>
    </xf>
    <xf numFmtId="0" fontId="0" fillId="0" borderId="0" xfId="0" applyFont="1" applyAlignment="1">
      <alignment horizontal="left" wrapText="1"/>
    </xf>
    <xf numFmtId="3" fontId="24" fillId="38" borderId="16" xfId="0" applyNumberFormat="1" applyFont="1" applyFill="1" applyBorder="1" applyAlignment="1" applyProtection="1">
      <alignment horizontal="center"/>
      <protection locked="0"/>
    </xf>
    <xf numFmtId="3" fontId="24" fillId="38" borderId="17" xfId="0" applyNumberFormat="1" applyFont="1" applyFill="1" applyBorder="1" applyAlignment="1" applyProtection="1">
      <alignment horizontal="center"/>
      <protection locked="0"/>
    </xf>
    <xf numFmtId="3" fontId="24" fillId="38" borderId="18" xfId="0" applyNumberFormat="1" applyFont="1" applyFill="1" applyBorder="1" applyAlignment="1" applyProtection="1">
      <alignment horizontal="center"/>
      <protection locked="0"/>
    </xf>
    <xf numFmtId="0" fontId="24" fillId="37" borderId="30" xfId="0" applyFont="1" applyFill="1" applyBorder="1" applyAlignment="1" applyProtection="1">
      <alignment horizontal="center" vertical="center" wrapText="1"/>
      <protection locked="0"/>
    </xf>
    <xf numFmtId="0" fontId="24" fillId="37" borderId="1" xfId="0" applyFont="1" applyFill="1" applyBorder="1" applyAlignment="1" applyProtection="1">
      <alignment horizontal="center" vertical="center" wrapText="1"/>
      <protection locked="0"/>
    </xf>
    <xf numFmtId="42" fontId="27" fillId="36" borderId="21" xfId="0" applyNumberFormat="1" applyFont="1" applyFill="1" applyBorder="1" applyAlignment="1">
      <alignment horizontal="center" vertical="center"/>
    </xf>
    <xf numFmtId="0" fontId="27" fillId="36" borderId="35" xfId="0" applyFont="1" applyFill="1" applyBorder="1" applyAlignment="1">
      <alignment horizontal="center" vertical="center" wrapText="1"/>
    </xf>
  </cellXfs>
  <cellStyles count="68">
    <cellStyle name="20% - Énfasis1 2" xfId="22"/>
    <cellStyle name="20% - Énfasis1 2 2" xfId="51"/>
    <cellStyle name="20% - Énfasis2 2" xfId="26"/>
    <cellStyle name="20% - Énfasis2 2 2" xfId="53"/>
    <cellStyle name="20% - Énfasis3 2" xfId="30"/>
    <cellStyle name="20% - Énfasis3 2 2" xfId="55"/>
    <cellStyle name="20% - Énfasis4 2" xfId="34"/>
    <cellStyle name="20% - Énfasis4 2 2" xfId="57"/>
    <cellStyle name="20% - Énfasis5 2" xfId="38"/>
    <cellStyle name="20% - Énfasis5 2 2" xfId="59"/>
    <cellStyle name="20% - Énfasis6 2" xfId="42"/>
    <cellStyle name="20% - Énfasis6 2 2" xfId="61"/>
    <cellStyle name="40% - Énfasis1 2" xfId="23"/>
    <cellStyle name="40% - Énfasis1 2 2" xfId="52"/>
    <cellStyle name="40% - Énfasis2 2" xfId="27"/>
    <cellStyle name="40% - Énfasis2 2 2" xfId="54"/>
    <cellStyle name="40% - Énfasis3 2" xfId="31"/>
    <cellStyle name="40% - Énfasis3 2 2" xfId="56"/>
    <cellStyle name="40% - Énfasis4 2" xfId="35"/>
    <cellStyle name="40% - Énfasis4 2 2" xfId="58"/>
    <cellStyle name="40% - Énfasis5 2" xfId="39"/>
    <cellStyle name="40% - Énfasis5 2 2" xfId="60"/>
    <cellStyle name="40% - Énfasis6 2" xfId="43"/>
    <cellStyle name="40% - Énfasis6 2 2" xfId="62"/>
    <cellStyle name="60% - Énfasis1 2" xfId="24"/>
    <cellStyle name="60% - Énfasis2 2" xfId="28"/>
    <cellStyle name="60% - Énfasis3 2" xfId="32"/>
    <cellStyle name="60% - Énfasis4 2" xfId="36"/>
    <cellStyle name="60% - Énfasis5 2" xfId="40"/>
    <cellStyle name="60% - Énfasis6 2" xfId="44"/>
    <cellStyle name="Buena 2" xfId="15"/>
    <cellStyle name="Cálculo" xfId="7" builtinId="22" customBuiltin="1"/>
    <cellStyle name="Celda de comprobación" xfId="9" builtinId="23" customBuiltin="1"/>
    <cellStyle name="Celda vinculada" xfId="8" builtinId="24" customBuiltin="1"/>
    <cellStyle name="Encabezado 1" xfId="2" builtinId="16" customBuiltin="1"/>
    <cellStyle name="Encabezado 4 2" xfId="14"/>
    <cellStyle name="Énfasis1 2" xfId="21"/>
    <cellStyle name="Énfasis2 2" xfId="25"/>
    <cellStyle name="Énfasis3 2" xfId="29"/>
    <cellStyle name="Énfasis4 2" xfId="33"/>
    <cellStyle name="Énfasis5 2" xfId="37"/>
    <cellStyle name="Énfasis6 2" xfId="41"/>
    <cellStyle name="Entrada" xfId="5" builtinId="20" customBuiltin="1"/>
    <cellStyle name="Excel Built-in Normal" xfId="1"/>
    <cellStyle name="Incorrecto 2" xfId="16"/>
    <cellStyle name="Incorrecto 3" xfId="65"/>
    <cellStyle name="Moneda [0]" xfId="45" builtinId="7"/>
    <cellStyle name="Moneda [0] 2" xfId="66"/>
    <cellStyle name="Moneda [0] 3" xfId="63"/>
    <cellStyle name="Moneda 2" xfId="12"/>
    <cellStyle name="Moneda 2 2" xfId="49"/>
    <cellStyle name="Neutral 2" xfId="17"/>
    <cellStyle name="Normal" xfId="0" builtinId="0"/>
    <cellStyle name="Normal 2" xfId="11"/>
    <cellStyle name="Normal 2 2" xfId="48"/>
    <cellStyle name="Normal 3" xfId="64"/>
    <cellStyle name="Normal 4" xfId="47"/>
    <cellStyle name="Notas 2" xfId="19"/>
    <cellStyle name="Notas 2 2" xfId="50"/>
    <cellStyle name="Porcentaje" xfId="46" builtinId="5"/>
    <cellStyle name="Porcentaje 2" xfId="67"/>
    <cellStyle name="Salida" xfId="6" builtinId="21" customBuiltin="1"/>
    <cellStyle name="Texto de advertencia 2" xfId="18"/>
    <cellStyle name="Texto explicativo 2" xfId="20"/>
    <cellStyle name="Título 2" xfId="3" builtinId="17" customBuiltin="1"/>
    <cellStyle name="Título 3" xfId="4" builtinId="18" customBuiltin="1"/>
    <cellStyle name="Título 4" xfId="13"/>
    <cellStyle name="Total" xfId="1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9"/>
  <sheetViews>
    <sheetView tabSelected="1" zoomScale="55" zoomScaleNormal="55" workbookViewId="0">
      <pane xSplit="6" ySplit="8" topLeftCell="V9" activePane="bottomRight" state="frozen"/>
      <selection pane="topRight" activeCell="G1" sqref="G1"/>
      <selection pane="bottomLeft" activeCell="A9" sqref="A9"/>
      <selection pane="bottomRight" activeCell="AD16" sqref="AD16"/>
    </sheetView>
  </sheetViews>
  <sheetFormatPr baseColWidth="10" defaultRowHeight="15" x14ac:dyDescent="0.25"/>
  <cols>
    <col min="1" max="1" width="6.85546875" style="1" customWidth="1"/>
    <col min="2" max="2" width="33.85546875" style="1" customWidth="1"/>
    <col min="3" max="3" width="60.7109375" style="1" customWidth="1"/>
    <col min="4" max="4" width="13.42578125" style="1" customWidth="1"/>
    <col min="5" max="5" width="14.28515625" style="1" customWidth="1"/>
    <col min="6" max="6" width="14.42578125" style="7" customWidth="1"/>
    <col min="7" max="7" width="41.85546875" style="1" customWidth="1"/>
    <col min="8" max="8" width="20" style="7" customWidth="1"/>
    <col min="9" max="9" width="20.5703125" style="8" customWidth="1"/>
    <col min="10" max="10" width="14.85546875" style="7" bestFit="1" customWidth="1"/>
    <col min="11" max="11" width="15.7109375" style="1" bestFit="1" customWidth="1"/>
    <col min="12" max="12" width="18.28515625" style="1" bestFit="1" customWidth="1"/>
    <col min="13" max="13" width="18.28515625" style="8" customWidth="1"/>
    <col min="14" max="14" width="27.42578125" style="1" customWidth="1"/>
    <col min="15" max="30" width="27.42578125" style="8" customWidth="1"/>
    <col min="31" max="31" width="19.5703125" style="1" customWidth="1"/>
    <col min="32" max="32" width="30.7109375" style="1" customWidth="1"/>
    <col min="33" max="33" width="24.28515625" style="1" customWidth="1"/>
    <col min="34" max="16384" width="11.42578125" style="1"/>
  </cols>
  <sheetData>
    <row r="1" spans="1:33" ht="26.25" x14ac:dyDescent="0.4">
      <c r="A1" s="62" t="s">
        <v>14</v>
      </c>
      <c r="B1" s="63"/>
      <c r="C1" s="63"/>
      <c r="D1" s="63"/>
      <c r="E1" s="63"/>
      <c r="F1" s="63"/>
      <c r="G1" s="63"/>
      <c r="H1" s="63"/>
      <c r="I1" s="63"/>
      <c r="J1" s="63"/>
      <c r="K1" s="63"/>
      <c r="L1" s="63"/>
      <c r="M1" s="19"/>
      <c r="N1" s="38">
        <v>0</v>
      </c>
    </row>
    <row r="2" spans="1:33" s="8" customFormat="1" ht="38.25" customHeight="1" x14ac:dyDescent="0.25">
      <c r="A2" s="73" t="s">
        <v>26</v>
      </c>
      <c r="B2" s="74"/>
      <c r="C2" s="74"/>
      <c r="D2" s="74"/>
      <c r="E2" s="74"/>
      <c r="F2" s="74"/>
      <c r="G2" s="74"/>
      <c r="H2" s="74"/>
      <c r="I2" s="74"/>
      <c r="J2" s="74"/>
      <c r="K2" s="74"/>
      <c r="L2" s="74"/>
      <c r="M2" s="22"/>
      <c r="N2" s="38">
        <v>5</v>
      </c>
    </row>
    <row r="3" spans="1:33" s="8" customFormat="1" ht="38.25" customHeight="1" x14ac:dyDescent="0.25">
      <c r="A3" s="73" t="s">
        <v>27</v>
      </c>
      <c r="B3" s="74"/>
      <c r="C3" s="74"/>
      <c r="D3" s="74"/>
      <c r="E3" s="74"/>
      <c r="F3" s="74"/>
      <c r="G3" s="74"/>
      <c r="H3" s="74"/>
      <c r="I3" s="74"/>
      <c r="J3" s="74"/>
      <c r="K3" s="74"/>
      <c r="L3" s="74"/>
      <c r="M3" s="22"/>
      <c r="N3" s="38">
        <v>19</v>
      </c>
    </row>
    <row r="4" spans="1:33" ht="27" thickBot="1" x14ac:dyDescent="0.45">
      <c r="A4" s="64"/>
      <c r="B4" s="65"/>
      <c r="C4" s="65"/>
      <c r="D4" s="65"/>
      <c r="E4" s="65"/>
      <c r="F4" s="65"/>
      <c r="G4" s="65"/>
      <c r="H4" s="65"/>
      <c r="I4" s="65"/>
      <c r="J4" s="65"/>
      <c r="K4" s="65"/>
      <c r="L4" s="65"/>
      <c r="M4" s="20"/>
    </row>
    <row r="5" spans="1:33" x14ac:dyDescent="0.25">
      <c r="A5" s="2"/>
      <c r="B5" s="3" t="s">
        <v>0</v>
      </c>
      <c r="C5" s="2"/>
      <c r="D5" s="2"/>
      <c r="E5" s="2"/>
      <c r="F5" s="2"/>
      <c r="G5" s="2"/>
      <c r="H5" s="2"/>
      <c r="I5" s="2"/>
      <c r="J5" s="2"/>
      <c r="K5" s="2"/>
      <c r="L5" s="2"/>
      <c r="M5" s="2"/>
    </row>
    <row r="6" spans="1:33" ht="15.75" thickBot="1" x14ac:dyDescent="0.3">
      <c r="A6" s="2"/>
      <c r="B6" s="2"/>
      <c r="C6" s="2"/>
      <c r="D6" s="2"/>
      <c r="E6" s="2"/>
      <c r="F6" s="2"/>
      <c r="G6" s="2"/>
      <c r="H6" s="2"/>
      <c r="I6" s="2"/>
      <c r="J6" s="2"/>
      <c r="K6" s="2"/>
      <c r="L6" s="2"/>
      <c r="M6" s="2"/>
    </row>
    <row r="7" spans="1:33" ht="27" thickBot="1" x14ac:dyDescent="0.45">
      <c r="A7" s="2"/>
      <c r="B7" s="2"/>
      <c r="C7" s="2"/>
      <c r="D7" s="2"/>
      <c r="E7" s="2"/>
      <c r="F7" s="2"/>
      <c r="G7" s="70" t="s">
        <v>23</v>
      </c>
      <c r="H7" s="71"/>
      <c r="I7" s="71"/>
      <c r="J7" s="71"/>
      <c r="K7" s="71"/>
      <c r="L7" s="71"/>
      <c r="M7" s="71"/>
      <c r="N7" s="72"/>
      <c r="O7" s="55" t="s">
        <v>25</v>
      </c>
      <c r="P7" s="56"/>
      <c r="Q7" s="56"/>
      <c r="R7" s="56"/>
      <c r="S7" s="56"/>
      <c r="T7" s="56"/>
      <c r="U7" s="56"/>
      <c r="V7" s="57"/>
      <c r="W7" s="58" t="s">
        <v>28</v>
      </c>
      <c r="X7" s="59"/>
      <c r="Y7" s="59"/>
      <c r="Z7" s="59"/>
      <c r="AA7" s="59"/>
      <c r="AB7" s="59"/>
      <c r="AC7" s="59"/>
      <c r="AD7" s="60"/>
      <c r="AE7" s="53" t="s">
        <v>19</v>
      </c>
      <c r="AF7" s="54"/>
      <c r="AG7" s="8"/>
    </row>
    <row r="8" spans="1:33" ht="102.75" customHeight="1" thickBot="1" x14ac:dyDescent="0.3">
      <c r="A8" s="10" t="s">
        <v>9</v>
      </c>
      <c r="B8" s="10" t="s">
        <v>8</v>
      </c>
      <c r="C8" s="10" t="s">
        <v>1</v>
      </c>
      <c r="D8" s="10" t="s">
        <v>11</v>
      </c>
      <c r="E8" s="10" t="s">
        <v>2</v>
      </c>
      <c r="F8" s="11" t="s">
        <v>3</v>
      </c>
      <c r="G8" s="28" t="s">
        <v>4</v>
      </c>
      <c r="H8" s="29" t="s">
        <v>13</v>
      </c>
      <c r="I8" s="30" t="s">
        <v>18</v>
      </c>
      <c r="J8" s="29" t="s">
        <v>16</v>
      </c>
      <c r="K8" s="30" t="s">
        <v>5</v>
      </c>
      <c r="L8" s="30" t="s">
        <v>6</v>
      </c>
      <c r="M8" s="31" t="s">
        <v>17</v>
      </c>
      <c r="N8" s="32" t="s">
        <v>12</v>
      </c>
      <c r="O8" s="42" t="s">
        <v>4</v>
      </c>
      <c r="P8" s="43" t="s">
        <v>13</v>
      </c>
      <c r="Q8" s="44" t="s">
        <v>18</v>
      </c>
      <c r="R8" s="43" t="s">
        <v>16</v>
      </c>
      <c r="S8" s="44" t="s">
        <v>5</v>
      </c>
      <c r="T8" s="44" t="s">
        <v>6</v>
      </c>
      <c r="U8" s="45" t="s">
        <v>17</v>
      </c>
      <c r="V8" s="46" t="s">
        <v>12</v>
      </c>
      <c r="W8" s="47" t="s">
        <v>4</v>
      </c>
      <c r="X8" s="48" t="s">
        <v>13</v>
      </c>
      <c r="Y8" s="49" t="s">
        <v>18</v>
      </c>
      <c r="Z8" s="48" t="s">
        <v>16</v>
      </c>
      <c r="AA8" s="49" t="s">
        <v>5</v>
      </c>
      <c r="AB8" s="49" t="s">
        <v>6</v>
      </c>
      <c r="AC8" s="50" t="s">
        <v>17</v>
      </c>
      <c r="AD8" s="51" t="s">
        <v>12</v>
      </c>
      <c r="AE8" s="33" t="s">
        <v>20</v>
      </c>
      <c r="AF8" s="34" t="s">
        <v>21</v>
      </c>
      <c r="AG8" s="35" t="s">
        <v>22</v>
      </c>
    </row>
    <row r="9" spans="1:33" s="8" customFormat="1" ht="83.25" customHeight="1" thickBot="1" x14ac:dyDescent="0.3">
      <c r="A9" s="4">
        <v>1</v>
      </c>
      <c r="B9" s="36" t="s">
        <v>29</v>
      </c>
      <c r="C9" s="36" t="s">
        <v>30</v>
      </c>
      <c r="D9" s="36" t="s">
        <v>31</v>
      </c>
      <c r="E9" s="36" t="s">
        <v>15</v>
      </c>
      <c r="F9" s="37">
        <v>1</v>
      </c>
      <c r="G9" s="13" t="s">
        <v>40</v>
      </c>
      <c r="H9" s="14">
        <v>1360000</v>
      </c>
      <c r="I9" s="27">
        <v>0.19</v>
      </c>
      <c r="J9" s="16">
        <f t="shared" ref="J9" si="0">+H9*I9</f>
        <v>258400</v>
      </c>
      <c r="K9" s="17">
        <f t="shared" ref="K9" si="1">+ROUND(H9+J9,0)</f>
        <v>1618400</v>
      </c>
      <c r="L9" s="18">
        <f t="shared" ref="L9" si="2">+K9*F9</f>
        <v>1618400</v>
      </c>
      <c r="M9" s="25" t="s">
        <v>24</v>
      </c>
      <c r="N9" s="15"/>
      <c r="O9" s="13" t="s">
        <v>44</v>
      </c>
      <c r="P9" s="14">
        <v>686500</v>
      </c>
      <c r="Q9" s="27">
        <v>0</v>
      </c>
      <c r="R9" s="16">
        <f>+P9*Q9</f>
        <v>0</v>
      </c>
      <c r="S9" s="17">
        <f t="shared" ref="S9:S12" si="3">+ROUND(P9+R9,0)</f>
        <v>686500</v>
      </c>
      <c r="T9" s="18">
        <f>+S9*F9</f>
        <v>686500</v>
      </c>
      <c r="U9" s="25" t="s">
        <v>47</v>
      </c>
      <c r="V9" s="15"/>
      <c r="W9" s="13" t="s">
        <v>50</v>
      </c>
      <c r="X9" s="14">
        <v>1509317</v>
      </c>
      <c r="Y9" s="27"/>
      <c r="Z9" s="16">
        <f t="shared" ref="Z9:Z10" si="4">+X9*Y9</f>
        <v>0</v>
      </c>
      <c r="AA9" s="17">
        <f>+ROUND(X9+Z9,0)</f>
        <v>1509317</v>
      </c>
      <c r="AB9" s="18">
        <f>+AA9*F9</f>
        <v>1509317</v>
      </c>
      <c r="AC9" s="25" t="s">
        <v>54</v>
      </c>
      <c r="AD9" s="15"/>
      <c r="AE9" s="75">
        <f>+MIN(L9,T9,AB9)</f>
        <v>686500</v>
      </c>
      <c r="AF9" s="76" t="str">
        <f>+IF(L9=AE9,$G$7,IF(T9=AE9,$O$7,IF(AB9=AE9,$W$7)))</f>
        <v>GTI ALBERTO ALVAREZ LOPEZ SAS Nit: 901039927-1</v>
      </c>
      <c r="AG9" s="41">
        <v>1622538</v>
      </c>
    </row>
    <row r="10" spans="1:33" s="8" customFormat="1" ht="111.75" customHeight="1" thickBot="1" x14ac:dyDescent="0.3">
      <c r="A10" s="4">
        <v>2</v>
      </c>
      <c r="B10" s="36" t="s">
        <v>32</v>
      </c>
      <c r="C10" s="36" t="s">
        <v>33</v>
      </c>
      <c r="D10" s="36" t="s">
        <v>31</v>
      </c>
      <c r="E10" s="36" t="s">
        <v>15</v>
      </c>
      <c r="F10" s="37">
        <v>1</v>
      </c>
      <c r="G10" s="13" t="s">
        <v>41</v>
      </c>
      <c r="H10" s="14">
        <v>2680000</v>
      </c>
      <c r="I10" s="27">
        <v>0.19</v>
      </c>
      <c r="J10" s="16">
        <f t="shared" ref="J10:J11" si="5">+H10*I10</f>
        <v>509200</v>
      </c>
      <c r="K10" s="17">
        <f t="shared" ref="K10:K11" si="6">+ROUND(H10+J10,0)</f>
        <v>3189200</v>
      </c>
      <c r="L10" s="18">
        <f t="shared" ref="L10:L11" si="7">+K10*F10</f>
        <v>3189200</v>
      </c>
      <c r="M10" s="25" t="s">
        <v>24</v>
      </c>
      <c r="N10" s="15"/>
      <c r="O10" s="13" t="s">
        <v>45</v>
      </c>
      <c r="P10" s="14">
        <v>2928360</v>
      </c>
      <c r="Q10" s="27">
        <v>0</v>
      </c>
      <c r="R10" s="16">
        <f t="shared" ref="R10:R12" si="8">+P10*Q10</f>
        <v>0</v>
      </c>
      <c r="S10" s="17">
        <f t="shared" si="3"/>
        <v>2928360</v>
      </c>
      <c r="T10" s="18">
        <f>+S10*F10</f>
        <v>2928360</v>
      </c>
      <c r="U10" s="25" t="s">
        <v>47</v>
      </c>
      <c r="V10" s="15"/>
      <c r="W10" s="13" t="s">
        <v>51</v>
      </c>
      <c r="X10" s="14">
        <v>3018672</v>
      </c>
      <c r="Y10" s="27"/>
      <c r="Z10" s="16">
        <f t="shared" si="4"/>
        <v>0</v>
      </c>
      <c r="AA10" s="17">
        <f t="shared" ref="AA10" si="9">+ROUND(X10+Z10,0)</f>
        <v>3018672</v>
      </c>
      <c r="AB10" s="18">
        <f t="shared" ref="AB10" si="10">+AA10*F10</f>
        <v>3018672</v>
      </c>
      <c r="AC10" s="25" t="s">
        <v>54</v>
      </c>
      <c r="AD10" s="15"/>
      <c r="AE10" s="75">
        <f>+MIN(L10,T10,AB10)</f>
        <v>2928360</v>
      </c>
      <c r="AF10" s="76" t="str">
        <f t="shared" ref="AF10:AF12" si="11">+IF(L10=AE10,$G$7,IF(T10=AE10,$O$7,IF(AB10=AE10,$W$7)))</f>
        <v>GTI ALBERTO ALVAREZ LOPEZ SAS Nit: 901039927-1</v>
      </c>
      <c r="AG10" s="41">
        <v>3212269</v>
      </c>
    </row>
    <row r="11" spans="1:33" s="8" customFormat="1" ht="111.75" customHeight="1" thickBot="1" x14ac:dyDescent="0.3">
      <c r="A11" s="4">
        <v>3</v>
      </c>
      <c r="B11" s="36" t="s">
        <v>34</v>
      </c>
      <c r="C11" s="36" t="s">
        <v>35</v>
      </c>
      <c r="D11" s="36" t="s">
        <v>36</v>
      </c>
      <c r="E11" s="36" t="s">
        <v>15</v>
      </c>
      <c r="F11" s="37">
        <v>2</v>
      </c>
      <c r="G11" s="13" t="s">
        <v>42</v>
      </c>
      <c r="H11" s="14">
        <v>2346000</v>
      </c>
      <c r="I11" s="27">
        <v>0.19</v>
      </c>
      <c r="J11" s="16">
        <f t="shared" si="5"/>
        <v>445740</v>
      </c>
      <c r="K11" s="17">
        <f t="shared" si="6"/>
        <v>2791740</v>
      </c>
      <c r="L11" s="18">
        <f t="shared" si="7"/>
        <v>5583480</v>
      </c>
      <c r="M11" s="25" t="s">
        <v>24</v>
      </c>
      <c r="N11" s="15"/>
      <c r="O11" s="13" t="s">
        <v>35</v>
      </c>
      <c r="P11" s="14">
        <v>2877632</v>
      </c>
      <c r="Q11" s="27">
        <v>0.19</v>
      </c>
      <c r="R11" s="16">
        <f t="shared" si="8"/>
        <v>546750.07999999996</v>
      </c>
      <c r="S11" s="17">
        <f t="shared" si="3"/>
        <v>3424382</v>
      </c>
      <c r="T11" s="18">
        <f>+S11*F11</f>
        <v>6848764</v>
      </c>
      <c r="U11" s="25" t="s">
        <v>48</v>
      </c>
      <c r="V11" s="15"/>
      <c r="W11" s="13" t="s">
        <v>52</v>
      </c>
      <c r="X11" s="14">
        <v>1774719</v>
      </c>
      <c r="Y11" s="27">
        <v>0.19</v>
      </c>
      <c r="Z11" s="16">
        <f t="shared" ref="Z11:Z12" si="12">+X11*Y11</f>
        <v>337196.61</v>
      </c>
      <c r="AA11" s="17">
        <f t="shared" ref="AA11:AA12" si="13">+ROUND(X11+Z11,0)</f>
        <v>2111916</v>
      </c>
      <c r="AB11" s="18">
        <f>+AA11*F11</f>
        <v>4223832</v>
      </c>
      <c r="AC11" s="25" t="s">
        <v>54</v>
      </c>
      <c r="AD11" s="15"/>
      <c r="AE11" s="75">
        <f>+MIN(L11,T11,AB11)</f>
        <v>4223832</v>
      </c>
      <c r="AF11" s="76" t="str">
        <f t="shared" si="11"/>
        <v>MICROTRÓN S.A.S Nit: 800029888-1</v>
      </c>
      <c r="AG11" s="41">
        <v>8681400</v>
      </c>
    </row>
    <row r="12" spans="1:33" s="8" customFormat="1" ht="76.5" customHeight="1" thickBot="1" x14ac:dyDescent="0.3">
      <c r="A12" s="4">
        <v>4</v>
      </c>
      <c r="B12" s="36" t="s">
        <v>37</v>
      </c>
      <c r="C12" s="36" t="s">
        <v>38</v>
      </c>
      <c r="D12" s="36" t="s">
        <v>39</v>
      </c>
      <c r="E12" s="36" t="s">
        <v>15</v>
      </c>
      <c r="F12" s="37">
        <v>5</v>
      </c>
      <c r="G12" s="13" t="s">
        <v>43</v>
      </c>
      <c r="H12" s="14">
        <v>702000</v>
      </c>
      <c r="I12" s="27">
        <v>0.19</v>
      </c>
      <c r="J12" s="16">
        <f t="shared" ref="J12" si="14">+H12*I12</f>
        <v>133380</v>
      </c>
      <c r="K12" s="17">
        <f t="shared" ref="K12" si="15">+ROUND(H12+J12,0)</f>
        <v>835380</v>
      </c>
      <c r="L12" s="18">
        <f t="shared" ref="L12" si="16">+K12*F12</f>
        <v>4176900</v>
      </c>
      <c r="M12" s="26" t="s">
        <v>24</v>
      </c>
      <c r="N12" s="15"/>
      <c r="O12" s="13" t="s">
        <v>46</v>
      </c>
      <c r="P12" s="14">
        <v>798703</v>
      </c>
      <c r="Q12" s="27">
        <v>0.19</v>
      </c>
      <c r="R12" s="16">
        <f t="shared" si="8"/>
        <v>151753.57</v>
      </c>
      <c r="S12" s="17">
        <f t="shared" si="3"/>
        <v>950457</v>
      </c>
      <c r="T12" s="18">
        <f>+S12*F12</f>
        <v>4752285</v>
      </c>
      <c r="U12" s="26" t="s">
        <v>49</v>
      </c>
      <c r="V12" s="15"/>
      <c r="W12" s="13" t="s">
        <v>53</v>
      </c>
      <c r="X12" s="14">
        <v>803225</v>
      </c>
      <c r="Y12" s="27">
        <v>0.19</v>
      </c>
      <c r="Z12" s="16">
        <f t="shared" si="12"/>
        <v>152612.75</v>
      </c>
      <c r="AA12" s="17">
        <f t="shared" si="13"/>
        <v>955838</v>
      </c>
      <c r="AB12" s="18">
        <f>+AA12*F12</f>
        <v>4779190</v>
      </c>
      <c r="AC12" s="26" t="s">
        <v>54</v>
      </c>
      <c r="AD12" s="15"/>
      <c r="AE12" s="75">
        <f>+MIN(L12,T12,AB12)</f>
        <v>4176900</v>
      </c>
      <c r="AF12" s="76" t="str">
        <f t="shared" si="11"/>
        <v>COMERCIALIZADORA SAMOT SAS - Nit: 901112915-3</v>
      </c>
      <c r="AG12" s="41">
        <v>4182175</v>
      </c>
    </row>
    <row r="13" spans="1:33" ht="15.75" thickBot="1" x14ac:dyDescent="0.3">
      <c r="A13" s="66" t="s">
        <v>10</v>
      </c>
      <c r="B13" s="66"/>
      <c r="C13" s="66"/>
      <c r="D13" s="66"/>
      <c r="E13" s="66"/>
      <c r="F13" s="67"/>
      <c r="G13" s="67"/>
      <c r="H13" s="67"/>
      <c r="I13" s="67"/>
      <c r="J13" s="67"/>
      <c r="K13" s="68"/>
      <c r="L13" s="12">
        <f>SUM(L9:L12)</f>
        <v>14567980</v>
      </c>
      <c r="M13" s="23"/>
      <c r="N13" s="9"/>
      <c r="O13" s="9"/>
      <c r="P13" s="9"/>
      <c r="Q13" s="9"/>
      <c r="R13" s="9"/>
      <c r="S13" s="9"/>
      <c r="T13" s="39">
        <f>SUM(T9:T12)</f>
        <v>15215909</v>
      </c>
      <c r="U13" s="9"/>
      <c r="V13" s="9"/>
      <c r="W13" s="9"/>
      <c r="X13" s="9"/>
      <c r="Y13" s="9"/>
      <c r="Z13" s="9"/>
      <c r="AA13" s="9"/>
      <c r="AB13" s="39">
        <f>SUM(AB9:AB12)</f>
        <v>13531011</v>
      </c>
      <c r="AC13" s="9"/>
      <c r="AD13" s="9"/>
      <c r="AE13" s="40">
        <f>SUM(AE9:AE12)</f>
        <v>12015592</v>
      </c>
    </row>
    <row r="14" spans="1:33" x14ac:dyDescent="0.25">
      <c r="A14" s="69"/>
      <c r="B14" s="69"/>
      <c r="C14" s="69"/>
      <c r="D14" s="69"/>
      <c r="E14" s="69"/>
      <c r="F14" s="69"/>
      <c r="G14" s="69"/>
      <c r="H14" s="69"/>
      <c r="I14" s="69"/>
      <c r="J14" s="69"/>
      <c r="K14" s="69"/>
      <c r="L14" s="69"/>
      <c r="M14" s="21"/>
    </row>
    <row r="15" spans="1:33" ht="48" customHeight="1" x14ac:dyDescent="0.25">
      <c r="A15" s="61" t="s">
        <v>7</v>
      </c>
      <c r="B15" s="61"/>
      <c r="C15" s="61"/>
      <c r="D15" s="61"/>
      <c r="E15" s="61"/>
      <c r="F15" s="61"/>
      <c r="G15" s="61"/>
      <c r="H15" s="61"/>
      <c r="I15" s="61"/>
      <c r="J15" s="61"/>
      <c r="K15" s="61"/>
      <c r="L15" s="61"/>
      <c r="M15" s="24"/>
    </row>
    <row r="16" spans="1:33" x14ac:dyDescent="0.25">
      <c r="A16" s="5"/>
      <c r="B16" s="5"/>
      <c r="C16" s="5"/>
      <c r="D16" s="5"/>
      <c r="E16" s="5"/>
      <c r="F16" s="6"/>
      <c r="G16" s="5"/>
      <c r="H16" s="6"/>
      <c r="I16" s="21"/>
      <c r="J16" s="6"/>
      <c r="K16" s="5"/>
      <c r="L16" s="5"/>
      <c r="M16" s="21"/>
    </row>
    <row r="17" spans="2:31" x14ac:dyDescent="0.25">
      <c r="J17" s="8"/>
      <c r="K17" s="8"/>
      <c r="L17" s="8"/>
    </row>
    <row r="18" spans="2:31" x14ac:dyDescent="0.25">
      <c r="B18" s="2"/>
      <c r="C18" s="2"/>
      <c r="J18" s="9"/>
    </row>
    <row r="19" spans="2:31" x14ac:dyDescent="0.25">
      <c r="AE19" s="52"/>
    </row>
  </sheetData>
  <mergeCells count="11">
    <mergeCell ref="AE7:AF7"/>
    <mergeCell ref="O7:V7"/>
    <mergeCell ref="W7:AD7"/>
    <mergeCell ref="A15:L15"/>
    <mergeCell ref="A1:L1"/>
    <mergeCell ref="A4:L4"/>
    <mergeCell ref="A13:K13"/>
    <mergeCell ref="A14:L14"/>
    <mergeCell ref="G7:N7"/>
    <mergeCell ref="A2:L2"/>
    <mergeCell ref="A3:L3"/>
  </mergeCells>
  <dataValidations xWindow="926" yWindow="563" count="2">
    <dataValidation type="whole" operator="greaterThan" allowBlank="1" showInputMessage="1" showErrorMessage="1" errorTitle="ATENCIÓN" error="Por favor solo usar valores enteros. No se admiten decimales." prompt="Por favor solo usar valores enteros. No se admiten decimales." sqref="H9:H12 P9:P12 X9:X12">
      <formula1>0</formula1>
    </dataValidation>
    <dataValidation type="list" allowBlank="1" showInputMessage="1" showErrorMessage="1" error="Valor no válido" prompt="Por favor seleccione la tarifa de IVA aplicable." sqref="I9:I12 Q9:Q12 Y9:Y12">
      <formula1>$N$1:$N$3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Comparativo económico ítem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Alejandro Ruiz</cp:lastModifiedBy>
  <cp:lastPrinted>2019-10-17T21:26:20Z</cp:lastPrinted>
  <dcterms:created xsi:type="dcterms:W3CDTF">2019-08-09T21:45:23Z</dcterms:created>
  <dcterms:modified xsi:type="dcterms:W3CDTF">2022-06-10T22:50:48Z</dcterms:modified>
</cp:coreProperties>
</file>