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CONVOCATORIA PÚBLICA\EQUIPOS DE COMPUTO Y DISCOS DUROS\CUADROS COMPARATIVOS\"/>
    </mc:Choice>
  </mc:AlternateContent>
  <bookViews>
    <workbookView xWindow="9315" yWindow="495" windowWidth="28800" windowHeight="25965"/>
  </bookViews>
  <sheets>
    <sheet name="ANEXO 1" sheetId="1" r:id="rId1"/>
  </sheets>
  <definedNames>
    <definedName name="_xlnm._FilterDatabase" localSheetId="0" hidden="1">'ANEXO 1'!$A$8:$AM$23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3" i="1" l="1"/>
  <c r="AK18" i="1" l="1"/>
  <c r="AK17" i="1"/>
  <c r="AK11" i="1"/>
  <c r="AK15" i="1"/>
  <c r="AK16" i="1"/>
  <c r="AK13" i="1"/>
  <c r="AK20" i="1"/>
  <c r="F22" i="1"/>
  <c r="AH23" i="1" s="1"/>
  <c r="AC23" i="1" l="1"/>
  <c r="S23" i="1"/>
  <c r="X23" i="1"/>
  <c r="AL11" i="1"/>
  <c r="AM11" i="1"/>
  <c r="AL15" i="1"/>
  <c r="AM15" i="1"/>
  <c r="AL20" i="1"/>
  <c r="AM20" i="1"/>
  <c r="AL13" i="1"/>
  <c r="AM13" i="1"/>
  <c r="AL17" i="1"/>
  <c r="AM17" i="1"/>
  <c r="N23" i="1"/>
  <c r="AL16" i="1"/>
  <c r="AM16" i="1"/>
  <c r="AL18" i="1"/>
  <c r="AM18" i="1"/>
  <c r="AK9" i="1" l="1"/>
  <c r="AK22" i="1" l="1"/>
  <c r="AK14" i="1"/>
  <c r="AK12" i="1"/>
  <c r="AK21" i="1"/>
  <c r="AL9" i="1"/>
  <c r="AM9" i="1"/>
  <c r="AK10" i="1"/>
  <c r="AK19" i="1"/>
  <c r="I23" i="1" l="1"/>
  <c r="AL21" i="1"/>
  <c r="AM21" i="1"/>
  <c r="AL12" i="1"/>
  <c r="AM12" i="1"/>
  <c r="AL10" i="1"/>
  <c r="AM10" i="1"/>
  <c r="AL14" i="1"/>
  <c r="AM14" i="1"/>
  <c r="AL19" i="1"/>
  <c r="AM19" i="1"/>
  <c r="AL22" i="1"/>
  <c r="AM22" i="1"/>
</calcChain>
</file>

<file path=xl/sharedStrings.xml><?xml version="1.0" encoding="utf-8"?>
<sst xmlns="http://schemas.openxmlformats.org/spreadsheetml/2006/main" count="234" uniqueCount="118">
  <si>
    <t xml:space="preserve">UNIVERSIDAD TECNOLÓGICA DE PEREIRA </t>
  </si>
  <si>
    <t>COMPRA DE EQUIPOS, PERIFÉRICOS, ACCESORIOS DE CÓMPUTO Y SERVIDORES PARA LAS DIFERENTES DEPENDENCIAS DE LA UNIVERSIDAD TECNOLÓGICA DE PEREIRA</t>
  </si>
  <si>
    <t>NOMBRE DEL ELEMENTO</t>
  </si>
  <si>
    <t>REFERENCIA O DESCRIPCION</t>
  </si>
  <si>
    <t>MARCA</t>
  </si>
  <si>
    <t>UNIDAD DE MEDIDA</t>
  </si>
  <si>
    <t>CANTIDAD</t>
  </si>
  <si>
    <t>DESCRIPCION MARCA/ REFERENCIA/ESPECIFICACIONES OFERTADAS</t>
  </si>
  <si>
    <t>VALOR UNITARIO IVA INCLUIDO</t>
  </si>
  <si>
    <t>TOTAL IVA INCLUIDO</t>
  </si>
  <si>
    <t>TIEMPO DE ENTREGA
 (Días Calendario)</t>
  </si>
  <si>
    <t>TIEMPO DE GARANTIA</t>
  </si>
  <si>
    <t>HP</t>
  </si>
  <si>
    <t>Unidad</t>
  </si>
  <si>
    <t>Equipo De Computo</t>
  </si>
  <si>
    <t>Monitor 24"</t>
  </si>
  <si>
    <t>Monitor Interactivo</t>
  </si>
  <si>
    <t xml:space="preserve"> Monitor inteligente 65".  • Comparte contenido de forma inalámbrica. • Video conferencia HD. 
• Arreglo de micrófonos para extraer la entrada de voz. 
• Comparte registros conferencia con código QR. 
• Cámara con calidad de video HD.  • Pantalla Anti-reflejo 4K HD. 
• Anotar colaborativamente con cualquier canal de entrada. 
• Diseño modular.   • Táctil Tipo de detección Infrarrojo - Modo táctil Dedo / pluma inteligente.   • Incluye Android 7.0 Reconocimiento de infrarrojos.  • Táctil 20 puntos de contacto, Tiempo de respuesta &lt;15ms, Precisión ± 2mm. 
• Dureza de la superficie Vidrio templado con nivel 7 de Mohs Standard.  • Micrófono incorporados. 
• Relación de aspecto 16:09.  • Resolución 4K (3840 x 2160) 
• Relación de contraste (4000:1).  • Tiempo de vida ≥30000 horas 
• Entradas HDMI 2 – 3 x USB2.0 – 1 x USB3.0 – 1 x RJ45 – 1 x VGA – 1 x AUDIO – 1 x RS232. • Salidas 1 x TOUCH – 1 x HDMI – 1 x AUDIO. Incluye 2 lapices. 
</t>
  </si>
  <si>
    <t>NA</t>
  </si>
  <si>
    <t>Impresora HP LaserJet Enterprise M611dn</t>
  </si>
  <si>
    <t>Monocromatica, Hasta 65 ppm Negro; Impresión a doble cara,1Hi-Speed USB2.0;2Hi Speed USB2.0host; Gigabit/ Fast Ethernet 10/100/1000Base-TX; Capacidades de entrada: Bandeja multi uso para 100 hojas, alimentador de entrada para 550 hojas; Hasta 650 hojas Estándar etiqueta soficio,iclo de trabajo (mensual, carta)Hasta 275.000 páginas,Volumen de páginas mensuales recomendado 5000 a 25000. 
Adicionar HP Laser Jet 550-Sheet Paper Tray</t>
  </si>
  <si>
    <t>EPSON</t>
  </si>
  <si>
    <t>Scanner DS-1630 flat bed and ADF</t>
  </si>
  <si>
    <t>Escáner de cama plana A4 con alimentador automático de documentos de 50 hojas, El escáner DS-1630 es ideal para usuarios independientes o grupos de trabajo que buscan acelerar su trabajo diario y aumentar su productividad. La
combinación de una cama plana y ADF de 50 páginas hacen de este producto la solución ideal para prácticamente cualquier situación. Es posible escanear lotes de documentos de dimensiones de hasta 8.5” x 14” con el ADF, o bien escanear identificaciones, pasaportes, libretas, artículos delicados y más, usando la cama plana. El escáner DS-1630 ofrece una velocidad de hasta 25 ppm1, capacidad
dúplex automática, e incluso cuenta con los drivers TWAIN e ISIS® que permiten una integración sencilla con sistemas de administración de documentos ya existentes. Puede utilizar los botones directos para escanear a una PC, Mac® o
servicios de administración de datos como Dropbox® o Google DriveTM. Además, cuenta con herramientas avanzadas como el software Epson Document
Capture Pro y ABBYY® FineReader®.</t>
  </si>
  <si>
    <t>Escaner HP Sender 8500 fn2</t>
  </si>
  <si>
    <t>Escaner HP Sender 8500 fn2
Escaner Plano HP Digital Sender Flow 8500 fn2.</t>
  </si>
  <si>
    <t>Disco duro externo</t>
  </si>
  <si>
    <t>Samsung 2TB T5 Disco de estado sólido portable (Negro) modelo: MU-PA2T0B/AM.</t>
  </si>
  <si>
    <t>Samsung</t>
  </si>
  <si>
    <t>Disco duro</t>
  </si>
  <si>
    <t>Útil para guardar programas y documentos con su capacidad de 480 GB. Resistente a fuertes golpes. Tamaño de 2.5 ".
Interfaz de conexión: SATA III. Apto para PC y Notebook.</t>
  </si>
  <si>
    <t xml:space="preserve">Kingston </t>
  </si>
  <si>
    <t>Cable</t>
  </si>
  <si>
    <t>Cable hdmi 5 metros</t>
  </si>
  <si>
    <t>Lector códigos</t>
  </si>
  <si>
    <t>LECTOR DE CODIGOS HONEYWELL 1950GSR-2USB-N, XENON, IMAGER 1D-2D, INCLUYE CABLE1950GSR-2USB
BASE FLEXIBLE PARA LECTOR DE CODIGOS DE BARRAS HONEYWELL 1900G</t>
  </si>
  <si>
    <t>Honeywell</t>
  </si>
  <si>
    <t>Software</t>
  </si>
  <si>
    <t>Office LTSC Pro Plus 2021 Edu</t>
  </si>
  <si>
    <t>Microsoft</t>
  </si>
  <si>
    <t>Discos Duros</t>
  </si>
  <si>
    <t>Kingston SNV2S/1000G NV2 SSD 1TB PCIe NVMe Gen 4.0 - SNV2S/1000G</t>
  </si>
  <si>
    <t>Kingston</t>
  </si>
  <si>
    <t xml:space="preserve">VALOR TOTAL OFERTA </t>
  </si>
  <si>
    <t>ÍTEM</t>
  </si>
  <si>
    <t>CONVOCATORIA PÚBLICA 15 DE 2022</t>
  </si>
  <si>
    <t>Computador portátil</t>
  </si>
  <si>
    <t>Procesador Intel Core i7-1165G7  2.8GHz
Memoria 16GB RAM (1x8GB) DDR4-2400
DD 512 SSD (Sata o M.2)
Pantalla de 14" LCD HD
Puertos HDMI y VGA (Integrado o Adaptador de la misma marca del equipo)
Tarjeta inalámbrica 802.11ac con  Bluetooth 
Puerto 1GB Ethernet
Chasis de Aluminio
Windows 11 Pro OEM
Office LTSC Pro Plus 2021 Edu
Morral
Mouse inalambrico de la misma marca del portatil
Garantía 3 años</t>
  </si>
  <si>
    <t>HP, DELL, Lenovo</t>
  </si>
  <si>
    <t>Small Form 12th Gen IntelÂ® CoreTM i9-12900 (30 MB cache, 16 cores,24 threads, 2.40 GHz to 5.10 GHz Turbo, 65 W), Windows 10 Pro (Windows 11 Prolicense included), English, French, Spanish, 16 GB, 1 x 16 GB, DDR4, 1 TB, M.2, PCIe NVMe, SSD, Class 35, Dell KB216 Wired Keyboard, Spanish, Mouse Dell optico -MS116 (negro), Intel Wi-Fi-6E 2x2 Bluetooth 5.2 Wireless Card with InternalAntenna, Wireless Driver, Intel AX211, Graficos integrados IntelÂ®, Optional HDMI 2.0bVideo Port, 260 W internal power supply unit (PSU), 85% Efficient, 80 Plus Bronze,Calificado con ENERGY STAR, Internal Speaker, EPEAT 2018 Registered (Silver), 3anos de servicio de hardware con servicio en el sitio/en el hogar luego del diagnosticoremoto (Disti SNS). Dell Adapter - DVI-to-VGACloud computing - Office LTSC Professional Plus 2021</t>
  </si>
  <si>
    <t xml:space="preserve">Procesador Intel Core i7-12700 (12cores/25MB/1.6 hasta 4.9GHz)
Chipset Intel Q670
Memoria 16 GB DDR4-3200 (1x16GB)
DD 1T SSD  M.2
1x lector de tarjetas 
Mouse y Teclado USB
2 Ranuras DIMM
8 Puertos USB (Tipo A 2.0 - 3.0 - Tipo C) 
Puertos de video HDMI y DisplayPort
Windows 11 Pro OEM
Office LTSC Pro Plus 2021 Edu.
Garantía 3 años </t>
  </si>
  <si>
    <t>Pantalla 24" Resolución  1920 x 1080 full hd 
Conectores : VGA, DisplayPort, HDMI
Garantía 3 años</t>
  </si>
  <si>
    <t>EMPRESA</t>
  </si>
  <si>
    <t>CUADRO COMPARATIVO ANEXO 1</t>
  </si>
  <si>
    <t>HP PB440G9
rocesador Intel Core i7-1165G7  2.8GHz
Memoria 16GB RAM (1x8GB) DDR4-2400
DD 512 SSD (Sata o M.2)
Pantalla de 14" LCD HD
Puertos HDMI y VGA (Integrado o Adaptador de la misma marca del equipo)
Tarjeta inalámbrica 802.11ac con  Bluetooth 
Puerto 1GB Ethernet
Chasis de Aluminio
Windows 11 Pro OEM
Office LTSC Pro Plus 2021 Edu
Morral
Mouse inalambrico de la misma marca del portatil
Garantía 3 años</t>
  </si>
  <si>
    <t>HP 800G9 SFF 
Small Form 12th Gen IntelÂ® CoreTM i9-12900 (30 MB cache, 16 cores,24 threads, 2.40 GHz to 5.10 GHz Turbo, 65 W), Windows 10 Pro (Windows 11 Prolicense included), English, French, Spanish, 16 GB, 1 x 16 GB, DDR4, 1 TB, M.2, PCIe NVMe, SSD, Class 35, Dell KB216 Wired Keyboard, Spanish, Mouse Dell optico -MS116 (negro), Intel Wi-Fi-6E 2x2 Bluetooth 5.2 Wireless Card with InternalAntenna, Wireless Driver, Intel AX211, Graficos integrados IntelÂ®, Optional HDMI 2.0bVideo Port, 260 W internal power supply unit (PSU), 85% Efficient, 80 Plus Bronze,Calificado con ENERGY STAR, Internal Speaker, EPEAT 2018 Registered (Silver), 3anos de servicio de hardware con servicio en el sitio/en el hogar luego del diagnosticoremoto (Disti SNS). Dell Adapter - DVI-to-VGACloud computing - Office LTSC Professional Plus 2021</t>
  </si>
  <si>
    <t>HP P24 G5
Pantalla 24" Resolución  1920 x 1080 full hd 
Conectores : VGA, DisplayPort, HDMI
Garantía 3 años</t>
  </si>
  <si>
    <t xml:space="preserve">Impresora HP LaserJet Enterprise M611dn
Monocromatica, Hasta 65 ppm Negro; Impresión a doble cara,1Hi-Speed USB2.0;2Hi Speed USB2.0host; Gigabit/ Fast Ethernet 10/100/1000Base-TX; Capacidades de entrada: Bandeja multi uso para 100 hojas, alimentador de entrada para 550 hojas; Hasta 650 hojas Estándar etiqueta soficio,iclo de trabajo (mensual, carta)Hasta 275.000 páginas,Volumen de páginas mensuales recomendado 5000 a 25000. 
Incluye HP Laser Jet 550-Sheet Paper Tray
</t>
  </si>
  <si>
    <t>3 AÑOS</t>
  </si>
  <si>
    <t>1 AÑO</t>
  </si>
  <si>
    <t>ALBERTO ALVAREZ LOPEZ NIT.10.271.281</t>
  </si>
  <si>
    <t>MICRONET S.A.S   NIT. 815.001.055-6</t>
  </si>
  <si>
    <t>HP ProBook 440 G9 
Procesador Intel Core i7-1255U 2.8GHz
Memoria 16GB RAM (1x8GB) DDR4-2400
DD 512 SSD (Sata o M.2)
Pantalla de 14" LCD HD
Puertos HDMI y VGA Adaptador HP
Tarjeta inalámbrica 802.11ac con  Bluetooth 
Puerto 1GB Ethernet
Chasis de Aluminio
Windows 11 Pro OEM
Office LTSC Pro Plus 2021 Edu
Morral
Mouse inalambrico HP.
Garantía 3 años</t>
  </si>
  <si>
    <t>HP 800 G9 SFF
Small Form 12th Gen IntelÂ® CoreTM i9-12900 (30 MB cache, 16 cores,24 threads, 2.40 GHz to 5.10 GHz Turbo, 65 W), Windows 10 Pro (Windows 11 Prolicense included), English, French, Spanish, 16 GB, 1 x 16 GB, DDR4, 1 TB, M.2, PCIe NVMe, SSD, Class 35, Dell KB216 Wired Keyboard, Spanish, Mouse Dell optico -MS116 (negro), Intel Wi-Fi-6E 2x2 Bluetooth 5.2 Wireless Card with InternalAntenna, Wireless Driver, Intel AX211, Graficos integrados IntelÂ®, Optional HDMI 2.0bVideo Port, 260 W internal power supply unit (PSU), 85% Efficient, 80 Plus Bronze,Calificado con ENERGY STAR, Internal Speaker, EPEAT 2018 Registered (Silver), 3anos de servicio de hardware con servicio en el sitio/en el hogar luego del diagnosticoremoto (Disti SNS). Dell Adapter - DVI-to-VGACloud computing - Office LTSC Professional Plus 2021</t>
  </si>
  <si>
    <t>HP LaserJet Enterprise M611dn
Monocromatica, Hasta 65 ppm Negro; Impresión a doble cara,1Hi-Speed USB2.0;2Hi Speed USB2.0host; Gigabit/ Fast Ethernet 10/100/1000Base-TX; Capacidades de entrada: Bandeja multi uso para 100 hojas, alimentador de entrada para 550 hojas; Hasta 650 hojas Estándar etiqueta soficio,iclo de trabajo (mensual, carta)Hasta 275.000 páginas,Volumen de páginas mensuales recomendado 5000 a 25000. 
Adicionar HP Laser Jet 550-Sheet Paper Tray</t>
  </si>
  <si>
    <t>EPSON DS-1630
Escáner de cama plana A4 con alimentador automático de documentos de 50 hojas, El escáner DS-1630 es ideal para usuarios independientes o grupos de trabajo que buscan acelerar su trabajo diario y aumentar su productividad. La
combinación de una cama plana y ADF de 50 páginas hacen de este producto la solución ideal para prácticamente cualquier situación. Es posible escanear lotes de documentos de dimensiones de hasta 8.5” x 14” con el ADF, o bien escanear identificaciones, pasaportes, libretas, artículos delicados y más, usando la cama plana. El escáner DS-1630 ofrece una velocidad de hasta 25 ppm1, capacidad
dúplex automática, e incluso cuenta con los drivers TWAIN e ISIS® que permiten una integración sencilla con sistemas de administración de documentos ya existentes. Puede utilizar los botones directos para escanear a una PC, Mac® o
servicios de administración de datos como Dropbox® o Google DriveTM. Además, cuenta con herramientas avanzadas como el software Epson Document
Capture Pro y ABBYY® FineReader®.</t>
  </si>
  <si>
    <t>HP Sender 8500 fn2
Escaner HP Sender 8500 fn2
Escaner Plano HP Digital Sender Flow 8500 fn2.</t>
  </si>
  <si>
    <t>Microsoft Office LTSC Pro Plus 2021 Edu</t>
  </si>
  <si>
    <t>120 días calendario</t>
  </si>
  <si>
    <t>3 años directa del fabricante.</t>
  </si>
  <si>
    <t>45 días calendario</t>
  </si>
  <si>
    <t>1 año directa del fabricante.</t>
  </si>
  <si>
    <t>15 días calendario</t>
  </si>
  <si>
    <t>5 días calendario</t>
  </si>
  <si>
    <t>NO OFERTA</t>
  </si>
  <si>
    <t>HP ProBook 440 G8
Procesador Intel Core i7-1165G7  2.8GHz
Memoria 16GB RAM (1x8GB) DDR4-2400
DD 512 SSD (Sata o M.2)
Pantalla de 14" LCD HD
Puertos HDMI y VGA (Integrado o Adaptador de la misma marca del equipo)
Tarjeta inalámbrica 802.11ac con  Bluetooth 
Puerto 1GB Ethernet
Chasis de Aluminio
Windows 11 Pro OEM
Office LTSC Pro Plus 2021 Edu
Morral
Mouse inalambrico de la misma marca del portatil
Garantía 3 años</t>
  </si>
  <si>
    <t xml:space="preserve">HP SFF 400 G9
Procesador Intel Core i7-12700 (12cores/25MB/1.6 hasta 4.9GHz)
Chipset Intel Q670
Memoria 16 GB DDR4-3200 (1x16GB)
DD 1T SSD  M.2
1x lector de tarjetas 
Mouse y Teclado USB
2 Ranuras DIMM
8 Puertos USB (Tipo A 2.0 - 3.0 - Tipo C) 
Puertos de video HDMI y DisplayPort
Windows 11 Pro OEM
Office LTSC Pro Plus 2021 Edu.
Garantía 3 años </t>
  </si>
  <si>
    <t xml:space="preserve">IQTouch TE1100 Pro
Monitor inteligente 65". 
• Comparte contenido de forma inalámbrica. • Video conferencia HD. 
• Arreglo de micrófonos para extraer la entrada de voz. 
• Comparte registros conferencia con código QR. 
• Cámara con calidad de video HD.  • Pantalla Anti-reflejo 4K HD. 
• Anotar colaborativamente con cualquier canal de entrada. 
• Diseño modular.   • Táctil Tipo de detección Infrarrojo - Modo táctil Dedo / pluma inteligente.   • Incluye Android 7.0 Reconocimiento de infrarrojos.  • Táctil 20 puntos de contacto, Tiempo de respuesta &lt;15ms, Precisión ± 2mm. 
• Dureza de la superficie Vidrio templado con nivel 7 de Mohs Standard.  • Micrófono incorporados. 
• Relación de aspecto 16:09.  • Resolución 4K (3840 x 2160) 
• Relación de contraste (4000:1).  • Tiempo de vida ≥30000 horas 
• Entradas HDMI 2 – 3 x USB2.0 – 1 x USB3.0 – 1 x RJ45 – 1 x VGA – 1 x AUDIO – 1 x RS232. • Salidas 1 x TOUCH – 1 x HDMI – 1 x AUDIO. Incluye 2 lapices. 
</t>
  </si>
  <si>
    <t>Epson DS-1630 flat
Escáner de cama plana A4 con alimentador automático de documentos de 50 hojas, El escáner DS-1630 es ideal para usuarios independientes o grupos de trabajo que buscan acelerar su trabajo diario y aumentar su productividad. La combinación de una cama plana y ADF de 50 páginas hacen de este producto la solución ideal para prácticamente cualquier situación. Es posible escanear lotes de documentos de dimensiones de hasta 8.5” x 14” con el ADF, o bien escanear identificaciones, pasaportes, libretas, artículos delicados y más, usando la cama plana. El escáner DS-1630 ofrece una velocidad de hasta 25 ppm1, capacidad dúplex automática, e incluso cuenta con los drivers TWAIN e ISIS® que permiten una integración sencilla con sistemas de administración de documentos ya existentes. Puede utilizar los botones directos para escanear a una PC, Mac® o servicios de administración de datos como Dropbox® o Google DriveTM. Además, cuenta con herramientas avanzadas como el software Epson Document Capture Pro y ABBYY® FineReader®.</t>
  </si>
  <si>
    <t>HP Sender 8500 fn2
Escaner Plano HP Digital Sender Flow 8500 fn2.</t>
  </si>
  <si>
    <t>Samsung2TB T5
Disco de estado sólido portable (Negro) modelo: MU-PA2T0B/AM.</t>
  </si>
  <si>
    <t>Disco Duro Kingston
Útil para guardar programas y documentos con su capacidad de 480 GB. Resistente a fuertes golpes. Tamaño de 2.5 ".
Interfaz de conexión: SATA III. Apto para PC y Notebook.</t>
  </si>
  <si>
    <t>HONEYWELL 1950GSR-2USB-N
LECTOR DE CODIGOS HONEYWELL 1950GSR-2USB-N, XENON, IMAGER 1D-2D, INCLUYE CABLE1950GSR-2USB
BASE FLEXIBLE PARA LECTOR DE CODIGOS DE BARRAS HONEYWELL 1900G</t>
  </si>
  <si>
    <t>Disco Duro Kingston SNV2S/1000G
Kingston SNV2S/1000G NV2 SSD 1TB PCIe NVMe Gen 4.0 - SNV2S/1000G</t>
  </si>
  <si>
    <t>60 DÍAS</t>
  </si>
  <si>
    <t>30 DÍAS</t>
  </si>
  <si>
    <t>120 DÍAS</t>
  </si>
  <si>
    <t>15 DÍAS</t>
  </si>
  <si>
    <t>N/A</t>
  </si>
  <si>
    <t>NEX COMPUTER S.A.S NIT. 830.110.570-1</t>
  </si>
  <si>
    <t>REDCOMPUTO LTDA 830.016.004-0</t>
  </si>
  <si>
    <t>DELL LATITUDE 3420                                                                     Intel® Core™ i7-1165G7 de 11.ª generación (4 núcleos, caché de 12 M, 2,8 GHz de base hasta 4,7 GHz)  
Memoria 16GB RAM (1x8GB) DDR4-2400
Unidad de estado sólido PCIe NVMe, M.2, clase 35 de 512 GB  
Pantalla de 14" LCD HD
Puertos HDMI y VGA (Integrado o Adaptador de la misma marca del equipo)
Tarjeta inalámbrica 802.11ac con  Bluetooth 
Puerto 1GB Ethernet
Chasis de Aluminio
Windows 11 Pro, English, French, Spanish 
Office LTSC Pro Plus 2021 Edu
Morral
Mouse inalambrico de la misma marca del portatil
Garantía 3 años</t>
  </si>
  <si>
    <t>DELL OPTIPLEX 7000 SFF                                                                       Small Form 12th Gen IntelÂ® CoreTM i9-12900 (30 MB cache, 16 cores,24 threads, 2.40 GHz to 5.10 GHz Turbo, 65 W), Windows 10 Pro (Windows 11 Prolicense included), English, French, Spanish, 16 GB, 1 x 16 GB, DDR4, 1 TB, M.2, PCIe NVMe, SSD, Class 35, Dell KB216 Wired Keyboard, Spanish, Mouse Dell optico -MS116 (negro), Intel Wi-Fi-6E 2x2 Bluetooth 5.2 Wireless Card with InternalAntenna, Wireless Driver, Intel AX211, Graficos integrados IntelÂ®, Optional HDMI 2.0bVideo Port, 260 W internal power supply unit (PSU), 85% Efficient, 80 Plus Bronze,Calificado con ENERGY STAR, Internal Speaker, EPEAT 2018 Registered (Silver), 3anos de servicio de hardware con servicio en el sitio/en el hogar luego del diagnosticoremoto (Disti SNS). Dell Adapter - DVI-to-VGACloud computing - Office LTSC Professional Plus 2021</t>
  </si>
  <si>
    <t xml:space="preserve">DELL OPTIPLEX 5000 SFF                                                                 Procesador Intel Core i7-12700 (12cores/25MB/1.6 hasta 4.9GHz)
Chipset Intel Q670
Memoria 16 GB DDR4-3200 (1x16GB)
DD 1T SSD  M.2
1x lector de tarjetas 
Mouse y Teclado USB
2 Ranuras DIMM
8 Puertos USB (Tipo A 2.0 - 3.0 - Tipo C) 
Puertos de video HDMI y DisplayPort
Windows 11 Pro OEM
Office LTSC Pro Plus 2021 Edu.
Garantía 3 años </t>
  </si>
  <si>
    <t>Dell 24 Monitor - P2422H, 60.5cm (23.8")                            Pantalla 24" Resolución  1920 x 1080 full hd 
Conectores : VGA, DisplayPort, HDMI
Garantía 3 años</t>
  </si>
  <si>
    <t xml:space="preserve">MONITOR INTERACTIVO MAXHUB X3 65                                        Monitor inteligente 65".  • Comparte contenido de forma inalámbrica. • Video conferencia HD. 
• Arreglo de micrófonos para extraer la entrada de voz. 
• Comparte registros conferencia con código QR. 
• Cámara con calidad de video HD.  • Pantalla Anti-reflejo 4K HD. 
• Anotar colaborativamente con cualquier canal de entrada. 
• Diseño modular.   • Táctil Tipo de detección Infrarrojo - Modo táctil Dedo / pluma inteligente.   • Incluye Android 7.0 Reconocimiento de infrarrojos.  • Táctil 20 puntos de contacto, Tiempo de respuesta &lt;15ms, Precisión ± 2mm. 
• Dureza de la superficie Vidrio templado con nivel 7 de Mohs Standard.  • Micrófono incorporados. 
• Relación de aspecto 16:09.  • Resolución 4K (3840 x 2160) 
• Relación de contraste (4000:1).  • Tiempo de vida ≥30000 horas 
• Entradas HDMI 2 – 3 x USB2.0 – 1 x USB3.0 – 1 x RJ45 – 1 x VGA – 1 x AUDIO – 1 x RS232. • Salidas 1 x TOUCH – 1 x HDMI – 1 x AUDIO. Incluye 2 lapices. </t>
  </si>
  <si>
    <t>HP LaserJet Enterprise M611dn                                   Monocromatica, Hasta 65 ppm Negro; Impresión a doble cara,1Hi-Speed USB2.0;2Hi Speed USB2.0host; Gigabit/ Fast Ethernet 10/100/1000Base-TX; Capacidades de entrada: Bandeja multi uso para 100 hojas, alimentador de entrada para 550 hojas; Hasta 650 hojas Estándar etiqueta soficio,iclo de trabajo (mensual, carta)Hasta 275.000 páginas,Volumen de páginas mensuales recomendado 5000 a 25000. 
Adicionar HP Laser Jet 550-Sheet Paper Tray</t>
  </si>
  <si>
    <t>EPSON Scanner DS-1630 flat bed and ADF                              Escáner de cama plana A4 con alimentador automático de documentos de 50 hojas, El escáner DS-1630 es ideal para usuarios independientes o grupos de trabajo que buscan acelerar su trabajo diario y aumentar su productividad. La
combinación de una cama plana y ADF de 50 páginas hacen de este producto la solución ideal para prácticamente cualquier situación. Es posible escanear lotes de documentos de dimensiones de hasta 8.5” x 14” con el ADF, o bien escanear identificaciones, pasaportes, libretas, artículos delicados y más, usando la cama plana. El escáner DS-1630 ofrece una velocidad de hasta 25 ppm1, capacidad
dúplex automática, e incluso cuenta con los drivers TWAIN e ISIS® que permiten una integración sencilla con sistemas de administración de documentos ya existentes. Puede utilizar los botones directos para escanear a una PC, Mac® o
servicios de administración de datos como Dropbox® o Google DriveTM. Además, cuenta con herramientas avanzadas como el software Epson Document
Capture Pro y ABBYY® FineReader®.</t>
  </si>
  <si>
    <t>SAMSUNG T5 Portable SSD 2TB                                               Samsung 2TB T5 Disco de estado sólido portable (Negro) modelo: MU-PA2T0B/AM.</t>
  </si>
  <si>
    <t>XUE CAB-HXU-0180 Cable hdmi 5 metros</t>
  </si>
  <si>
    <t>MICROSOFT Office LTSC Pro Plus 2021 Edu</t>
  </si>
  <si>
    <t>90 DIAS</t>
  </si>
  <si>
    <t>SUMIMAS SAS     NIT.  830.001.338-1</t>
  </si>
  <si>
    <t xml:space="preserve">Marca: HP
Referencia: Pro SFF 400 G9 Desktop PC
Procesador Intel Core i7-12700 (12cores/25MB/1.6 hasta 4.9GHz)
Chipset Intel Q670
Memoria 16 GB DDR4-3200 (1x16GB)
DD 512 SSD (Sata o M.2)
Mouse y Teclado USB
2 Ranuras DIMM
8 Puertos USB (Tipo A 2.0 - 3.0 - Tipo C) 
Puertos de video HDMI y DisplayPort
Windows 11 Pro OEM
Office LTSC Pro Plus 2021 Edu.
Garantía 3 años </t>
  </si>
  <si>
    <t>Marca: Kingston
Referencia: NV2 1000GB M.2 PCIe NVMe - SNV2S/1000G
Unidad de estado solido ssd kingston NV2 1000GB M.2 PCIe NVMe - SNV2S/1000G</t>
  </si>
  <si>
    <t>90 a 120 días</t>
  </si>
  <si>
    <t>50 días</t>
  </si>
  <si>
    <t>51 días</t>
  </si>
  <si>
    <t>UNIPLES S.A  NIT. 811021363-0</t>
  </si>
  <si>
    <t>IMPRESORA  HP   LaserJet Enterprise M611dnImpresora BN 65 ppm Carta  - 800 MHZ - Duplex - Red - USB - 600 Hojas - 1,5 GB DE MEMORIA  - CICLO MAXIMO DE TRABAJO  HASTA 275.000 PAGINAS- VOLUMEN RECOMENDADO MENSUAL DE 5.000 A 25.000 PAGINAS E-PRINT       REEMPLAZO DE LA M608DN  INCLUYE GARANTIA 1 AÑO , Cartucho de Tóner Original HP 147A LaserJet negro (10 500 páginas) W1470A; Cartucho de Tóner Original HP 147X LaserJet negro de alta capacidad (25 200 páginas) W1470X; Cartucho de Tóner Original HP LaserJet 147Y negro de capacidad superior (42 000 páginas) W1470Y</t>
  </si>
  <si>
    <t>Escáner HP Digital Sender Flow 8500 fn2 Velocidad de escaneo Hasta 92 ppm/184 ipm - ADF Estándar 150 hojas @ 75 g/m² - Cama Plana - Ethernet 10/100/1000 - Ciclo de trabajo (diario) Ciclo de trabajo diario recomendado: 10.000 páginas   INCLUYE GARANTIA 1 AÑO PUEDE ADQUIRIR CAREPACK DMR  3 AÑOS: U9TW2E  REEMPLAZO DEL 8500F1</t>
  </si>
  <si>
    <t>CABLE HDMI V1.4 1080P 5M MACHO A HDMI MACHO 14+1 28AWG CCS OD 7.0MM C/FILTROS XUE®</t>
  </si>
  <si>
    <t>BASE FLEXIBLE PARA LECTOR DE CODIGOS DE BARRAS HONEYWELL 1900G / 1950G-STND-22F00-001-6   -- LECTOR DE CODIGOS HONEYWELL 1950GSR-2USB-N, XENON, IMAGER 1D-2D, INCLUYE CABLE	1950GSR-2USB-</t>
  </si>
  <si>
    <t>LICENCIA DE OFFICE -Cloud computing - Office LTSC Professional Plus 2021</t>
  </si>
  <si>
    <t>DISCO DURO  Unidad de estado solido ssd kingston NV2 1000GB M.2 PCIe NVMe</t>
  </si>
  <si>
    <t>VALOR UNITARIO CON IVA MINIMO</t>
  </si>
  <si>
    <t>PROVEEDOR</t>
  </si>
  <si>
    <t>VALOR TOTAL IVA INCLUIDO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</si>
</sst>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43" formatCode="_-* #,##0.00_-;\-* #,##0.00_-;_-* &quot;-&quot;??_-;_-@_-"/>
  </numFmts>
  <fonts count="13">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color rgb="FF000000"/>
      <name val="Calibri"/>
      <family val="2"/>
      <scheme val="minor"/>
    </font>
    <font>
      <sz val="10"/>
      <color rgb="FF000000"/>
      <name val="Calibri"/>
      <family val="2"/>
      <scheme val="minor"/>
    </font>
    <font>
      <sz val="10"/>
      <color theme="0"/>
      <name val="Calibri"/>
      <family val="2"/>
    </font>
    <font>
      <sz val="10"/>
      <color theme="1"/>
      <name val="Calibri (Body)"/>
    </font>
    <font>
      <sz val="10"/>
      <color rgb="FFFF0000"/>
      <name val="Calibri (Body)"/>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theme="0"/>
      </patternFill>
    </fill>
    <fill>
      <patternFill patternType="solid">
        <fgColor rgb="FFFFFF00"/>
        <bgColor indexed="64"/>
      </patternFill>
    </fill>
    <fill>
      <patternFill patternType="solid">
        <fgColor rgb="FFFFFF00"/>
        <bgColor theme="0"/>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cellStyleXfs>
  <cellXfs count="48">
    <xf numFmtId="0" fontId="0" fillId="0" borderId="0" xfId="0"/>
    <xf numFmtId="0" fontId="3" fillId="0" borderId="0" xfId="0" applyFont="1" applyAlignment="1"/>
    <xf numFmtId="0" fontId="2" fillId="2" borderId="0" xfId="0" applyFont="1" applyFill="1" applyAlignment="1" applyProtection="1">
      <alignment horizontal="center"/>
      <protection locked="0"/>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3" fontId="2" fillId="0" borderId="1" xfId="0" applyNumberFormat="1" applyFont="1" applyFill="1" applyBorder="1" applyAlignment="1" applyProtection="1">
      <alignment horizontal="center" vertical="center" wrapText="1"/>
      <protection locked="0"/>
    </xf>
    <xf numFmtId="3" fontId="6" fillId="0" borderId="1" xfId="3" applyNumberFormat="1" applyFont="1" applyFill="1" applyBorder="1" applyAlignment="1" applyProtection="1">
      <alignment horizontal="center" vertical="center" wrapText="1"/>
    </xf>
    <xf numFmtId="3" fontId="6" fillId="0" borderId="1" xfId="3" applyNumberFormat="1" applyFont="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4" fillId="3" borderId="2" xfId="0" applyFont="1" applyFill="1" applyBorder="1" applyAlignment="1" applyProtection="1">
      <alignment horizontal="center" vertical="center" wrapText="1"/>
    </xf>
    <xf numFmtId="3" fontId="4" fillId="0" borderId="1" xfId="0" applyNumberFormat="1" applyFont="1" applyFill="1" applyBorder="1" applyAlignment="1" applyProtection="1">
      <alignment horizontal="center" vertical="center" wrapText="1"/>
      <protection locked="0"/>
    </xf>
    <xf numFmtId="42" fontId="4" fillId="0" borderId="1" xfId="1"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7" fillId="4" borderId="1" xfId="0" applyFont="1" applyFill="1" applyBorder="1" applyAlignment="1">
      <alignment horizontal="left" vertical="center" wrapText="1"/>
    </xf>
    <xf numFmtId="0" fontId="4" fillId="3" borderId="7" xfId="0" applyFont="1" applyFill="1" applyBorder="1" applyAlignment="1" applyProtection="1">
      <alignment horizontal="center" vertical="center" wrapText="1"/>
    </xf>
    <xf numFmtId="42" fontId="8" fillId="0" borderId="1" xfId="1" applyFont="1" applyBorder="1" applyAlignment="1">
      <alignment vertical="center"/>
    </xf>
    <xf numFmtId="0" fontId="3" fillId="0" borderId="0" xfId="0" applyFont="1" applyAlignment="1">
      <alignment vertical="center"/>
    </xf>
    <xf numFmtId="9" fontId="10" fillId="0" borderId="0" xfId="2" applyFont="1" applyAlignment="1"/>
    <xf numFmtId="0" fontId="3" fillId="0" borderId="0" xfId="0" applyFont="1" applyAlignment="1">
      <alignment horizontal="left"/>
    </xf>
    <xf numFmtId="0" fontId="7" fillId="0" borderId="3"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3"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8" fillId="0" borderId="0" xfId="0" applyFont="1" applyBorder="1" applyAlignment="1">
      <alignment vertical="center"/>
    </xf>
    <xf numFmtId="3" fontId="4" fillId="0" borderId="1" xfId="0" applyNumberFormat="1" applyFont="1" applyFill="1" applyBorder="1" applyAlignment="1" applyProtection="1">
      <alignment horizontal="left" vertical="center" wrapText="1"/>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7" fillId="0" borderId="3" xfId="0" applyFont="1" applyBorder="1" applyAlignment="1">
      <alignment horizontal="left" vertical="center" wrapText="1"/>
    </xf>
    <xf numFmtId="0" fontId="4" fillId="4" borderId="3" xfId="0" applyFont="1" applyFill="1" applyBorder="1" applyAlignment="1">
      <alignment horizontal="left" vertical="center" wrapText="1"/>
    </xf>
    <xf numFmtId="43" fontId="3" fillId="0" borderId="0" xfId="4" applyFont="1" applyAlignment="1">
      <alignment vertical="center"/>
    </xf>
    <xf numFmtId="43" fontId="6" fillId="0" borderId="1" xfId="4" applyFont="1" applyBorder="1" applyAlignment="1" applyProtection="1">
      <alignment horizontal="center" vertical="center" wrapText="1"/>
    </xf>
    <xf numFmtId="43" fontId="3" fillId="0" borderId="1" xfId="4" applyFont="1" applyBorder="1" applyAlignment="1">
      <alignment vertical="center"/>
    </xf>
    <xf numFmtId="0" fontId="11" fillId="6" borderId="3" xfId="0" applyFont="1" applyFill="1" applyBorder="1" applyAlignment="1">
      <alignment horizontal="left" vertical="center" wrapText="1"/>
    </xf>
    <xf numFmtId="42" fontId="4" fillId="5" borderId="1" xfId="1"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protection locked="0"/>
    </xf>
    <xf numFmtId="0" fontId="2" fillId="2" borderId="0" xfId="0" applyFont="1" applyFill="1" applyAlignment="1" applyProtection="1">
      <alignment horizontal="center"/>
      <protection locked="0"/>
    </xf>
    <xf numFmtId="0" fontId="9" fillId="0" borderId="0" xfId="0" applyFont="1" applyAlignment="1">
      <alignment horizontal="left" wrapText="1"/>
    </xf>
    <xf numFmtId="0" fontId="2" fillId="2" borderId="1" xfId="0" applyFont="1" applyFill="1" applyBorder="1" applyAlignment="1" applyProtection="1">
      <alignment horizontal="center" vertical="center"/>
      <protection locked="0"/>
    </xf>
    <xf numFmtId="0" fontId="8" fillId="0" borderId="1" xfId="0" applyFont="1" applyBorder="1" applyAlignment="1">
      <alignment horizontal="center" vertical="center"/>
    </xf>
  </cellXfs>
  <cellStyles count="5">
    <cellStyle name="Excel Built-in Normal" xfId="3"/>
    <cellStyle name="Millares" xfId="4" builtin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4"/>
  <sheetViews>
    <sheetView tabSelected="1" topLeftCell="W1" zoomScale="96" zoomScaleNormal="96" workbookViewId="0">
      <selection activeCell="AI9" sqref="AI9"/>
    </sheetView>
  </sheetViews>
  <sheetFormatPr baseColWidth="10" defaultColWidth="11.42578125" defaultRowHeight="12.75"/>
  <cols>
    <col min="1" max="1" width="4.7109375" style="1" bestFit="1" customWidth="1"/>
    <col min="2" max="2" width="19.140625" style="24" customWidth="1"/>
    <col min="3" max="3" width="63.85546875" style="24" customWidth="1"/>
    <col min="4" max="5" width="9.7109375" style="1" bestFit="1" customWidth="1"/>
    <col min="6" max="6" width="9.140625" style="1" bestFit="1" customWidth="1"/>
    <col min="7" max="7" width="44" style="1" customWidth="1"/>
    <col min="8" max="8" width="14.42578125" style="1" customWidth="1"/>
    <col min="9" max="9" width="17.85546875" style="1" customWidth="1"/>
    <col min="10" max="10" width="13.140625" style="1" customWidth="1"/>
    <col min="11" max="11" width="9.85546875" style="1" customWidth="1"/>
    <col min="12" max="12" width="38.85546875" style="1" customWidth="1"/>
    <col min="13" max="13" width="12.7109375" style="1" customWidth="1"/>
    <col min="14" max="14" width="13.7109375" style="1" customWidth="1"/>
    <col min="15" max="16" width="11.42578125" style="1" customWidth="1"/>
    <col min="17" max="17" width="48.7109375" style="1" customWidth="1"/>
    <col min="18" max="19" width="13.7109375" style="1" customWidth="1"/>
    <col min="20" max="21" width="11.42578125" style="1" customWidth="1"/>
    <col min="22" max="22" width="52.28515625" style="1" customWidth="1"/>
    <col min="23" max="24" width="13.7109375" style="1" customWidth="1"/>
    <col min="25" max="26" width="11.42578125" style="1" customWidth="1"/>
    <col min="27" max="27" width="31.5703125" style="1" customWidth="1"/>
    <col min="28" max="28" width="11.42578125" style="1" customWidth="1"/>
    <col min="29" max="29" width="13.7109375" style="1" customWidth="1"/>
    <col min="30" max="31" width="11.42578125" style="1" customWidth="1"/>
    <col min="32" max="32" width="37.140625" style="1" customWidth="1"/>
    <col min="33" max="33" width="12.7109375" style="1" customWidth="1"/>
    <col min="34" max="34" width="14" style="1" customWidth="1"/>
    <col min="35" max="36" width="11.42578125" style="1" customWidth="1"/>
    <col min="37" max="37" width="14" style="35" bestFit="1" customWidth="1"/>
    <col min="38" max="38" width="15" style="35" bestFit="1" customWidth="1"/>
    <col min="39" max="39" width="13.28515625" style="1" customWidth="1"/>
    <col min="40" max="16384" width="11.42578125" style="1"/>
  </cols>
  <sheetData>
    <row r="1" spans="1:39">
      <c r="A1" s="44" t="s">
        <v>0</v>
      </c>
      <c r="B1" s="44"/>
      <c r="C1" s="44"/>
      <c r="D1" s="44"/>
      <c r="E1" s="44"/>
      <c r="F1" s="44"/>
      <c r="G1" s="44"/>
      <c r="H1" s="44"/>
      <c r="I1" s="44"/>
      <c r="J1" s="44"/>
      <c r="K1" s="44"/>
    </row>
    <row r="2" spans="1:39">
      <c r="A2" s="44" t="s">
        <v>45</v>
      </c>
      <c r="B2" s="44"/>
      <c r="C2" s="44"/>
      <c r="D2" s="44"/>
      <c r="E2" s="44"/>
      <c r="F2" s="44"/>
      <c r="G2" s="44"/>
      <c r="H2" s="44"/>
      <c r="I2" s="44"/>
      <c r="J2" s="44"/>
      <c r="K2" s="44"/>
    </row>
    <row r="3" spans="1:39" ht="12.75" customHeight="1">
      <c r="A3" s="44" t="s">
        <v>1</v>
      </c>
      <c r="B3" s="44"/>
      <c r="C3" s="44"/>
      <c r="D3" s="44"/>
      <c r="E3" s="44"/>
      <c r="F3" s="44"/>
      <c r="G3" s="44"/>
      <c r="H3" s="44"/>
      <c r="I3" s="44"/>
      <c r="J3" s="44"/>
      <c r="K3" s="44"/>
    </row>
    <row r="4" spans="1:39">
      <c r="A4" s="44" t="s">
        <v>53</v>
      </c>
      <c r="B4" s="44"/>
      <c r="C4" s="44"/>
      <c r="D4" s="44"/>
      <c r="E4" s="44"/>
      <c r="F4" s="44"/>
      <c r="G4" s="44"/>
      <c r="H4" s="44"/>
      <c r="I4" s="44"/>
      <c r="J4" s="44"/>
      <c r="K4" s="44"/>
    </row>
    <row r="5" spans="1:39">
      <c r="A5" s="2"/>
      <c r="B5" s="2"/>
      <c r="C5" s="2"/>
      <c r="D5" s="2"/>
      <c r="E5" s="2"/>
      <c r="F5" s="2"/>
      <c r="G5" s="2"/>
      <c r="H5" s="2"/>
      <c r="I5" s="2"/>
    </row>
    <row r="6" spans="1:39">
      <c r="A6" s="44"/>
      <c r="B6" s="44"/>
      <c r="C6" s="2"/>
      <c r="D6" s="2"/>
      <c r="E6" s="2"/>
      <c r="F6" s="2"/>
      <c r="G6" s="2"/>
      <c r="H6" s="2"/>
      <c r="I6" s="2"/>
    </row>
    <row r="7" spans="1:39" ht="26.25" customHeight="1">
      <c r="A7" s="46" t="s">
        <v>52</v>
      </c>
      <c r="B7" s="46"/>
      <c r="C7" s="46"/>
      <c r="D7" s="46"/>
      <c r="E7" s="46"/>
      <c r="F7" s="46"/>
      <c r="G7" s="41" t="s">
        <v>60</v>
      </c>
      <c r="H7" s="41"/>
      <c r="I7" s="41"/>
      <c r="J7" s="41"/>
      <c r="K7" s="41"/>
      <c r="L7" s="41" t="s">
        <v>61</v>
      </c>
      <c r="M7" s="41"/>
      <c r="N7" s="41"/>
      <c r="O7" s="41"/>
      <c r="P7" s="41"/>
      <c r="Q7" s="42" t="s">
        <v>89</v>
      </c>
      <c r="R7" s="41"/>
      <c r="S7" s="41"/>
      <c r="T7" s="41"/>
      <c r="U7" s="41"/>
      <c r="V7" s="41" t="s">
        <v>90</v>
      </c>
      <c r="W7" s="41"/>
      <c r="X7" s="41"/>
      <c r="Y7" s="41"/>
      <c r="Z7" s="41"/>
      <c r="AA7" s="41" t="s">
        <v>102</v>
      </c>
      <c r="AB7" s="43"/>
      <c r="AC7" s="43"/>
      <c r="AD7" s="43"/>
      <c r="AE7" s="43"/>
      <c r="AF7" s="41" t="s">
        <v>108</v>
      </c>
      <c r="AG7" s="43"/>
      <c r="AH7" s="43"/>
      <c r="AI7" s="43"/>
      <c r="AJ7" s="43"/>
    </row>
    <row r="8" spans="1:39" ht="60.75" customHeight="1">
      <c r="A8" s="3" t="s">
        <v>44</v>
      </c>
      <c r="B8" s="3" t="s">
        <v>2</v>
      </c>
      <c r="C8" s="3" t="s">
        <v>3</v>
      </c>
      <c r="D8" s="3" t="s">
        <v>4</v>
      </c>
      <c r="E8" s="3" t="s">
        <v>5</v>
      </c>
      <c r="F8" s="4" t="s">
        <v>6</v>
      </c>
      <c r="G8" s="5" t="s">
        <v>7</v>
      </c>
      <c r="H8" s="5" t="s">
        <v>8</v>
      </c>
      <c r="I8" s="6" t="s">
        <v>9</v>
      </c>
      <c r="J8" s="7" t="s">
        <v>10</v>
      </c>
      <c r="K8" s="7" t="s">
        <v>11</v>
      </c>
      <c r="L8" s="5" t="s">
        <v>7</v>
      </c>
      <c r="M8" s="5" t="s">
        <v>8</v>
      </c>
      <c r="N8" s="6" t="s">
        <v>9</v>
      </c>
      <c r="O8" s="7" t="s">
        <v>10</v>
      </c>
      <c r="P8" s="7" t="s">
        <v>11</v>
      </c>
      <c r="Q8" s="5" t="s">
        <v>7</v>
      </c>
      <c r="R8" s="5" t="s">
        <v>8</v>
      </c>
      <c r="S8" s="6" t="s">
        <v>9</v>
      </c>
      <c r="T8" s="7" t="s">
        <v>10</v>
      </c>
      <c r="U8" s="7" t="s">
        <v>11</v>
      </c>
      <c r="V8" s="5" t="s">
        <v>7</v>
      </c>
      <c r="W8" s="5" t="s">
        <v>8</v>
      </c>
      <c r="X8" s="6" t="s">
        <v>9</v>
      </c>
      <c r="Y8" s="7" t="s">
        <v>10</v>
      </c>
      <c r="Z8" s="7" t="s">
        <v>11</v>
      </c>
      <c r="AA8" s="5" t="s">
        <v>7</v>
      </c>
      <c r="AB8" s="5" t="s">
        <v>8</v>
      </c>
      <c r="AC8" s="6" t="s">
        <v>9</v>
      </c>
      <c r="AD8" s="7" t="s">
        <v>10</v>
      </c>
      <c r="AE8" s="7" t="s">
        <v>11</v>
      </c>
      <c r="AF8" s="5" t="s">
        <v>7</v>
      </c>
      <c r="AG8" s="5" t="s">
        <v>8</v>
      </c>
      <c r="AH8" s="6" t="s">
        <v>9</v>
      </c>
      <c r="AI8" s="7" t="s">
        <v>10</v>
      </c>
      <c r="AJ8" s="7" t="s">
        <v>11</v>
      </c>
      <c r="AK8" s="36" t="s">
        <v>115</v>
      </c>
      <c r="AL8" s="36" t="s">
        <v>117</v>
      </c>
      <c r="AM8" s="36" t="s">
        <v>116</v>
      </c>
    </row>
    <row r="9" spans="1:39" ht="205.5" customHeight="1">
      <c r="A9" s="8">
        <v>1</v>
      </c>
      <c r="B9" s="25" t="s">
        <v>46</v>
      </c>
      <c r="C9" s="25" t="s">
        <v>47</v>
      </c>
      <c r="D9" s="28" t="s">
        <v>48</v>
      </c>
      <c r="E9" s="8" t="s">
        <v>13</v>
      </c>
      <c r="F9" s="11">
        <v>16</v>
      </c>
      <c r="G9" s="30" t="s">
        <v>54</v>
      </c>
      <c r="H9" s="13">
        <v>6494957</v>
      </c>
      <c r="I9" s="13">
        <v>103919312</v>
      </c>
      <c r="J9" s="31">
        <v>90</v>
      </c>
      <c r="K9" s="31" t="s">
        <v>58</v>
      </c>
      <c r="L9" s="12" t="s">
        <v>62</v>
      </c>
      <c r="M9" s="13">
        <v>6894860</v>
      </c>
      <c r="N9" s="13">
        <v>110317760</v>
      </c>
      <c r="O9" s="32" t="s">
        <v>68</v>
      </c>
      <c r="P9" s="32" t="s">
        <v>69</v>
      </c>
      <c r="Q9" s="33" t="s">
        <v>75</v>
      </c>
      <c r="R9" s="13">
        <v>6635736</v>
      </c>
      <c r="S9" s="13">
        <v>106171776</v>
      </c>
      <c r="T9" s="32" t="s">
        <v>84</v>
      </c>
      <c r="U9" s="32" t="s">
        <v>58</v>
      </c>
      <c r="V9" s="33" t="s">
        <v>91</v>
      </c>
      <c r="W9" s="13">
        <v>7144167</v>
      </c>
      <c r="X9" s="13">
        <v>114306672</v>
      </c>
      <c r="Y9" s="31" t="s">
        <v>101</v>
      </c>
      <c r="Z9" s="31" t="s">
        <v>58</v>
      </c>
      <c r="AA9" s="12" t="s">
        <v>103</v>
      </c>
      <c r="AB9" s="13">
        <v>6786644</v>
      </c>
      <c r="AC9" s="13">
        <v>108586304</v>
      </c>
      <c r="AD9" s="32" t="s">
        <v>105</v>
      </c>
      <c r="AE9" s="32" t="s">
        <v>58</v>
      </c>
      <c r="AF9" s="30"/>
      <c r="AG9" s="13"/>
      <c r="AH9" s="13"/>
      <c r="AI9" s="32"/>
      <c r="AJ9" s="32"/>
      <c r="AK9" s="37">
        <f t="shared" ref="AK9:AK22" si="0">MIN(H9,M9,R9,W9,AB9,AG9)</f>
        <v>6494957</v>
      </c>
      <c r="AL9" s="37">
        <f t="shared" ref="AL9:AL22" si="1">+AK9*F9</f>
        <v>103919312</v>
      </c>
      <c r="AM9" s="32" t="str">
        <f t="shared" ref="AM9:AM22" si="2">IF(AK9=H9,$G$7,IF(AK9=M9,$L$7,IF(AK9=R9,$Q$7,IF(AK9=W9,$V$7,IF(AK9=AB9,$AA$7,IF(AK9=AG9,$AF$7,""))))))</f>
        <v>ALBERTO ALVAREZ LOPEZ NIT.10.271.281</v>
      </c>
    </row>
    <row r="10" spans="1:39" ht="255">
      <c r="A10" s="8">
        <v>2</v>
      </c>
      <c r="B10" s="9" t="s">
        <v>14</v>
      </c>
      <c r="C10" s="26" t="s">
        <v>49</v>
      </c>
      <c r="D10" s="28" t="s">
        <v>48</v>
      </c>
      <c r="E10" s="8" t="s">
        <v>13</v>
      </c>
      <c r="F10" s="11">
        <v>12</v>
      </c>
      <c r="G10" s="30" t="s">
        <v>55</v>
      </c>
      <c r="H10" s="13">
        <v>7040536</v>
      </c>
      <c r="I10" s="13">
        <v>84486432</v>
      </c>
      <c r="J10" s="31">
        <v>90</v>
      </c>
      <c r="K10" s="31" t="s">
        <v>58</v>
      </c>
      <c r="L10" s="12" t="s">
        <v>63</v>
      </c>
      <c r="M10" s="13">
        <v>7552335</v>
      </c>
      <c r="N10" s="13">
        <v>90628020</v>
      </c>
      <c r="O10" s="32" t="s">
        <v>68</v>
      </c>
      <c r="P10" s="32" t="s">
        <v>69</v>
      </c>
      <c r="Q10" s="26" t="s">
        <v>74</v>
      </c>
      <c r="R10" s="13"/>
      <c r="S10" s="13"/>
      <c r="T10" s="32"/>
      <c r="U10" s="32"/>
      <c r="V10" s="34" t="s">
        <v>92</v>
      </c>
      <c r="W10" s="13">
        <v>10418831</v>
      </c>
      <c r="X10" s="13">
        <v>125025972</v>
      </c>
      <c r="Y10" s="31" t="s">
        <v>101</v>
      </c>
      <c r="Z10" s="31" t="s">
        <v>58</v>
      </c>
      <c r="AA10" s="12"/>
      <c r="AB10" s="13"/>
      <c r="AC10" s="13"/>
      <c r="AD10" s="32"/>
      <c r="AE10" s="32"/>
      <c r="AF10" s="30"/>
      <c r="AG10" s="13"/>
      <c r="AH10" s="13"/>
      <c r="AI10" s="32"/>
      <c r="AJ10" s="32"/>
      <c r="AK10" s="37">
        <f t="shared" si="0"/>
        <v>7040536</v>
      </c>
      <c r="AL10" s="37">
        <f t="shared" si="1"/>
        <v>84486432</v>
      </c>
      <c r="AM10" s="32" t="str">
        <f t="shared" si="2"/>
        <v>ALBERTO ALVAREZ LOPEZ NIT.10.271.281</v>
      </c>
    </row>
    <row r="11" spans="1:39" ht="178.5">
      <c r="A11" s="8">
        <v>3</v>
      </c>
      <c r="B11" s="9" t="s">
        <v>14</v>
      </c>
      <c r="C11" s="26" t="s">
        <v>50</v>
      </c>
      <c r="D11" s="27" t="s">
        <v>48</v>
      </c>
      <c r="E11" s="8" t="s">
        <v>13</v>
      </c>
      <c r="F11" s="11">
        <v>1</v>
      </c>
      <c r="G11" s="30"/>
      <c r="H11" s="13"/>
      <c r="I11" s="13"/>
      <c r="J11" s="31"/>
      <c r="K11" s="31"/>
      <c r="L11" s="12"/>
      <c r="M11" s="13"/>
      <c r="N11" s="13"/>
      <c r="O11" s="32"/>
      <c r="P11" s="32"/>
      <c r="Q11" s="26" t="s">
        <v>76</v>
      </c>
      <c r="R11" s="13">
        <v>7479082</v>
      </c>
      <c r="S11" s="13">
        <v>7479082</v>
      </c>
      <c r="T11" s="32" t="s">
        <v>84</v>
      </c>
      <c r="U11" s="32" t="s">
        <v>58</v>
      </c>
      <c r="V11" s="34" t="s">
        <v>93</v>
      </c>
      <c r="W11" s="13">
        <v>6896766</v>
      </c>
      <c r="X11" s="13">
        <v>6896766</v>
      </c>
      <c r="Y11" s="31" t="s">
        <v>101</v>
      </c>
      <c r="Z11" s="31" t="s">
        <v>58</v>
      </c>
      <c r="AA11" s="12"/>
      <c r="AB11" s="13"/>
      <c r="AC11" s="13"/>
      <c r="AD11" s="32"/>
      <c r="AE11" s="32"/>
      <c r="AF11" s="30"/>
      <c r="AG11" s="13"/>
      <c r="AH11" s="13"/>
      <c r="AI11" s="32"/>
      <c r="AJ11" s="32"/>
      <c r="AK11" s="37">
        <f t="shared" si="0"/>
        <v>6896766</v>
      </c>
      <c r="AL11" s="37">
        <f t="shared" si="1"/>
        <v>6896766</v>
      </c>
      <c r="AM11" s="32" t="str">
        <f t="shared" si="2"/>
        <v>REDCOMPUTO LTDA 830.016.004-0</v>
      </c>
    </row>
    <row r="12" spans="1:39" ht="63" customHeight="1">
      <c r="A12" s="8">
        <v>4</v>
      </c>
      <c r="B12" s="9" t="s">
        <v>15</v>
      </c>
      <c r="C12" s="26" t="s">
        <v>51</v>
      </c>
      <c r="D12" s="27" t="s">
        <v>48</v>
      </c>
      <c r="E12" s="8" t="s">
        <v>13</v>
      </c>
      <c r="F12" s="11">
        <v>12</v>
      </c>
      <c r="G12" s="30" t="s">
        <v>56</v>
      </c>
      <c r="H12" s="13">
        <v>766610</v>
      </c>
      <c r="I12" s="13">
        <v>9199320</v>
      </c>
      <c r="J12" s="31">
        <v>90</v>
      </c>
      <c r="K12" s="31" t="s">
        <v>58</v>
      </c>
      <c r="L12" s="12" t="s">
        <v>56</v>
      </c>
      <c r="M12" s="13">
        <v>831810</v>
      </c>
      <c r="N12" s="13">
        <v>9981720</v>
      </c>
      <c r="O12" s="32" t="s">
        <v>68</v>
      </c>
      <c r="P12" s="32" t="s">
        <v>69</v>
      </c>
      <c r="Q12" s="38"/>
      <c r="R12" s="39"/>
      <c r="S12" s="39"/>
      <c r="T12" s="40"/>
      <c r="U12" s="40"/>
      <c r="V12" s="34" t="s">
        <v>94</v>
      </c>
      <c r="W12" s="13">
        <v>1588286</v>
      </c>
      <c r="X12" s="13">
        <v>19059432</v>
      </c>
      <c r="Y12" s="31" t="s">
        <v>101</v>
      </c>
      <c r="Z12" s="31" t="s">
        <v>58</v>
      </c>
      <c r="AA12" s="12"/>
      <c r="AB12" s="13"/>
      <c r="AC12" s="13"/>
      <c r="AD12" s="32"/>
      <c r="AE12" s="32"/>
      <c r="AF12" s="30"/>
      <c r="AG12" s="13"/>
      <c r="AH12" s="13"/>
      <c r="AI12" s="32"/>
      <c r="AJ12" s="32"/>
      <c r="AK12" s="37">
        <f t="shared" si="0"/>
        <v>766610</v>
      </c>
      <c r="AL12" s="37">
        <f t="shared" si="1"/>
        <v>9199320</v>
      </c>
      <c r="AM12" s="32" t="str">
        <f t="shared" si="2"/>
        <v>ALBERTO ALVAREZ LOPEZ NIT.10.271.281</v>
      </c>
    </row>
    <row r="13" spans="1:39" ht="293.25">
      <c r="A13" s="8">
        <v>5</v>
      </c>
      <c r="B13" s="9" t="s">
        <v>16</v>
      </c>
      <c r="C13" s="9" t="s">
        <v>17</v>
      </c>
      <c r="D13" s="10" t="s">
        <v>18</v>
      </c>
      <c r="E13" s="8" t="s">
        <v>13</v>
      </c>
      <c r="F13" s="11">
        <v>1</v>
      </c>
      <c r="G13" s="30"/>
      <c r="H13" s="13"/>
      <c r="I13" s="13"/>
      <c r="J13" s="31"/>
      <c r="K13" s="31"/>
      <c r="L13" s="12"/>
      <c r="M13" s="13"/>
      <c r="N13" s="13"/>
      <c r="O13" s="32"/>
      <c r="P13" s="32"/>
      <c r="Q13" s="9" t="s">
        <v>77</v>
      </c>
      <c r="R13" s="13">
        <v>7208723</v>
      </c>
      <c r="S13" s="13">
        <v>7208723</v>
      </c>
      <c r="T13" s="32" t="s">
        <v>85</v>
      </c>
      <c r="U13" s="32" t="s">
        <v>58</v>
      </c>
      <c r="V13" s="9" t="s">
        <v>95</v>
      </c>
      <c r="W13" s="13">
        <v>18425960</v>
      </c>
      <c r="X13" s="13">
        <v>18425960</v>
      </c>
      <c r="Y13" s="31" t="s">
        <v>101</v>
      </c>
      <c r="Z13" s="31" t="s">
        <v>58</v>
      </c>
      <c r="AA13" s="12"/>
      <c r="AB13" s="13"/>
      <c r="AC13" s="13"/>
      <c r="AD13" s="32"/>
      <c r="AE13" s="32"/>
      <c r="AF13" s="30"/>
      <c r="AG13" s="13"/>
      <c r="AH13" s="13"/>
      <c r="AI13" s="32"/>
      <c r="AJ13" s="32"/>
      <c r="AK13" s="37">
        <f t="shared" si="0"/>
        <v>7208723</v>
      </c>
      <c r="AL13" s="37">
        <f t="shared" si="1"/>
        <v>7208723</v>
      </c>
      <c r="AM13" s="32" t="str">
        <f t="shared" si="2"/>
        <v>NEX COMPUTER S.A.S NIT. 830.110.570-1</v>
      </c>
    </row>
    <row r="14" spans="1:39" ht="191.25">
      <c r="A14" s="8">
        <v>6</v>
      </c>
      <c r="B14" s="9" t="s">
        <v>19</v>
      </c>
      <c r="C14" s="9" t="s">
        <v>20</v>
      </c>
      <c r="D14" s="10" t="s">
        <v>21</v>
      </c>
      <c r="E14" s="8" t="s">
        <v>13</v>
      </c>
      <c r="F14" s="11">
        <v>1</v>
      </c>
      <c r="G14" s="30" t="s">
        <v>57</v>
      </c>
      <c r="H14" s="13">
        <v>7547278</v>
      </c>
      <c r="I14" s="13">
        <v>7547278</v>
      </c>
      <c r="J14" s="31">
        <v>90</v>
      </c>
      <c r="K14" s="31" t="s">
        <v>59</v>
      </c>
      <c r="L14" s="12" t="s">
        <v>64</v>
      </c>
      <c r="M14" s="13">
        <v>6577130</v>
      </c>
      <c r="N14" s="13">
        <v>6577130</v>
      </c>
      <c r="O14" s="32" t="s">
        <v>70</v>
      </c>
      <c r="P14" s="32" t="s">
        <v>71</v>
      </c>
      <c r="Q14" s="9" t="s">
        <v>64</v>
      </c>
      <c r="R14" s="13">
        <v>7660625</v>
      </c>
      <c r="S14" s="13">
        <v>7660625</v>
      </c>
      <c r="T14" s="32" t="s">
        <v>84</v>
      </c>
      <c r="U14" s="32" t="s">
        <v>59</v>
      </c>
      <c r="V14" s="9" t="s">
        <v>96</v>
      </c>
      <c r="W14" s="13">
        <v>9218811</v>
      </c>
      <c r="X14" s="13">
        <v>9218811</v>
      </c>
      <c r="Y14" s="31" t="s">
        <v>101</v>
      </c>
      <c r="Z14" s="31" t="s">
        <v>58</v>
      </c>
      <c r="AA14" s="12"/>
      <c r="AB14" s="13"/>
      <c r="AC14" s="13"/>
      <c r="AD14" s="32"/>
      <c r="AE14" s="32"/>
      <c r="AF14" s="30" t="s">
        <v>109</v>
      </c>
      <c r="AG14" s="13">
        <v>6626137</v>
      </c>
      <c r="AH14" s="13">
        <v>6626137</v>
      </c>
      <c r="AI14" s="32"/>
      <c r="AJ14" s="32"/>
      <c r="AK14" s="37">
        <f t="shared" si="0"/>
        <v>6577130</v>
      </c>
      <c r="AL14" s="37">
        <f t="shared" si="1"/>
        <v>6577130</v>
      </c>
      <c r="AM14" s="32" t="str">
        <f t="shared" si="2"/>
        <v>MICRONET S.A.S   NIT. 815.001.055-6</v>
      </c>
    </row>
    <row r="15" spans="1:39" ht="262.5" customHeight="1">
      <c r="A15" s="8">
        <v>7</v>
      </c>
      <c r="B15" s="9" t="s">
        <v>22</v>
      </c>
      <c r="C15" s="9" t="s">
        <v>23</v>
      </c>
      <c r="D15" s="10" t="s">
        <v>21</v>
      </c>
      <c r="E15" s="8" t="s">
        <v>13</v>
      </c>
      <c r="F15" s="11">
        <v>1</v>
      </c>
      <c r="G15" s="30"/>
      <c r="H15" s="13"/>
      <c r="I15" s="13"/>
      <c r="J15" s="31"/>
      <c r="K15" s="31"/>
      <c r="L15" s="12" t="s">
        <v>65</v>
      </c>
      <c r="M15" s="13">
        <v>1745730</v>
      </c>
      <c r="N15" s="13">
        <v>1745730</v>
      </c>
      <c r="O15" s="32" t="s">
        <v>72</v>
      </c>
      <c r="P15" s="32" t="s">
        <v>71</v>
      </c>
      <c r="Q15" s="9" t="s">
        <v>78</v>
      </c>
      <c r="R15" s="13">
        <v>2704632</v>
      </c>
      <c r="S15" s="13">
        <v>2704632</v>
      </c>
      <c r="T15" s="32" t="s">
        <v>86</v>
      </c>
      <c r="U15" s="32" t="s">
        <v>59</v>
      </c>
      <c r="V15" s="9" t="s">
        <v>97</v>
      </c>
      <c r="W15" s="13">
        <v>2940002</v>
      </c>
      <c r="X15" s="13">
        <v>2940002</v>
      </c>
      <c r="Y15" s="31" t="s">
        <v>101</v>
      </c>
      <c r="Z15" s="31" t="s">
        <v>58</v>
      </c>
      <c r="AA15" s="12"/>
      <c r="AB15" s="13"/>
      <c r="AC15" s="13"/>
      <c r="AD15" s="32"/>
      <c r="AE15" s="32"/>
      <c r="AF15" s="30"/>
      <c r="AG15" s="13"/>
      <c r="AH15" s="13"/>
      <c r="AI15" s="32"/>
      <c r="AJ15" s="32"/>
      <c r="AK15" s="37">
        <f t="shared" si="0"/>
        <v>1745730</v>
      </c>
      <c r="AL15" s="37">
        <f t="shared" si="1"/>
        <v>1745730</v>
      </c>
      <c r="AM15" s="32" t="str">
        <f t="shared" si="2"/>
        <v>MICRONET S.A.S   NIT. 815.001.055-6</v>
      </c>
    </row>
    <row r="16" spans="1:39" ht="57" customHeight="1">
      <c r="A16" s="8">
        <v>8</v>
      </c>
      <c r="B16" s="9" t="s">
        <v>24</v>
      </c>
      <c r="C16" s="9" t="s">
        <v>25</v>
      </c>
      <c r="D16" s="10" t="s">
        <v>12</v>
      </c>
      <c r="E16" s="8" t="s">
        <v>13</v>
      </c>
      <c r="F16" s="11">
        <v>1</v>
      </c>
      <c r="G16" s="30"/>
      <c r="H16" s="13"/>
      <c r="I16" s="13"/>
      <c r="J16" s="31"/>
      <c r="K16" s="31"/>
      <c r="L16" s="12" t="s">
        <v>66</v>
      </c>
      <c r="M16" s="13">
        <v>11364500</v>
      </c>
      <c r="N16" s="13">
        <v>11364500</v>
      </c>
      <c r="O16" s="32" t="s">
        <v>72</v>
      </c>
      <c r="P16" s="32" t="s">
        <v>71</v>
      </c>
      <c r="Q16" s="9" t="s">
        <v>79</v>
      </c>
      <c r="R16" s="13">
        <v>20284145</v>
      </c>
      <c r="S16" s="13">
        <v>20284145</v>
      </c>
      <c r="T16" s="32" t="s">
        <v>86</v>
      </c>
      <c r="U16" s="32" t="s">
        <v>59</v>
      </c>
      <c r="V16" s="9" t="s">
        <v>25</v>
      </c>
      <c r="W16" s="13">
        <v>12250000</v>
      </c>
      <c r="X16" s="13">
        <v>12250000</v>
      </c>
      <c r="Y16" s="31" t="s">
        <v>101</v>
      </c>
      <c r="Z16" s="31" t="s">
        <v>58</v>
      </c>
      <c r="AA16" s="12"/>
      <c r="AB16" s="13"/>
      <c r="AC16" s="13"/>
      <c r="AD16" s="32"/>
      <c r="AE16" s="32"/>
      <c r="AF16" s="30" t="s">
        <v>110</v>
      </c>
      <c r="AG16" s="13">
        <v>11629546</v>
      </c>
      <c r="AH16" s="13">
        <v>11629546</v>
      </c>
      <c r="AI16" s="32"/>
      <c r="AJ16" s="32"/>
      <c r="AK16" s="37">
        <f t="shared" si="0"/>
        <v>11364500</v>
      </c>
      <c r="AL16" s="37">
        <f t="shared" si="1"/>
        <v>11364500</v>
      </c>
      <c r="AM16" s="32" t="str">
        <f t="shared" si="2"/>
        <v>MICRONET S.A.S   NIT. 815.001.055-6</v>
      </c>
    </row>
    <row r="17" spans="1:39" ht="74.25" customHeight="1">
      <c r="A17" s="8">
        <v>9</v>
      </c>
      <c r="B17" s="9" t="s">
        <v>26</v>
      </c>
      <c r="C17" s="9" t="s">
        <v>27</v>
      </c>
      <c r="D17" s="10" t="s">
        <v>28</v>
      </c>
      <c r="E17" s="8" t="s">
        <v>13</v>
      </c>
      <c r="F17" s="11">
        <v>1</v>
      </c>
      <c r="G17" s="19"/>
      <c r="H17" s="13"/>
      <c r="I17" s="13"/>
      <c r="J17" s="31"/>
      <c r="K17" s="31"/>
      <c r="L17" s="14"/>
      <c r="M17" s="13"/>
      <c r="N17" s="13"/>
      <c r="O17" s="32"/>
      <c r="P17" s="32"/>
      <c r="Q17" s="9" t="s">
        <v>80</v>
      </c>
      <c r="R17" s="13">
        <v>1757987</v>
      </c>
      <c r="S17" s="13">
        <v>1757987</v>
      </c>
      <c r="T17" s="32" t="s">
        <v>85</v>
      </c>
      <c r="U17" s="32" t="s">
        <v>59</v>
      </c>
      <c r="V17" s="9" t="s">
        <v>98</v>
      </c>
      <c r="W17" s="13">
        <v>1536642</v>
      </c>
      <c r="X17" s="13">
        <v>1536642</v>
      </c>
      <c r="Y17" s="31" t="s">
        <v>101</v>
      </c>
      <c r="Z17" s="31" t="s">
        <v>58</v>
      </c>
      <c r="AA17" s="14"/>
      <c r="AB17" s="13"/>
      <c r="AC17" s="13"/>
      <c r="AD17" s="32"/>
      <c r="AE17" s="32"/>
      <c r="AF17" s="19"/>
      <c r="AG17" s="13"/>
      <c r="AH17" s="13"/>
      <c r="AI17" s="32"/>
      <c r="AJ17" s="32"/>
      <c r="AK17" s="37">
        <f t="shared" si="0"/>
        <v>1536642</v>
      </c>
      <c r="AL17" s="37">
        <f t="shared" si="1"/>
        <v>1536642</v>
      </c>
      <c r="AM17" s="32" t="str">
        <f t="shared" si="2"/>
        <v>REDCOMPUTO LTDA 830.016.004-0</v>
      </c>
    </row>
    <row r="18" spans="1:39" ht="74.25" customHeight="1">
      <c r="A18" s="8">
        <v>10</v>
      </c>
      <c r="B18" s="15" t="s">
        <v>29</v>
      </c>
      <c r="C18" s="15" t="s">
        <v>30</v>
      </c>
      <c r="D18" s="16" t="s">
        <v>31</v>
      </c>
      <c r="E18" s="8" t="s">
        <v>13</v>
      </c>
      <c r="F18" s="11">
        <v>33</v>
      </c>
      <c r="G18" s="19"/>
      <c r="H18" s="13"/>
      <c r="I18" s="13"/>
      <c r="J18" s="31"/>
      <c r="K18" s="31"/>
      <c r="L18" s="14"/>
      <c r="M18" s="13"/>
      <c r="N18" s="13"/>
      <c r="O18" s="32"/>
      <c r="P18" s="32"/>
      <c r="Q18" s="15" t="s">
        <v>81</v>
      </c>
      <c r="R18" s="13">
        <v>446250</v>
      </c>
      <c r="S18" s="13">
        <v>14726250</v>
      </c>
      <c r="T18" s="32" t="s">
        <v>85</v>
      </c>
      <c r="U18" s="32" t="s">
        <v>59</v>
      </c>
      <c r="V18" s="15" t="s">
        <v>30</v>
      </c>
      <c r="W18" s="13">
        <v>352409</v>
      </c>
      <c r="X18" s="13">
        <v>11629497</v>
      </c>
      <c r="Y18" s="31" t="s">
        <v>101</v>
      </c>
      <c r="Z18" s="31" t="s">
        <v>58</v>
      </c>
      <c r="AA18" s="14"/>
      <c r="AB18" s="13"/>
      <c r="AC18" s="13"/>
      <c r="AD18" s="32"/>
      <c r="AE18" s="32"/>
      <c r="AF18" s="19"/>
      <c r="AG18" s="13"/>
      <c r="AH18" s="13"/>
      <c r="AI18" s="32"/>
      <c r="AJ18" s="32"/>
      <c r="AK18" s="37">
        <f t="shared" si="0"/>
        <v>352409</v>
      </c>
      <c r="AL18" s="37">
        <f t="shared" si="1"/>
        <v>11629497</v>
      </c>
      <c r="AM18" s="32" t="str">
        <f t="shared" si="2"/>
        <v>REDCOMPUTO LTDA 830.016.004-0</v>
      </c>
    </row>
    <row r="19" spans="1:39" ht="41.25" customHeight="1">
      <c r="A19" s="8">
        <v>11</v>
      </c>
      <c r="B19" s="9" t="s">
        <v>32</v>
      </c>
      <c r="C19" s="9" t="s">
        <v>33</v>
      </c>
      <c r="D19" s="10" t="s">
        <v>18</v>
      </c>
      <c r="E19" s="8" t="s">
        <v>13</v>
      </c>
      <c r="F19" s="11">
        <v>10</v>
      </c>
      <c r="G19" s="19" t="s">
        <v>33</v>
      </c>
      <c r="H19" s="13">
        <v>21004</v>
      </c>
      <c r="I19" s="13">
        <v>210040</v>
      </c>
      <c r="J19" s="31">
        <v>8</v>
      </c>
      <c r="K19" s="31" t="s">
        <v>18</v>
      </c>
      <c r="L19" s="14"/>
      <c r="M19" s="13"/>
      <c r="N19" s="13"/>
      <c r="O19" s="32"/>
      <c r="P19" s="32"/>
      <c r="Q19" s="9" t="s">
        <v>33</v>
      </c>
      <c r="R19" s="13">
        <v>54145</v>
      </c>
      <c r="S19" s="13">
        <v>541450</v>
      </c>
      <c r="T19" s="32" t="s">
        <v>87</v>
      </c>
      <c r="U19" s="32" t="s">
        <v>59</v>
      </c>
      <c r="V19" s="9" t="s">
        <v>99</v>
      </c>
      <c r="W19" s="13">
        <v>18426</v>
      </c>
      <c r="X19" s="13">
        <v>184260</v>
      </c>
      <c r="Y19" s="31" t="s">
        <v>101</v>
      </c>
      <c r="Z19" s="31" t="s">
        <v>58</v>
      </c>
      <c r="AA19" s="14"/>
      <c r="AB19" s="13"/>
      <c r="AC19" s="13"/>
      <c r="AD19" s="32"/>
      <c r="AE19" s="32"/>
      <c r="AF19" s="19" t="s">
        <v>111</v>
      </c>
      <c r="AG19" s="13">
        <v>27046</v>
      </c>
      <c r="AH19" s="13">
        <v>270460</v>
      </c>
      <c r="AI19" s="32"/>
      <c r="AJ19" s="32"/>
      <c r="AK19" s="37">
        <f t="shared" si="0"/>
        <v>18426</v>
      </c>
      <c r="AL19" s="37">
        <f t="shared" si="1"/>
        <v>184260</v>
      </c>
      <c r="AM19" s="32" t="str">
        <f t="shared" si="2"/>
        <v>REDCOMPUTO LTDA 830.016.004-0</v>
      </c>
    </row>
    <row r="20" spans="1:39" ht="76.5">
      <c r="A20" s="8">
        <v>12</v>
      </c>
      <c r="B20" s="9" t="s">
        <v>34</v>
      </c>
      <c r="C20" s="9" t="s">
        <v>35</v>
      </c>
      <c r="D20" s="10" t="s">
        <v>36</v>
      </c>
      <c r="E20" s="8" t="s">
        <v>13</v>
      </c>
      <c r="F20" s="11">
        <v>7</v>
      </c>
      <c r="G20" s="19"/>
      <c r="H20" s="13"/>
      <c r="I20" s="13"/>
      <c r="J20" s="31"/>
      <c r="K20" s="31"/>
      <c r="L20" s="14"/>
      <c r="M20" s="13"/>
      <c r="N20" s="13"/>
      <c r="O20" s="32"/>
      <c r="P20" s="32"/>
      <c r="Q20" s="9" t="s">
        <v>82</v>
      </c>
      <c r="R20" s="13">
        <v>2298961</v>
      </c>
      <c r="S20" s="13">
        <v>16092727</v>
      </c>
      <c r="T20" s="32" t="s">
        <v>86</v>
      </c>
      <c r="U20" s="32" t="s">
        <v>59</v>
      </c>
      <c r="V20" s="9" t="s">
        <v>35</v>
      </c>
      <c r="W20" s="13">
        <v>892640</v>
      </c>
      <c r="X20" s="13">
        <v>6248480</v>
      </c>
      <c r="Y20" s="31" t="s">
        <v>101</v>
      </c>
      <c r="Z20" s="31" t="s">
        <v>58</v>
      </c>
      <c r="AA20" s="14"/>
      <c r="AB20" s="13"/>
      <c r="AC20" s="13"/>
      <c r="AD20" s="32"/>
      <c r="AE20" s="32"/>
      <c r="AF20" s="19" t="s">
        <v>112</v>
      </c>
      <c r="AG20" s="13">
        <v>835705</v>
      </c>
      <c r="AH20" s="13">
        <v>5849935</v>
      </c>
      <c r="AI20" s="32"/>
      <c r="AJ20" s="32"/>
      <c r="AK20" s="37">
        <f t="shared" si="0"/>
        <v>835705</v>
      </c>
      <c r="AL20" s="37">
        <f t="shared" si="1"/>
        <v>5849935</v>
      </c>
      <c r="AM20" s="32" t="str">
        <f t="shared" si="2"/>
        <v>UNIPLES S.A  NIT. 811021363-0</v>
      </c>
    </row>
    <row r="21" spans="1:39" ht="38.25">
      <c r="A21" s="8">
        <v>13</v>
      </c>
      <c r="B21" s="15" t="s">
        <v>37</v>
      </c>
      <c r="C21" s="15" t="s">
        <v>38</v>
      </c>
      <c r="D21" s="16" t="s">
        <v>39</v>
      </c>
      <c r="E21" s="17" t="s">
        <v>13</v>
      </c>
      <c r="F21" s="18">
        <v>1</v>
      </c>
      <c r="G21" s="19" t="s">
        <v>38</v>
      </c>
      <c r="H21" s="13">
        <v>494000</v>
      </c>
      <c r="I21" s="13">
        <v>494000</v>
      </c>
      <c r="J21" s="31">
        <v>3</v>
      </c>
      <c r="K21" s="31" t="s">
        <v>18</v>
      </c>
      <c r="L21" s="14" t="s">
        <v>67</v>
      </c>
      <c r="M21" s="13">
        <v>515000</v>
      </c>
      <c r="N21" s="13">
        <v>515000</v>
      </c>
      <c r="O21" s="32" t="s">
        <v>73</v>
      </c>
      <c r="P21" s="32"/>
      <c r="Q21" s="15" t="s">
        <v>38</v>
      </c>
      <c r="R21" s="13">
        <v>662711</v>
      </c>
      <c r="S21" s="13">
        <v>662711</v>
      </c>
      <c r="T21" s="32" t="s">
        <v>87</v>
      </c>
      <c r="U21" s="32" t="s">
        <v>88</v>
      </c>
      <c r="V21" s="15" t="s">
        <v>100</v>
      </c>
      <c r="W21" s="13">
        <v>1070338</v>
      </c>
      <c r="X21" s="13">
        <v>1070338</v>
      </c>
      <c r="Y21" s="31" t="s">
        <v>101</v>
      </c>
      <c r="Z21" s="31" t="s">
        <v>58</v>
      </c>
      <c r="AA21" s="14"/>
      <c r="AB21" s="13"/>
      <c r="AC21" s="13"/>
      <c r="AD21" s="32"/>
      <c r="AE21" s="32"/>
      <c r="AF21" s="19" t="s">
        <v>113</v>
      </c>
      <c r="AG21" s="13">
        <v>646387</v>
      </c>
      <c r="AH21" s="13">
        <v>646387</v>
      </c>
      <c r="AI21" s="32"/>
      <c r="AJ21" s="32"/>
      <c r="AK21" s="37">
        <f t="shared" si="0"/>
        <v>494000</v>
      </c>
      <c r="AL21" s="37">
        <f t="shared" si="1"/>
        <v>494000</v>
      </c>
      <c r="AM21" s="32" t="str">
        <f t="shared" si="2"/>
        <v>ALBERTO ALVAREZ LOPEZ NIT.10.271.281</v>
      </c>
    </row>
    <row r="22" spans="1:39" ht="97.5" customHeight="1">
      <c r="A22" s="8">
        <v>14</v>
      </c>
      <c r="B22" s="19" t="s">
        <v>40</v>
      </c>
      <c r="C22" s="19" t="s">
        <v>41</v>
      </c>
      <c r="D22" s="14" t="s">
        <v>42</v>
      </c>
      <c r="E22" s="8" t="s">
        <v>13</v>
      </c>
      <c r="F22" s="20">
        <f>109+549+2</f>
        <v>660</v>
      </c>
      <c r="G22" s="19" t="s">
        <v>41</v>
      </c>
      <c r="H22" s="13">
        <v>443555</v>
      </c>
      <c r="I22" s="13">
        <v>292746300</v>
      </c>
      <c r="J22" s="31">
        <v>35</v>
      </c>
      <c r="K22" s="31" t="s">
        <v>59</v>
      </c>
      <c r="L22" s="14"/>
      <c r="M22" s="13"/>
      <c r="N22" s="13"/>
      <c r="O22" s="32"/>
      <c r="P22" s="32"/>
      <c r="Q22" s="19" t="s">
        <v>83</v>
      </c>
      <c r="R22" s="13">
        <v>540974</v>
      </c>
      <c r="S22" s="13">
        <v>357042840</v>
      </c>
      <c r="T22" s="32" t="s">
        <v>85</v>
      </c>
      <c r="U22" s="32" t="s">
        <v>59</v>
      </c>
      <c r="V22" s="19" t="s">
        <v>41</v>
      </c>
      <c r="W22" s="13">
        <v>491087</v>
      </c>
      <c r="X22" s="13">
        <v>324117420</v>
      </c>
      <c r="Y22" s="31" t="s">
        <v>101</v>
      </c>
      <c r="Z22" s="31" t="s">
        <v>58</v>
      </c>
      <c r="AA22" s="14" t="s">
        <v>104</v>
      </c>
      <c r="AB22" s="13">
        <v>387286</v>
      </c>
      <c r="AC22" s="13">
        <v>255608760</v>
      </c>
      <c r="AD22" s="32" t="s">
        <v>106</v>
      </c>
      <c r="AE22" s="32" t="s">
        <v>58</v>
      </c>
      <c r="AF22" s="19" t="s">
        <v>114</v>
      </c>
      <c r="AG22" s="13">
        <v>419205</v>
      </c>
      <c r="AH22" s="13">
        <v>276675300</v>
      </c>
      <c r="AI22" s="32" t="s">
        <v>107</v>
      </c>
      <c r="AJ22" s="32" t="s">
        <v>58</v>
      </c>
      <c r="AK22" s="37">
        <f t="shared" si="0"/>
        <v>387286</v>
      </c>
      <c r="AL22" s="37">
        <f t="shared" si="1"/>
        <v>255608760</v>
      </c>
      <c r="AM22" s="32" t="str">
        <f t="shared" si="2"/>
        <v>SUMIMAS SAS     NIT.  830.001.338-1</v>
      </c>
    </row>
    <row r="23" spans="1:39" s="22" customFormat="1" ht="27.75" customHeight="1">
      <c r="A23" s="47" t="s">
        <v>43</v>
      </c>
      <c r="B23" s="47"/>
      <c r="C23" s="47"/>
      <c r="D23" s="47"/>
      <c r="E23" s="47"/>
      <c r="F23" s="47"/>
      <c r="G23" s="29"/>
      <c r="H23" s="29"/>
      <c r="I23" s="21">
        <f>SUM(I9:I22)</f>
        <v>498602682</v>
      </c>
      <c r="L23" s="29"/>
      <c r="M23" s="29"/>
      <c r="N23" s="21">
        <f t="shared" ref="N23" si="3">SUM(N9:N22)</f>
        <v>231129860</v>
      </c>
      <c r="Q23" s="29"/>
      <c r="R23" s="29"/>
      <c r="S23" s="21">
        <f>SUM(S9:S22)</f>
        <v>542332948</v>
      </c>
      <c r="V23" s="29"/>
      <c r="W23" s="29"/>
      <c r="X23" s="21">
        <f t="shared" ref="X23" si="4">SUM(X9:X22)</f>
        <v>652910252</v>
      </c>
      <c r="AA23" s="29"/>
      <c r="AB23" s="29"/>
      <c r="AC23" s="21">
        <f t="shared" ref="AC23" si="5">SUM(AC9:AC22)</f>
        <v>364195064</v>
      </c>
      <c r="AF23" s="29"/>
      <c r="AG23" s="29"/>
      <c r="AH23" s="21">
        <f t="shared" ref="AH23" si="6">SUM(AH9:AH22)</f>
        <v>301697765</v>
      </c>
      <c r="AK23" s="35"/>
      <c r="AL23" s="35">
        <f>SUM(AL9:AL22)</f>
        <v>506701007</v>
      </c>
    </row>
    <row r="24" spans="1:39">
      <c r="A24" s="45"/>
      <c r="B24" s="45"/>
      <c r="C24" s="45"/>
      <c r="D24" s="45"/>
      <c r="E24" s="45"/>
      <c r="F24" s="45"/>
      <c r="G24" s="45"/>
      <c r="H24" s="45"/>
      <c r="I24" s="45"/>
    </row>
    <row r="31" spans="1:39">
      <c r="A31" s="23">
        <v>0</v>
      </c>
    </row>
    <row r="32" spans="1:39">
      <c r="A32" s="23">
        <v>0.05</v>
      </c>
    </row>
    <row r="33" spans="1:1">
      <c r="A33" s="23">
        <v>0.1</v>
      </c>
    </row>
    <row r="34" spans="1:1">
      <c r="A34" s="23">
        <v>0.19</v>
      </c>
    </row>
  </sheetData>
  <mergeCells count="14">
    <mergeCell ref="A6:B6"/>
    <mergeCell ref="A24:I24"/>
    <mergeCell ref="A1:K1"/>
    <mergeCell ref="A2:K2"/>
    <mergeCell ref="A3:K3"/>
    <mergeCell ref="A4:K4"/>
    <mergeCell ref="A7:F7"/>
    <mergeCell ref="G7:K7"/>
    <mergeCell ref="A23:F23"/>
    <mergeCell ref="L7:P7"/>
    <mergeCell ref="Q7:U7"/>
    <mergeCell ref="V7:Z7"/>
    <mergeCell ref="AA7:AE7"/>
    <mergeCell ref="AF7:A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2022-11-30T22:03:24Z</dcterms:modified>
</cp:coreProperties>
</file>