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1\CONVOCATORIAS PUBLICAS\EQUIPOS DE COMPUTO\AUDIENCIA\"/>
    </mc:Choice>
  </mc:AlternateContent>
  <bookViews>
    <workbookView xWindow="735" yWindow="1500" windowWidth="24615" windowHeight="25005"/>
  </bookViews>
  <sheets>
    <sheet name="Hoja1" sheetId="1" r:id="rId1"/>
  </sheets>
  <definedNames>
    <definedName name="_xlnm._FilterDatabase" localSheetId="0" hidden="1">Hoja1!$A$7:$CU$38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S9" i="1" l="1"/>
  <c r="CU9" i="1" s="1"/>
  <c r="CS10" i="1"/>
  <c r="CT10" i="1" s="1"/>
  <c r="CS11" i="1"/>
  <c r="CT11" i="1" s="1"/>
  <c r="CS12" i="1"/>
  <c r="CT12" i="1" s="1"/>
  <c r="CS13" i="1"/>
  <c r="CU13" i="1" s="1"/>
  <c r="CS14" i="1"/>
  <c r="CU14" i="1" s="1"/>
  <c r="CS15" i="1"/>
  <c r="CU15" i="1" s="1"/>
  <c r="CS16" i="1"/>
  <c r="CU16" i="1" s="1"/>
  <c r="CS17" i="1"/>
  <c r="CU17" i="1" s="1"/>
  <c r="CS18" i="1"/>
  <c r="CT18" i="1" s="1"/>
  <c r="CS19" i="1"/>
  <c r="CT19" i="1" s="1"/>
  <c r="CS20" i="1"/>
  <c r="CT20" i="1" s="1"/>
  <c r="CS21" i="1"/>
  <c r="CU21" i="1" s="1"/>
  <c r="CS22" i="1"/>
  <c r="CU22" i="1" s="1"/>
  <c r="CS23" i="1"/>
  <c r="CU23" i="1" s="1"/>
  <c r="CS24" i="1"/>
  <c r="CU24" i="1" s="1"/>
  <c r="CS25" i="1"/>
  <c r="CU25" i="1" s="1"/>
  <c r="CS26" i="1"/>
  <c r="CT26" i="1" s="1"/>
  <c r="CS27" i="1"/>
  <c r="CT27" i="1" s="1"/>
  <c r="CS28" i="1"/>
  <c r="CT28" i="1" s="1"/>
  <c r="CS29" i="1"/>
  <c r="CU29" i="1" s="1"/>
  <c r="CS30" i="1"/>
  <c r="CU30" i="1" s="1"/>
  <c r="CS31" i="1"/>
  <c r="CU31" i="1" s="1"/>
  <c r="CS32" i="1"/>
  <c r="CU32" i="1" s="1"/>
  <c r="CS33" i="1"/>
  <c r="CU33" i="1" s="1"/>
  <c r="CS34" i="1"/>
  <c r="CT34" i="1" s="1"/>
  <c r="CS35" i="1"/>
  <c r="CT35" i="1" s="1"/>
  <c r="CS36" i="1"/>
  <c r="CT36" i="1" s="1"/>
  <c r="CS8" i="1"/>
  <c r="CU8" i="1" s="1"/>
  <c r="CO10" i="1"/>
  <c r="CO11" i="1"/>
  <c r="CO13" i="1"/>
  <c r="CO14" i="1"/>
  <c r="CO15" i="1"/>
  <c r="CO20" i="1"/>
  <c r="CO21" i="1"/>
  <c r="CO22" i="1"/>
  <c r="CO23" i="1"/>
  <c r="CO24" i="1"/>
  <c r="CO25" i="1"/>
  <c r="CO26" i="1"/>
  <c r="CO30" i="1"/>
  <c r="CO31" i="1"/>
  <c r="CO32" i="1"/>
  <c r="CO9" i="1"/>
  <c r="CT16" i="1" l="1"/>
  <c r="CU12" i="1"/>
  <c r="CU28" i="1"/>
  <c r="CT32" i="1"/>
  <c r="CU11" i="1"/>
  <c r="CT33" i="1"/>
  <c r="CU35" i="1"/>
  <c r="CT25" i="1"/>
  <c r="CU27" i="1"/>
  <c r="CT24" i="1"/>
  <c r="CU20" i="1"/>
  <c r="CT17" i="1"/>
  <c r="CU19" i="1"/>
  <c r="CT9" i="1"/>
  <c r="CU34" i="1"/>
  <c r="CU26" i="1"/>
  <c r="CU18" i="1"/>
  <c r="CU10" i="1"/>
  <c r="CT31" i="1"/>
  <c r="CT23" i="1"/>
  <c r="CT15" i="1"/>
  <c r="CT30" i="1"/>
  <c r="CT22" i="1"/>
  <c r="CT14" i="1"/>
  <c r="CT8" i="1"/>
  <c r="CT29" i="1"/>
  <c r="CT21" i="1"/>
  <c r="CT13" i="1"/>
  <c r="CO37" i="1"/>
  <c r="CI10" i="1"/>
  <c r="CI11" i="1"/>
  <c r="CI12" i="1"/>
  <c r="CI13" i="1"/>
  <c r="CI14" i="1"/>
  <c r="CI15" i="1"/>
  <c r="CI16" i="1"/>
  <c r="CI17" i="1"/>
  <c r="CI18" i="1"/>
  <c r="CI19" i="1"/>
  <c r="CI20" i="1"/>
  <c r="CI21" i="1"/>
  <c r="CI22" i="1"/>
  <c r="CI23" i="1"/>
  <c r="CI27" i="1"/>
  <c r="CI28" i="1"/>
  <c r="CI29" i="1"/>
  <c r="CI32" i="1"/>
  <c r="CI9" i="1"/>
  <c r="CT37" i="1" l="1"/>
  <c r="CC9" i="1"/>
  <c r="CC10" i="1"/>
  <c r="CC11" i="1"/>
  <c r="CC12" i="1"/>
  <c r="CC13" i="1"/>
  <c r="CC14" i="1"/>
  <c r="CC15" i="1"/>
  <c r="CC16" i="1"/>
  <c r="CC17" i="1"/>
  <c r="CC18" i="1"/>
  <c r="CC19" i="1"/>
  <c r="CC20" i="1"/>
  <c r="CC21" i="1"/>
  <c r="CC22" i="1"/>
  <c r="CC23" i="1"/>
  <c r="CC24" i="1"/>
  <c r="CC25" i="1"/>
  <c r="CC26" i="1"/>
  <c r="CC27" i="1"/>
  <c r="CC28" i="1"/>
  <c r="CC29" i="1"/>
  <c r="CC30" i="1"/>
  <c r="CC31" i="1"/>
  <c r="CC32" i="1"/>
  <c r="CC33" i="1"/>
  <c r="CC34" i="1"/>
  <c r="CC35" i="1"/>
  <c r="CC8" i="1"/>
  <c r="BW10" i="1" l="1"/>
  <c r="BW15" i="1"/>
  <c r="BW20" i="1"/>
  <c r="BW21" i="1"/>
  <c r="BW22" i="1"/>
  <c r="BW23" i="1"/>
  <c r="BW25" i="1"/>
  <c r="BW26" i="1"/>
  <c r="BW30" i="1"/>
  <c r="BW31" i="1"/>
  <c r="BW32" i="1"/>
  <c r="BW9" i="1"/>
  <c r="BW37" i="1" l="1"/>
  <c r="BQ9" i="1"/>
  <c r="BQ11" i="1"/>
  <c r="BQ12" i="1"/>
  <c r="BQ13" i="1"/>
  <c r="BQ14" i="1"/>
  <c r="BQ15" i="1"/>
  <c r="BQ16" i="1"/>
  <c r="BQ18" i="1"/>
  <c r="BQ19" i="1"/>
  <c r="BQ20" i="1"/>
  <c r="BQ21" i="1"/>
  <c r="BQ22" i="1"/>
  <c r="BQ23" i="1"/>
  <c r="BQ24" i="1"/>
  <c r="BQ25" i="1"/>
  <c r="BQ26" i="1"/>
  <c r="BQ27" i="1"/>
  <c r="BQ28" i="1"/>
  <c r="BQ29" i="1"/>
  <c r="BQ30" i="1"/>
  <c r="BQ31" i="1"/>
  <c r="BQ32" i="1"/>
  <c r="BQ33" i="1"/>
  <c r="BQ34" i="1"/>
  <c r="BQ35" i="1"/>
  <c r="BQ8" i="1"/>
  <c r="BQ37" i="1" l="1"/>
  <c r="BK10" i="1"/>
  <c r="BK11" i="1"/>
  <c r="BK12" i="1"/>
  <c r="BK13" i="1"/>
  <c r="BK14" i="1"/>
  <c r="BK15" i="1"/>
  <c r="BK16" i="1"/>
  <c r="BK20" i="1"/>
  <c r="BK21" i="1"/>
  <c r="BK22" i="1"/>
  <c r="BK23" i="1"/>
  <c r="BK25" i="1"/>
  <c r="BK26" i="1"/>
  <c r="BK27" i="1"/>
  <c r="BK30" i="1"/>
  <c r="BK32" i="1"/>
  <c r="BK9" i="1"/>
  <c r="BK37" i="1" l="1"/>
  <c r="BE37" i="1" l="1"/>
  <c r="AY9" i="1"/>
  <c r="AY10" i="1"/>
  <c r="AY15" i="1"/>
  <c r="AY18" i="1"/>
  <c r="AY19" i="1"/>
  <c r="AY20" i="1"/>
  <c r="AY21" i="1"/>
  <c r="AY22" i="1"/>
  <c r="AY23" i="1"/>
  <c r="AY25" i="1"/>
  <c r="AY26" i="1"/>
  <c r="AY28" i="1"/>
  <c r="AY30" i="1"/>
  <c r="AY31" i="1"/>
  <c r="AY32" i="1"/>
  <c r="AY8" i="1"/>
  <c r="AY37" i="1" l="1"/>
  <c r="AS10" i="1"/>
  <c r="AS11" i="1"/>
  <c r="AS12" i="1"/>
  <c r="AS13" i="1"/>
  <c r="AS14" i="1"/>
  <c r="AS15" i="1"/>
  <c r="AS16" i="1"/>
  <c r="AS21" i="1"/>
  <c r="AS22" i="1"/>
  <c r="AS23" i="1"/>
  <c r="AS25" i="1"/>
  <c r="AS26" i="1"/>
  <c r="AS27" i="1"/>
  <c r="AS30" i="1"/>
  <c r="AS31" i="1"/>
  <c r="AS32" i="1"/>
  <c r="AS9" i="1"/>
  <c r="AS37" i="1" l="1"/>
  <c r="AM9" i="1"/>
  <c r="AM10" i="1"/>
  <c r="AM11" i="1"/>
  <c r="AM12" i="1"/>
  <c r="AM13" i="1"/>
  <c r="AM15" i="1"/>
  <c r="AM16" i="1"/>
  <c r="AM17" i="1"/>
  <c r="AM18" i="1"/>
  <c r="AM20" i="1"/>
  <c r="AM21" i="1"/>
  <c r="AM22" i="1"/>
  <c r="AM23" i="1"/>
  <c r="AM24" i="1"/>
  <c r="AM25" i="1"/>
  <c r="AM26" i="1"/>
  <c r="AM27" i="1"/>
  <c r="AM30" i="1"/>
  <c r="AM31" i="1"/>
  <c r="AM32" i="1"/>
  <c r="AM33" i="1"/>
  <c r="AM34" i="1"/>
  <c r="AM8" i="1"/>
  <c r="AM37" i="1" l="1"/>
  <c r="AG9" i="1" l="1"/>
  <c r="AG10" i="1"/>
  <c r="AG18" i="1"/>
  <c r="AG20" i="1"/>
  <c r="AG21" i="1"/>
  <c r="AG22" i="1"/>
  <c r="AG23" i="1"/>
  <c r="AG24" i="1"/>
  <c r="AG25" i="1"/>
  <c r="AG26" i="1"/>
  <c r="AG31" i="1"/>
  <c r="AG32" i="1"/>
  <c r="AG8" i="1"/>
  <c r="AG37" i="1" l="1"/>
  <c r="AA10" i="1"/>
  <c r="AA11" i="1"/>
  <c r="AA13" i="1"/>
  <c r="AA15" i="1"/>
  <c r="AA16" i="1"/>
  <c r="AA17" i="1"/>
  <c r="AA18" i="1"/>
  <c r="AA20" i="1"/>
  <c r="AA21" i="1"/>
  <c r="AA22" i="1"/>
  <c r="AA23" i="1"/>
  <c r="AA24" i="1"/>
  <c r="AA25" i="1"/>
  <c r="AA26" i="1"/>
  <c r="AA27" i="1"/>
  <c r="AA30" i="1"/>
  <c r="AA31" i="1"/>
  <c r="AA33" i="1"/>
  <c r="AA34" i="1"/>
  <c r="AA35" i="1"/>
  <c r="AA9" i="1"/>
  <c r="U8" i="1"/>
  <c r="AA37" i="1" l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7" i="1" l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8" i="1"/>
  <c r="I37" i="1" l="1"/>
  <c r="O37" i="1"/>
  <c r="CC37" i="1"/>
  <c r="CI37" i="1"/>
</calcChain>
</file>

<file path=xl/sharedStrings.xml><?xml version="1.0" encoding="utf-8"?>
<sst xmlns="http://schemas.openxmlformats.org/spreadsheetml/2006/main" count="1025" uniqueCount="374">
  <si>
    <t xml:space="preserve">UNIVERSIDAD TECNOLOGICA  DE PEREIRA </t>
  </si>
  <si>
    <t xml:space="preserve">CONVOCATORIA  PÚBLICA No. 05  COMPRA DE EQUIPOS, PERIFÉRICOS Y ACCESORIOS DE CÓMPUTO </t>
  </si>
  <si>
    <t xml:space="preserve"> </t>
  </si>
  <si>
    <t>ÍTEM</t>
  </si>
  <si>
    <t>EQUIPO / ACCESORIO</t>
  </si>
  <si>
    <t>REFERENCIA O DESCRIPCION</t>
  </si>
  <si>
    <t>MARCA/REF/MODELO</t>
  </si>
  <si>
    <t>Unidad</t>
  </si>
  <si>
    <t>CANTIDAD</t>
  </si>
  <si>
    <t>DESCRIPCION MARCA/ REFERENCIA/ESPECIFICACIONES OFERTADAS</t>
  </si>
  <si>
    <t>VALOR UNITARIO IVA INCLUIDO</t>
  </si>
  <si>
    <t>VALOR TOTAL IVA INCLUIDO</t>
  </si>
  <si>
    <t>% IVA</t>
  </si>
  <si>
    <t xml:space="preserve">GARANTÍA </t>
  </si>
  <si>
    <t xml:space="preserve">TIEMPO DE ENTREGA </t>
  </si>
  <si>
    <t>Adaptador de puertos</t>
  </si>
  <si>
    <t>Adaptador de puertos-  Falwedi Triple Display 12 in 1 USB C Hub with 2 HDMI &amp; VGA, PD3.0, Ethernet, SD TF Card Reader, 4 USB Port, Mic/Audio, Type C Adapter Docking Station</t>
  </si>
  <si>
    <t>Falwedi</t>
  </si>
  <si>
    <t>Computador  Tipo 1 Sff Intel I7</t>
  </si>
  <si>
    <t xml:space="preserve">Procesador Intel Core i7-10700 (8cores/16MB/2.9GHz)
Chipset Intel Q470
Memoria 8 GB DDR4-2933 (1x8GB)
1TB 7200 RPM SATA 6Gbps
Mouse y Teclado USB
2 Ranuras DIMM
6 Puertos USB 3
Puerto VGA integrado o adaptador de la misma marca del equipo
Windows 10 Pro OEM
Office Pro Plus 2019 Educative MOLP.
Garantía 3 años </t>
  </si>
  <si>
    <t>HP Prodesk 400 G7 SFF 
Lenovo ThinkCentre M80s
DELL Optiplex 5080 SFF</t>
  </si>
  <si>
    <t>Computador  Tipo 2 Sff Amd Ryzen</t>
  </si>
  <si>
    <t xml:space="preserve">Procesador AMD RYZEN 7 PRO 4000 Series (8cores/32MB/3.6GHz)
Memoria 8 GB DDR4-2666
DD 512 SSD
Mouse y Teclado USB
4 Ranuras DIMM
6 Puertos USB 3
Puerto VGA integrado o adaptador de la misma marca del equipo
Unidad DVD-RW
Windows 10 Pro OEM
Office Pro Plus 2019 Educative MOLP.
Garantía 3 años </t>
  </si>
  <si>
    <r>
      <rPr>
        <sz val="8"/>
        <color rgb="FFFF0000"/>
        <rFont val="Calibri"/>
        <family val="2"/>
      </rPr>
      <t xml:space="preserve">HP Elitedesk 805 G6 </t>
    </r>
    <r>
      <rPr>
        <sz val="8"/>
        <color theme="1"/>
        <rFont val="Calibri"/>
        <family val="2"/>
      </rPr>
      <t xml:space="preserve">
Lenovo ThinkCentre M75s 
DELL Optiplex 5055 SFF</t>
    </r>
  </si>
  <si>
    <r>
      <t xml:space="preserve">Computador Imac 
Con Pantalla </t>
    </r>
    <r>
      <rPr>
        <sz val="10"/>
        <color rgb="FFFF0000"/>
        <rFont val="Calibri"/>
        <family val="2"/>
      </rPr>
      <t xml:space="preserve">Retina </t>
    </r>
    <r>
      <rPr>
        <sz val="10"/>
        <color theme="1"/>
        <rFont val="Calibri"/>
        <family val="2"/>
      </rPr>
      <t>5k De 27 Pulgadas</t>
    </r>
  </si>
  <si>
    <t>Intel Core i5 de seis núcleos a 3,1 GHz de décima generación, 256 GB IMAC 27"/3.1GHZ 6C/8GB 8 GB (dos de 4 GB) de memoria DDR4 de 2666 MHz cuatro ranuras SO- DIMM accesibles para el usuario/SSD de 256GB-SPA/ RP5300-SPA Graficas Radeon Pro 5300 con 4 GB de memoria GDDR6/ Teclado y Mouse inalambrico. Garantía 3 años</t>
  </si>
  <si>
    <t>Apple</t>
  </si>
  <si>
    <t>Computador iMac 21"</t>
  </si>
  <si>
    <t>3.6 GHz - 256GB SSD (2020)
Procesador Intel Core i3 de 4 núcleos y 3.6 GHz de octava generación
8 GB de memoria DDR4 de 2400 MHz, configurable hasta con 32 GB
Almacenamiento SSD de 256 GB
Radeon Pro 555X con 2 GB de memoria GDDR5
Dos puertos Thunderbolt 3
Pantalla Retina 4K P3 de 4096 x 2304 
Office para Mac 2019 Standard Educativo. 
Garantía 3 años</t>
  </si>
  <si>
    <t>Computador iMac 27"</t>
  </si>
  <si>
    <t>IMAC 27" con Retina 5K Display, 3.3GHz Six-Core Intel Core i5, 8GB 2666MHz DDR4 SDRAM - 2x4GB, 512GB SSD, AMD Radeon PRO 5300 4GB VRAM
APPLE Magic Mouse 2, APPLE Magic Keyboard  
Office para Mac 2019 Standard Educativo. 
Garantía 3 años</t>
  </si>
  <si>
    <t xml:space="preserve"> Apple</t>
  </si>
  <si>
    <t>3.8 GHz - 512GB SSD (2020)
Procesador Intel Core i7 de 8 núcleos y 3.8 GHz de decima generación
8 GB de memoria DDR4 de 2666 MHz
Almacenamiento SSD de 512 GB
Radeon Pro 5500XT con 8 GB de memoria GDDR6
Pantalla Retina 5K P3 de 5120x2880
Office para Mac 2019 Standard Educativo. 
Garantía 3 años</t>
  </si>
  <si>
    <t>Marca Apple
Referencia MXWV2E/A</t>
  </si>
  <si>
    <t>Computador Portátil</t>
  </si>
  <si>
    <r>
      <t xml:space="preserve">Procesador Intel Core i7-1165G7  2.8GHz
Memoria 8GB RAM (1x8GB) DDR4-2400
</t>
    </r>
    <r>
      <rPr>
        <sz val="10"/>
        <color rgb="FFFF0000"/>
        <rFont val="Calibri"/>
        <family val="2"/>
      </rPr>
      <t>500GB SSD</t>
    </r>
    <r>
      <rPr>
        <sz val="10"/>
        <color theme="1"/>
        <rFont val="Calibri"/>
        <family val="2"/>
      </rPr>
      <t xml:space="preserve">
Pantalla entre 13.3" y 14" Anti-reflejo  1920x1080 LED
Puertos HDMI y VGA (Integrado o Adaptador de la misma marca del equipo)
Tarjeta inalámbrica 802.11ac con  Bluetooth  
Puerto 1GB Ethernet
Windows 10 Pro OEM
Office Profesional Plus 2019 Educativo
Guaya y maletín
Garantía 3 años</t>
    </r>
  </si>
  <si>
    <t xml:space="preserve">HP Probook 440 G8
 Lenovo  ThinkPad E14 G2 
DELL Vostro 5402
</t>
  </si>
  <si>
    <t>Computador Portátil Apple</t>
  </si>
  <si>
    <t xml:space="preserve">Macbook Air 13" MGN73E/A Procesador: Chip M1 8C / SSD 512GB / Ram 8GB / Gris Espacial                         Adaptador USB-C Digital AV Multiport (HDMI y USB)Adaptador USB-C VGA Multiport (VGA y USB)Adaptador USB-C Ethernet 1GBpsLicencia de Microsoft Office 2019 Standard Educativo para Mac
Garantía 3 años </t>
  </si>
  <si>
    <t>Disco duro estado sólido</t>
  </si>
  <si>
    <t>Disco duro estado sólido 480GB 
SSD SATA III 6.5Gb/s 2.5" 480/500GB
Para instalar en equipos de escritorio.</t>
  </si>
  <si>
    <t>Crucial
HP
Samsung</t>
  </si>
  <si>
    <t>Disco Duro Externo</t>
  </si>
  <si>
    <t>Disco duro USB 2.5 2TB 3.0 Externo SEAGATE Basic Negro</t>
  </si>
  <si>
    <t>SEAGATE</t>
  </si>
  <si>
    <t xml:space="preserve">Disco Duro Externo </t>
  </si>
  <si>
    <t>Disco Duro Externo Seagate Backup Plus Slim - 2TB - USB 3.0</t>
  </si>
  <si>
    <t>Escaner</t>
  </si>
  <si>
    <t xml:space="preserve">Escáner Epson dúplex a color </t>
  </si>
  <si>
    <t>Epson ds-770</t>
  </si>
  <si>
    <t>ESCÁNER EPSON , WORKFORCE DS-1630 (B11B239201)
Cama Plana (A4)/ Resolución óptica Cama Plana: 1200 dpi ADF: 600 dpi/ Velocidad de escaneo 25 ppm simplex, 10 ipm dúplex (300 dpi, blanco-y-negro, escalas de grises, a color)/ Tamaño de documento: Máx. 21.6 x 29.7 cm dúplex / simplex,  21.6 x 35.6 cm simplex Mín. 8.9 x 17 cm dúplex, 8.9 x 12.7 cm simplex Longitud de papel: 21.6 x 304.8 cm simplex Gramaje de papel: 50 a 120 g/m Conectividad USB 2.0 de Alta Velocidad, Módulo de Red Opcional (RJ-45, 10BaseT/100BaseTX / Ciclo Diario: 1500 hojas/Capacidad del Alimentador: 50 hojas</t>
  </si>
  <si>
    <t>EPSON DS-1630</t>
  </si>
  <si>
    <t>Escaner de cama plana con alimentador de documentos automatico conexion USB compatible Mac y Windows.  Resolucion optica 600 x 600  dpi. Cama palana tamaño A4.  Escaneo Duplex. Conexion USB alta velocidad, Software, drivers y cables de conexion incluidos.</t>
  </si>
  <si>
    <t xml:space="preserve">Epson DS-6500 
Canon imageFormula DR-2020 </t>
  </si>
  <si>
    <t>Escaner de cama plana con alimentador de documentos automatico con conexion de red compatible Mac y Windows.  Resolucion optica 1200x1200 dpi. Cama palana tamaño A4. Resolucion 600 x 600 dpi alimentador de documentos. Escaneo duplex. Conexion de red ethernet, Software, drivers y cables de conexion incluidos.</t>
  </si>
  <si>
    <t xml:space="preserve">Epson DS-7500 con modulo de red
</t>
  </si>
  <si>
    <t>Impresora</t>
  </si>
  <si>
    <t>Zebra GK420T</t>
  </si>
  <si>
    <t>Modelo GK420T</t>
  </si>
  <si>
    <t>Impresión en Negro hasta 38 ppm/ Ciclo de trabajo mensual hasta 80.000 pág A4/ Procesador 1200MHz/Puerto de red Ethernet integrado 10/100/1000Base-TX / Capacidad HP ePrint-impresión móvil-inalámbrica-1 USB 2.0 alta velocidad- 1 WiFi 802.11b/g / Manejo de papel estándar Bandeja1 100 hojas Bandeja 2 250 hojas-Salida de manejo de papel de 150 hojas/ Unidad dúplex integrada /Impresión a Doble cara automática/ Incluye cable USB</t>
  </si>
  <si>
    <t>HP LaserJet Pro M404dw</t>
  </si>
  <si>
    <t>Impresión en Negro hasta 20 ppm/ Ciclo de trabajo mensual hasta 10.000pág A4/ Procesador 400MHz/ Capacidad HP ePrint-impresión móvil-inalámbrica-1 USB 2.0 alta velocidad- 1 WiFi 802.11b/g / Manejo de papel estándar Bandeja de entrada 150 hojas -Salida de manejo de papel de 150 hojas/ Impresión a Doble cara manual/ Incluye cable USB</t>
  </si>
  <si>
    <t>HP Laser Jet M107W</t>
  </si>
  <si>
    <t>iPad Pro</t>
  </si>
  <si>
    <t>Memoria sd</t>
  </si>
  <si>
    <t>ADATA Micro Sd 128 Gb 100/25Mbs Clase 10</t>
  </si>
  <si>
    <t>ADATA</t>
  </si>
  <si>
    <t>Sandisk Extreme 128gb Sd 4k Clase 10 U3</t>
  </si>
  <si>
    <t>Sandisk</t>
  </si>
  <si>
    <t>Pantalla</t>
  </si>
  <si>
    <t>Monitor LCD 24" Wide Screen</t>
  </si>
  <si>
    <t>HP</t>
  </si>
  <si>
    <t>Monitor HP Z27q</t>
  </si>
  <si>
    <t>Pantalla 23" Resolución  1920 x 1080 full hd 
Conectores : VGA, DisplayPort, HDMI
Garantía 3 años</t>
  </si>
  <si>
    <t>HP,  DELL,  LENOVO</t>
  </si>
  <si>
    <t xml:space="preserve">Pen Lápiz </t>
  </si>
  <si>
    <t>Wacom Grip Pen Lápiz De Repuesto Sin Batería Y Sin Cable Con Borrador, contorno de agarre moldeado / 2048 niveles de presión / compa-ble con Intuos Pro, Intuos5, Intuos4, Cin-q21 (DTK2100), Cin-q 13HD, Cin-q 22/24 HD, Cin-q 22/24HD Touch, Cin-q Companion y Cin-q Companion Hybrid</t>
  </si>
  <si>
    <t>Wacom</t>
  </si>
  <si>
    <t xml:space="preserve">Tabla digitalizadora </t>
  </si>
  <si>
    <t>Tabla digitalizadora - Intuos Art Medium Wacom.</t>
  </si>
  <si>
    <t xml:space="preserve"> Wacom</t>
  </si>
  <si>
    <t xml:space="preserve">Tablet </t>
  </si>
  <si>
    <t>Tablet Samsung Tab A Plus WIFI 10.1" - LTE para SIM</t>
  </si>
  <si>
    <t>Samsung</t>
  </si>
  <si>
    <t>Unidad Cd Dvd Externa</t>
  </si>
  <si>
    <t>Unidad de CD y DVD externa, Transferencia de Datos de alta velocidad portátil USB 3.0 lector de DVD grabadora de CD.</t>
  </si>
  <si>
    <t>LG, Samsung, LiteOn, Hitachi</t>
  </si>
  <si>
    <t>VALOR TOTAL OFERTA</t>
  </si>
  <si>
    <r>
      <t xml:space="preserve">Pantalla Liquid Retina
Pantalla Multi‑Touch de 11 pulgadas (diagonal) retroiluminada por LED con tecnología IPS
</t>
    </r>
    <r>
      <rPr>
        <sz val="10"/>
        <color rgb="FFFF0000"/>
        <rFont val="Calibri"/>
        <family val="2"/>
      </rPr>
      <t>Capacidad de almacenamiento 64GB
Conectividad WiFi</t>
    </r>
    <r>
      <rPr>
        <sz val="10"/>
        <color theme="1"/>
        <rFont val="Calibri"/>
        <family val="2"/>
      </rPr>
      <t xml:space="preserve">
Resolución de 2388 x 1668 a 264 pixeles por pulgada (ppi)
Tecnología ProMotion
Pantalla con amplia gama de colores (P3)
Pantalla True Tone
Revestimiento oleofóbico resistente a huellas dactilares
Pantalla totalmente laminada
Revestimiento antirreflejo
Reflectividad de 1,8%
Brillo máximo de 600 nits
Compatibilidad con el Apple Pencil (segunda generación)</t>
    </r>
  </si>
  <si>
    <t>ANEXO 1 MODIFICADO - ESPECIFICACIONES TÉCNICAS DE OBLIGATORIO CUMPLIMIENTO Y FORMATO PARA PRESENTACIÓN DE OFERTA</t>
  </si>
  <si>
    <t>CUADRO COMPARATIVO OFERTAS</t>
  </si>
  <si>
    <t>PROVEEDOR</t>
  </si>
  <si>
    <t>45 DIAS</t>
  </si>
  <si>
    <t>COLOMBIANET SOLUTIONS SAS NIT.900.712.192-6</t>
  </si>
  <si>
    <t>falwedi</t>
  </si>
  <si>
    <t>1 año</t>
  </si>
  <si>
    <t>20 dias</t>
  </si>
  <si>
    <t>HP Prodesk 400 G7 SFF</t>
  </si>
  <si>
    <t>3 años</t>
  </si>
  <si>
    <t>10 dias</t>
  </si>
  <si>
    <t>HP Elitedesk 805 G6</t>
  </si>
  <si>
    <t>90 dias</t>
  </si>
  <si>
    <t>apple MXWT2E/A</t>
  </si>
  <si>
    <t>apple MHK23E/A</t>
  </si>
  <si>
    <t>apple MXWU2E/A</t>
  </si>
  <si>
    <t>aple MXWV2E/A</t>
  </si>
  <si>
    <t xml:space="preserve">hp probook 440 g8
</t>
  </si>
  <si>
    <t>apple MGN73E/A</t>
  </si>
  <si>
    <t>crucial ssd 480</t>
  </si>
  <si>
    <t xml:space="preserve"> SEAGATE Basic Negro 2TB 3.0</t>
  </si>
  <si>
    <t xml:space="preserve"> Seagate Backup Plus Slim - 2TB</t>
  </si>
  <si>
    <t>epson ds-770</t>
  </si>
  <si>
    <t>epson ds-1630</t>
  </si>
  <si>
    <t>45 dias</t>
  </si>
  <si>
    <t xml:space="preserve">epson ds-6500 
</t>
  </si>
  <si>
    <t xml:space="preserve">epson ds-7500 con modulo de red
</t>
  </si>
  <si>
    <t>modelo gk420t</t>
  </si>
  <si>
    <t>hp laserjet pro m404dw</t>
  </si>
  <si>
    <t>15 dias</t>
  </si>
  <si>
    <t>hp laser jet m107w</t>
  </si>
  <si>
    <t xml:space="preserve">apple MY232LZ/A </t>
  </si>
  <si>
    <t>adata micro sd 128gb</t>
  </si>
  <si>
    <t>sandisk extreme 128gb sd 4k</t>
  </si>
  <si>
    <t>hp p24v</t>
  </si>
  <si>
    <t>hp z27q</t>
  </si>
  <si>
    <t>35 dias</t>
  </si>
  <si>
    <t xml:space="preserve">hp e243  </t>
  </si>
  <si>
    <t>wacom lapiz para tablet</t>
  </si>
  <si>
    <t>Intuos Art Medium Wacom</t>
  </si>
  <si>
    <t>samsung tab A plus WIFI 10,1"</t>
  </si>
  <si>
    <t>Falwedi Triple Display 12 In 1 Usb C Hub With 2 Hdmi, Pd3.0
Adaptador de puertos-  Falwedi Triple Display 12 in 1 USB C Hub with 2 HDMI &amp; VGA, PD3.0, Ethernet, SD TF Card Reader, 4 USB Port, Mic/Audio, Type C Adapter Docking Station</t>
  </si>
  <si>
    <t xml:space="preserve">HP Prodesk 400 G7 SFF
PD400_G7_SFF_UTP
Ref: 9DF58AV (CTO)
Procesador Intel Core i7-10700 (8cores/16MB/2.9GHz)
Chipset Intel Q470
Memoria 8 GB DDR4-2933 (1x8GB)
1TB 7200 RPM SATA 6Gbps
Mouse y Teclado USB
2 Ranuras DIMM
6 Puertos USB 3
Puerto VGA integrado o adaptador de la misma marca del equipo
Windows 10 Pro OEM
Office Pro Plus 2019 Educative MOLP.
Garantía 3 años </t>
  </si>
  <si>
    <t xml:space="preserve">HP Elitedesk 805 G6
ED 805 G6_SFF_UTP 
Ref:  3N974AV (CTO)
Procesador AMD RYZEN 7 PRO 4000 Series (8cores/32MB/3.6GHz)
Memoria 8 GB DDR4-2666
DD 512 SSD
Mouse y Teclado USB
4 Ranuras DIMM
6 Puertos USB 3
Puerto VGA integrado o adaptador de la misma marca del equipo
Unidad DVD-RW
Windows 10 Pro OEM
Office Pro Plus 2019 Educative MOLP.
Garantía 3 años </t>
  </si>
  <si>
    <t>iMac Retina 27” 5K - 
Ref: MXWT2E/A M 
Intel Core i5 de seis núcleos a 3,1 GHz de décima generación, 256 GB IMAC 27"/3.1GHZ 6C/8GB 8 GB (dos de 4 GB) de memoria DDR4 de 2666 MHz cuatro ranuras SO- DIMM accesibles para el usuario/SSD de 256GB-SPA/ RP5300-SPA Graficas Radeon Pro 5300 con 4 GB de memoria GDDR6/ Teclado y Mouse inalambrico. Garantía 3 años</t>
  </si>
  <si>
    <t>iMac Retina 21,5” 4K - 
Ref: MHK23E/A  M 
3.6 GHz - 256GB SSD (2020)
Procesador Intel Core i3 de 4 núcleos y 3.6 GHz de octava generación
8 GB de memoria DDR4 de 2400 MHz, configurable hasta con 32 GB
Almacenamiento SSD de 256 GB
Radeon Pro 555X con 2 GB de memoria GDDR5
Dos puertos Thunderbolt 3
Pantalla Retina 4K P3 de 4096 x 2304 
Office para Mac 2019 Standard Educativo. 
Garantía 3 años</t>
  </si>
  <si>
    <t>iMac Retina 27” 5K - 
Ref: MXWU2E/A  M
IMAC 27" con Retina 5K Display, 3.3GHz Six-Core Intel Core i5, 8GB 2666MHz DDR4 SDRAM - 2x4GB, 512GB SSD, AMD Radeon PRO 5300 4GB VRAM
APPLE Magic Mouse 2, APPLE Magic Keyboard  
Office para Mac 2019 Standard Educativo. 
Garantía 3 años</t>
  </si>
  <si>
    <t>iMac Retina 27” 5K - 
Ref: MXWV2E/A  M
3.8 GHz - 512GB SSD (2020)
Procesador Intel Core i7 de 8 núcleos y 3.8 GHz de decima generación
8 GB de memoria DDR4 de 2666 MHz
Almacenamiento SSD de 512 GB
Radeon Pro 5500XT con 8 GB de memoria GDDR6
Pantalla Retina 5K P3 de 5120x2880
Office para Mac 2019 Standard Educativo. 
Garantía 3 años</t>
  </si>
  <si>
    <t>HP Probook 440 G8
 PB_440G8_UTP (CTO)
Ref: 2Q531AV 
Procesador Intel Core i7-1165G7  2.8GHz
Memoria 8GB RAM (1x8GB) DDR4-2400
500GB SSD
Pantalla entre 13.3" y 14" Anti-reflejo  1920x1080 LED
Puertos HDMI y VGA (Integrado o Adaptador de la misma marca del equipo)
Tarjeta inalámbrica 802.11ac con  Bluetooth  
Puerto 1GB Ethernet
Windows 10 Pro OEM
Office Profesional Plus 2019 Educativo
Guaya y maletín
Garantía 3 años</t>
  </si>
  <si>
    <t xml:space="preserve">Macbook Air 13" 
Ref: MGN73E/A 
Procesador: Chip M1 8C / SSD 512GB / Ram 8GB / Gris Espacial                         Adaptador USB-C Digital AV Multiport (HDMI y USB)Adaptador USB-C VGA Multiport (VGA y USB)Adaptador USB-C Ethernet 1GBpsLicencia de Microsoft Office 2019 Standard Educativo para Mac
Garantía 3 años </t>
  </si>
  <si>
    <t>CRUCIAL MX500 CT500MX500SSD1 560 MB/S
Disco duro estado sólido 480GB 
SSD SATA III 6.5Gb/s 2.5" 480/500GB
Para instalar en equipos de escritorio.</t>
  </si>
  <si>
    <t>SEAGATE BASIC NEGRO STJL2000400
Disco duro USB 2.5 2TB 3.0 Externo SEAGATE Basic Negro</t>
  </si>
  <si>
    <t>SEAGATE BASIC NEGRO STJL2000400  
Disco Duro Externo Seagate Backup Plus Slim - 2TB - USB 3.0</t>
  </si>
  <si>
    <t xml:space="preserve">Epson DS-770
Escáner Epson dúplex a color </t>
  </si>
  <si>
    <t>Epson DS-1630
ESCÁNER EPSON , WORKFORCE DS-1630 (B11B239201)
Cama Plana (A4)/ Resolución óptica Cama Plana: 1200 dpi ADF: 600 dpi/ Velocidad de escaneo 25 ppm simplex, 10 ipm dúplex (300 dpi, blanco-y-negro, escalas de grises, a color)/ Tamaño de documento: Máx. 21.6 x 29.7 cm dúplex / simplex,  21.6 x 35.6 cm simplex Mín. 8.9 x 17 cm dúplex, 8.9 x 12.7 cm simplex Longitud de papel: 21.6 x 304.8 cm simplex Gramaje de papel: 50 a 120 g/m Conectividad USB 2.0 de Alta Velocidad, Módulo de Red Opcional (RJ-45, 10BaseT/100BaseTX / Ciclo Diario: 1500 hojas/Capacidad del Alimentador: 50 hojas</t>
  </si>
  <si>
    <t>Epson DS-6500
Escaner de cama plana con alimentador de documentos automatico conexion USB compatible Mac y Windows.  Resolucion optica 600 x 600  dpi. Cama palana tamaño A4.  Escaneo Duplex. Conexion USB alta velocidad, Software, drivers y cables de conexion incluidos.</t>
  </si>
  <si>
    <t>Epson DS-7500 con modulo de red
Escaner de cama plana con alimentador de documentos automatico con conexion de red compatible Mac y Windows.  Resolucion optica 1200x1200 dpi. Cama palana tamaño A4. Resolucion 600 x 600 dpi alimentador de documentos. Escaneo duplex. Conexion de red ethernet, Software, drivers y cables de conexion incluidos.</t>
  </si>
  <si>
    <t>HP LaserJet Pro M404dw
Impresión en Negro hasta 38 ppm/ Ciclo de trabajo mensual hasta 80.000 pág A4/ Procesador 1200MHz/Puerto de red Ethernet integrado 10/100/1000Base-TX / Capacidad HP ePrint-impresión móvil-inalámbrica-1 USB 2.0 alta velocidad- 1 WiFi 802.11b/g / Manejo de papel estándar Bandeja1 100 hojas Bandeja 2 250 hojas-Salida de manejo de papel de 150 hojas/ Unidad dúplex integrada /Impresión a Doble cara automática/ Incluye cable USB</t>
  </si>
  <si>
    <t>HP Laser 107W
Impresión en Negro hasta 20 ppm/ Ciclo de trabajo mensual hasta 10.000pág A4/ Procesador 400MHz/ Capacidad HP ePrint-impresión móvil-inalámbrica-1 USB 2.0 alta velocidad- 1 WiFi 802.11b/g / Manejo de papel estándar Bandeja de entrada 150 hojas -Salida de manejo de papel de 150 hojas/ Impresión a Doble cara manual/ Incluye cable USB</t>
  </si>
  <si>
    <t>IPad Pro de 11"Wi-Fi + Cellular, 256 GB 
Ref: MXE42LZ/A
Pantalla Liquid Retina
Pantalla Multi‑Touch de 11 pulgadas (diagonal) retroiluminada por LED con tecnología IPS
Capacidad de almacenamiento 64GB
Conectividad WiFi
Resolución de 2388 x 1668 a 264 pixeles por pulgada (ppi)
Tecnología ProMotion
Pantalla con amplia gama de colores (P3)
Pantalla True Tone
Revestimiento oleofóbico resistente a huellas dactilares
Pantalla totalmente laminada
Revestimiento antirreflejo
Reflectividad de 1,8%
Brillo máximo de 600 nits
Compatibilidad con el Apple Pencil (segunda generación)</t>
  </si>
  <si>
    <t>HP V24v G4 
Ref: 9TT78AA#ABA
Monitor LCD 24" Wide Screen</t>
  </si>
  <si>
    <t xml:space="preserve">HP Z27q
Ref: 1C4Z7A
Monitor HP Z27q G3 QHD Display </t>
  </si>
  <si>
    <t>HP P24 G4 23.8"
Ref: 1A7E5AA#ABA 
Pantalla 23" Resolución  1920 x 1080 full hd 
Conectores : VGA, DisplayPort, HDMI
Garantía 3 años</t>
  </si>
  <si>
    <t>Wacom Grip Pen
Ref:  KP501E2
Lápiz De Repuesto Sin Batería Y Sin Cable Con Borrador, contorno de agarre moldeado / 2048 niveles de presión / compa-ble con Intuos Pro, Intuos5, Intuos4, Cin-q21 (DTK2100), Cin-q 13HD, Cin-q 22/24 HD, Cin-q 22/24HD Touch, Cin-q Companion y Cin-q Companion Hybrid</t>
  </si>
  <si>
    <t>Tabla digitalizadora
Ref: CTH690AB
Tabla digitalizadora - Intuos Art Medium Wacom.</t>
  </si>
  <si>
    <t>Tablet Samsung
Ref: LTE 2019
Tablet Samsung Tab A Plus WIFI 10.1" - LTE para SIM</t>
  </si>
  <si>
    <t>120 DIAS</t>
  </si>
  <si>
    <t>COMERCIALIZADORA SERLE.COM SAS NIT. 800089897-4</t>
  </si>
  <si>
    <t>COMWARE S.A.  NIT. 860.045.379-1</t>
  </si>
  <si>
    <t>CONTROLES EMPRESARIALES SAS  NIT: 800058607-2</t>
  </si>
  <si>
    <t>140 días</t>
  </si>
  <si>
    <t>De 50 a  55 días</t>
  </si>
  <si>
    <t>De 5 a 7 días</t>
  </si>
  <si>
    <t>De 35 a 45 días</t>
  </si>
  <si>
    <t>5 años</t>
  </si>
  <si>
    <t>5 a 7 días</t>
  </si>
  <si>
    <t>SEAGATE
Disco duro USB 2.5 2TB 3.0 Externo SEAGATE Basic Negro</t>
  </si>
  <si>
    <t xml:space="preserve">Epson ds-770
Escáner Epson dúplex a color </t>
  </si>
  <si>
    <t>EPSON DS-1630
ESCÁNER EPSON , WORKFORCE DS-1630 (B11B239201)
Cama Plana (A4)/ Resolución óptica Cama Plana: 1200 dpi ADF: 600 dpi/ Velocidad de escaneo 25 ppm simplex, 10 ipm dúplex (300 dpi, blanco-y-negro, escalas de grises, a color)/ Tamaño de documento: Máx. 21.6 x 29.7 cm dúplex / simplex,  21.6 x 35.6 cm simplex Mín. 8.9 x 17 cm dúplex, 8.9 x 12.7 cm simplex Longitud de papel: 21.6 x 304.8 cm simplex Gramaje de papel: 50 a 120 g/m Conectividad USB 2.0 de Alta Velocidad, Módulo de Red Opcional (RJ-45, 10BaseT/100BaseTX / Ciclo Diario: 1500 hojas/Capacidad del Alimentador: 50 hojas</t>
  </si>
  <si>
    <t>De 65 a 70 días</t>
  </si>
  <si>
    <t>12 meses</t>
  </si>
  <si>
    <r>
      <rPr>
        <b/>
        <sz val="8"/>
        <color theme="1"/>
        <rFont val="Calibri"/>
        <family val="2"/>
        <scheme val="minor"/>
      </rPr>
      <t>Lenovo ThinkCentre M80s</t>
    </r>
    <r>
      <rPr>
        <sz val="8"/>
        <color theme="1"/>
        <rFont val="Calibri"/>
        <family val="2"/>
        <scheme val="minor"/>
      </rPr>
      <t xml:space="preserve">
Procesador Intel Core i7-10700 (8cores/16MB/2.9GHz)
Chipset Intel Q470
Memoria 8 GB DDR4-2933 (1x8GB)
1TB 7200 RPM SATA 6Gbps
Mouse y Teclado USB
2 Ranuras DIMM -6 Puertos USB 3
Puerto VGA integrado o adaptador de la misma marca del equipo
Windows 10 Pro OEM- Office Pro Plus 2019 Educative MOLP.
Garantía 3 años </t>
    </r>
  </si>
  <si>
    <r>
      <rPr>
        <b/>
        <sz val="8"/>
        <color theme="1"/>
        <rFont val="Calibri"/>
        <family val="2"/>
        <scheme val="minor"/>
      </rPr>
      <t>Lenovo ThinkCentre M75s</t>
    </r>
    <r>
      <rPr>
        <sz val="8"/>
        <color theme="1"/>
        <rFont val="Calibri"/>
        <family val="2"/>
        <scheme val="minor"/>
      </rPr>
      <t xml:space="preserve">
Procesador AMD RYZEN 7 PRO 4000 Series (8cores/32MB/3.6GHz)
Memoria 8 GB DDR4-2666
DD 512 SSD
Mouse y Teclado USB
4 Ranuras DIMM - 6 Puertos USB 3
Puerto VGA integrado o adaptador de la misma marca del equipo
Unidad DVD-RW
Windows 10 Pro OEM - Office Pro Plus 2019 Educative MOLP.
Garantía 3 años </t>
    </r>
  </si>
  <si>
    <r>
      <rPr>
        <b/>
        <sz val="8"/>
        <color theme="1"/>
        <rFont val="Calibri"/>
        <family val="2"/>
        <scheme val="minor"/>
      </rPr>
      <t>Apple - Computador Imac Con Pantalla Retina 5k De 27 Pulgadas</t>
    </r>
    <r>
      <rPr>
        <sz val="8"/>
        <color theme="1"/>
        <rFont val="Calibri"/>
        <family val="2"/>
        <scheme val="minor"/>
      </rPr>
      <t xml:space="preserve">
Intel Core i5 de seis núcleos a 3,1 GHz de décima generación, 256 GB IMAC 27"/3.1GHZ 6C/8GB 8 GB (dos de 4 GB) de memoria DDR4 de 2666 MHz cuatro ranuras SO- DIMM accesibles para el usuario/SSD de 256GB-SPA/ RP5300-SPA Graficas Radeon Pro 5300 con 4 GB de memoria GDDR6/ Teclado y Mouse inalambrico. Garantía 3 años</t>
    </r>
  </si>
  <si>
    <r>
      <rPr>
        <b/>
        <sz val="8"/>
        <color theme="1"/>
        <rFont val="Calibri"/>
        <family val="2"/>
        <scheme val="minor"/>
      </rPr>
      <t>Apple - Computador Imac 27"</t>
    </r>
    <r>
      <rPr>
        <sz val="8"/>
        <color theme="1"/>
        <rFont val="Calibri"/>
        <family val="2"/>
        <scheme val="minor"/>
      </rPr>
      <t xml:space="preserve"> 
IMAC 27" con Retina 5K Display, 3.3GHz Six-Core Intel Core i5, 8GB 2666MHz DDR4 SDRAM - 2x4GB, 512GB SSD, AMD Radeon PRO 5300 4GB VRAM
APPLE Magic Mouse 2, APPLE Magic Keyboard  
Office para Mac 2019 Standard Educativo. 
Garantía 3 años</t>
    </r>
  </si>
  <si>
    <r>
      <rPr>
        <b/>
        <sz val="8"/>
        <color theme="1"/>
        <rFont val="Calibri"/>
        <family val="2"/>
        <scheme val="minor"/>
      </rPr>
      <t>HP Probook 440 G8</t>
    </r>
    <r>
      <rPr>
        <sz val="8"/>
        <color theme="1"/>
        <rFont val="Calibri"/>
        <family val="2"/>
        <scheme val="minor"/>
      </rPr>
      <t xml:space="preserve">
Procesador Intel Core i7-1165G7  2.8GHz
Memoria 8GB RAM (1x8GB) DDR4-2400
</t>
    </r>
    <r>
      <rPr>
        <sz val="8"/>
        <color rgb="FFFF0000"/>
        <rFont val="Calibri"/>
        <family val="2"/>
        <scheme val="minor"/>
      </rPr>
      <t>512 GB SSD</t>
    </r>
    <r>
      <rPr>
        <sz val="8"/>
        <color theme="1"/>
        <rFont val="Calibri"/>
        <family val="2"/>
        <scheme val="minor"/>
      </rPr>
      <t xml:space="preserve">
Pantalla entre 13.3" y 14" Anti-reflejo  1920x1080 LED
Puertos HDMI y VGA (Integrado o Adaptador de la misma marca del equipo)
Tarjeta inalámbrica 802.11ac con  Bluetooth  
Puerto 1GB Ethernet
Windows 10 Pro OEM
Office Profesional Plus 2019 Educativo
Guaya y maletín
Garantía 3 años</t>
    </r>
  </si>
  <si>
    <r>
      <rPr>
        <b/>
        <sz val="8"/>
        <color theme="1"/>
        <rFont val="Calibri"/>
        <family val="2"/>
        <scheme val="minor"/>
      </rPr>
      <t>Apple - Macbook Air 13"</t>
    </r>
    <r>
      <rPr>
        <sz val="8"/>
        <color theme="1"/>
        <rFont val="Calibri"/>
        <family val="2"/>
        <scheme val="minor"/>
      </rPr>
      <t xml:space="preserve"> 
MGN73E/A Procesador: Chip M1 8C / SSD 512GB / Ram 8GB / Gris Espacial Adaptador USB-C Digital AV Multiport (HDMI y USB)Adaptador USB-C VGA Multiport (VGA y USB)Adaptador USB-C Ethernet 1GBpsLicencia de Microsoft Office 2019 Standard Educativo para Mac
Garantía 3 años </t>
    </r>
  </si>
  <si>
    <r>
      <rPr>
        <b/>
        <sz val="8"/>
        <color theme="1"/>
        <rFont val="Calibri"/>
        <family val="2"/>
        <scheme val="minor"/>
      </rPr>
      <t>Crucial</t>
    </r>
    <r>
      <rPr>
        <sz val="8"/>
        <color theme="1"/>
        <rFont val="Calibri"/>
        <family val="2"/>
        <scheme val="minor"/>
      </rPr>
      <t xml:space="preserve"> 
Disco duro estado sólido 480GB 
SSD SATA III 6.5Gb/s 2.5" 480/500GB
Para instalar en equipos de escritorio.</t>
    </r>
  </si>
  <si>
    <r>
      <rPr>
        <b/>
        <sz val="8"/>
        <color theme="1"/>
        <rFont val="Calibri"/>
        <family val="2"/>
        <scheme val="minor"/>
      </rPr>
      <t>SEAGATE</t>
    </r>
    <r>
      <rPr>
        <sz val="8"/>
        <color theme="1"/>
        <rFont val="Calibri"/>
        <family val="2"/>
        <scheme val="minor"/>
      </rPr>
      <t xml:space="preserve">
Disco duro USB 2.5 2TB 3.0 Externo SEAGATE Basic Negro</t>
    </r>
  </si>
  <si>
    <r>
      <rPr>
        <b/>
        <sz val="8"/>
        <color theme="1"/>
        <rFont val="Calibri"/>
        <family val="2"/>
        <scheme val="minor"/>
      </rPr>
      <t xml:space="preserve">Epson ds-770
</t>
    </r>
    <r>
      <rPr>
        <sz val="8"/>
        <color theme="1"/>
        <rFont val="Calibri"/>
        <family val="2"/>
        <scheme val="minor"/>
      </rPr>
      <t xml:space="preserve">Escáner Epson dúplex a color </t>
    </r>
  </si>
  <si>
    <r>
      <t xml:space="preserve">EPSON DS-1630
</t>
    </r>
    <r>
      <rPr>
        <sz val="8"/>
        <color theme="1"/>
        <rFont val="Calibri"/>
        <family val="2"/>
        <scheme val="minor"/>
      </rPr>
      <t>ESCÁNER EPSON , WORKFORCE DS-1630 (B11B239201)
Cama Plana (A4)/ Resolución óptica Cama Plana: 1200 dpi ADF: 600 dpi/ Velocidad de escaneo 25 ppm simplex, 10 ipm dúplex (300 dpi, blanco-y-negro, escalas de grises, a color)/ Tamaño de documento: Máx. 21.6 x 29.7 cm dúplex / simplex,  21.6 x 35.6 cm simplex Mín. 8.9 x 17 cm dúplex, 8.9 x 12.7 cm simplex Longitud de papel: 21.6 x 304.8 cm simplex Gramaje de papel: 50 a 120 g/m Conectividad USB 2.0 de Alta Velocidad, Módulo de Red Opcional (RJ-45, 10BaseT/100BaseTX / Ciclo Diario: 1500 hojas/Capacidad del Alimentador: 50 hojas</t>
    </r>
  </si>
  <si>
    <r>
      <rPr>
        <b/>
        <sz val="8"/>
        <color theme="1"/>
        <rFont val="Calibri"/>
        <family val="2"/>
        <scheme val="minor"/>
      </rPr>
      <t>Epson DS-6500</t>
    </r>
    <r>
      <rPr>
        <sz val="8"/>
        <color theme="1"/>
        <rFont val="Calibri"/>
        <family val="2"/>
        <scheme val="minor"/>
      </rPr>
      <t xml:space="preserve">
Escaner de cama plana con alimentador de documentos automatico conexion USB compatible Mac y Windows.  Resolucion optica 600 x 600  dpi. Cama palana tamaño A4.  Escaneo Duplex. Conexion USB alta velocidad, Software, drivers y cables de conexion incluidos.</t>
    </r>
  </si>
  <si>
    <r>
      <rPr>
        <b/>
        <sz val="8"/>
        <color theme="1"/>
        <rFont val="Calibri"/>
        <family val="2"/>
        <scheme val="minor"/>
      </rPr>
      <t xml:space="preserve">Epson DS-7500 con modulo de red
</t>
    </r>
    <r>
      <rPr>
        <sz val="8"/>
        <color theme="1"/>
        <rFont val="Calibri"/>
        <family val="2"/>
        <scheme val="minor"/>
      </rPr>
      <t>Escaner de cama plana con alimentador de documentos automatico con conexion de red compatible Mac y Windows.  Resolucion optica 1200x1200 dpi. Cama palana tamaño A4. Resolucion 600 x 600 dpi alimentador de documentos. Escaneo duplex. Conexion de red ethernet, Software, drivers y cables de conexion incluidos.</t>
    </r>
  </si>
  <si>
    <r>
      <rPr>
        <b/>
        <sz val="8"/>
        <color theme="1"/>
        <rFont val="Calibri"/>
        <family val="2"/>
        <scheme val="minor"/>
      </rPr>
      <t>HP LaserJet Pro M404dw</t>
    </r>
    <r>
      <rPr>
        <sz val="8"/>
        <color theme="1"/>
        <rFont val="Calibri"/>
        <family val="2"/>
        <scheme val="minor"/>
      </rPr>
      <t xml:space="preserve">
Impresión en Negro hasta 38 ppm/ Ciclo de trabajo mensual hasta 80.000 pág A4/ Procesador 1200MHz/Puerto de red Ethernet integrado 10/100/1000Base-TX / Capacidad HP ePrint-impresión móvil-inalámbrica-1 USB 2.0 alta velocidad- 1 WiFi 802.11b/g / Manejo de papel estándar Bandeja1 100 hojas Bandeja 2 250 hojas-Salida de manejo de papel de 150 hojas/ Unidad dúplex integrada /Impresión a Doble cara automática/ Incluye cable USB</t>
    </r>
  </si>
  <si>
    <r>
      <rPr>
        <b/>
        <sz val="8"/>
        <color theme="1"/>
        <rFont val="Calibri"/>
        <family val="2"/>
        <scheme val="minor"/>
      </rPr>
      <t>HP Laser Jet M107W</t>
    </r>
    <r>
      <rPr>
        <sz val="8"/>
        <color theme="1"/>
        <rFont val="Calibri"/>
        <family val="2"/>
        <scheme val="minor"/>
      </rPr>
      <t xml:space="preserve">
Impresión en Negro hasta 20 ppm/ Ciclo de trabajo mensual hasta 10.000pág A4/ Procesador 400MHz/ Capacidad HP ePrint-impresión móvil-inalámbrica-1 USB 2.0 alta velocidad- 1 WiFi 802.11b/g / Manejo de papel estándar Bandeja de entrada 150 hojas -Salida de manejo de papel de 150 hojas/ Impresión a Doble cara manual/ Incluye cable USB</t>
    </r>
  </si>
  <si>
    <r>
      <rPr>
        <b/>
        <sz val="8"/>
        <color theme="1"/>
        <rFont val="Calibri"/>
        <family val="2"/>
        <scheme val="minor"/>
      </rPr>
      <t>Apple iPad Pro</t>
    </r>
    <r>
      <rPr>
        <sz val="8"/>
        <color theme="1"/>
        <rFont val="Calibri"/>
        <family val="2"/>
        <scheme val="minor"/>
      </rPr>
      <t xml:space="preserve">
Pantalla Liquid Retina
Pantalla Multi‑Touch de 11 pulgadas (diagonal) retroiluminada por LED con tecnología IPS
Capacidad de almacenamiento 64GB
Conectividad WiFi
Resolución de 2388 x 1668 a 264 pixeles por pulgada (ppi)
Tecnología ProMotion
Pantalla con amplia gama de colores (P3)
Pantalla True Tone
Revestimiento oleofóbico resistente a huellas dactilares
Pantalla totalmente laminada
Revestimiento antirreflejo
Reflectividad de 1,8%
Brillo máximo de 600 nits
Compatibilidad con el Apple Pencil (segunda generación)</t>
    </r>
  </si>
  <si>
    <r>
      <rPr>
        <b/>
        <sz val="8"/>
        <color theme="1"/>
        <rFont val="Calibri"/>
        <family val="2"/>
        <scheme val="minor"/>
      </rPr>
      <t>HP -</t>
    </r>
    <r>
      <rPr>
        <sz val="8"/>
        <color theme="1"/>
        <rFont val="Calibri"/>
        <family val="2"/>
        <scheme val="minor"/>
      </rPr>
      <t>Monitor LCD 24" Wide Screen</t>
    </r>
  </si>
  <si>
    <r>
      <rPr>
        <b/>
        <sz val="8"/>
        <color theme="1"/>
        <rFont val="Calibri"/>
        <family val="2"/>
        <scheme val="minor"/>
      </rPr>
      <t>Hp</t>
    </r>
    <r>
      <rPr>
        <sz val="8"/>
        <color theme="1"/>
        <rFont val="Calibri"/>
        <family val="2"/>
        <scheme val="minor"/>
      </rPr>
      <t xml:space="preserve"> - Monitor HP Z27n</t>
    </r>
  </si>
  <si>
    <r>
      <rPr>
        <b/>
        <sz val="8"/>
        <color theme="1"/>
        <rFont val="Calibri"/>
        <family val="2"/>
        <scheme val="minor"/>
      </rPr>
      <t xml:space="preserve">Wacom </t>
    </r>
    <r>
      <rPr>
        <sz val="8"/>
        <color theme="1"/>
        <rFont val="Calibri"/>
        <family val="2"/>
        <scheme val="minor"/>
      </rPr>
      <t>-Wacom Grip Pen Lápiz De Repuesto Sin Batería Y Sin Cable Con Borrador, contorno de agarre moldeado / 2048 niveles de presión / compa-ble con Intuos Pro, Intuos5, Intuos4, Cin-q21 (DTK2100), Cin-q 13HD, Cin-q 22/24 HD, Cin-q 22/24HD Touch, Cin-q Companion y Cin-q Companion Hybrid</t>
    </r>
  </si>
  <si>
    <r>
      <rPr>
        <b/>
        <sz val="8"/>
        <color theme="1"/>
        <rFont val="Calibri"/>
        <family val="2"/>
        <scheme val="minor"/>
      </rPr>
      <t xml:space="preserve">Wacom - </t>
    </r>
    <r>
      <rPr>
        <sz val="8"/>
        <color theme="1"/>
        <rFont val="Calibri"/>
        <family val="2"/>
        <scheme val="minor"/>
      </rPr>
      <t>Tabla digitalizadora - Intuos Art Medium Wacom.</t>
    </r>
  </si>
  <si>
    <r>
      <rPr>
        <b/>
        <sz val="8"/>
        <color theme="1"/>
        <rFont val="Calibri"/>
        <family val="2"/>
        <scheme val="minor"/>
      </rPr>
      <t>Samsung</t>
    </r>
    <r>
      <rPr>
        <sz val="8"/>
        <color theme="1"/>
        <rFont val="Calibri"/>
        <family val="2"/>
        <scheme val="minor"/>
      </rPr>
      <t>- Tablet Samsung Tab A Plus WIFI 10.1" - LTE para SIM</t>
    </r>
  </si>
  <si>
    <t>DISTRICOM DE COLOMBIA S.A.S. NIT. 816,005,590-7</t>
  </si>
  <si>
    <t xml:space="preserve">Lenovo ThinkCentre M80srocesador Intel Core i7-10700 (8cores/16MB/2.9GHz)
Chipset Intel Q470
Memoria 8 GB DDR4-2933 (1x8GB)
1TB 7200 RPM SATA 6Gbps
Mouse y Teclado USB
2 Ranuras DIMM
6 Puertos USB 3
Puerto VGA integrado o adaptador de la misma marca del equipo
Windows 10 Pro OEM
Office Pro Plus 2019 Educative MOLP.
Garantía 3 años  </t>
  </si>
  <si>
    <t xml:space="preserve">Lenovo ThinkCentre M75s  Procesador AMD RYZEN 7 PRO 4000 Series (8cores/32MB/3.6GHz)
Memoria 8 GB DDR4-2666
DD 512 SSD
Mouse y Teclado USB
4 Ranuras DIMM
6 Puertos USB 3
Puerto VGA integrado o adaptador de la misma marca del equipo
Unidad DVD-RW
Windows 10 Pro OEM
Office Pro Plus 2019 Educative MOLP.
Garantía 3 años </t>
  </si>
  <si>
    <t xml:space="preserve">Epson ds-770 Escáner Epson dúplex a color </t>
  </si>
  <si>
    <t xml:space="preserve">Epson DS-6500 </t>
  </si>
  <si>
    <t>Epson DS-7500 con modulo de red  Escaner de cama plana con alimentador de documentos automatico con conexion de red compatible Mac y Windows.  Resolucion optica 1200x1200 dpi. Cama palana tamaño A4. Resolucion 600 x 600 dpi alimentador de documentos. Escaneo duplex. Conexion de red ethernet, Software, drivers y cables de conexion incluidos.</t>
  </si>
  <si>
    <t>HP LaserJet Pro M404dw Impresión en Negro hasta 38 ppm/ Ciclo de trabajo mensual hasta 80.000 pág A4/ Procesador 1200MHz/Puerto de red Ethernet integrado 10/100/1000Base-TX / Capacidad HP ePrint-impresión móvil-inalámbrica-1 USB 2.0 alta velocidad- 1 WiFi 802.11b/g / Manejo de papel estándar Bandeja1 100 hojas Bandeja 2 250 hojas-Salida de manejo de papel de 150 hojas/ Unidad dúplex integrada /Impresión a Doble cara automática/ Incluye cable USB</t>
  </si>
  <si>
    <t>HP Laser Jet M107W Impresión en Negro hasta 20 ppm/ Ciclo de trabajo mensual hasta 10.000pág A4/ Procesador 400MHz/ Capacidad HP ePrint-impresión móvil-inalámbrica-1 USB 2.0 alta</t>
  </si>
  <si>
    <t xml:space="preserve"> ThinkVision E24-20 23.8-inch   Pantalla 23" Resolución  1920 x 1080 full hd 
Conectores : VGA, DisplayPort, HDMI
Garantía 3 años</t>
  </si>
  <si>
    <t>1 año de garantia</t>
  </si>
  <si>
    <t>30a 45 dias</t>
  </si>
  <si>
    <t xml:space="preserve">Garantía 3 años  </t>
  </si>
  <si>
    <t>garantia 1 año</t>
  </si>
  <si>
    <t>30 a 40 dias</t>
  </si>
  <si>
    <t>garantia 3 años</t>
  </si>
  <si>
    <t>GTI ALBERTO ALVAREZ LOPEZ SAS NIT. 901.039.927-1</t>
  </si>
  <si>
    <t>Falwedi
Adaptador de puertos-  Falwedi Triple Display 12 in 1 USB C Hub with 2 HDMI &amp; VGA, PD3.0, Ethernet, SD TF Card Reader, 4 USB Port, Mic/Audio, Type C Adapter Docking Station</t>
  </si>
  <si>
    <t xml:space="preserve">HP Prodesk 400 G7 SFF
Procesador Intel Core i7-10700 (8cores/16MB/2.9GHz)
Chipset Intel Q470
Memoria 8 GB DDR4-2933 (1x8GB)
1TB 7200 RPM SATA 6Gbps
Mouse y Teclado USB
2 Ranuras DIMM
6 Puertos USB 3
Puerto VGA integrado o adaptador de la misma marca del equipo
Windows 10 Pro OEM
Office Pro Plus 2019 Educative MOLP.
Garantía 3 años </t>
  </si>
  <si>
    <t xml:space="preserve">HP Elitedesk 805 G6
Procesador AMD RYZEN 7 PRO 4000 Series (8cores/32MB/3.6GHz)
Memoria 8 GB DDR4-2666
DD 512 SSD
Mouse y Teclado USB
4 Ranuras DIMM
6 Puertos USB 3
Puerto VGA integrado o adaptador de la misma marca del equipo
Unidad DVD-RW
Windows 10 Pro OEM
Office Pro Plus 2019 Educative MOLP.
Garantía 3 años </t>
  </si>
  <si>
    <t>Apple
Computador Imac 
Con Pantalla Retina 5k De 27 Pulgadas
Intel Core i5 de seis núcleos a 3,1 GHz de décima generación, 256 GB IMAC 27"/3.1GHZ 6C/8GB 8 GB (dos de 4 GB) de memoria DDR4 de 2666 MHz cuatro ranuras SO- DIMM accesibles para el usuario/SSD de 256GB-SPA/ RP5300-SPA Graficas Radeon Pro 5300 con 4 GB de memoria GDDR6/ Teclado y Mouse inalambrico. Garantía 3 años</t>
  </si>
  <si>
    <t>Apple
Computador iMac 21"
3.6 GHz - 256GB SSD (2020)
Procesador Intel Core i3 de 4 núcleos y 3.6 GHz de octava generación
8 GB de memoria DDR4 de 2400 MHz, configurable hasta con 32 GB
Almacenamiento SSD de 256 GB
Radeon Pro 555X con 2 GB de memoria GDDR5
Dos puertos Thunderbolt 3
Pantalla Retina 4K P3 de 4096 x 2304 
Office para Mac 2019 Standard Educativo. 
Garantía 3 años</t>
  </si>
  <si>
    <t>Apple
Computador iMac 27"
IMAC 27" con Retina 5K Display, 3.3GHz Six-Core Intel Core i5, 8GB 2666MHz DDR4 SDRAM - 2x4GB, 512GB SSD, AMD Radeon PRO 5300 4GB VRAM
APPLE Magic Mouse 2, APPLE Magic Keyboard  
Office para Mac 2019 Standard Educativo. 
Garantía 3 años</t>
  </si>
  <si>
    <t>HP Probook 440 G8
Portátil
Procesador Intel Core i7-1165G7  2.8GHz
Memoria 8GB RAM (1x8GB) DDR4-2400
500GB SSD
Pantalla entre 13.3" y 14" Anti-reflejo  1920x1080 LED
Puertos HDMI y VGA (Integrado o Adaptador de la misma marca del equipo)
Tarjeta inalámbrica 802.11ac con  Bluetooth  
Puerto 1GB Ethernet
Windows 10 Pro OEM
Office Profesional Plus 2019 Educativo
Guaya y maletín
Garantía 3 años</t>
  </si>
  <si>
    <t xml:space="preserve">Apple
Computador Portátil Apple
Macbook Air 13" MGN73E/A Procesador: Chip M1 8C / SSD 512GB / Ram 8GB / Gris Espacial                         Adaptador USB-C Digital AV Multiport (HDMI y USB)Adaptador USB-C VGA Multiport (VGA y USB)Adaptador USB-C Ethernet 1GBpsLicencia de Microsoft Office 2019 Standard Educativo para Mac
Garantía 3 años </t>
  </si>
  <si>
    <t>Crucial
Disco duro estado sólido 480GB 
SSD SATA III 6.5Gb/s 2.5" 480/500GB
Para instalar en equipos de escritorio.</t>
  </si>
  <si>
    <t>Epson DS-6500 
Escaner de cama plana con alimentador de documentos automatico conexion USB compatible Mac y Windows.  Resolucion optica 600 x 600  dpi. Cama palana tamaño A4.  Escaneo Duplex. Conexion USB alta velocidad, Software, drivers y cables de conexion incluidos.</t>
  </si>
  <si>
    <t>Impresora
Modelo GK420T</t>
  </si>
  <si>
    <t>Impresora HP LaserJet Pro M404dw
Impresión en Negro hasta 38 ppm/ Ciclo de trabajo mensual hasta 80.000 pág A4/ Procesador 1200MHz/Puerto de red Ethernet integrado 10/100/1000Base-TX / Capacidad HP ePrint-impresión móvil-inalámbrica-1 USB 2.0 alta velocidad- 1 WiFi 802.11b/g / Manejo de papel estándar Bandeja1 100 hojas Bandeja 2 250 hojas-Salida de manejo de papel de 150 hojas/ Unidad dúplex integrada /Impresión a Doble cara automática/ Incluye cable USB</t>
  </si>
  <si>
    <t>Impresora HP HP Laser Jet M107W
Impresión en Negro hasta 20 ppm/ Ciclo de trabajo mensual hasta 10.000pág A4/ Procesador 400MHz/ Capacidad HP ePrint-impresión móvil-inalámbrica-1 USB 2.0 alta velocidad- 1 WiFi 802.11b/g / Manejo de papel estándar Bandeja de entrada 150 hojas -Salida de manejo de papel de 150 hojas/ Impresión a Doble cara manual/ Incluye cable USB</t>
  </si>
  <si>
    <t xml:space="preserve">Apple iPad Pro
Pantalla Liquid Retina
Pantalla Multi‑Touch de 11 pulgadas (diagonal) retroiluminada por LED con tecnología IPS
Capacidad de almacenamiento 64GB
Conectividad WiFi
Resolución de 2388 x 1668 a 264 pixeles por pulgada (ppi)
Tecnología ProMotion
Pantalla con amplia gama de colores (P3)
Pantalla True Tone
Revestimiento oleofóbico resistente a huellas dactilares
Pantalla totalmente laminada
Revestimiento antirreflejo
Reflectividad de 1,8%
Brillo máximo de 600 nits
Compatibilidad con el Apple Pencil (segunda generación)
</t>
  </si>
  <si>
    <t>Pantalla HP
Monitor LCD 24" Wide Screen</t>
  </si>
  <si>
    <t>Pantalla HP
Monitor HP Z27q</t>
  </si>
  <si>
    <t>pantalla HP P24 G4 FHD
Pantalla 23" Resolución  1920 x 1080 full hd 
Conectores : VGA, DisplayPort, HDMI
Garantía 3 años</t>
  </si>
  <si>
    <t>Pen Lápiz
Wacom Grip Pen Lápiz De Repuesto Sin Batería Y Sin Cable Con Borrador, contorno de agarre moldeado / 2048 niveles de presión / compa-ble con Intuos Pro, Intuos5, Intuos4, Cin-q21 (DTK2100), Cin-q 13HD, Cin-q 22/24 HD, Cin-q 22/24HD Touch, Cin-q Companion y Cin-q Companion Hybrid</t>
  </si>
  <si>
    <t>Tabla digitalizadora 
Tabla digitalizadora - Intuos Art Medium Wacom.</t>
  </si>
  <si>
    <t>15 días</t>
  </si>
  <si>
    <t>90 días</t>
  </si>
  <si>
    <t>30 días</t>
  </si>
  <si>
    <t>3 días</t>
  </si>
  <si>
    <t>5 días</t>
  </si>
  <si>
    <t>90 Días</t>
  </si>
  <si>
    <t>HARDWARE ASESORIAS SOFTWARE LTDA NIT.804.000.673-3</t>
  </si>
  <si>
    <t xml:space="preserve">HP 400 G7 SFF
Procesador Intel Core i7-10700 (8cores/16MB/2.9GHz)
Chipset Intel Q470
Memoria 8 GB DDR4-2933 (1x8GB)
1TB 7200 RPM SATA 6Gbps
Mouse y Teclado USB
2 Ranuras DIMM
6 Puertos USB Type A
Puerto VGA (adaptador de la misma marca del equipo)
Windows 10 Pro OEM
Office Pro Plus 2019 Educative MOLP.
Garantía 3 años </t>
  </si>
  <si>
    <t xml:space="preserve">HP ELITEDESK 805 G6
Procesador AMD RYZEN 7 PRO 4750 (8cores/32MB/3.6GHz)
Memoria 8 GB DDR4-2666
DD 512 SSD
Mouse y Teclado USB
4 Ranuras DIMM
6 Puertos USB Type A
Puerto VGA (daptador de la misma marca del equipo)
Unidad DVD-RW
Windows 10 Pro OEM
Office Pro Plus 2019 Educative MOLP.
Garantía 3 años </t>
  </si>
  <si>
    <t>APPLE IMAC DE 27" 
Intel Core i5 de seis núcleos a 3,1 GHz de décima generación, 256 GB IMAC 27"/3.1GHZ 6C/8GB 8 GB (dos de 4 GB) de memoria DDR4 de 2666 MHz cuatro ranuras SO- DIMM accesibles para el usuario/SSD de 256GB-SPA/ RP5300-SPA Graficas Radeon Pro 5300 con 4 GB de memoria GDDR6/ Teclado y Mouse inalambrico. Garantía 3 años</t>
  </si>
  <si>
    <t>APPLE IMAC DE 21"
3.6 GHz - 256GB SSD (2020)
Procesador Intel Core i3 de 4 núcleos y 3.6 GHz de octava generación
8 GB de memoria DDR4 de 2400 MHz, configurable hasta con 32 GB
Almacenamiento SSD de 256 GB
Radeon Pro 555X con 2 GB de memoria GDDR5
Dos puertos Thunderbolt 3
Pantalla Retina 4K P3 de 4096 x 2304 
Office para Mac 2019 Standard Educativo. 
Garantía 3 años</t>
  </si>
  <si>
    <t>APPLE IMAC 27" 
con Retina 5K Display, 3.3GHz Six-Core Intel Core i5, 8GB 2666MHz DDR4 SDRAM - 2x4GB, 512GB SSD, AMD Radeon PRO 5300 4GB VRAM
APPLE Magic Mouse 2, APPLE Magic Keyboard  
Office para Mac 2019 Standard Educativo. 
Garantía 3 años</t>
  </si>
  <si>
    <t>APPLE IMAC 27"
3.8 GHz - 512GB SSD (2020)
Procesador Intel Core i7 de 8 núcleos y 3.8 GHz de decima generación
8 GB de memoria DDR4 de 2666 MHz
Almacenamiento SSD de 512 GB
Radeon Pro 5500XT con 8 GB de memoria GDDR6
Pantalla Retina 5K P3 de 5120x2880
Office para Mac 2019 Standard Educativo. 
Garantía 3 años</t>
  </si>
  <si>
    <t>HP Probook 440 G8
Procesador Intel Core i7-1165G7  2.8GHz
Memoria 8GB RAM (1x8GB) DDR4-2400
512GB SSD
Pantalla de 14" Anti-reflejo  1920x1080 LED
Puertos HDMI y VGA (Adaptador de la misma marca del equipo)
Tarjeta inalámbrica 802.11ac con  Bluetooth  
Puerto 1GB Ethernet
Windows 10 Pro OEM
Office Profesional Plus 2019 Educativo
Guaya y maletín
Garantía 3 años</t>
  </si>
  <si>
    <t xml:space="preserve">APPLE - Macbook Air 13" MGN73E/A 
Procesador: Chip M1 8C / SSD 512GB / Ram 8GB / Gris Espacial                         Adaptador USB-C Digital AV Multiport (HDMI y USB)Adaptador USB-C VGA Multiport (VGA y USB)Adaptador USB-C Ethernet 1GBps
Licencia de Microsoft Office 2019 Standard Educativo para Mac
Garantía 3 años </t>
  </si>
  <si>
    <t>ESCANER EPSON DS-6500
Escaner de cama plana con alimentador de documentos automatico conexion USB compatible Mac y Windows.  Resolucion optica 600 x 600  dpi. Cama palana tamaño A4.  Escaneo Duplex. Conexion USB alta velocidad, Software, drivers y cables de conexion incluidos.</t>
  </si>
  <si>
    <t>ESCANER EPSON DS-7500 con modulo de RED
Escaner de cama plana con alimentador de documentos automatico con conexion de red compatible Mac y Windows.  Resolucion optica 1200x1200 dpi. Cama palana tamaño A4. Resolucion 600 x 600 dpi alimentador de documentos. Escaneo duplex. Conexion de red ethernet, Software, drivers y cables de conexion incluidos.</t>
  </si>
  <si>
    <t>HP IMPRESORA LASERJET PRO M404DW
Impresión en Negro hasta 38 ppm/ Ciclo de trabajo mensual hasta 80.000 pág A4/ Procesador 1200MHz/Puerto de red Ethernet integrado 10/100/1000Base-TX / Capacidad HP ePrint-impresión móvil-inalámbrica-1 USB 2.0 alta velocidad- 1 WiFi 802.11b/g / Manejo de papel estándar Bandeja1 100 hojas Bandeja 2 250 hojas-Salida de manejo de papel de 150 hojas/ Unidad dúplex integrada /Impresión a Doble cara automática/ Incluye cable USB</t>
  </si>
  <si>
    <t>IMPRESORA HP LASER JET M107W
Impresión en Negro hasta 20 ppm/ Ciclo de trabajo mensual hasta 10.000pág A4/ Procesador 400MHz/ Capacidad HP ePrint-impresión móvil-inalámbrica-1 USB 2.0 alta velocidad- 1 WiFi 802.11b/g / Manejo de papel estándar Bandeja de entrada 150 hojas -Salida de manejo de papel de 150 hojas/ Impresión a Doble cara manual/ Incluye cable USB</t>
  </si>
  <si>
    <t>APPLE - iPAD PRO de 11 pulgadas
Pantalla Liquid Retina
Pantalla Multi‑Touch de 11 pulgadas (diagonal) retroiluminada por LED con tecnología IPS
Capacidad de almacenamiento 64GB
Conectividad WiFi
Resolución de 2388 x 1668 a 264 pixeles por pulgada (ppi)
Tecnología ProMotion
Pantalla con amplia gama de colores (P3)
Pantalla True Tone
Revestimiento oleofóbico resistente a huellas dactilares
Pantalla totalmente laminada
Revestimiento antirreflejo
Reflectividad de 1,8%
Brillo máximo de 600 nits
Compatibilidad con el Apple Pencil (segunda generación)</t>
  </si>
  <si>
    <t>MONITOR HP P24v G4
Monitor LCD 24" Wide Screen</t>
  </si>
  <si>
    <t>MONITOR HP P24 G4
Pantalla 23" Resolución  1920 x 1080 full hd 
Conectores : VGA, DisplayPort, HDMI
Garantía 3 años</t>
  </si>
  <si>
    <t>3 AÑOS</t>
  </si>
  <si>
    <t>90 DIAS</t>
  </si>
  <si>
    <t>70 DIAS</t>
  </si>
  <si>
    <t>60 DIAS</t>
  </si>
  <si>
    <t>1 AÑO</t>
  </si>
  <si>
    <t xml:space="preserve">70 DIAS </t>
  </si>
  <si>
    <t>15 DIAS</t>
  </si>
  <si>
    <t>JM MULTISISTEMAS SAS  900.462.285-9</t>
  </si>
  <si>
    <t xml:space="preserve">HP Elitedesk 805 G6
Procesador AMD RYZEN 7 PRO 4000 Series (8cores/32MB/3.6GHz), Memoria 8 GB DDR4-2666, DD 512 SSD, Mouse y Teclado USB, 4 Ranuras DIMM, 6 Puertos USB 3, Puerto VGA integrado con adaptador de la misma marca del equipo, (DP a VGA) Unidad DVD-RW, Windows 10 Pro OEM, Office Pro Plus 2019 Educative MOLP. Garantía 3 años </t>
  </si>
  <si>
    <t xml:space="preserve">
HP Probook 440 G8
Procesador Intel Core i7-1165G7  2.8GHz, Memoria 8GB RAM (1x8GB) DDR4-2400, 512GB SSD, Pantalla entre 13.3" y 14" Anti-reflejo 1920x1080 LED
Puertos HDMI y VGA (Integrado o  adaptador de la misma marca del equipo), Tarjeta inalámbrica 802.11ac con  Bluetooth, Puerto 1GB Ethernet
Windows 10 Pro OEM, Office Profesional Plus 2019 Educativo, Guaya y maletín. Garantía 3 años</t>
  </si>
  <si>
    <t>EPSON ESCANER DUPLEX DS770 DE DOCUMENTOS 45 PPM ADF 100 HOJAS CICLO TRABAJO DE 5.000 COPIAS AL DIA</t>
  </si>
  <si>
    <t>EPSON DS-6500
Escaner de cama plana con alimentador de documentos automatico conexion USB compatible Mac y Windows.  Resolucion optica 600 x 600  dpi. Cama palana tamaño A4.  Escaneo Duplex. Conexion USB alta velocidad, Software, drivers y cables de conexion incluidos.</t>
  </si>
  <si>
    <t>HP Laser Jet M107W
Impresión en Negro hasta 20 ppm/ Ciclo de trabajo mensual hasta 10.000pág A4/ Procesador 400MHz/ Capacidad HP ePrint-impresión móvil-inalámbrica-1 USB 2.0 alta velocidad- 1 WiFi 802.11b/g / Manejo de papel estándar Bandeja de entrada 150 hojas -Salida de manejo de papel de 150 hojas/ Impresión a Doble cara manual/ Incluye cable USB</t>
  </si>
  <si>
    <t>Microsd SDXC SDHC 256gb
 N/P: AUSDX256GUICL10A1-RA1
Tarjeta de memoria de Clase 10 PremiermicroSDXC SDHC UHS I velocidad delectura 100MB Con una calificación de rendimiento Clase 10, memoria Premier microSDXC SDHC UHS I permiten la grabación ininterrumpida y de alta calidad de vídeo Full HD en teléfonos inteligentes y tabletas. cumplenel estándar A1 para una ejecución más rápida y fluida de las aplicaciones. Al contar con la calificación V10 (clase de velocidad de vídeo), pueden grabar hasta 10 MB de vídeo por segundo.</t>
  </si>
  <si>
    <t>Monitor LCD 24" Wide Screen
P24v G4 HP</t>
  </si>
  <si>
    <t>HP P24 G4 FHD
Pantalla 23" Resolución  1920 x 1080 full hd, Conectores : VGA, DisplayPort, HDMI, Garantía 3 años</t>
  </si>
  <si>
    <t>3 meses</t>
  </si>
  <si>
    <t>35 días</t>
  </si>
  <si>
    <t>95 días</t>
  </si>
  <si>
    <t>60 días</t>
  </si>
  <si>
    <t>8 días</t>
  </si>
  <si>
    <t>45 Días</t>
  </si>
  <si>
    <t>KAVANTIC S.A.S - NIT 900.344.843-3</t>
  </si>
  <si>
    <t>MICRONET SAS  NIT 815 001 055-6</t>
  </si>
  <si>
    <t xml:space="preserve">HP/ Prodesk 400 G7 SFF / Procesador Intel Core i7-10700 (8cores/16MB/2.9GHz)
Chipset Intel Q470
Memoria 8 GB DDR4-2933 (1x8GB)
1TB 7200 RPM SATA 6Gbps
Mouse y Teclado USB
2 Ranuras DIMM
6 Puertos USB 3
Puerto VGA integrado o adaptador de la misma marca del equipo
Windows 10 Pro OEM
Office Pro Plus 2019 Educative MOLP.
Garantía 3 años </t>
  </si>
  <si>
    <t xml:space="preserve">HP/ Elitedesk 805 G6 / Procesador AMD RYZEN 7 PRO 4000 Series (8cores/32MB/3.6GHz)
Memoria 8 GB DDR4-2666
DD 512 SSD
Mouse y Teclado USB
4 Ranuras DIMM
6 Puertos USB 3
Puerto VGA integrado o adaptador de la misma marca del equipo
Unidad DVD-RW
Windows 10 Pro OEM
Office Pro Plus 2019 Educative MOLP.
Garantía 3 años </t>
  </si>
  <si>
    <t>Apple / iMac con pantalla Retina 5K de 27 pulgadas/ Intel Core i5 de seis núcleos a 3,1 GHz de décima generación, 256 GB IMAC 27"/3.1GHZ 6C/8GB 8 GB (dos de 4 GB) de memoria DDR4 de 2666 MHz cuatro ranuras SO- DIMM accesibles para el usuario/SSD de 256GB-SPA/ RP5300-SPA Graficas Radeon Pro 5300 con 4 GB de memoria GDDR6/ Teclado y Mouse inalambrico. Garantía 3 años</t>
  </si>
  <si>
    <t>Apple iMac con pantalla Retina 4K de 21,5 pulgadas / 3.6 GHz - 256GB SSD (2020)
Procesador Intel Core i3 de 4 núcleos y 3.6 GHz de octava generación
8 GB de memoria DDR4 de 2400 MHz, configurable hasta con 32 GB
Almacenamiento SSD de 256 GB
Radeon Pro 555X con 2 GB de memoria GDDR5
Dos puertos Thunderbolt 3
Pantalla Retina 4K P3 de 4096 x 2304 
Office para Mac 2019 Standard Educativo. 
Garantía 3 años</t>
  </si>
  <si>
    <t>Apple /  iMac con pantalla Retina 5K de 27 pulgadas / IMAC 27" con Retina 5K Display, 3.3GHz Six-Core Intel Core i5, 8GB 2666MHz DDR4 SDRAM - 2x4GB, 512GB SSD, AMD Radeon PRO 5300 4GB VRAM
APPLE Magic Mouse 2, APPLE Magic Keyboard  
Office para Mac 2019 Standard Educativo. 
Garantía 3 años</t>
  </si>
  <si>
    <t>Apple / iMac con pantalla Retina 5K de 27 pulgadas / 3.8 GHz - 512GB SSD (2020)
Procesador Intel Core i7 de 8 núcleos y 3.8 GHz de decima generación
8 GB de memoria DDR4 de 2666 MHz
Almacenamiento SSD de 512 GB
Radeon Pro 5500XT con 8 GB de memoria GDDR6
Pantalla Retina 5K P3 de 5120x2880
Office para Mac 2019 Standard Educativo. 
Garantía 3 años</t>
  </si>
  <si>
    <t>HP/HP Probook 440 G8 / Procesador Intel Core i7-1165G7  2.8GHz
Memoria 8GB RAM (1x8GB) DDR4-2400
500GB SSD
Pantalla entre 13.3" y 14" Anti-reflejo  1920x1080 LED
Puertos HDMI y VGA (Integrado o Adaptador de la misma marca del equipo)
Tarjeta inalámbrica 802.11ac con  Bluetooth  
Puerto 1GB Ethernet
Windows 10 Pro OEM
Office Profesional Plus 2019 Educativo
Guaya y maletín
Garantía 3 años</t>
  </si>
  <si>
    <t xml:space="preserve">Computador Portátil Apple /Macbook Air 13" MGN73E/A /  Procesador: Chip M1 8C / SSD 512GB / Ram 8GB / Gris Espacial                         Adaptador USB-C Digital AV Multiport (HDMI y USB)Adaptador USB-C VGA Multiport (VGA y USB)Adaptador USB-C Ethernet 1GBpsLicencia de Microsoft Office 2019 Standard Educativo para Mac
Garantía 3 años </t>
  </si>
  <si>
    <t xml:space="preserve">EPSON/ ds-770 / Escáner Epson dúplex a color </t>
  </si>
  <si>
    <t>EPSON / WORKFORCE DS-1630 / Cama Plana (A4)/ Resolución óptica Cama Plana: 1200 dpi ADF: 600 dpi/ Velocidad de escaneo 25 ppm simplex, 10 ipm dúplex (300 dpi, blanco-y-negro, escalas de grises, a color)/ Tamaño de documento: Máx. 21.6 x 29.7 cm dúplex / simplex,  21.6 x 35.6 cm simplex Mín. 8.9 x 17 cm dúplex, 8.9 x 12.7 cm simplex Longitud de papel: 21.6 x 304.8 cm simplex Gramaje de papel: 50 a 120 g/m Conectividad USB 2.0 de Alta Velocidad, Módulo de Red Opcional (RJ-45, 10BaseT/100BaseTX / Ciclo Diario: 1500 hojas/Capacidad del Alimentador: 50 hojas</t>
  </si>
  <si>
    <t>EPSON /Epson DS-6500 / Escaner de cama plana con alimentador de documentos automatico conexion USB compatible Mac y Windows.  Resolucion optica 600 x 600  dpi. Cama palana tamaño A4.  Escaneo Duplex. Conexion USB alta velocidad, Software, drivers y cables de conexion incluidos.</t>
  </si>
  <si>
    <t>EPSON / Epson DS-7500 con modulo de red Escaner de cama plana con alimentador de documentos automatico con conexion de red compatible Mac y Windows.  Resolucion optica 1200x1200 dpi. Cama palana tamaño A4. Resolucion 600 x 600 dpi alimentador de documentos. Escaneo duplex. Conexion de red ethernet, Software, drivers y cables de conexion incluidos.</t>
  </si>
  <si>
    <t>HP/ LaserJet Pro M404dw / Impresión en Negro hasta 38 ppm/ Ciclo de trabajo mensual hasta 80.000 pág A4/ Procesador 1200MHz/Puerto de red Ethernet integrado 10/100/1000Base-TX / Capacidad HP ePrint-impresión móvil-inalámbrica-1 USB 2.0 alta velocidad- 1 WiFi 802.11b/g / Manejo de papel estándar Bandeja1 100 hojas Bandeja 2 250 hojas-Salida de manejo de papel de 150 hojas/ Unidad dúplex integrada /Impresión a Doble cara automática/ Incluye cable USB</t>
  </si>
  <si>
    <t>HP / Laser Jet M107W / Impresión en Negro hasta 20 ppm/ Ciclo de trabajo mensual hasta 10.000pág A4/ Procesador 400MHz/ Capacidad HP ePrint-impresión móvil-inalámbrica-1 USB 2.0 alta velocidad- 1 WiFi 802.11b/g / Manejo de papel estándar Bandeja de entrada 150 hojas -Salida de manejo de papel de 150 hojas/ Impresión a Doble cara manual/ Incluye cable USB</t>
  </si>
  <si>
    <t>Apple / iPad Pro / Pantalla Liquid Retina
Pantalla Multi‑Touch de 11 pulgadas (diagonal) retroiluminada por LED con tecnología IPS
Capacidad de almacenamiento 64GB
Conectividad WiFi
Resolución de 2388 x 1668 a 264 pixeles por pulgada (ppi)
Tecnología ProMotion
Pantalla con amplia gama de colores (P3)
Pantalla True Tone
Revestimiento oleofóbico resistente a huellas dactilares
Pantalla totalmente laminada
Revestimiento antirreflejo
Reflectividad de 1,8%
Brillo máximo de 600 nits
Compatibilidad con el Apple Pencil (segunda generación)</t>
  </si>
  <si>
    <t>HP/P24V G4 /Monitor LCD 24" Wide Screen</t>
  </si>
  <si>
    <t>HP/ P24 G4</t>
  </si>
  <si>
    <t>5 DIAS</t>
  </si>
  <si>
    <t>25 DIAS</t>
  </si>
  <si>
    <t xml:space="preserve">10th Generation Intel® Core™ i7-10700 (8-Core, 16MB Cache, 2.9GHz to 4.8GHz, 65W)
Intel® Q570 Chipset
Memoria 8 GB DDR4-2933 (1x8GB)
1TB 7200 RPM SATA 6Gbps
Mouse y Teclado USB
2 Ranuras DIMM
6 Puertos USB 3.2
Puerto VGA integrado o adaptador de la misma marca del equipo
Windows 10 Pro OEM
Office Pro Plus 2019 Educative MOLP.
Garantía 3 años </t>
  </si>
  <si>
    <t>Intel® Core™ i7-1165G7 de 11.ª generación (4 núcleos, caché de 12 M, 2,8 GHz de base hasta 4,7 GHz)
Memoria 8GB RAM (1x8GB) DDR4-2400
Unidad de estado sólido PCIe NVMe, M.2, clase 35 de 512 GB
Pantalla 14" Anti-reflejo  1920x1080 LED
Puertos HDMI y VGA (Integrado o Adaptador de la misma marca del equipo)
Tarjeta inalámbrica 802.11ac con  Bluetooth  
Puerto 1GB Ethernet
Windows 10 Pro OEM
Office Profesional Plus 2019 Educativo
Guaya y maletín
Garantía 3 años</t>
  </si>
  <si>
    <t xml:space="preserve">Macbook Air 13" MGN73E/A Procesador: Chip M1 8C / SSD 512GB / Ram 8GB / Gris Espacial Adaptador USB-C Digital AV Multiport (HDMI y USB)Adaptador USB-C VGA Multiport (VGA y USB)Adaptador USB-C Ethernet 1GBpsLicencia de Microsoft Office 2019 Standard Educativo para Mac
Garantía 3 años </t>
  </si>
  <si>
    <t>Pantalla Liquid Retina
Pantalla Multi‑Touch de 11 pulgadas (diagonal) retroiluminada por LED con tecnología IPS
Capacidad de almacenamiento 128GB
Conectividad WiFi
Resolución de 2388 x 1668 a 264 pixeles por pulgada (ppi)
Tecnología ProMotion
Pantalla con amplia gama de colores (P3)
Pantalla True Tone
Revestimiento oleofóbico resistente a huellas dactilares
Pantalla totalmente laminada
Revestimiento antirreflejo
Reflectividad de 1,8%
Brillo máximo de 600 nits
Compatibilidad con el Apple Pencil (segunda generación)</t>
  </si>
  <si>
    <t>Z24n G2 Narrow Bezel, 24", Resolución nativa 1920 x 1200 @ 60Hz (WUXGA), Relacion de aspecto 16:10, Brillo 300 cd/m2, Tasa de contraste 1000:1, Entradas DVI-D, HDMI 1.4, DP 1.2, DP 1.2 Out, 3x USB 3.0, 2x USB-C 3.1</t>
  </si>
  <si>
    <t>Z27n G2 Narrow Bezel, 27", Resolución nativa 2560 x 1440 @ 60HZ (QHD), Relacion de aspecto 16:9, Brillo 350 cd/m2 , Tasa de contraste 1000:1, Entradas DVI-D, HDMI 1.4, DP 1.2, DP 1.2 Out, 3x USB 3.0, 2x USB-C 3.1</t>
  </si>
  <si>
    <t>CTL6100WLK0 WACOM Intuos, Comfort Plus, PB Mediana, Black Bluetooth Área activa: 216 x 135 mm / Niveles de presión: 4096 / Resolución: 2540 lpi / 4 Express Keys personalizables / Compatible PC y MAC /Escoge 3 de los siguientes: Ilustración: Corel®️ Painter®️ Essentials™️ 6, Edición fotográfica: Corel®️ AfterShot™️ 3, Cómic y manga: CLIP STUDIO PAINT PRO*, UDM PAINT PRO*/Bluetooth Classic, Iones de litio/ 15 horas como mínimo/ tiempo de carga Hasta 3,5 horas  Color: Negro . Garantía 1 año.</t>
  </si>
  <si>
    <t xml:space="preserve">60 DÍAS </t>
  </si>
  <si>
    <t>REDCOMPUTO LTDA - NIT. 830.016.004-0</t>
  </si>
  <si>
    <t>SUMIMAS SAS NIT.830.001.338-1</t>
  </si>
  <si>
    <t xml:space="preserve">HP Prodesk 400 G7 SFF 
Procesador Intel Core i7-10700 (8cores/16MB/2.9GHz)
Chipset Intel Q470
Memoria 8 GB DDR4-2933 (1x8GB)
1TB 7200 RPM SATA 6Gbps
Mouse y Teclado USB
2 Ranuras DIMM
6 Puertos USB 3
Puerto VGA integrado o adaptador de la misma marca del equipo
Windows 10 Pro OEM
Office Pro Plus 2019 Educative MOLP.
Garantía 3 años </t>
  </si>
  <si>
    <t>HP Probook 440 G8
Procesador Intel Core i7-1165G7  2.8GHz
Memoria 8GB RAM (1x8GB) DDR4-2400
500GB SSD
Pantalla entre 13.3" y 14" Anti-reflejo  1920x1080 LED
Puertos HDMI y VGA (Integrado o Adaptador de la misma marca del equipo)
Tarjeta inalámbrica 802.11ac con  Bluetooth  
Puerto 1GB Ethernet
Windows 10 Pro OEM
Office Profesional Plus 2019 Educativo
Guaya y maletín
Garantía 3 años</t>
  </si>
  <si>
    <t xml:space="preserve">Epson ds-770 II
Escáner Epson dúplex a color </t>
  </si>
  <si>
    <t>EPSON WORKFORCE DS-1630
Cama Plana (A4)/ Resolución óptica Cama Plana: 1200 dpi ADF: 600 dpi/ Velocidad de escaneo 25 ppm simplex, 10 ipm dúplex (300 dpi, blanco-y-negro, escalas de grises, a color)/ Tamaño de documento: Máx. 21.6 x 29.7 cm dúplex / simplex,  21.6 x 35.6 cm simplex Mín. 8.9 x 17 cm dúplex, 8.9 x 12.7 cm simplex Longitud de papel: 21.6 x 304.8 cm simplex Gramaje de papel: 50 a 120 g/m Conectividad USB 2.0 de Alta Velocidad, Módulo de Red Opcional (RJ-45, 10BaseT/100BaseTX / Ciclo Diario: 1500 hojas/Capacidad del Alimentador: 50 hojas</t>
  </si>
  <si>
    <t>HP LCD 24" P24v G4
Monitor LCD 24" Wide Screen</t>
  </si>
  <si>
    <t>Monitor HP Z27q G3</t>
  </si>
  <si>
    <t>HP P24 G4 23.8"
Pantalla 23" Resolución  1920 x 1080 full hd 
Conectores : VGA, DisplayPort, HDMI
Garantía 3 años</t>
  </si>
  <si>
    <t>60 A 90 DIAS</t>
  </si>
  <si>
    <t>45 A 60 DIAS</t>
  </si>
  <si>
    <t>30 A 60 DIAS</t>
  </si>
  <si>
    <t>UNIÓN TEMPORAL NEXTYC 901.387.835-2</t>
  </si>
  <si>
    <t>Adaptador de puertos - Falwedi
Triple Display 12 in 1 USB C Hub with 2 HDMI &amp; VGA, PD3.0, Ethernet, SD TF Card Reader, 4 USB Port, Mic/Audio, Type C Adapter Docking Station</t>
  </si>
  <si>
    <t xml:space="preserve">HP Prodesk 400 G7 SFF 
Procesador Intel Core i7-10700 Chipset Intel Q470
Memoria 8 GB DDR4-2933 (1x8GB)
1TB 7200 RPM SATA 6Gbps
Mouse y Teclado USB
2 Ranuras DIMM
6 Puertos USB 3
Puerto VGA por adaptador de la misma marca del equipo
Windows 10 Pro OEM
Office Pro Plus 2019 Educative MOLP.
Garantía 3 años </t>
  </si>
  <si>
    <t xml:space="preserve">HP Elitedesk 805 G6
Procesador AMD Ryzen7 PRO 4750G
Memoria 8 GB DDR4-2666
DD 512 SSD
Mouse y Teclado USB
4 Ranuras DIMM
6 Puertos USB 3
Puerto VGA integrado
Unidad DVD-RW
Windows 10 Pro OEM
Office Pro Plus 2019 Educative MOLP.
Garantía 3 años </t>
  </si>
  <si>
    <t>iMac de 27 Pulgadas 5K
Intel Core i5 de seis núcleos a 3,1 GHz de décima generación, 256 GB IMAC 27"/3.1GHZ 6C/8GB 8 GB (dos de 4 GB) de memoria DDR4 de 2666 MHz cuatro ranuras SO- DIMM accesibles para el usuario/SSD de 256GB-SPA/ RP5300-SPA Graficas Radeon Pro 5300 con 4 GB de memoria GDDR6/ Teclado y Mouse inalambrico. Garantía 3 años</t>
  </si>
  <si>
    <t>iMac 21 Pulgadas
Procesador Intel Core i3 de 4 núcleos y 3.6 GHz de octava generación
8 GB de memoria DDR4 de 2400 MHz, configurable hasta con 32 GB
Almacenamiento SSD de 256 GB
Radeon Pro 555X con 2 GB de memoria GDDR5
Dos puertos Thunderbolt 3
Pantalla Retina 4K P3 de 4096 x 2304 
Office para Mac 2019 Standard Educativo. 
Garantía 3 años</t>
  </si>
  <si>
    <t>iMac 27 Pulgadas 
Con Retina 5K Display, 3.3GHz Six-Core Intel Core i5, 8GB 2666MHz DDR4 SDRAM - 2x4GB, 512GB SSD, AMD Radeon PRO 5300 4GB VRAM
APPLE Magic Mouse 2, APPLE Magic Keyboard, Office para Mac 2019 Standard Educativo. 
Garantía 3 años</t>
  </si>
  <si>
    <t>iMac 27 Pulgadas
Procesador Intel Core i7 de 8 núcleos y 3.8 GHz de decima generación, 8 GB de memoria DDR4 de 2666 MHz, Almacenamiento SSD de 512 GB, Radeon Pro 5500XT con 8 GB de memoria GDDR6, Pantalla Retina 5K P3 de 5120x2880, Office para Mac 2019 Standard Educativo. 
Garantía 3 años</t>
  </si>
  <si>
    <t>HP Probook 440 G8
Procesador Intel Core i7-1165G7 
Memoria 8GB RAM (1x8GB) DDR4-2400, 500GB SSD
Pantalla 14" Anti-reflejo 1920x1080
Puertos HDMI (Integrado) y VGA (Adaptador de la misma marca del equipo), Tarjeta inalámbrica 802.11ac con  Bluetooth, Puerto 1GB Ethernet, Windows 10 Pro OEM
Office Profesional Plus 2019 Educativo, Guaya y maletín
Garantía 3 años</t>
  </si>
  <si>
    <t xml:space="preserve">Macbook Air 13" MGN73E/A
Procesador: Chip M1 8C / SSD 512GB / Ram 8GB / Gris Espacial, Adaptador USB-C Digital AV Multiport (HDMI y USB)Adaptador USB-C VGA Multiport (VGA y USB)Adaptador USB-C Ethernet 1GBpsLicencia de Microsoft Office 2019 Standard Educativo para Mac. Garantía 3 años </t>
  </si>
  <si>
    <t>Disco Duro BX500 Crucial
Disco duro estado sólido 480GB 
SSD SATA III 6.5Gb/s 2.5". Para instalar en equipos de escritorio.</t>
  </si>
  <si>
    <t>Disco Seagate Basic
Disco duro USB 2.5 2TB 3.0 Externo SEAGATE Basic Negro</t>
  </si>
  <si>
    <t>Disco Seagate Plus Slim
Disco Duro Externo Seagate Backup Plus Slim - 2TB - USB 3.0</t>
  </si>
  <si>
    <t xml:space="preserve">EPSON DS-770
Escáner Epson dúplex a color </t>
  </si>
  <si>
    <t>EPSON DS-6500
Escaner de cama plana con alimentador de documentos automatico conexion USB compatible Mac y Windows.  Resolucion optica 600 x 600  dpi. Cama palana tamaño A4.  Escaneo Duplex. Conexion USB alta velocidad, Software, drivers y cables de conexion incluidos</t>
  </si>
  <si>
    <t>EPSON DS-7500 + MODULO DE RED
Escaner de cama plana con alimentador de documentos automatico con conexion de red compatible Mac y Windows.  Resolucion optica 1200x1200 dpi. Cama palana tamaño A4. Resolucion 600 x 600 dpi alimentador de documentos. Escaneo duplex. Conexion de red ethernet, Software, drivers y cables de conexion incluidos.</t>
  </si>
  <si>
    <t>ZEBRA GK420T
Impresora Zebra GK420T</t>
  </si>
  <si>
    <t>iPad Pro 11 Pulgadas
Pantalla Liquid Retina, Pantalla Multi‑Touch de 11 pulgadas (diagonal) retroiluminada por LED con tecnología IPS
Capacidad de almacenamiento 128GB, Conectividad WiFi, Resolución de 2388 x 1668 a 264 pixeles por pulgada (ppi), Tecnología ProMotion, Pantalla con amplia gama de colores (P3), Pantalla True Tone, Revestimiento oleofóbico resistente a huellas dactilares, Pantalla totalmente laminada, Revestimiento antirreflejo, Reflectividad de 1,8%, Brillo máximo de 600 nits, Compatibilidad con el Apple Pencil (segunda generación)</t>
  </si>
  <si>
    <t>ADATA SD
Micro Sd 128 Gb 100/25Mbs Clase 10</t>
  </si>
  <si>
    <t>SANDISK SD
Sandisk Extreme 128gb Sd 4k Clase 10 U3</t>
  </si>
  <si>
    <t>HP P24v G4
Monitor LCD 24" Wide Screen</t>
  </si>
  <si>
    <t>HP Z27Q G3
Monitor HP Z27q</t>
  </si>
  <si>
    <t>HP P24 G4
Pantalla 23" Resolución  1920 x 1080 full hd, Conectores: VGA, DisplayPort, HDMI. Garantía 3 años</t>
  </si>
  <si>
    <t>WACOM GRIP PEN
LápizWacom Grip Pen Lápiz De Repuesto Sin Batería Y Sin Cable Con Borrador, contorno de agarre moldeado / 2048 niveles de presión / compa-ble con Intuos Pro, Intuos5, Intuos4, Cin-q21 (DTK2100), Cin-q 13HD, Cin-q 22/24 HD, Cin-q 22/24HD Touch, Cin-q Companion y Cin-q Companion Hybrid</t>
  </si>
  <si>
    <t>INTUOS ART MEDIUM WACOM
Tabla digitalizadora - Intuos Art Medium Wacom</t>
  </si>
  <si>
    <t>SAMSUNG TAB A PLUS
Tablet Samsung Tab A Plus WIFI 10.1" - LTE para SIM</t>
  </si>
  <si>
    <t>20 DÍAS</t>
  </si>
  <si>
    <t>60 DÍAS</t>
  </si>
  <si>
    <t>45 DÍAS</t>
  </si>
  <si>
    <t>5 DÍAS</t>
  </si>
  <si>
    <t>10 DÍAS</t>
  </si>
  <si>
    <t>15 DÍAS</t>
  </si>
  <si>
    <t>UNION TEMPORAL SISCOL 2021</t>
  </si>
  <si>
    <t xml:space="preserve">DELL OPTIPLEX 5090 SFF Procesador Intel Core i7-10700 (8cores/16MB/2.9GHz)
Chipset Intel Q570
Memoria 8 GB DDR4-2933 (1x8GB)
1TB 7200 RPM SATA 6Gbps
Mouse y Teclado USB
2 Ranuras DIMM
6 Puertos USB 3
Puerto VGA integrado o adaptador de la misma marca del equipo
Windows 10 Pro OEM
Office Pro Plus 2019 Educative MOLP.
Garantía 3 años </t>
  </si>
  <si>
    <t xml:space="preserve">DELL OPTIPLEX 5055 SFF Procesador AMD RYZEN 7 PRO  (8cores/32MB/3.6GHz)
Memoria 8 GB DDR4-2666
DD 512 SSD
Mouse y Teclado USB
4 Ranuras DIMM
6 Puertos USB 3
Puerto VGA integrado o adaptador de la misma marca del equipo
Unidad DVD-RW
Windows 10 Pro OEM
Office Pro Plus 2019 Educative MOLP.
Garantía 3 años </t>
  </si>
  <si>
    <t>Computador Imac 
Con Pantalla Retina 5k De 27 Pulgadas Intel Core i5 de seis núcleos a 3,1 GHz de décima generación, 256 GB IMAC 27"/3.1GHZ 6C/8GB 8 GB (dos de 4 GB) de memoria DDR4 de 2666 MHz cuatro ranuras SO- DIMM accesibles para el usuario/SSD de 256GB-SPA/ RP5300-SPA Graficas Radeon Pro 5300 con 4 GB de memoria GDDR6/ Teclado y Mouse inalambrico. Garantía 3 años</t>
  </si>
  <si>
    <t>Computador iMac 21" 3.6 GHz - 256GB SSD (2020)
Procesador Intel Core i3 de 4 núcleos y 3.6 GHz de octava generación
8 GB de memoria DDR4 de 2400 MHz, configurable hasta con 32 GB
Almacenamiento SSD de 256 GB
Radeon Pro 555X con 2 GB de memoria GDDR5
Dos puertos Thunderbolt 3
Pantalla Retina 4K P3 de 4096 x 2304 
Office para Mac 2019 Standard Educativo. 
Garantía 3 años</t>
  </si>
  <si>
    <t>Computador iMac 27" IMAC 27" con Retina 5K Display, 3.3GHz Six-Core Intel Core i5, 8GB 2666MHz DDR4 SDRAM - 2x4GB, 512GB SSD, AMD Radeon PRO 5300 4GB VRAM
APPLE Magic Mouse 2, APPLE Magic Keyboard  
Office para Mac 2019 Standard Educativo. 
Garantía 3 años</t>
  </si>
  <si>
    <t>Computador iMac 27" 3.8 GHz - 512GB SSD (2020)
Procesador Intel Core i7 de 8 núcleos y 3.8 GHz de decima generación
8 GB de memoria DDR4 de 2666 MHz
Almacenamiento SSD de 512 GB
Radeon Pro 5500XT con 8 GB de memoria GDDR6
Pantalla Retina 5K P3 de 5120x2880
Office para Mac 2019 Standard Educativo. 
Garantía 3 años</t>
  </si>
  <si>
    <t>DELL LATITUDE 3420 Procesador Intel Core i7-1165G7  2.8GHz
Memoria 8GB RAM (1x8GB) DDR4-2400
500GB SSD
Pantalla entre 13.3" y 14" Anti-reflejo  1920x1080 LED
Puertos HDMI y VGA (Adaptador DP a VGA de la misma marca del equipo)
Tarjeta inalámbrica 802.11ac con  Bluetooth  
Puerto 1GB Ethernet
Windows 10 Pro OEM
Office Profesional Plus 2019 Educativo
Guaya y maletín
Garantía 3 años</t>
  </si>
  <si>
    <t xml:space="preserve"> Computador Portátil Apple Macbook Air 13" MGN73E/A Procesador: Chip M1 8C / SSD 512GB / Ram 8GB / Gris Espacial                         Adaptador USB-C Digital AV Multiport (HDMI y USB)Adaptador USB-C VGA Multiport (VGA y USB)Adaptador USB-C Ethernet 1GBpsLicencia de Microsoft Office 2019 Standard Educativo para Mac
Garantía 3 años </t>
  </si>
  <si>
    <t>DISCO DURO ESTADO SOLIDO Disco duro estado sólido 480GB 
SSD SATA III 6.5Gb/s 2.5" 480/500GB
Para instalar en equipos de escritorio.</t>
  </si>
  <si>
    <t>Disco duro Externo Disco duro USB 2.5 2TB 3.0 Externo SEAGATE Basic Negro</t>
  </si>
  <si>
    <t xml:space="preserve">Escáner Epson ds-770 Epson dúplex a color </t>
  </si>
  <si>
    <t>Escaner EPSON DS-6500 de cama plana con alimentador de documentos automatico conexion USB compatible Mac y Windows.  Resolucion optica 600 x 600  dpi. Cama palana tamaño A4.  Escaneo Duplex. Conexion USB alta velocidad, Software, drivers y cables de conexion incluidos.</t>
  </si>
  <si>
    <t>Escaner EPSON DS-7500 CON MODULO DE REDde cama plana con alimentador de documentos automatico con conexion de red compatible Mac y Windows.  Resolucion optica 1200x1200 dpi. Cama palana tamaño A4. Resolucion 600 x 600 dpi alimentador de documentos. Escaneo duplex. Conexion de red ethernet, Software, drivers y cables de conexion incluidos.</t>
  </si>
  <si>
    <t>Pantalla Liquid Retina
Pantalla Multi‑Touch de 11 pulgadas (diagonal) retroiluminada por LED con tecnología IPS
Capacidad de almacenamiento 64GB
Conectividad WiFi
Resolución de 2388 x 1668 a 264 pixeles por pulgada (ppi)
Tecnología ProMotion
Pantalla con amplia gama de colores (P3)
Pantalla True Tone
Revestimiento oleofóbico resistente a huellas dactilares
Pantalla totalmente laminada
Revestimiento antirreflejo
Reflectividad de 1,8%
Brillo máximo de 600 nits
Compatibilidad con el Apple Pencil (segunda generación)</t>
  </si>
  <si>
    <t>Pantalla DELL P2319H 23" Resolución  1920 x 1080 full hd 
Conectores : VGA, DisplayPort, HDMI Garantía 3 años</t>
  </si>
  <si>
    <t>90 DÍAS</t>
  </si>
  <si>
    <t>3 años en sitio</t>
  </si>
  <si>
    <t xml:space="preserve">3 años   </t>
  </si>
  <si>
    <t xml:space="preserve">3 años </t>
  </si>
  <si>
    <t xml:space="preserve">HP Elitedesk 805 G6 
Procesador AMD RYZEN 7 PRO 4000 Series (8cores/32MB/3.6GHz)
Memoria 8 GB DDR4-2666
DD 512 SSD
Mouse y Teclado USB
4 Ranuras DIMM
6 Puertos USB 3
Puerto VGA integrado o adaptador de la misma marca del equipo
Unidad DVD-RW
Windows 10 Pro OEM
Office Pro Plus 2019 Educative MOLP.
Garantía 3 años </t>
  </si>
  <si>
    <t>iMac con pantalla Retina 5K de 27 pulgadas
Intel Core i5 de seis núcleos a 3,1 GHz de décima generación, 256 GB IMAC 27"/3.1GHZ 6C/8GB 8 GB (dos de 4 GB) de memoria DDR4 de 2666 MHz cuatro ranuras SO- DIMM accesibles para el usuario/SSD de 256GB-SPA/ RP5300-SPA Graficas Radeon Pro 5300 con 4 GB de memoria GDDR6/ Teclado y Mouse inalambrico. Garantía 3 años - MXWT2E/A</t>
  </si>
  <si>
    <t>IMAC 27" con Retina 5K Display, 3.3GHz Six-Core Intel Core i5, 8GB 2666MHz DDR4 SDRAM - 2x4GB, 512GB SSD, AMD Radeon PRO 5300 4GB VRAM
APPLE Magic Mouse 2, APPLE Magic Keyboard  - MXWU2E/A
Office para Mac 2019 Standard Educativo. 
Garantía 3 años</t>
  </si>
  <si>
    <t>iMac con pantalla Retina 5K de 27 pulgadas
3.8 GHz - 512GB SSD (2020)
Procesador Intel Core i7 de 8 núcleos y 3.8 GHz de decima generación
8 GB de memoria DDR4 de 2666 MHz
Almacenamiento SSD de 512 GB
Radeon Pro 5500XT con 8 GB de memoria GDDR6
Pantalla Retina 5K P3 de 5120x2880 -MXWV2E/A
Office para Mac 2019 Standard Educativo. 
Garantía 3 años</t>
  </si>
  <si>
    <t xml:space="preserve">Epson ds-770II
Escáner Epson dúplex a color </t>
  </si>
  <si>
    <t>HP P24v G4 FHD Monitor
Monitor LCD 24" Wide Screen</t>
  </si>
  <si>
    <t>Monitor HP P24 G4
Pantalla 23" Resolución  1920 x 1080 full hd 
Conectores : VGA, DisplayPort, HDMI
Garantía 3 años</t>
  </si>
  <si>
    <t xml:space="preserve">90 dias </t>
  </si>
  <si>
    <t>UNIPLES S.A 811.021.363-0</t>
  </si>
  <si>
    <t>MINIMO VALOR  UNITARIO</t>
  </si>
  <si>
    <t>PROPONENTE</t>
  </si>
  <si>
    <t>VALO TOTAL MINIMO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</si>
</sst>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&quot;$&quot;\ * #,##0_);_(&quot;$&quot;\ * \(#,##0\);_(&quot;$&quot;\ * &quot;-&quot;??_);_(@_)"/>
    <numFmt numFmtId="165" formatCode="_-&quot;$&quot;\ * #,##0_-;\-&quot;$&quot;\ * #,##0_-;_-&quot;$&quot;\ * &quot;-&quot;??_-;_-@_-"/>
    <numFmt numFmtId="166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</font>
    <font>
      <sz val="8"/>
      <color theme="1"/>
      <name val="Calibri"/>
      <family val="2"/>
    </font>
    <font>
      <sz val="10"/>
      <name val="Calibri"/>
      <family val="2"/>
    </font>
    <font>
      <sz val="10"/>
      <color rgb="FFFF0000"/>
      <name val="Calibri"/>
      <family val="2"/>
    </font>
    <font>
      <sz val="8"/>
      <color rgb="FFFF0000"/>
      <name val="Calibri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3" fillId="2" borderId="0" xfId="0" applyFont="1" applyFill="1" applyBorder="1" applyAlignment="1">
      <alignment horizontal="center" vertical="center"/>
    </xf>
    <xf numFmtId="3" fontId="4" fillId="2" borderId="0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3" fillId="2" borderId="0" xfId="0" applyFont="1" applyFill="1" applyBorder="1"/>
    <xf numFmtId="164" fontId="4" fillId="2" borderId="0" xfId="1" applyNumberFormat="1" applyFont="1" applyFill="1" applyBorder="1" applyAlignment="1">
      <alignment horizontal="left" vertical="center"/>
    </xf>
    <xf numFmtId="164" fontId="4" fillId="2" borderId="3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9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165" fontId="3" fillId="0" borderId="1" xfId="1" applyNumberFormat="1" applyFont="1" applyBorder="1" applyAlignment="1">
      <alignment vertical="center" wrapText="1"/>
    </xf>
    <xf numFmtId="0" fontId="3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9" fontId="0" fillId="0" borderId="1" xfId="3" applyFont="1" applyBorder="1" applyAlignment="1">
      <alignment horizontal="center" vertical="center"/>
    </xf>
    <xf numFmtId="165" fontId="0" fillId="0" borderId="1" xfId="1" applyNumberFormat="1" applyFont="1" applyBorder="1" applyAlignment="1">
      <alignment vertical="center"/>
    </xf>
    <xf numFmtId="165" fontId="0" fillId="0" borderId="1" xfId="0" applyNumberFormat="1" applyBorder="1" applyAlignment="1">
      <alignment vertical="center"/>
    </xf>
    <xf numFmtId="165" fontId="0" fillId="0" borderId="1" xfId="0" applyNumberFormat="1" applyBorder="1" applyAlignment="1">
      <alignment horizontal="center" vertical="center"/>
    </xf>
    <xf numFmtId="44" fontId="0" fillId="0" borderId="1" xfId="0" applyNumberFormat="1" applyBorder="1" applyAlignment="1">
      <alignment vertical="center" wrapText="1"/>
    </xf>
    <xf numFmtId="165" fontId="0" fillId="0" borderId="1" xfId="0" applyNumberFormat="1" applyBorder="1" applyAlignment="1">
      <alignment vertical="center" wrapText="1"/>
    </xf>
    <xf numFmtId="9" fontId="0" fillId="0" borderId="0" xfId="3" applyFont="1"/>
    <xf numFmtId="9" fontId="2" fillId="2" borderId="1" xfId="3" applyFont="1" applyFill="1" applyBorder="1" applyAlignment="1">
      <alignment horizontal="center" vertical="center" wrapText="1"/>
    </xf>
    <xf numFmtId="9" fontId="0" fillId="0" borderId="1" xfId="3" applyFont="1" applyBorder="1" applyAlignment="1">
      <alignment horizontal="center" vertical="center" wrapText="1"/>
    </xf>
    <xf numFmtId="9" fontId="4" fillId="2" borderId="0" xfId="3" applyFont="1" applyFill="1" applyBorder="1" applyAlignment="1">
      <alignment vertical="center"/>
    </xf>
    <xf numFmtId="0" fontId="11" fillId="0" borderId="1" xfId="0" applyFont="1" applyBorder="1"/>
    <xf numFmtId="166" fontId="11" fillId="0" borderId="1" xfId="4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12" fillId="0" borderId="1" xfId="0" applyFont="1" applyBorder="1"/>
    <xf numFmtId="0" fontId="0" fillId="0" borderId="1" xfId="0" applyBorder="1" applyAlignment="1">
      <alignment vertical="center" wrapText="1"/>
    </xf>
    <xf numFmtId="0" fontId="0" fillId="0" borderId="0" xfId="0" applyAlignment="1">
      <alignment wrapText="1"/>
    </xf>
    <xf numFmtId="0" fontId="3" fillId="2" borderId="0" xfId="0" applyFont="1" applyFill="1" applyBorder="1" applyAlignment="1">
      <alignment wrapText="1"/>
    </xf>
    <xf numFmtId="9" fontId="0" fillId="0" borderId="0" xfId="3" applyFont="1" applyFill="1"/>
    <xf numFmtId="9" fontId="2" fillId="0" borderId="1" xfId="3" applyFont="1" applyFill="1" applyBorder="1" applyAlignment="1">
      <alignment horizontal="center" vertical="center" wrapText="1"/>
    </xf>
    <xf numFmtId="43" fontId="0" fillId="0" borderId="1" xfId="4" applyFont="1" applyFill="1" applyBorder="1" applyAlignment="1">
      <alignment horizontal="center" vertical="center" wrapText="1"/>
    </xf>
    <xf numFmtId="9" fontId="4" fillId="0" borderId="0" xfId="3" applyFont="1" applyFill="1" applyBorder="1" applyAlignment="1">
      <alignment vertical="center"/>
    </xf>
    <xf numFmtId="165" fontId="0" fillId="0" borderId="0" xfId="0" applyNumberFormat="1"/>
    <xf numFmtId="0" fontId="0" fillId="4" borderId="1" xfId="0" applyFill="1" applyBorder="1" applyAlignment="1">
      <alignment horizontal="center" vertical="center"/>
    </xf>
    <xf numFmtId="165" fontId="0" fillId="4" borderId="1" xfId="1" applyNumberFormat="1" applyFont="1" applyFill="1" applyBorder="1" applyAlignment="1">
      <alignment vertical="center"/>
    </xf>
    <xf numFmtId="165" fontId="0" fillId="4" borderId="1" xfId="0" applyNumberFormat="1" applyFill="1" applyBorder="1" applyAlignment="1">
      <alignment vertical="center"/>
    </xf>
    <xf numFmtId="9" fontId="0" fillId="4" borderId="1" xfId="3" applyFont="1" applyFill="1" applyBorder="1" applyAlignment="1">
      <alignment horizontal="center" vertical="center"/>
    </xf>
    <xf numFmtId="0" fontId="0" fillId="4" borderId="1" xfId="0" applyFill="1" applyBorder="1" applyAlignment="1">
      <alignment wrapText="1"/>
    </xf>
    <xf numFmtId="165" fontId="0" fillId="4" borderId="1" xfId="0" applyNumberFormat="1" applyFill="1" applyBorder="1" applyAlignment="1">
      <alignment horizontal="center" vertical="center"/>
    </xf>
    <xf numFmtId="9" fontId="0" fillId="4" borderId="1" xfId="3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165" fontId="0" fillId="0" borderId="1" xfId="0" applyNumberFormat="1" applyFill="1" applyBorder="1" applyAlignment="1">
      <alignment horizontal="center" vertical="center"/>
    </xf>
    <xf numFmtId="44" fontId="0" fillId="0" borderId="1" xfId="0" applyNumberFormat="1" applyFill="1" applyBorder="1" applyAlignment="1">
      <alignment vertical="center" wrapText="1"/>
    </xf>
    <xf numFmtId="9" fontId="0" fillId="0" borderId="1" xfId="3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65" fontId="0" fillId="4" borderId="1" xfId="0" applyNumberFormat="1" applyFill="1" applyBorder="1" applyAlignment="1">
      <alignment vertical="center" wrapText="1"/>
    </xf>
    <xf numFmtId="0" fontId="11" fillId="4" borderId="1" xfId="0" applyFont="1" applyFill="1" applyBorder="1" applyAlignment="1">
      <alignment wrapText="1"/>
    </xf>
    <xf numFmtId="0" fontId="0" fillId="4" borderId="1" xfId="0" applyFill="1" applyBorder="1" applyAlignment="1">
      <alignment vertical="center" wrapText="1"/>
    </xf>
    <xf numFmtId="43" fontId="0" fillId="4" borderId="1" xfId="4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</cellXfs>
  <cellStyles count="5">
    <cellStyle name="Millares" xfId="4" builtinId="3"/>
    <cellStyle name="Moneda" xfId="1" builtinId="4"/>
    <cellStyle name="Moneda 2" xfId="2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39"/>
  <sheetViews>
    <sheetView tabSelected="1" zoomScale="98" zoomScaleNormal="98" workbookViewId="0">
      <selection activeCell="CT40" sqref="CT40"/>
    </sheetView>
  </sheetViews>
  <sheetFormatPr baseColWidth="10" defaultColWidth="11.42578125" defaultRowHeight="15" x14ac:dyDescent="0.25"/>
  <cols>
    <col min="1" max="1" width="8.42578125" customWidth="1"/>
    <col min="2" max="2" width="25.85546875" bestFit="1" customWidth="1"/>
    <col min="3" max="3" width="59.140625" bestFit="1" customWidth="1"/>
    <col min="4" max="4" width="20.42578125" customWidth="1"/>
    <col min="5" max="5" width="6.42578125" bestFit="1" customWidth="1"/>
    <col min="6" max="6" width="9.140625" bestFit="1" customWidth="1"/>
    <col min="7" max="7" width="28.140625" customWidth="1"/>
    <col min="8" max="8" width="14.7109375" customWidth="1"/>
    <col min="9" max="9" width="15.7109375" customWidth="1"/>
    <col min="10" max="10" width="5.42578125" customWidth="1"/>
    <col min="11" max="11" width="9.140625" style="32" customWidth="1"/>
    <col min="12" max="12" width="9.85546875" customWidth="1"/>
    <col min="13" max="13" width="26.28515625" customWidth="1"/>
    <col min="14" max="14" width="15.5703125" customWidth="1"/>
    <col min="15" max="15" width="15.140625" customWidth="1"/>
    <col min="16" max="18" width="11.42578125" customWidth="1"/>
    <col min="19" max="19" width="49" customWidth="1"/>
    <col min="20" max="20" width="13" customWidth="1"/>
    <col min="21" max="21" width="14.28515625" customWidth="1"/>
    <col min="22" max="22" width="11.42578125" style="40" customWidth="1"/>
    <col min="23" max="24" width="11.42578125" customWidth="1"/>
    <col min="25" max="25" width="30.85546875" customWidth="1"/>
    <col min="26" max="26" width="13" customWidth="1"/>
    <col min="27" max="27" width="15.140625" customWidth="1"/>
    <col min="28" max="30" width="11.42578125" customWidth="1"/>
    <col min="31" max="31" width="29" customWidth="1"/>
    <col min="32" max="32" width="12" customWidth="1"/>
    <col min="33" max="33" width="16.42578125" customWidth="1"/>
    <col min="34" max="36" width="11.42578125" customWidth="1"/>
    <col min="37" max="37" width="37.7109375" customWidth="1"/>
    <col min="38" max="38" width="13" bestFit="1" customWidth="1"/>
    <col min="39" max="39" width="13.85546875" customWidth="1"/>
    <col min="43" max="43" width="28.140625" customWidth="1"/>
    <col min="44" max="44" width="13" customWidth="1"/>
    <col min="45" max="45" width="13.7109375" customWidth="1"/>
    <col min="46" max="46" width="11.42578125" style="40" customWidth="1"/>
    <col min="47" max="48" width="11.42578125" customWidth="1"/>
    <col min="49" max="49" width="28.5703125" customWidth="1"/>
    <col min="50" max="50" width="12" customWidth="1"/>
    <col min="51" max="51" width="13.7109375" customWidth="1"/>
    <col min="52" max="54" width="11.42578125" customWidth="1"/>
    <col min="55" max="55" width="31" customWidth="1"/>
    <col min="56" max="56" width="13" customWidth="1"/>
    <col min="57" max="57" width="13.7109375" customWidth="1"/>
    <col min="58" max="60" width="11.42578125" customWidth="1"/>
    <col min="61" max="61" width="26.7109375" customWidth="1"/>
    <col min="62" max="62" width="13" customWidth="1"/>
    <col min="63" max="63" width="13.7109375" customWidth="1"/>
    <col min="64" max="66" width="11.42578125" customWidth="1"/>
    <col min="67" max="67" width="36.42578125" style="51" customWidth="1"/>
    <col min="68" max="68" width="13" customWidth="1"/>
    <col min="69" max="69" width="14.28515625" customWidth="1"/>
    <col min="70" max="72" width="11.42578125" customWidth="1"/>
    <col min="73" max="73" width="28.85546875" customWidth="1"/>
    <col min="74" max="74" width="12" customWidth="1"/>
    <col min="75" max="75" width="13.7109375" customWidth="1"/>
    <col min="76" max="78" width="11.42578125" customWidth="1"/>
    <col min="79" max="79" width="31.85546875" customWidth="1"/>
    <col min="80" max="80" width="13" customWidth="1"/>
    <col min="81" max="81" width="13.7109375" customWidth="1"/>
    <col min="82" max="82" width="12.85546875" style="53" customWidth="1"/>
    <col min="83" max="84" width="11.42578125" customWidth="1"/>
    <col min="85" max="85" width="37.5703125" customWidth="1"/>
    <col min="86" max="86" width="13" customWidth="1"/>
    <col min="87" max="87" width="14" customWidth="1"/>
    <col min="88" max="90" width="11.42578125" customWidth="1"/>
    <col min="91" max="91" width="32" customWidth="1"/>
    <col min="92" max="92" width="13" customWidth="1"/>
    <col min="93" max="93" width="16.42578125" customWidth="1"/>
    <col min="94" max="96" width="11.42578125" customWidth="1"/>
    <col min="97" max="97" width="13" bestFit="1" customWidth="1"/>
    <col min="98" max="98" width="14" bestFit="1" customWidth="1"/>
    <col min="99" max="99" width="25.85546875" customWidth="1"/>
  </cols>
  <sheetData>
    <row r="1" spans="1:99" x14ac:dyDescent="0.25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</row>
    <row r="2" spans="1:99" x14ac:dyDescent="0.25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</row>
    <row r="3" spans="1:99" x14ac:dyDescent="0.25">
      <c r="A3" s="75" t="s">
        <v>89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</row>
    <row r="4" spans="1:99" x14ac:dyDescent="0.25">
      <c r="A4" s="75" t="s">
        <v>90</v>
      </c>
      <c r="B4" s="75" t="s">
        <v>2</v>
      </c>
      <c r="C4" s="75"/>
      <c r="D4" s="75"/>
      <c r="E4" s="75"/>
      <c r="F4" s="75"/>
      <c r="G4" s="75"/>
      <c r="H4" s="75"/>
      <c r="I4" s="75"/>
      <c r="J4" s="75"/>
      <c r="K4" s="75"/>
      <c r="L4" s="75"/>
    </row>
    <row r="5" spans="1:99" x14ac:dyDescent="0.25">
      <c r="A5" s="1"/>
      <c r="B5" s="3"/>
      <c r="C5" s="1"/>
      <c r="D5" s="2"/>
      <c r="E5" s="2"/>
      <c r="F5" s="1"/>
      <c r="G5" s="1"/>
      <c r="H5" s="1"/>
      <c r="I5" s="1"/>
      <c r="J5" s="1"/>
      <c r="K5" s="3"/>
      <c r="L5" s="1"/>
    </row>
    <row r="6" spans="1:99" ht="15" customHeight="1" x14ac:dyDescent="0.25">
      <c r="A6" s="76" t="s">
        <v>91</v>
      </c>
      <c r="B6" s="76"/>
      <c r="C6" s="76"/>
      <c r="D6" s="76"/>
      <c r="E6" s="76"/>
      <c r="F6" s="76"/>
      <c r="G6" s="77" t="s">
        <v>93</v>
      </c>
      <c r="H6" s="77"/>
      <c r="I6" s="77"/>
      <c r="J6" s="77"/>
      <c r="K6" s="77"/>
      <c r="L6" s="77"/>
      <c r="M6" s="77" t="s">
        <v>156</v>
      </c>
      <c r="N6" s="77"/>
      <c r="O6" s="77"/>
      <c r="P6" s="77"/>
      <c r="Q6" s="77"/>
      <c r="R6" s="77"/>
      <c r="S6" s="77" t="s">
        <v>157</v>
      </c>
      <c r="T6" s="77"/>
      <c r="U6" s="77"/>
      <c r="V6" s="77"/>
      <c r="W6" s="77"/>
      <c r="X6" s="77"/>
      <c r="Y6" s="77" t="s">
        <v>158</v>
      </c>
      <c r="Z6" s="77"/>
      <c r="AA6" s="77"/>
      <c r="AB6" s="77"/>
      <c r="AC6" s="77"/>
      <c r="AD6" s="77"/>
      <c r="AE6" s="77" t="s">
        <v>190</v>
      </c>
      <c r="AF6" s="77"/>
      <c r="AG6" s="77"/>
      <c r="AH6" s="77"/>
      <c r="AI6" s="77"/>
      <c r="AJ6" s="77"/>
      <c r="AK6" s="77" t="s">
        <v>205</v>
      </c>
      <c r="AL6" s="77"/>
      <c r="AM6" s="77"/>
      <c r="AN6" s="77"/>
      <c r="AO6" s="77"/>
      <c r="AP6" s="77"/>
      <c r="AQ6" s="77" t="s">
        <v>231</v>
      </c>
      <c r="AR6" s="77"/>
      <c r="AS6" s="77"/>
      <c r="AT6" s="77"/>
      <c r="AU6" s="77"/>
      <c r="AV6" s="77"/>
      <c r="AW6" s="77" t="s">
        <v>254</v>
      </c>
      <c r="AX6" s="77"/>
      <c r="AY6" s="77"/>
      <c r="AZ6" s="77"/>
      <c r="BA6" s="77"/>
      <c r="BB6" s="77"/>
      <c r="BC6" s="77" t="s">
        <v>269</v>
      </c>
      <c r="BD6" s="77"/>
      <c r="BE6" s="77"/>
      <c r="BF6" s="77"/>
      <c r="BG6" s="77"/>
      <c r="BH6" s="77"/>
      <c r="BI6" s="77" t="s">
        <v>270</v>
      </c>
      <c r="BJ6" s="77"/>
      <c r="BK6" s="77"/>
      <c r="BL6" s="77"/>
      <c r="BM6" s="77"/>
      <c r="BN6" s="77"/>
      <c r="BO6" s="77" t="s">
        <v>298</v>
      </c>
      <c r="BP6" s="77"/>
      <c r="BQ6" s="77"/>
      <c r="BR6" s="77"/>
      <c r="BS6" s="77"/>
      <c r="BT6" s="77"/>
      <c r="BU6" s="77" t="s">
        <v>299</v>
      </c>
      <c r="BV6" s="77"/>
      <c r="BW6" s="77"/>
      <c r="BX6" s="77"/>
      <c r="BY6" s="77"/>
      <c r="BZ6" s="77"/>
      <c r="CA6" s="77" t="s">
        <v>310</v>
      </c>
      <c r="CB6" s="77"/>
      <c r="CC6" s="77"/>
      <c r="CD6" s="77"/>
      <c r="CE6" s="77"/>
      <c r="CF6" s="77"/>
      <c r="CG6" s="77" t="s">
        <v>342</v>
      </c>
      <c r="CH6" s="77"/>
      <c r="CI6" s="77"/>
      <c r="CJ6" s="77"/>
      <c r="CK6" s="77"/>
      <c r="CL6" s="77"/>
      <c r="CM6" s="77" t="s">
        <v>370</v>
      </c>
      <c r="CN6" s="77"/>
      <c r="CO6" s="77"/>
      <c r="CP6" s="77"/>
      <c r="CQ6" s="77"/>
      <c r="CR6" s="77"/>
    </row>
    <row r="7" spans="1:99" ht="38.25" x14ac:dyDescent="0.25">
      <c r="A7" s="4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5" t="s">
        <v>9</v>
      </c>
      <c r="H7" s="6" t="s">
        <v>10</v>
      </c>
      <c r="I7" s="6" t="s">
        <v>11</v>
      </c>
      <c r="J7" s="6" t="s">
        <v>12</v>
      </c>
      <c r="K7" s="6" t="s">
        <v>13</v>
      </c>
      <c r="L7" s="6" t="s">
        <v>14</v>
      </c>
      <c r="M7" s="5" t="s">
        <v>9</v>
      </c>
      <c r="N7" s="6" t="s">
        <v>10</v>
      </c>
      <c r="O7" s="6" t="s">
        <v>11</v>
      </c>
      <c r="P7" s="6" t="s">
        <v>12</v>
      </c>
      <c r="Q7" s="6" t="s">
        <v>13</v>
      </c>
      <c r="R7" s="6" t="s">
        <v>14</v>
      </c>
      <c r="S7" s="5" t="s">
        <v>9</v>
      </c>
      <c r="T7" s="6" t="s">
        <v>10</v>
      </c>
      <c r="U7" s="6" t="s">
        <v>11</v>
      </c>
      <c r="V7" s="41" t="s">
        <v>12</v>
      </c>
      <c r="W7" s="6" t="s">
        <v>13</v>
      </c>
      <c r="X7" s="6" t="s">
        <v>14</v>
      </c>
      <c r="Y7" s="5" t="s">
        <v>9</v>
      </c>
      <c r="Z7" s="6" t="s">
        <v>10</v>
      </c>
      <c r="AA7" s="6" t="s">
        <v>11</v>
      </c>
      <c r="AB7" s="6" t="s">
        <v>12</v>
      </c>
      <c r="AC7" s="6" t="s">
        <v>13</v>
      </c>
      <c r="AD7" s="6" t="s">
        <v>14</v>
      </c>
      <c r="AE7" s="5" t="s">
        <v>9</v>
      </c>
      <c r="AF7" s="6" t="s">
        <v>10</v>
      </c>
      <c r="AG7" s="6" t="s">
        <v>11</v>
      </c>
      <c r="AH7" s="6" t="s">
        <v>12</v>
      </c>
      <c r="AI7" s="6" t="s">
        <v>13</v>
      </c>
      <c r="AJ7" s="6" t="s">
        <v>14</v>
      </c>
      <c r="AK7" s="5" t="s">
        <v>9</v>
      </c>
      <c r="AL7" s="6" t="s">
        <v>10</v>
      </c>
      <c r="AM7" s="6" t="s">
        <v>11</v>
      </c>
      <c r="AN7" s="6" t="s">
        <v>12</v>
      </c>
      <c r="AO7" s="6" t="s">
        <v>13</v>
      </c>
      <c r="AP7" s="6" t="s">
        <v>14</v>
      </c>
      <c r="AQ7" s="5" t="s">
        <v>9</v>
      </c>
      <c r="AR7" s="6" t="s">
        <v>10</v>
      </c>
      <c r="AS7" s="6" t="s">
        <v>11</v>
      </c>
      <c r="AT7" s="41" t="s">
        <v>12</v>
      </c>
      <c r="AU7" s="6" t="s">
        <v>13</v>
      </c>
      <c r="AV7" s="6" t="s">
        <v>14</v>
      </c>
      <c r="AW7" s="5" t="s">
        <v>9</v>
      </c>
      <c r="AX7" s="6" t="s">
        <v>10</v>
      </c>
      <c r="AY7" s="6" t="s">
        <v>11</v>
      </c>
      <c r="AZ7" s="6" t="s">
        <v>12</v>
      </c>
      <c r="BA7" s="6" t="s">
        <v>13</v>
      </c>
      <c r="BB7" s="6" t="s">
        <v>14</v>
      </c>
      <c r="BC7" s="5" t="s">
        <v>9</v>
      </c>
      <c r="BD7" s="6" t="s">
        <v>10</v>
      </c>
      <c r="BE7" s="6" t="s">
        <v>11</v>
      </c>
      <c r="BF7" s="6" t="s">
        <v>12</v>
      </c>
      <c r="BG7" s="6" t="s">
        <v>13</v>
      </c>
      <c r="BH7" s="6" t="s">
        <v>14</v>
      </c>
      <c r="BI7" s="5" t="s">
        <v>9</v>
      </c>
      <c r="BJ7" s="6" t="s">
        <v>10</v>
      </c>
      <c r="BK7" s="6" t="s">
        <v>11</v>
      </c>
      <c r="BL7" s="6" t="s">
        <v>12</v>
      </c>
      <c r="BM7" s="6" t="s">
        <v>13</v>
      </c>
      <c r="BN7" s="6" t="s">
        <v>14</v>
      </c>
      <c r="BO7" s="5" t="s">
        <v>9</v>
      </c>
      <c r="BP7" s="6" t="s">
        <v>10</v>
      </c>
      <c r="BQ7" s="6" t="s">
        <v>11</v>
      </c>
      <c r="BR7" s="6" t="s">
        <v>12</v>
      </c>
      <c r="BS7" s="6" t="s">
        <v>13</v>
      </c>
      <c r="BT7" s="6" t="s">
        <v>14</v>
      </c>
      <c r="BU7" s="5" t="s">
        <v>9</v>
      </c>
      <c r="BV7" s="6" t="s">
        <v>10</v>
      </c>
      <c r="BW7" s="6" t="s">
        <v>11</v>
      </c>
      <c r="BX7" s="6" t="s">
        <v>12</v>
      </c>
      <c r="BY7" s="6" t="s">
        <v>13</v>
      </c>
      <c r="BZ7" s="6" t="s">
        <v>14</v>
      </c>
      <c r="CA7" s="5" t="s">
        <v>9</v>
      </c>
      <c r="CB7" s="6" t="s">
        <v>10</v>
      </c>
      <c r="CC7" s="6" t="s">
        <v>11</v>
      </c>
      <c r="CD7" s="54" t="s">
        <v>12</v>
      </c>
      <c r="CE7" s="6" t="s">
        <v>13</v>
      </c>
      <c r="CF7" s="6" t="s">
        <v>14</v>
      </c>
      <c r="CG7" s="5" t="s">
        <v>9</v>
      </c>
      <c r="CH7" s="6" t="s">
        <v>10</v>
      </c>
      <c r="CI7" s="6" t="s">
        <v>11</v>
      </c>
      <c r="CJ7" s="6" t="s">
        <v>12</v>
      </c>
      <c r="CK7" s="6" t="s">
        <v>13</v>
      </c>
      <c r="CL7" s="6" t="s">
        <v>14</v>
      </c>
      <c r="CM7" s="5" t="s">
        <v>9</v>
      </c>
      <c r="CN7" s="6" t="s">
        <v>10</v>
      </c>
      <c r="CO7" s="6" t="s">
        <v>11</v>
      </c>
      <c r="CP7" s="6" t="s">
        <v>12</v>
      </c>
      <c r="CQ7" s="6" t="s">
        <v>13</v>
      </c>
      <c r="CR7" s="6" t="s">
        <v>14</v>
      </c>
      <c r="CS7" s="6" t="s">
        <v>371</v>
      </c>
      <c r="CT7" s="6" t="s">
        <v>373</v>
      </c>
      <c r="CU7" s="6" t="s">
        <v>372</v>
      </c>
    </row>
    <row r="8" spans="1:99" ht="105" x14ac:dyDescent="0.25">
      <c r="A8" s="20">
        <v>1</v>
      </c>
      <c r="B8" s="22" t="s">
        <v>15</v>
      </c>
      <c r="C8" s="17" t="s">
        <v>16</v>
      </c>
      <c r="D8" s="18" t="s">
        <v>17</v>
      </c>
      <c r="E8" s="18" t="s">
        <v>7</v>
      </c>
      <c r="F8" s="19">
        <v>14</v>
      </c>
      <c r="G8" s="26"/>
      <c r="H8" s="30"/>
      <c r="I8" s="30"/>
      <c r="J8" s="27"/>
      <c r="K8" s="28"/>
      <c r="L8" s="28"/>
      <c r="M8" s="33" t="s">
        <v>94</v>
      </c>
      <c r="N8" s="35">
        <v>373065</v>
      </c>
      <c r="O8" s="36">
        <f>+F8*N8</f>
        <v>5222910</v>
      </c>
      <c r="P8" s="34">
        <v>0.19</v>
      </c>
      <c r="Q8" s="33" t="s">
        <v>95</v>
      </c>
      <c r="R8" s="33" t="s">
        <v>96</v>
      </c>
      <c r="S8" s="66" t="s">
        <v>130</v>
      </c>
      <c r="T8" s="67">
        <v>498527.63105734822</v>
      </c>
      <c r="U8" s="68">
        <f>+F8*T8</f>
        <v>6979386.8348028753</v>
      </c>
      <c r="V8" s="69">
        <v>0.19</v>
      </c>
      <c r="W8" s="70" t="s">
        <v>95</v>
      </c>
      <c r="X8" s="70" t="s">
        <v>92</v>
      </c>
      <c r="Y8" s="44"/>
      <c r="Z8" s="45"/>
      <c r="AA8" s="7"/>
      <c r="AB8" s="7"/>
      <c r="AC8" s="7"/>
      <c r="AD8" s="7"/>
      <c r="AE8" s="26" t="s">
        <v>16</v>
      </c>
      <c r="AF8" s="37">
        <v>275187.5</v>
      </c>
      <c r="AG8" s="38">
        <f>+F8*AF8</f>
        <v>3852625</v>
      </c>
      <c r="AH8" s="42">
        <v>0.19</v>
      </c>
      <c r="AI8" s="28" t="s">
        <v>199</v>
      </c>
      <c r="AJ8" s="28" t="s">
        <v>200</v>
      </c>
      <c r="AK8" s="26" t="s">
        <v>206</v>
      </c>
      <c r="AL8" s="37">
        <v>502031.25</v>
      </c>
      <c r="AM8" s="39">
        <f>+F8*AL8</f>
        <v>7028437.5</v>
      </c>
      <c r="AN8" s="42">
        <v>0.19</v>
      </c>
      <c r="AO8" s="28" t="s">
        <v>95</v>
      </c>
      <c r="AP8" s="28" t="s">
        <v>225</v>
      </c>
      <c r="AQ8" s="26"/>
      <c r="AR8" s="37"/>
      <c r="AS8" s="39"/>
      <c r="AT8" s="42"/>
      <c r="AU8" s="28"/>
      <c r="AV8" s="28"/>
      <c r="AW8" s="26" t="s">
        <v>16</v>
      </c>
      <c r="AX8" s="37">
        <v>550000</v>
      </c>
      <c r="AY8" s="39">
        <f>+F8*AX8</f>
        <v>7700000</v>
      </c>
      <c r="AZ8" s="42">
        <v>0.19</v>
      </c>
      <c r="BA8" s="28" t="s">
        <v>263</v>
      </c>
      <c r="BB8" s="28" t="s">
        <v>264</v>
      </c>
      <c r="BC8" s="26"/>
      <c r="BD8" s="37"/>
      <c r="BE8" s="39"/>
      <c r="BF8" s="42"/>
      <c r="BG8" s="28"/>
      <c r="BH8" s="28"/>
      <c r="BI8" s="7"/>
      <c r="BJ8" s="7"/>
      <c r="BK8" s="7"/>
      <c r="BL8" s="7"/>
      <c r="BM8" s="7"/>
      <c r="BN8" s="7"/>
      <c r="BO8" s="26" t="s">
        <v>16</v>
      </c>
      <c r="BP8" s="37">
        <v>429347.82608695648</v>
      </c>
      <c r="BQ8" s="39">
        <f>+F8*BP8</f>
        <v>6010869.5652173907</v>
      </c>
      <c r="BR8" s="42">
        <v>0.19</v>
      </c>
      <c r="BS8" s="28" t="s">
        <v>251</v>
      </c>
      <c r="BT8" s="28" t="s">
        <v>297</v>
      </c>
      <c r="BU8" s="26"/>
      <c r="BV8" s="37"/>
      <c r="BW8" s="39"/>
      <c r="BX8" s="42"/>
      <c r="BY8" s="28"/>
      <c r="BZ8" s="28"/>
      <c r="CA8" s="50" t="s">
        <v>311</v>
      </c>
      <c r="CB8" s="37">
        <v>340000</v>
      </c>
      <c r="CC8" s="39">
        <f>+F8*CB8</f>
        <v>4760000</v>
      </c>
      <c r="CD8" s="55">
        <v>54285.714285714261</v>
      </c>
      <c r="CE8" s="28" t="s">
        <v>251</v>
      </c>
      <c r="CF8" s="28" t="s">
        <v>336</v>
      </c>
      <c r="CG8" s="50" t="s">
        <v>2</v>
      </c>
      <c r="CH8" s="37"/>
      <c r="CI8" s="7"/>
      <c r="CJ8" s="7"/>
      <c r="CK8" s="7"/>
      <c r="CL8" s="7"/>
      <c r="CM8" s="7"/>
      <c r="CN8" s="7"/>
      <c r="CO8" s="7"/>
      <c r="CP8" s="7"/>
      <c r="CQ8" s="7"/>
      <c r="CR8" s="7"/>
      <c r="CS8" s="37">
        <f>MIN(H8,N8,T8,Z8,AF8,AL8,AR8,AX8,BD8,BJ8,BP8,BV8,CB8,CH8,CN8)</f>
        <v>275187.5</v>
      </c>
      <c r="CT8" s="37">
        <f>+CS8*F8</f>
        <v>3852625</v>
      </c>
      <c r="CU8" s="50" t="str">
        <f>IF(CS8=H8,$G$6,IF(CS8=N8,$M$6,IF(CS8=T8,$S$6,IF(CS8=Z8,$Y$6,IF(CS8=AF8,$AE$6,IF(CS8=AL8,$AK$6,IF(CS8=AR8,$AQ$6,IF(CS8=AX8,$AW$6,IF(CS8=BD8,$BC$6,IF(CS8=BJ8,$BI$6,IF(CS8=BP8,$BO$6,IF(CS8=BV8,$BU$6,IF(CS8=CB8,$CA$6,IF(CS8=CH8,$CG$6,IF(CS8=CN8,$CM$6,"")))))))))))))))</f>
        <v>DISTRICOM DE COLOMBIA S.A.S. NIT. 816,005,590-7</v>
      </c>
    </row>
    <row r="9" spans="1:99" s="21" customFormat="1" ht="255" x14ac:dyDescent="0.25">
      <c r="A9" s="22">
        <v>2</v>
      </c>
      <c r="B9" s="22" t="s">
        <v>18</v>
      </c>
      <c r="C9" s="17" t="s">
        <v>19</v>
      </c>
      <c r="D9" s="18" t="s">
        <v>20</v>
      </c>
      <c r="E9" s="18" t="s">
        <v>7</v>
      </c>
      <c r="F9" s="19">
        <v>94</v>
      </c>
      <c r="G9" s="28"/>
      <c r="H9" s="30"/>
      <c r="I9" s="30"/>
      <c r="J9" s="27"/>
      <c r="K9" s="28"/>
      <c r="L9" s="28"/>
      <c r="M9" s="33" t="s">
        <v>97</v>
      </c>
      <c r="N9" s="35">
        <v>4511599.4000000004</v>
      </c>
      <c r="O9" s="36">
        <f t="shared" ref="O9:O35" si="0">+F9*N9</f>
        <v>424090343.60000002</v>
      </c>
      <c r="P9" s="34">
        <v>0.19</v>
      </c>
      <c r="Q9" s="33" t="s">
        <v>98</v>
      </c>
      <c r="R9" s="33" t="s">
        <v>99</v>
      </c>
      <c r="S9" s="26" t="s">
        <v>131</v>
      </c>
      <c r="T9" s="37">
        <v>3610046.8109183242</v>
      </c>
      <c r="U9" s="39">
        <f t="shared" ref="U9:U35" si="1">+F9*T9</f>
        <v>339344400.22632247</v>
      </c>
      <c r="V9" s="42">
        <v>0.19</v>
      </c>
      <c r="W9" s="28" t="s">
        <v>98</v>
      </c>
      <c r="X9" s="28" t="s">
        <v>155</v>
      </c>
      <c r="Y9" s="46" t="s">
        <v>170</v>
      </c>
      <c r="Z9" s="37">
        <v>4084120.46</v>
      </c>
      <c r="AA9" s="39">
        <f>+F9*Z9</f>
        <v>383907323.24000001</v>
      </c>
      <c r="AB9" s="42">
        <v>0.19</v>
      </c>
      <c r="AC9" s="28" t="s">
        <v>98</v>
      </c>
      <c r="AD9" s="28" t="s">
        <v>159</v>
      </c>
      <c r="AE9" s="26" t="s">
        <v>191</v>
      </c>
      <c r="AF9" s="37">
        <v>4282559.604166667</v>
      </c>
      <c r="AG9" s="38">
        <f t="shared" ref="AG9:AG32" si="2">+F9*AF9</f>
        <v>402560602.79166669</v>
      </c>
      <c r="AH9" s="42">
        <v>0.19</v>
      </c>
      <c r="AI9" s="28" t="s">
        <v>201</v>
      </c>
      <c r="AJ9" s="28" t="s">
        <v>200</v>
      </c>
      <c r="AK9" s="26" t="s">
        <v>207</v>
      </c>
      <c r="AL9" s="37">
        <v>3273810.19</v>
      </c>
      <c r="AM9" s="39">
        <f t="shared" ref="AM9:AM34" si="3">+F9*AL9</f>
        <v>307738157.86000001</v>
      </c>
      <c r="AN9" s="42">
        <v>0.19</v>
      </c>
      <c r="AO9" s="28" t="s">
        <v>98</v>
      </c>
      <c r="AP9" s="28" t="s">
        <v>226</v>
      </c>
      <c r="AQ9" s="26" t="s">
        <v>232</v>
      </c>
      <c r="AR9" s="37">
        <v>3904640</v>
      </c>
      <c r="AS9" s="39">
        <f>+F9*AR9</f>
        <v>367036160</v>
      </c>
      <c r="AT9" s="42">
        <v>0.19</v>
      </c>
      <c r="AU9" s="28" t="s">
        <v>247</v>
      </c>
      <c r="AV9" s="28" t="s">
        <v>248</v>
      </c>
      <c r="AW9" s="26" t="s">
        <v>207</v>
      </c>
      <c r="AX9" s="37">
        <v>3600000</v>
      </c>
      <c r="AY9" s="39">
        <f t="shared" ref="AY9:AY32" si="4">+F9*AX9</f>
        <v>338400000</v>
      </c>
      <c r="AZ9" s="42">
        <v>0.19</v>
      </c>
      <c r="BA9" s="28" t="s">
        <v>98</v>
      </c>
      <c r="BB9" s="28" t="s">
        <v>265</v>
      </c>
      <c r="BC9" s="26"/>
      <c r="BD9" s="37"/>
      <c r="BE9" s="39"/>
      <c r="BF9" s="42"/>
      <c r="BG9" s="28"/>
      <c r="BH9" s="28"/>
      <c r="BI9" s="26" t="s">
        <v>271</v>
      </c>
      <c r="BJ9" s="37">
        <v>3649730</v>
      </c>
      <c r="BK9" s="39">
        <f>+F9*BJ9</f>
        <v>343074620</v>
      </c>
      <c r="BL9" s="42">
        <v>0.19</v>
      </c>
      <c r="BM9" s="28" t="s">
        <v>98</v>
      </c>
      <c r="BN9" s="28">
        <v>90</v>
      </c>
      <c r="BO9" s="26" t="s">
        <v>290</v>
      </c>
      <c r="BP9" s="37">
        <v>4093769.4456521734</v>
      </c>
      <c r="BQ9" s="39">
        <f t="shared" ref="BQ9:BQ35" si="5">+F9*BP9</f>
        <v>384814327.89130431</v>
      </c>
      <c r="BR9" s="42">
        <v>0.19</v>
      </c>
      <c r="BS9" s="28" t="s">
        <v>247</v>
      </c>
      <c r="BT9" s="28" t="s">
        <v>297</v>
      </c>
      <c r="BU9" s="26" t="s">
        <v>300</v>
      </c>
      <c r="BV9" s="37">
        <v>3574276</v>
      </c>
      <c r="BW9" s="39">
        <f>+F9*BV9</f>
        <v>335981944</v>
      </c>
      <c r="BX9" s="42">
        <v>0.19</v>
      </c>
      <c r="BY9" s="28" t="s">
        <v>98</v>
      </c>
      <c r="BZ9" s="28" t="s">
        <v>307</v>
      </c>
      <c r="CA9" s="50" t="s">
        <v>312</v>
      </c>
      <c r="CB9" s="37">
        <v>3894450</v>
      </c>
      <c r="CC9" s="39">
        <f t="shared" ref="CC9:CC35" si="6">+F9*CB9</f>
        <v>366078300</v>
      </c>
      <c r="CD9" s="55">
        <v>621802.94117647037</v>
      </c>
      <c r="CE9" s="28" t="s">
        <v>247</v>
      </c>
      <c r="CF9" s="28" t="s">
        <v>337</v>
      </c>
      <c r="CG9" s="26" t="s">
        <v>343</v>
      </c>
      <c r="CH9" s="37">
        <v>3859765</v>
      </c>
      <c r="CI9" s="39">
        <f>+F9*CH9</f>
        <v>362817910</v>
      </c>
      <c r="CJ9" s="42">
        <v>0.19</v>
      </c>
      <c r="CK9" s="28" t="s">
        <v>359</v>
      </c>
      <c r="CL9" s="28" t="s">
        <v>358</v>
      </c>
      <c r="CM9" s="26" t="s">
        <v>300</v>
      </c>
      <c r="CN9" s="37">
        <v>3842214.88</v>
      </c>
      <c r="CO9" s="39">
        <f>+F9*CN9</f>
        <v>361168198.71999997</v>
      </c>
      <c r="CP9" s="42">
        <v>0.19</v>
      </c>
      <c r="CQ9" s="28" t="s">
        <v>98</v>
      </c>
      <c r="CR9" s="28" t="s">
        <v>369</v>
      </c>
      <c r="CS9" s="37">
        <f t="shared" ref="CS9:CS36" si="7">MIN(H9,N9,T9,Z9,AF9,AL9,AR9,AX9,BD9,BJ9,BP9,BV9,CB9,CH9,CN9)</f>
        <v>3273810.19</v>
      </c>
      <c r="CT9" s="37">
        <f t="shared" ref="CT9:CT36" si="8">+CS9*F9</f>
        <v>307738157.86000001</v>
      </c>
      <c r="CU9" s="50" t="str">
        <f t="shared" ref="CU9:CU35" si="9">IF(CS9=H9,$G$6,IF(CS9=N9,$M$6,IF(CS9=T9,$S$6,IF(CS9=Z9,$Y$6,IF(CS9=AF9,$AE$6,IF(CS9=AL9,$AK$6,IF(CS9=AR9,$AQ$6,IF(CS9=AX9,$AW$6,IF(CS9=BD9,$BC$6,IF(CS9=BJ9,$BI$6,IF(CS9=BP9,$BO$6,IF(CS9=BV9,$BU$6,IF(CS9=CB9,$CA$6,IF(CS9=CH9,$CG$6,IF(CS9=CN9,$CM$6,"")))))))))))))))</f>
        <v>GTI ALBERTO ALVAREZ LOPEZ SAS NIT. 901.039.927-1</v>
      </c>
    </row>
    <row r="10" spans="1:99" ht="255" x14ac:dyDescent="0.25">
      <c r="A10" s="23">
        <v>3</v>
      </c>
      <c r="B10" s="22" t="s">
        <v>21</v>
      </c>
      <c r="C10" s="17" t="s">
        <v>22</v>
      </c>
      <c r="D10" s="18" t="s">
        <v>23</v>
      </c>
      <c r="E10" s="18" t="s">
        <v>7</v>
      </c>
      <c r="F10" s="19">
        <v>49</v>
      </c>
      <c r="G10" s="28"/>
      <c r="H10" s="30"/>
      <c r="I10" s="30"/>
      <c r="J10" s="27"/>
      <c r="K10" s="28"/>
      <c r="L10" s="28"/>
      <c r="M10" s="33" t="s">
        <v>100</v>
      </c>
      <c r="N10" s="35">
        <v>5332342.3999999994</v>
      </c>
      <c r="O10" s="36">
        <f t="shared" si="0"/>
        <v>261284777.59999996</v>
      </c>
      <c r="P10" s="34">
        <v>0.19</v>
      </c>
      <c r="Q10" s="33" t="s">
        <v>98</v>
      </c>
      <c r="R10" s="33" t="s">
        <v>101</v>
      </c>
      <c r="S10" s="26" t="s">
        <v>132</v>
      </c>
      <c r="T10" s="37">
        <v>3863467.143388845</v>
      </c>
      <c r="U10" s="39">
        <f t="shared" si="1"/>
        <v>189309890.0260534</v>
      </c>
      <c r="V10" s="42">
        <v>0.19</v>
      </c>
      <c r="W10" s="28" t="s">
        <v>98</v>
      </c>
      <c r="X10" s="28" t="s">
        <v>155</v>
      </c>
      <c r="Y10" s="46" t="s">
        <v>171</v>
      </c>
      <c r="Z10" s="37">
        <v>3578911.9099999997</v>
      </c>
      <c r="AA10" s="39">
        <f t="shared" ref="AA10:AA35" si="10">+F10*Z10</f>
        <v>175366683.58999997</v>
      </c>
      <c r="AB10" s="42">
        <v>0.19</v>
      </c>
      <c r="AC10" s="28" t="s">
        <v>98</v>
      </c>
      <c r="AD10" s="28" t="s">
        <v>159</v>
      </c>
      <c r="AE10" s="26" t="s">
        <v>192</v>
      </c>
      <c r="AF10" s="37">
        <v>3718425.2291666665</v>
      </c>
      <c r="AG10" s="38">
        <f t="shared" si="2"/>
        <v>182202836.22916666</v>
      </c>
      <c r="AH10" s="42">
        <v>0.19</v>
      </c>
      <c r="AI10" s="28" t="s">
        <v>201</v>
      </c>
      <c r="AJ10" s="28" t="s">
        <v>200</v>
      </c>
      <c r="AK10" s="26" t="s">
        <v>208</v>
      </c>
      <c r="AL10" s="37">
        <v>3449535.11</v>
      </c>
      <c r="AM10" s="39">
        <f t="shared" si="3"/>
        <v>169027220.38999999</v>
      </c>
      <c r="AN10" s="42">
        <v>0.19</v>
      </c>
      <c r="AO10" s="28" t="s">
        <v>98</v>
      </c>
      <c r="AP10" s="28" t="s">
        <v>226</v>
      </c>
      <c r="AQ10" s="26" t="s">
        <v>233</v>
      </c>
      <c r="AR10" s="37">
        <v>4113416</v>
      </c>
      <c r="AS10" s="39">
        <f t="shared" ref="AS10:AS32" si="11">+F10*AR10</f>
        <v>201557384</v>
      </c>
      <c r="AT10" s="42">
        <v>0.19</v>
      </c>
      <c r="AU10" s="28" t="s">
        <v>247</v>
      </c>
      <c r="AV10" s="28" t="s">
        <v>248</v>
      </c>
      <c r="AW10" s="26" t="s">
        <v>255</v>
      </c>
      <c r="AX10" s="37">
        <v>3880000</v>
      </c>
      <c r="AY10" s="39">
        <f t="shared" si="4"/>
        <v>190120000</v>
      </c>
      <c r="AZ10" s="42">
        <v>0.19</v>
      </c>
      <c r="BA10" s="28" t="s">
        <v>98</v>
      </c>
      <c r="BB10" s="28" t="s">
        <v>265</v>
      </c>
      <c r="BC10" s="26"/>
      <c r="BD10" s="37"/>
      <c r="BE10" s="39"/>
      <c r="BF10" s="42"/>
      <c r="BG10" s="28"/>
      <c r="BH10" s="28"/>
      <c r="BI10" s="26" t="s">
        <v>272</v>
      </c>
      <c r="BJ10" s="37">
        <v>3848460</v>
      </c>
      <c r="BK10" s="39">
        <f t="shared" ref="BK10:BK32" si="12">+F10*BJ10</f>
        <v>188574540</v>
      </c>
      <c r="BL10" s="42">
        <v>0.19</v>
      </c>
      <c r="BM10" s="28" t="s">
        <v>98</v>
      </c>
      <c r="BN10" s="28">
        <v>90</v>
      </c>
      <c r="BO10" s="62"/>
      <c r="BP10" s="63"/>
      <c r="BQ10" s="71"/>
      <c r="BR10" s="64"/>
      <c r="BS10" s="65"/>
      <c r="BT10" s="65"/>
      <c r="BU10" s="26" t="s">
        <v>208</v>
      </c>
      <c r="BV10" s="37">
        <v>3768770</v>
      </c>
      <c r="BW10" s="39">
        <f t="shared" ref="BW10:BW32" si="13">+F10*BV10</f>
        <v>184669730</v>
      </c>
      <c r="BX10" s="42">
        <v>0.19</v>
      </c>
      <c r="BY10" s="28" t="s">
        <v>98</v>
      </c>
      <c r="BZ10" s="28" t="s">
        <v>307</v>
      </c>
      <c r="CA10" s="50" t="s">
        <v>313</v>
      </c>
      <c r="CB10" s="37">
        <v>4020950</v>
      </c>
      <c r="CC10" s="39">
        <f t="shared" si="6"/>
        <v>197026550</v>
      </c>
      <c r="CD10" s="55">
        <v>642000.42016806686</v>
      </c>
      <c r="CE10" s="28" t="s">
        <v>247</v>
      </c>
      <c r="CF10" s="28" t="s">
        <v>337</v>
      </c>
      <c r="CG10" s="50" t="s">
        <v>344</v>
      </c>
      <c r="CH10" s="37">
        <v>4151791</v>
      </c>
      <c r="CI10" s="39">
        <f t="shared" ref="CI10:CI32" si="14">+F10*CH10</f>
        <v>203437759</v>
      </c>
      <c r="CJ10" s="42">
        <v>0.19</v>
      </c>
      <c r="CK10" s="28" t="s">
        <v>359</v>
      </c>
      <c r="CL10" s="28" t="s">
        <v>358</v>
      </c>
      <c r="CM10" s="26" t="s">
        <v>362</v>
      </c>
      <c r="CN10" s="37">
        <v>3504004.9799999995</v>
      </c>
      <c r="CO10" s="39">
        <f t="shared" ref="CO10:CO32" si="15">+F10*CN10</f>
        <v>171696244.01999998</v>
      </c>
      <c r="CP10" s="42">
        <v>0.19</v>
      </c>
      <c r="CQ10" s="28" t="s">
        <v>98</v>
      </c>
      <c r="CR10" s="28" t="s">
        <v>369</v>
      </c>
      <c r="CS10" s="37">
        <f t="shared" si="7"/>
        <v>3449535.11</v>
      </c>
      <c r="CT10" s="37">
        <f t="shared" si="8"/>
        <v>169027220.38999999</v>
      </c>
      <c r="CU10" s="50" t="str">
        <f t="shared" si="9"/>
        <v>GTI ALBERTO ALVAREZ LOPEZ SAS NIT. 901.039.927-1</v>
      </c>
    </row>
    <row r="11" spans="1:99" ht="225" x14ac:dyDescent="0.25">
      <c r="A11" s="20">
        <v>4</v>
      </c>
      <c r="B11" s="22" t="s">
        <v>24</v>
      </c>
      <c r="C11" s="17" t="s">
        <v>25</v>
      </c>
      <c r="D11" s="18" t="s">
        <v>26</v>
      </c>
      <c r="E11" s="18" t="s">
        <v>7</v>
      </c>
      <c r="F11" s="19">
        <v>3</v>
      </c>
      <c r="G11" s="28"/>
      <c r="H11" s="30"/>
      <c r="I11" s="30"/>
      <c r="J11" s="27"/>
      <c r="K11" s="28"/>
      <c r="L11" s="28"/>
      <c r="M11" s="33" t="s">
        <v>102</v>
      </c>
      <c r="N11" s="35">
        <v>8994139</v>
      </c>
      <c r="O11" s="36">
        <f t="shared" si="0"/>
        <v>26982417</v>
      </c>
      <c r="P11" s="34">
        <v>0.19</v>
      </c>
      <c r="Q11" s="33" t="s">
        <v>98</v>
      </c>
      <c r="R11" s="33" t="s">
        <v>99</v>
      </c>
      <c r="S11" s="26" t="s">
        <v>133</v>
      </c>
      <c r="T11" s="37">
        <v>10574972.285981119</v>
      </c>
      <c r="U11" s="39">
        <f t="shared" si="1"/>
        <v>31724916.857943356</v>
      </c>
      <c r="V11" s="42">
        <v>0.19</v>
      </c>
      <c r="W11" s="28" t="s">
        <v>98</v>
      </c>
      <c r="X11" s="28" t="s">
        <v>92</v>
      </c>
      <c r="Y11" s="46" t="s">
        <v>172</v>
      </c>
      <c r="Z11" s="37">
        <v>9234476.1600000001</v>
      </c>
      <c r="AA11" s="39">
        <f t="shared" si="10"/>
        <v>27703428.48</v>
      </c>
      <c r="AB11" s="42">
        <v>0.19</v>
      </c>
      <c r="AC11" s="28" t="s">
        <v>98</v>
      </c>
      <c r="AD11" s="28" t="s">
        <v>160</v>
      </c>
      <c r="AE11" s="26"/>
      <c r="AF11" s="37"/>
      <c r="AG11" s="38"/>
      <c r="AH11" s="42">
        <v>0.19</v>
      </c>
      <c r="AI11" s="28"/>
      <c r="AJ11" s="28"/>
      <c r="AK11" s="26" t="s">
        <v>209</v>
      </c>
      <c r="AL11" s="37">
        <v>8681589.0700000003</v>
      </c>
      <c r="AM11" s="39">
        <f t="shared" si="3"/>
        <v>26044767.210000001</v>
      </c>
      <c r="AN11" s="42">
        <v>0.19</v>
      </c>
      <c r="AO11" s="28" t="s">
        <v>98</v>
      </c>
      <c r="AP11" s="28" t="s">
        <v>227</v>
      </c>
      <c r="AQ11" s="26" t="s">
        <v>234</v>
      </c>
      <c r="AR11" s="37">
        <v>9633281</v>
      </c>
      <c r="AS11" s="39">
        <f t="shared" si="11"/>
        <v>28899843</v>
      </c>
      <c r="AT11" s="42">
        <v>0.19</v>
      </c>
      <c r="AU11" s="28" t="s">
        <v>247</v>
      </c>
      <c r="AV11" s="28" t="s">
        <v>249</v>
      </c>
      <c r="AW11" s="26"/>
      <c r="AX11" s="37"/>
      <c r="AY11" s="39"/>
      <c r="AZ11" s="42"/>
      <c r="BA11" s="28"/>
      <c r="BB11" s="28"/>
      <c r="BC11" s="26"/>
      <c r="BD11" s="37"/>
      <c r="BE11" s="39"/>
      <c r="BF11" s="42"/>
      <c r="BG11" s="28"/>
      <c r="BH11" s="28"/>
      <c r="BI11" s="26" t="s">
        <v>273</v>
      </c>
      <c r="BJ11" s="37">
        <v>8792910</v>
      </c>
      <c r="BK11" s="39">
        <f t="shared" si="12"/>
        <v>26378730</v>
      </c>
      <c r="BL11" s="42">
        <v>0.19</v>
      </c>
      <c r="BM11" s="28" t="s">
        <v>98</v>
      </c>
      <c r="BN11" s="28" t="s">
        <v>92</v>
      </c>
      <c r="BO11" s="26" t="s">
        <v>25</v>
      </c>
      <c r="BP11" s="37">
        <v>9106233.1195652168</v>
      </c>
      <c r="BQ11" s="39">
        <f t="shared" si="5"/>
        <v>27318699.358695649</v>
      </c>
      <c r="BR11" s="42">
        <v>0.19</v>
      </c>
      <c r="BS11" s="28" t="s">
        <v>247</v>
      </c>
      <c r="BT11" s="28" t="s">
        <v>297</v>
      </c>
      <c r="BU11" s="26"/>
      <c r="BV11" s="37"/>
      <c r="BW11" s="39"/>
      <c r="BX11" s="42"/>
      <c r="BY11" s="28"/>
      <c r="BZ11" s="28"/>
      <c r="CA11" s="50" t="s">
        <v>314</v>
      </c>
      <c r="CB11" s="37">
        <v>9625350</v>
      </c>
      <c r="CC11" s="39">
        <f t="shared" si="6"/>
        <v>28876050</v>
      </c>
      <c r="CD11" s="55">
        <v>1536820.5882352935</v>
      </c>
      <c r="CE11" s="28" t="s">
        <v>247</v>
      </c>
      <c r="CF11" s="28" t="s">
        <v>338</v>
      </c>
      <c r="CG11" s="50" t="s">
        <v>345</v>
      </c>
      <c r="CH11" s="37">
        <v>9805957</v>
      </c>
      <c r="CI11" s="39">
        <f t="shared" si="14"/>
        <v>29417871</v>
      </c>
      <c r="CJ11" s="42">
        <v>0.19</v>
      </c>
      <c r="CK11" s="28" t="s">
        <v>360</v>
      </c>
      <c r="CL11" s="28" t="s">
        <v>358</v>
      </c>
      <c r="CM11" s="26" t="s">
        <v>363</v>
      </c>
      <c r="CN11" s="37">
        <v>9091810.629999999</v>
      </c>
      <c r="CO11" s="39">
        <f t="shared" si="15"/>
        <v>27275431.889999997</v>
      </c>
      <c r="CP11" s="42">
        <v>0.19</v>
      </c>
      <c r="CQ11" s="28" t="s">
        <v>98</v>
      </c>
      <c r="CR11" s="28" t="s">
        <v>101</v>
      </c>
      <c r="CS11" s="37">
        <f t="shared" si="7"/>
        <v>8681589.0700000003</v>
      </c>
      <c r="CT11" s="37">
        <f t="shared" si="8"/>
        <v>26044767.210000001</v>
      </c>
      <c r="CU11" s="50" t="str">
        <f t="shared" si="9"/>
        <v>GTI ALBERTO ALVAREZ LOPEZ SAS NIT. 901.039.927-1</v>
      </c>
    </row>
    <row r="12" spans="1:99" ht="213" customHeight="1" x14ac:dyDescent="0.25">
      <c r="A12" s="22">
        <v>5</v>
      </c>
      <c r="B12" s="22" t="s">
        <v>27</v>
      </c>
      <c r="C12" s="17" t="s">
        <v>28</v>
      </c>
      <c r="D12" s="25" t="s">
        <v>26</v>
      </c>
      <c r="E12" s="18" t="s">
        <v>7</v>
      </c>
      <c r="F12" s="19">
        <v>1</v>
      </c>
      <c r="G12" s="28"/>
      <c r="H12" s="30"/>
      <c r="I12" s="30"/>
      <c r="J12" s="27"/>
      <c r="K12" s="28"/>
      <c r="L12" s="28"/>
      <c r="M12" s="33" t="s">
        <v>103</v>
      </c>
      <c r="N12" s="35">
        <v>6851306</v>
      </c>
      <c r="O12" s="36">
        <f t="shared" si="0"/>
        <v>6851306</v>
      </c>
      <c r="P12" s="34">
        <v>0.19</v>
      </c>
      <c r="Q12" s="33" t="s">
        <v>98</v>
      </c>
      <c r="R12" s="33" t="s">
        <v>99</v>
      </c>
      <c r="S12" s="26" t="s">
        <v>134</v>
      </c>
      <c r="T12" s="37">
        <v>8365957.2014172478</v>
      </c>
      <c r="U12" s="39">
        <f t="shared" si="1"/>
        <v>8365957.2014172478</v>
      </c>
      <c r="V12" s="42">
        <v>0.19</v>
      </c>
      <c r="W12" s="28" t="s">
        <v>98</v>
      </c>
      <c r="X12" s="28" t="s">
        <v>92</v>
      </c>
      <c r="Y12" s="44"/>
      <c r="Z12" s="37"/>
      <c r="AA12" s="39"/>
      <c r="AB12" s="42"/>
      <c r="AC12" s="28"/>
      <c r="AD12" s="28"/>
      <c r="AE12" s="26"/>
      <c r="AF12" s="37"/>
      <c r="AG12" s="38"/>
      <c r="AH12" s="42">
        <v>0.19</v>
      </c>
      <c r="AI12" s="28"/>
      <c r="AJ12" s="28"/>
      <c r="AK12" s="26" t="s">
        <v>210</v>
      </c>
      <c r="AL12" s="37">
        <v>6272069.9299999997</v>
      </c>
      <c r="AM12" s="39">
        <f t="shared" si="3"/>
        <v>6272069.9299999997</v>
      </c>
      <c r="AN12" s="42">
        <v>0.19</v>
      </c>
      <c r="AO12" s="28" t="s">
        <v>98</v>
      </c>
      <c r="AP12" s="28" t="s">
        <v>228</v>
      </c>
      <c r="AQ12" s="26" t="s">
        <v>235</v>
      </c>
      <c r="AR12" s="37">
        <v>7167985</v>
      </c>
      <c r="AS12" s="39">
        <f t="shared" si="11"/>
        <v>7167985</v>
      </c>
      <c r="AT12" s="42">
        <v>0.19</v>
      </c>
      <c r="AU12" s="28" t="s">
        <v>247</v>
      </c>
      <c r="AV12" s="28" t="s">
        <v>250</v>
      </c>
      <c r="AW12" s="26"/>
      <c r="AX12" s="37"/>
      <c r="AY12" s="39"/>
      <c r="AZ12" s="42"/>
      <c r="BA12" s="28"/>
      <c r="BB12" s="28"/>
      <c r="BC12" s="26"/>
      <c r="BD12" s="37"/>
      <c r="BE12" s="39"/>
      <c r="BF12" s="42"/>
      <c r="BG12" s="28"/>
      <c r="BH12" s="28"/>
      <c r="BI12" s="26" t="s">
        <v>274</v>
      </c>
      <c r="BJ12" s="37">
        <v>6341510</v>
      </c>
      <c r="BK12" s="39">
        <f t="shared" si="12"/>
        <v>6341510</v>
      </c>
      <c r="BL12" s="42">
        <v>0.19</v>
      </c>
      <c r="BM12" s="28" t="s">
        <v>98</v>
      </c>
      <c r="BN12" s="28" t="s">
        <v>288</v>
      </c>
      <c r="BO12" s="26" t="s">
        <v>28</v>
      </c>
      <c r="BP12" s="37">
        <v>7052985.7771739131</v>
      </c>
      <c r="BQ12" s="39">
        <f t="shared" si="5"/>
        <v>7052985.7771739131</v>
      </c>
      <c r="BR12" s="42">
        <v>0.19</v>
      </c>
      <c r="BS12" s="28" t="s">
        <v>247</v>
      </c>
      <c r="BT12" s="28" t="s">
        <v>297</v>
      </c>
      <c r="BU12" s="26"/>
      <c r="BV12" s="37"/>
      <c r="BW12" s="39"/>
      <c r="BX12" s="42"/>
      <c r="BY12" s="28"/>
      <c r="BZ12" s="28"/>
      <c r="CA12" s="50" t="s">
        <v>315</v>
      </c>
      <c r="CB12" s="37">
        <v>7359100</v>
      </c>
      <c r="CC12" s="39">
        <f t="shared" si="6"/>
        <v>7359100</v>
      </c>
      <c r="CD12" s="55">
        <v>1174982.3529411759</v>
      </c>
      <c r="CE12" s="28" t="s">
        <v>247</v>
      </c>
      <c r="CF12" s="28" t="s">
        <v>338</v>
      </c>
      <c r="CG12" s="50" t="s">
        <v>346</v>
      </c>
      <c r="CH12" s="37">
        <v>7477484</v>
      </c>
      <c r="CI12" s="39">
        <f t="shared" si="14"/>
        <v>7477484</v>
      </c>
      <c r="CJ12" s="42">
        <v>0.19</v>
      </c>
      <c r="CK12" s="28" t="s">
        <v>360</v>
      </c>
      <c r="CL12" s="28" t="s">
        <v>358</v>
      </c>
      <c r="CM12" s="26"/>
      <c r="CN12" s="37"/>
      <c r="CO12" s="39"/>
      <c r="CP12" s="42"/>
      <c r="CQ12" s="28"/>
      <c r="CR12" s="28"/>
      <c r="CS12" s="37">
        <f t="shared" si="7"/>
        <v>6272069.9299999997</v>
      </c>
      <c r="CT12" s="37">
        <f t="shared" si="8"/>
        <v>6272069.9299999997</v>
      </c>
      <c r="CU12" s="50" t="str">
        <f t="shared" si="9"/>
        <v>GTI ALBERTO ALVAREZ LOPEZ SAS NIT. 901.039.927-1</v>
      </c>
    </row>
    <row r="13" spans="1:99" ht="195" x14ac:dyDescent="0.25">
      <c r="A13" s="23">
        <v>6</v>
      </c>
      <c r="B13" s="22" t="s">
        <v>29</v>
      </c>
      <c r="C13" s="17" t="s">
        <v>30</v>
      </c>
      <c r="D13" s="18" t="s">
        <v>31</v>
      </c>
      <c r="E13" s="18" t="s">
        <v>7</v>
      </c>
      <c r="F13" s="19">
        <v>5</v>
      </c>
      <c r="G13" s="28"/>
      <c r="H13" s="30"/>
      <c r="I13" s="30"/>
      <c r="J13" s="27"/>
      <c r="K13" s="28"/>
      <c r="L13" s="28"/>
      <c r="M13" s="33" t="s">
        <v>104</v>
      </c>
      <c r="N13" s="35">
        <v>10326701</v>
      </c>
      <c r="O13" s="36">
        <f t="shared" si="0"/>
        <v>51633505</v>
      </c>
      <c r="P13" s="34">
        <v>0.19</v>
      </c>
      <c r="Q13" s="33" t="s">
        <v>98</v>
      </c>
      <c r="R13" s="33" t="s">
        <v>99</v>
      </c>
      <c r="S13" s="26" t="s">
        <v>135</v>
      </c>
      <c r="T13" s="37">
        <v>12273707.824910194</v>
      </c>
      <c r="U13" s="39">
        <f t="shared" si="1"/>
        <v>61368539.124550968</v>
      </c>
      <c r="V13" s="42">
        <v>0.19</v>
      </c>
      <c r="W13" s="28" t="s">
        <v>98</v>
      </c>
      <c r="X13" s="28" t="s">
        <v>92</v>
      </c>
      <c r="Y13" s="47" t="s">
        <v>173</v>
      </c>
      <c r="Z13" s="37">
        <v>10573097.639999999</v>
      </c>
      <c r="AA13" s="39">
        <f t="shared" si="10"/>
        <v>52865488.199999996</v>
      </c>
      <c r="AB13" s="42">
        <v>0.19</v>
      </c>
      <c r="AC13" s="28" t="s">
        <v>98</v>
      </c>
      <c r="AD13" s="28" t="s">
        <v>160</v>
      </c>
      <c r="AE13" s="26"/>
      <c r="AF13" s="37"/>
      <c r="AG13" s="38"/>
      <c r="AH13" s="42">
        <v>0.19</v>
      </c>
      <c r="AI13" s="28"/>
      <c r="AJ13" s="28"/>
      <c r="AK13" s="26" t="s">
        <v>211</v>
      </c>
      <c r="AL13" s="37">
        <v>9946631.6600000001</v>
      </c>
      <c r="AM13" s="39">
        <f t="shared" si="3"/>
        <v>49733158.299999997</v>
      </c>
      <c r="AN13" s="42">
        <v>0.19</v>
      </c>
      <c r="AO13" s="28" t="s">
        <v>98</v>
      </c>
      <c r="AP13" s="28" t="s">
        <v>229</v>
      </c>
      <c r="AQ13" s="26" t="s">
        <v>236</v>
      </c>
      <c r="AR13" s="37">
        <v>10734657</v>
      </c>
      <c r="AS13" s="39">
        <f t="shared" si="11"/>
        <v>53673285</v>
      </c>
      <c r="AT13" s="42">
        <v>0.19</v>
      </c>
      <c r="AU13" s="28" t="s">
        <v>247</v>
      </c>
      <c r="AV13" s="28" t="s">
        <v>250</v>
      </c>
      <c r="AW13" s="26"/>
      <c r="AX13" s="37"/>
      <c r="AY13" s="39"/>
      <c r="AZ13" s="42"/>
      <c r="BA13" s="28"/>
      <c r="BB13" s="28"/>
      <c r="BC13" s="26"/>
      <c r="BD13" s="37"/>
      <c r="BE13" s="39"/>
      <c r="BF13" s="42"/>
      <c r="BG13" s="28"/>
      <c r="BH13" s="28"/>
      <c r="BI13" s="26" t="s">
        <v>275</v>
      </c>
      <c r="BJ13" s="37">
        <v>10067400</v>
      </c>
      <c r="BK13" s="39">
        <f t="shared" si="12"/>
        <v>50337000</v>
      </c>
      <c r="BL13" s="42">
        <v>0.19</v>
      </c>
      <c r="BM13" s="28" t="s">
        <v>98</v>
      </c>
      <c r="BN13" s="28" t="s">
        <v>288</v>
      </c>
      <c r="BO13" s="26" t="s">
        <v>30</v>
      </c>
      <c r="BP13" s="37">
        <v>10522736.038043477</v>
      </c>
      <c r="BQ13" s="39">
        <f t="shared" si="5"/>
        <v>52613680.190217383</v>
      </c>
      <c r="BR13" s="42">
        <v>0.19</v>
      </c>
      <c r="BS13" s="28" t="s">
        <v>247</v>
      </c>
      <c r="BT13" s="28" t="s">
        <v>297</v>
      </c>
      <c r="BU13" s="26"/>
      <c r="BV13" s="37"/>
      <c r="BW13" s="39"/>
      <c r="BX13" s="42"/>
      <c r="BY13" s="28"/>
      <c r="BZ13" s="28"/>
      <c r="CA13" s="50" t="s">
        <v>316</v>
      </c>
      <c r="CB13" s="37">
        <v>11020350</v>
      </c>
      <c r="CC13" s="39">
        <f t="shared" si="6"/>
        <v>55101750</v>
      </c>
      <c r="CD13" s="55">
        <v>1759551.6806722693</v>
      </c>
      <c r="CE13" s="28" t="s">
        <v>247</v>
      </c>
      <c r="CF13" s="28" t="s">
        <v>338</v>
      </c>
      <c r="CG13" s="50" t="s">
        <v>347</v>
      </c>
      <c r="CH13" s="37">
        <v>11042962</v>
      </c>
      <c r="CI13" s="39">
        <f t="shared" si="14"/>
        <v>55214810</v>
      </c>
      <c r="CJ13" s="42">
        <v>0.19</v>
      </c>
      <c r="CK13" s="28" t="s">
        <v>360</v>
      </c>
      <c r="CL13" s="28" t="s">
        <v>358</v>
      </c>
      <c r="CM13" s="26" t="s">
        <v>364</v>
      </c>
      <c r="CN13" s="37">
        <v>10352848.870000001</v>
      </c>
      <c r="CO13" s="39">
        <f t="shared" si="15"/>
        <v>51764244.350000009</v>
      </c>
      <c r="CP13" s="42">
        <v>0.19</v>
      </c>
      <c r="CQ13" s="28" t="s">
        <v>98</v>
      </c>
      <c r="CR13" s="28" t="s">
        <v>101</v>
      </c>
      <c r="CS13" s="37">
        <f t="shared" si="7"/>
        <v>9946631.6600000001</v>
      </c>
      <c r="CT13" s="37">
        <f t="shared" si="8"/>
        <v>49733158.299999997</v>
      </c>
      <c r="CU13" s="50" t="str">
        <f t="shared" si="9"/>
        <v>GTI ALBERTO ALVAREZ LOPEZ SAS NIT. 901.039.927-1</v>
      </c>
    </row>
    <row r="14" spans="1:99" ht="255" x14ac:dyDescent="0.25">
      <c r="A14" s="20">
        <v>7</v>
      </c>
      <c r="B14" s="22" t="s">
        <v>29</v>
      </c>
      <c r="C14" s="17" t="s">
        <v>32</v>
      </c>
      <c r="D14" s="18" t="s">
        <v>33</v>
      </c>
      <c r="E14" s="18" t="s">
        <v>7</v>
      </c>
      <c r="F14" s="19">
        <v>1</v>
      </c>
      <c r="G14" s="28"/>
      <c r="H14" s="30"/>
      <c r="I14" s="30"/>
      <c r="J14" s="27"/>
      <c r="K14" s="28"/>
      <c r="L14" s="28"/>
      <c r="M14" s="33" t="s">
        <v>105</v>
      </c>
      <c r="N14" s="35">
        <v>11867394</v>
      </c>
      <c r="O14" s="36">
        <f t="shared" si="0"/>
        <v>11867394</v>
      </c>
      <c r="P14" s="34">
        <v>0.19</v>
      </c>
      <c r="Q14" s="33" t="s">
        <v>98</v>
      </c>
      <c r="R14" s="33" t="s">
        <v>99</v>
      </c>
      <c r="S14" s="26" t="s">
        <v>136</v>
      </c>
      <c r="T14" s="37">
        <v>14188632.268635903</v>
      </c>
      <c r="U14" s="39">
        <f t="shared" si="1"/>
        <v>14188632.268635903</v>
      </c>
      <c r="V14" s="42">
        <v>0.19</v>
      </c>
      <c r="W14" s="28" t="s">
        <v>98</v>
      </c>
      <c r="X14" s="28" t="s">
        <v>92</v>
      </c>
      <c r="Y14" s="44"/>
      <c r="Z14" s="37"/>
      <c r="AA14" s="39"/>
      <c r="AB14" s="42"/>
      <c r="AC14" s="28"/>
      <c r="AD14" s="28"/>
      <c r="AE14" s="26"/>
      <c r="AF14" s="37"/>
      <c r="AG14" s="38"/>
      <c r="AH14" s="42">
        <v>0.19</v>
      </c>
      <c r="AI14" s="28"/>
      <c r="AJ14" s="28"/>
      <c r="AK14" s="62"/>
      <c r="AL14" s="63"/>
      <c r="AM14" s="71"/>
      <c r="AN14" s="64"/>
      <c r="AO14" s="65"/>
      <c r="AP14" s="65"/>
      <c r="AQ14" s="26" t="s">
        <v>237</v>
      </c>
      <c r="AR14" s="37">
        <v>12348169</v>
      </c>
      <c r="AS14" s="39">
        <f t="shared" si="11"/>
        <v>12348169</v>
      </c>
      <c r="AT14" s="42">
        <v>0.19</v>
      </c>
      <c r="AU14" s="28" t="s">
        <v>247</v>
      </c>
      <c r="AV14" s="28" t="s">
        <v>250</v>
      </c>
      <c r="AW14" s="26"/>
      <c r="AX14" s="37"/>
      <c r="AY14" s="39"/>
      <c r="AZ14" s="42"/>
      <c r="BA14" s="28"/>
      <c r="BB14" s="28"/>
      <c r="BC14" s="26"/>
      <c r="BD14" s="37"/>
      <c r="BE14" s="39"/>
      <c r="BF14" s="42"/>
      <c r="BG14" s="28"/>
      <c r="BH14" s="28"/>
      <c r="BI14" s="26" t="s">
        <v>276</v>
      </c>
      <c r="BJ14" s="37">
        <v>11583460</v>
      </c>
      <c r="BK14" s="39">
        <f t="shared" si="12"/>
        <v>11583460</v>
      </c>
      <c r="BL14" s="42">
        <v>0.19</v>
      </c>
      <c r="BM14" s="28" t="s">
        <v>98</v>
      </c>
      <c r="BN14" s="28" t="s">
        <v>92</v>
      </c>
      <c r="BO14" s="26" t="s">
        <v>32</v>
      </c>
      <c r="BP14" s="37">
        <v>12092404.244565217</v>
      </c>
      <c r="BQ14" s="39">
        <f t="shared" si="5"/>
        <v>12092404.244565217</v>
      </c>
      <c r="BR14" s="42">
        <v>0.19</v>
      </c>
      <c r="BS14" s="28" t="s">
        <v>247</v>
      </c>
      <c r="BT14" s="28" t="s">
        <v>297</v>
      </c>
      <c r="BU14" s="26"/>
      <c r="BV14" s="37"/>
      <c r="BW14" s="39"/>
      <c r="BX14" s="42"/>
      <c r="BY14" s="28"/>
      <c r="BZ14" s="28"/>
      <c r="CA14" s="50" t="s">
        <v>317</v>
      </c>
      <c r="CB14" s="37">
        <v>12695700</v>
      </c>
      <c r="CC14" s="39">
        <f t="shared" si="6"/>
        <v>12695700</v>
      </c>
      <c r="CD14" s="55">
        <v>2027044.5378151257</v>
      </c>
      <c r="CE14" s="28" t="s">
        <v>247</v>
      </c>
      <c r="CF14" s="28" t="s">
        <v>338</v>
      </c>
      <c r="CG14" s="50" t="s">
        <v>348</v>
      </c>
      <c r="CH14" s="37">
        <v>12658982</v>
      </c>
      <c r="CI14" s="39">
        <f t="shared" si="14"/>
        <v>12658982</v>
      </c>
      <c r="CJ14" s="42">
        <v>0.19</v>
      </c>
      <c r="CK14" s="28" t="s">
        <v>360</v>
      </c>
      <c r="CL14" s="28" t="s">
        <v>358</v>
      </c>
      <c r="CM14" s="26" t="s">
        <v>365</v>
      </c>
      <c r="CN14" s="37">
        <v>11869528.860000001</v>
      </c>
      <c r="CO14" s="39">
        <f t="shared" si="15"/>
        <v>11869528.860000001</v>
      </c>
      <c r="CP14" s="42">
        <v>0.19</v>
      </c>
      <c r="CQ14" s="28" t="s">
        <v>98</v>
      </c>
      <c r="CR14" s="28" t="s">
        <v>101</v>
      </c>
      <c r="CS14" s="37">
        <f t="shared" si="7"/>
        <v>11583460</v>
      </c>
      <c r="CT14" s="37">
        <f t="shared" si="8"/>
        <v>11583460</v>
      </c>
      <c r="CU14" s="50" t="str">
        <f t="shared" si="9"/>
        <v>MICRONET SAS  NIT 815 001 055-6</v>
      </c>
    </row>
    <row r="15" spans="1:99" ht="285" x14ac:dyDescent="0.25">
      <c r="A15" s="22">
        <v>8</v>
      </c>
      <c r="B15" s="22" t="s">
        <v>34</v>
      </c>
      <c r="C15" s="17" t="s">
        <v>35</v>
      </c>
      <c r="D15" s="18" t="s">
        <v>36</v>
      </c>
      <c r="E15" s="18" t="s">
        <v>7</v>
      </c>
      <c r="F15" s="19">
        <v>14</v>
      </c>
      <c r="G15" s="28"/>
      <c r="H15" s="30"/>
      <c r="I15" s="30"/>
      <c r="J15" s="27"/>
      <c r="K15" s="28"/>
      <c r="L15" s="28"/>
      <c r="M15" s="33" t="s">
        <v>106</v>
      </c>
      <c r="N15" s="35">
        <v>5259038.3999999994</v>
      </c>
      <c r="O15" s="36">
        <f t="shared" si="0"/>
        <v>73626537.599999994</v>
      </c>
      <c r="P15" s="34">
        <v>0.19</v>
      </c>
      <c r="Q15" s="33" t="s">
        <v>98</v>
      </c>
      <c r="R15" s="33" t="s">
        <v>99</v>
      </c>
      <c r="S15" s="26" t="s">
        <v>137</v>
      </c>
      <c r="T15" s="37">
        <v>3800112.0602712147</v>
      </c>
      <c r="U15" s="39">
        <f t="shared" si="1"/>
        <v>53201568.843797006</v>
      </c>
      <c r="V15" s="42">
        <v>0.19</v>
      </c>
      <c r="W15" s="28" t="s">
        <v>98</v>
      </c>
      <c r="X15" s="28" t="s">
        <v>155</v>
      </c>
      <c r="Y15" s="47" t="s">
        <v>174</v>
      </c>
      <c r="Z15" s="37">
        <v>4784597.3</v>
      </c>
      <c r="AA15" s="39">
        <f t="shared" si="10"/>
        <v>66984362.199999996</v>
      </c>
      <c r="AB15" s="42">
        <v>0.19</v>
      </c>
      <c r="AC15" s="28" t="s">
        <v>98</v>
      </c>
      <c r="AD15" s="28" t="s">
        <v>161</v>
      </c>
      <c r="AE15" s="26"/>
      <c r="AF15" s="37"/>
      <c r="AG15" s="38"/>
      <c r="AH15" s="42">
        <v>0.19</v>
      </c>
      <c r="AI15" s="28"/>
      <c r="AJ15" s="28"/>
      <c r="AK15" s="26" t="s">
        <v>212</v>
      </c>
      <c r="AL15" s="37">
        <v>4247571.72</v>
      </c>
      <c r="AM15" s="39">
        <f t="shared" si="3"/>
        <v>59466004.079999998</v>
      </c>
      <c r="AN15" s="42">
        <v>0.19</v>
      </c>
      <c r="AO15" s="28" t="s">
        <v>98</v>
      </c>
      <c r="AP15" s="28" t="s">
        <v>230</v>
      </c>
      <c r="AQ15" s="26" t="s">
        <v>238</v>
      </c>
      <c r="AR15" s="37">
        <v>5249285</v>
      </c>
      <c r="AS15" s="39">
        <f t="shared" si="11"/>
        <v>73489990</v>
      </c>
      <c r="AT15" s="42">
        <v>0.19</v>
      </c>
      <c r="AU15" s="28" t="s">
        <v>247</v>
      </c>
      <c r="AV15" s="28" t="s">
        <v>248</v>
      </c>
      <c r="AW15" s="26" t="s">
        <v>256</v>
      </c>
      <c r="AX15" s="37">
        <v>4830000</v>
      </c>
      <c r="AY15" s="39">
        <f t="shared" si="4"/>
        <v>67620000</v>
      </c>
      <c r="AZ15" s="42">
        <v>0.19</v>
      </c>
      <c r="BA15" s="28" t="s">
        <v>98</v>
      </c>
      <c r="BB15" s="28" t="s">
        <v>265</v>
      </c>
      <c r="BC15" s="26"/>
      <c r="BD15" s="37"/>
      <c r="BE15" s="39"/>
      <c r="BF15" s="42"/>
      <c r="BG15" s="28"/>
      <c r="BH15" s="28"/>
      <c r="BI15" s="26" t="s">
        <v>277</v>
      </c>
      <c r="BJ15" s="37">
        <v>4805220</v>
      </c>
      <c r="BK15" s="39">
        <f t="shared" si="12"/>
        <v>67273080</v>
      </c>
      <c r="BL15" s="42">
        <v>0.19</v>
      </c>
      <c r="BM15" s="28" t="s">
        <v>98</v>
      </c>
      <c r="BN15" s="28" t="s">
        <v>248</v>
      </c>
      <c r="BO15" s="26" t="s">
        <v>291</v>
      </c>
      <c r="BP15" s="37">
        <v>5623741.4510869561</v>
      </c>
      <c r="BQ15" s="39">
        <f t="shared" si="5"/>
        <v>78732380.315217391</v>
      </c>
      <c r="BR15" s="42">
        <v>0.19</v>
      </c>
      <c r="BS15" s="28" t="s">
        <v>247</v>
      </c>
      <c r="BT15" s="28" t="s">
        <v>297</v>
      </c>
      <c r="BU15" s="26" t="s">
        <v>301</v>
      </c>
      <c r="BV15" s="37">
        <v>4794730</v>
      </c>
      <c r="BW15" s="39">
        <f t="shared" si="13"/>
        <v>67126220</v>
      </c>
      <c r="BX15" s="42">
        <v>0.19</v>
      </c>
      <c r="BY15" s="28" t="s">
        <v>98</v>
      </c>
      <c r="BZ15" s="28" t="s">
        <v>307</v>
      </c>
      <c r="CA15" s="50" t="s">
        <v>318</v>
      </c>
      <c r="CB15" s="37">
        <v>5105000</v>
      </c>
      <c r="CC15" s="39">
        <f t="shared" si="6"/>
        <v>71470000</v>
      </c>
      <c r="CD15" s="55">
        <v>815084.03361344524</v>
      </c>
      <c r="CE15" s="28" t="s">
        <v>247</v>
      </c>
      <c r="CF15" s="28" t="s">
        <v>337</v>
      </c>
      <c r="CG15" s="50" t="s">
        <v>349</v>
      </c>
      <c r="CH15" s="37">
        <v>4873050</v>
      </c>
      <c r="CI15" s="39">
        <f t="shared" si="14"/>
        <v>68222700</v>
      </c>
      <c r="CJ15" s="42">
        <v>0.19</v>
      </c>
      <c r="CK15" s="28" t="s">
        <v>359</v>
      </c>
      <c r="CL15" s="28" t="s">
        <v>358</v>
      </c>
      <c r="CM15" s="26" t="s">
        <v>301</v>
      </c>
      <c r="CN15" s="37">
        <v>4445404.46</v>
      </c>
      <c r="CO15" s="39">
        <f t="shared" si="15"/>
        <v>62235662.439999998</v>
      </c>
      <c r="CP15" s="42">
        <v>0.19</v>
      </c>
      <c r="CQ15" s="28" t="s">
        <v>98</v>
      </c>
      <c r="CR15" s="28" t="s">
        <v>101</v>
      </c>
      <c r="CS15" s="37">
        <f t="shared" si="7"/>
        <v>3800112.0602712147</v>
      </c>
      <c r="CT15" s="37">
        <f t="shared" si="8"/>
        <v>53201568.843797006</v>
      </c>
      <c r="CU15" s="50" t="str">
        <f t="shared" si="9"/>
        <v>COMWARE S.A.  NIT. 860.045.379-1</v>
      </c>
    </row>
    <row r="16" spans="1:99" ht="225" x14ac:dyDescent="0.25">
      <c r="A16" s="23">
        <v>9</v>
      </c>
      <c r="B16" s="22" t="s">
        <v>37</v>
      </c>
      <c r="C16" s="17" t="s">
        <v>38</v>
      </c>
      <c r="D16" s="18" t="s">
        <v>26</v>
      </c>
      <c r="E16" s="18" t="s">
        <v>7</v>
      </c>
      <c r="F16" s="19">
        <v>1</v>
      </c>
      <c r="G16" s="28"/>
      <c r="H16" s="30"/>
      <c r="I16" s="30"/>
      <c r="J16" s="27"/>
      <c r="K16" s="28"/>
      <c r="L16" s="28"/>
      <c r="M16" s="33" t="s">
        <v>107</v>
      </c>
      <c r="N16" s="35">
        <v>7466481.0000000009</v>
      </c>
      <c r="O16" s="36">
        <f t="shared" si="0"/>
        <v>7466481.0000000009</v>
      </c>
      <c r="P16" s="34">
        <v>0.19</v>
      </c>
      <c r="Q16" s="33" t="s">
        <v>98</v>
      </c>
      <c r="R16" s="33" t="s">
        <v>99</v>
      </c>
      <c r="S16" s="26" t="s">
        <v>138</v>
      </c>
      <c r="T16" s="37">
        <v>8409490.77391297</v>
      </c>
      <c r="U16" s="39">
        <f t="shared" si="1"/>
        <v>8409490.77391297</v>
      </c>
      <c r="V16" s="42">
        <v>0.19</v>
      </c>
      <c r="W16" s="28" t="s">
        <v>98</v>
      </c>
      <c r="X16" s="28" t="s">
        <v>92</v>
      </c>
      <c r="Y16" s="47" t="s">
        <v>175</v>
      </c>
      <c r="Z16" s="37">
        <v>7240912</v>
      </c>
      <c r="AA16" s="39">
        <f t="shared" si="10"/>
        <v>7240912</v>
      </c>
      <c r="AB16" s="42">
        <v>0.19</v>
      </c>
      <c r="AC16" s="28" t="s">
        <v>98</v>
      </c>
      <c r="AD16" s="28" t="s">
        <v>162</v>
      </c>
      <c r="AE16" s="26"/>
      <c r="AF16" s="37"/>
      <c r="AG16" s="38"/>
      <c r="AH16" s="42">
        <v>0.19</v>
      </c>
      <c r="AI16" s="28"/>
      <c r="AJ16" s="28"/>
      <c r="AK16" s="26" t="s">
        <v>213</v>
      </c>
      <c r="AL16" s="37">
        <v>6981029.0899999999</v>
      </c>
      <c r="AM16" s="39">
        <f t="shared" si="3"/>
        <v>6981029.0899999999</v>
      </c>
      <c r="AN16" s="42">
        <v>0.19</v>
      </c>
      <c r="AO16" s="28" t="s">
        <v>98</v>
      </c>
      <c r="AP16" s="28" t="s">
        <v>229</v>
      </c>
      <c r="AQ16" s="26" t="s">
        <v>239</v>
      </c>
      <c r="AR16" s="37">
        <v>8168717</v>
      </c>
      <c r="AS16" s="39">
        <f t="shared" si="11"/>
        <v>8168717</v>
      </c>
      <c r="AT16" s="42">
        <v>0.19</v>
      </c>
      <c r="AU16" s="28" t="s">
        <v>247</v>
      </c>
      <c r="AV16" s="28" t="s">
        <v>250</v>
      </c>
      <c r="AW16" s="26"/>
      <c r="AX16" s="37"/>
      <c r="AY16" s="39"/>
      <c r="AZ16" s="42"/>
      <c r="BA16" s="28"/>
      <c r="BB16" s="28"/>
      <c r="BC16" s="26"/>
      <c r="BD16" s="37"/>
      <c r="BE16" s="39"/>
      <c r="BF16" s="42"/>
      <c r="BG16" s="28"/>
      <c r="BH16" s="28"/>
      <c r="BI16" s="26" t="s">
        <v>278</v>
      </c>
      <c r="BJ16" s="37">
        <v>6910000</v>
      </c>
      <c r="BK16" s="39">
        <f t="shared" si="12"/>
        <v>6910000</v>
      </c>
      <c r="BL16" s="42">
        <v>0.19</v>
      </c>
      <c r="BM16" s="28" t="s">
        <v>98</v>
      </c>
      <c r="BN16" s="28" t="s">
        <v>288</v>
      </c>
      <c r="BO16" s="26" t="s">
        <v>292</v>
      </c>
      <c r="BP16" s="37">
        <v>7656717.6576086953</v>
      </c>
      <c r="BQ16" s="39">
        <f t="shared" si="5"/>
        <v>7656717.6576086953</v>
      </c>
      <c r="BR16" s="42">
        <v>0.19</v>
      </c>
      <c r="BS16" s="28" t="s">
        <v>247</v>
      </c>
      <c r="BT16" s="28" t="s">
        <v>297</v>
      </c>
      <c r="BU16" s="26"/>
      <c r="BV16" s="37"/>
      <c r="BW16" s="39"/>
      <c r="BX16" s="42"/>
      <c r="BY16" s="28"/>
      <c r="BZ16" s="28"/>
      <c r="CA16" s="50" t="s">
        <v>319</v>
      </c>
      <c r="CB16" s="37">
        <v>7744650</v>
      </c>
      <c r="CC16" s="39">
        <f t="shared" si="6"/>
        <v>7744650</v>
      </c>
      <c r="CD16" s="55">
        <v>1236540.7563025206</v>
      </c>
      <c r="CE16" s="28" t="s">
        <v>247</v>
      </c>
      <c r="CF16" s="28" t="s">
        <v>338</v>
      </c>
      <c r="CG16" s="50" t="s">
        <v>350</v>
      </c>
      <c r="CH16" s="37">
        <v>7594699</v>
      </c>
      <c r="CI16" s="39">
        <f t="shared" si="14"/>
        <v>7594699</v>
      </c>
      <c r="CJ16" s="42">
        <v>0.19</v>
      </c>
      <c r="CK16" s="28" t="s">
        <v>361</v>
      </c>
      <c r="CL16" s="28" t="s">
        <v>358</v>
      </c>
      <c r="CM16" s="26"/>
      <c r="CN16" s="37"/>
      <c r="CO16" s="39"/>
      <c r="CP16" s="42"/>
      <c r="CQ16" s="28"/>
      <c r="CR16" s="28"/>
      <c r="CS16" s="37">
        <f t="shared" si="7"/>
        <v>6910000</v>
      </c>
      <c r="CT16" s="37">
        <f t="shared" si="8"/>
        <v>6910000</v>
      </c>
      <c r="CU16" s="50" t="str">
        <f t="shared" si="9"/>
        <v>MICRONET SAS  NIT 815 001 055-6</v>
      </c>
    </row>
    <row r="17" spans="1:99" ht="60" x14ac:dyDescent="0.25">
      <c r="A17" s="20">
        <v>10</v>
      </c>
      <c r="B17" s="22" t="s">
        <v>39</v>
      </c>
      <c r="C17" s="17" t="s">
        <v>40</v>
      </c>
      <c r="D17" s="18" t="s">
        <v>41</v>
      </c>
      <c r="E17" s="18" t="s">
        <v>7</v>
      </c>
      <c r="F17" s="19">
        <v>5</v>
      </c>
      <c r="G17" s="28"/>
      <c r="H17" s="30"/>
      <c r="I17" s="30"/>
      <c r="J17" s="27"/>
      <c r="K17" s="28"/>
      <c r="L17" s="28"/>
      <c r="M17" s="33" t="s">
        <v>108</v>
      </c>
      <c r="N17" s="35">
        <v>290598</v>
      </c>
      <c r="O17" s="36">
        <f t="shared" si="0"/>
        <v>1452990</v>
      </c>
      <c r="P17" s="34">
        <v>0.19</v>
      </c>
      <c r="Q17" s="33" t="s">
        <v>95</v>
      </c>
      <c r="R17" s="33" t="s">
        <v>99</v>
      </c>
      <c r="S17" s="26" t="s">
        <v>139</v>
      </c>
      <c r="T17" s="37">
        <v>362975.06927532068</v>
      </c>
      <c r="U17" s="39">
        <f t="shared" si="1"/>
        <v>1814875.3463766035</v>
      </c>
      <c r="V17" s="42">
        <v>0.19</v>
      </c>
      <c r="W17" s="28" t="s">
        <v>95</v>
      </c>
      <c r="X17" s="28" t="s">
        <v>92</v>
      </c>
      <c r="Y17" s="47" t="s">
        <v>176</v>
      </c>
      <c r="Z17" s="37">
        <v>366799.64999999997</v>
      </c>
      <c r="AA17" s="39">
        <f t="shared" si="10"/>
        <v>1833998.2499999998</v>
      </c>
      <c r="AB17" s="42">
        <v>0.19</v>
      </c>
      <c r="AC17" s="28" t="s">
        <v>163</v>
      </c>
      <c r="AD17" s="28" t="s">
        <v>164</v>
      </c>
      <c r="AE17" s="26"/>
      <c r="AF17" s="37"/>
      <c r="AG17" s="38"/>
      <c r="AH17" s="42">
        <v>0.19</v>
      </c>
      <c r="AI17" s="28"/>
      <c r="AJ17" s="28"/>
      <c r="AK17" s="26" t="s">
        <v>214</v>
      </c>
      <c r="AL17" s="37">
        <v>358351.83999999997</v>
      </c>
      <c r="AM17" s="39">
        <f t="shared" si="3"/>
        <v>1791759.1999999997</v>
      </c>
      <c r="AN17" s="42">
        <v>0.19</v>
      </c>
      <c r="AO17" s="28" t="s">
        <v>163</v>
      </c>
      <c r="AP17" s="28" t="s">
        <v>229</v>
      </c>
      <c r="AQ17" s="26"/>
      <c r="AR17" s="37"/>
      <c r="AS17" s="39"/>
      <c r="AT17" s="42"/>
      <c r="AU17" s="28"/>
      <c r="AV17" s="28"/>
      <c r="AW17" s="26"/>
      <c r="AX17" s="37"/>
      <c r="AY17" s="39"/>
      <c r="AZ17" s="42"/>
      <c r="BA17" s="28"/>
      <c r="BB17" s="28"/>
      <c r="BC17" s="26"/>
      <c r="BD17" s="37"/>
      <c r="BE17" s="39"/>
      <c r="BF17" s="42"/>
      <c r="BG17" s="28"/>
      <c r="BH17" s="28"/>
      <c r="BI17" s="26"/>
      <c r="BJ17" s="37"/>
      <c r="BK17" s="39"/>
      <c r="BL17" s="42"/>
      <c r="BM17" s="28"/>
      <c r="BN17" s="28"/>
      <c r="BO17" s="62"/>
      <c r="BP17" s="63"/>
      <c r="BQ17" s="71"/>
      <c r="BR17" s="64"/>
      <c r="BS17" s="65"/>
      <c r="BT17" s="65"/>
      <c r="BU17" s="26"/>
      <c r="BV17" s="37"/>
      <c r="BW17" s="39"/>
      <c r="BX17" s="42"/>
      <c r="BY17" s="28"/>
      <c r="BZ17" s="28"/>
      <c r="CA17" s="50" t="s">
        <v>320</v>
      </c>
      <c r="CB17" s="37">
        <v>348400</v>
      </c>
      <c r="CC17" s="39">
        <f t="shared" si="6"/>
        <v>1742000</v>
      </c>
      <c r="CD17" s="55">
        <v>55626.890756302513</v>
      </c>
      <c r="CE17" s="28" t="s">
        <v>251</v>
      </c>
      <c r="CF17" s="28" t="s">
        <v>339</v>
      </c>
      <c r="CG17" s="50" t="s">
        <v>351</v>
      </c>
      <c r="CH17" s="37">
        <v>289289</v>
      </c>
      <c r="CI17" s="39">
        <f t="shared" si="14"/>
        <v>1446445</v>
      </c>
      <c r="CJ17" s="42">
        <v>0.19</v>
      </c>
      <c r="CK17" s="28" t="s">
        <v>95</v>
      </c>
      <c r="CL17" s="28" t="s">
        <v>358</v>
      </c>
      <c r="CM17" s="26"/>
      <c r="CN17" s="37"/>
      <c r="CO17" s="39"/>
      <c r="CP17" s="42"/>
      <c r="CQ17" s="28"/>
      <c r="CR17" s="28"/>
      <c r="CS17" s="37">
        <f t="shared" si="7"/>
        <v>289289</v>
      </c>
      <c r="CT17" s="37">
        <f t="shared" si="8"/>
        <v>1446445</v>
      </c>
      <c r="CU17" s="50" t="str">
        <f t="shared" si="9"/>
        <v>UNION TEMPORAL SISCOL 2021</v>
      </c>
    </row>
    <row r="18" spans="1:99" ht="45" x14ac:dyDescent="0.25">
      <c r="A18" s="22">
        <v>11</v>
      </c>
      <c r="B18" s="22" t="s">
        <v>42</v>
      </c>
      <c r="C18" s="17" t="s">
        <v>43</v>
      </c>
      <c r="D18" s="18" t="s">
        <v>44</v>
      </c>
      <c r="E18" s="18" t="s">
        <v>7</v>
      </c>
      <c r="F18" s="19">
        <v>1</v>
      </c>
      <c r="G18" s="29"/>
      <c r="H18" s="30"/>
      <c r="I18" s="30"/>
      <c r="J18" s="27"/>
      <c r="K18" s="28"/>
      <c r="L18" s="28"/>
      <c r="M18" s="33" t="s">
        <v>109</v>
      </c>
      <c r="N18" s="35">
        <v>328559</v>
      </c>
      <c r="O18" s="36">
        <f t="shared" si="0"/>
        <v>328559</v>
      </c>
      <c r="P18" s="34">
        <v>0.19</v>
      </c>
      <c r="Q18" s="33" t="s">
        <v>95</v>
      </c>
      <c r="R18" s="33" t="s">
        <v>99</v>
      </c>
      <c r="S18" s="26" t="s">
        <v>140</v>
      </c>
      <c r="T18" s="37">
        <v>303555.50745378854</v>
      </c>
      <c r="U18" s="39">
        <f t="shared" si="1"/>
        <v>303555.50745378854</v>
      </c>
      <c r="V18" s="42">
        <v>0.19</v>
      </c>
      <c r="W18" s="28" t="s">
        <v>95</v>
      </c>
      <c r="X18" s="28" t="s">
        <v>92</v>
      </c>
      <c r="Y18" s="47" t="s">
        <v>177</v>
      </c>
      <c r="Z18" s="37">
        <v>306599.93</v>
      </c>
      <c r="AA18" s="39">
        <f t="shared" si="10"/>
        <v>306599.93</v>
      </c>
      <c r="AB18" s="42">
        <v>0.19</v>
      </c>
      <c r="AC18" s="28" t="s">
        <v>95</v>
      </c>
      <c r="AD18" s="28" t="s">
        <v>164</v>
      </c>
      <c r="AE18" s="26" t="s">
        <v>43</v>
      </c>
      <c r="AF18" s="37">
        <v>274183.4375</v>
      </c>
      <c r="AG18" s="38">
        <f t="shared" si="2"/>
        <v>274183.4375</v>
      </c>
      <c r="AH18" s="42">
        <v>0.19</v>
      </c>
      <c r="AI18" s="28" t="s">
        <v>202</v>
      </c>
      <c r="AJ18" s="28" t="s">
        <v>203</v>
      </c>
      <c r="AK18" s="26" t="s">
        <v>165</v>
      </c>
      <c r="AL18" s="37">
        <v>296146.96999999997</v>
      </c>
      <c r="AM18" s="39">
        <f t="shared" si="3"/>
        <v>296146.96999999997</v>
      </c>
      <c r="AN18" s="42">
        <v>0.19</v>
      </c>
      <c r="AO18" s="28" t="s">
        <v>95</v>
      </c>
      <c r="AP18" s="28" t="s">
        <v>229</v>
      </c>
      <c r="AQ18" s="26"/>
      <c r="AR18" s="37"/>
      <c r="AS18" s="39"/>
      <c r="AT18" s="42"/>
      <c r="AU18" s="28"/>
      <c r="AV18" s="28"/>
      <c r="AW18" s="26" t="s">
        <v>43</v>
      </c>
      <c r="AX18" s="37">
        <v>300000</v>
      </c>
      <c r="AY18" s="39">
        <f t="shared" si="4"/>
        <v>300000</v>
      </c>
      <c r="AZ18" s="42">
        <v>0.19</v>
      </c>
      <c r="BA18" s="28" t="s">
        <v>95</v>
      </c>
      <c r="BB18" s="28" t="s">
        <v>229</v>
      </c>
      <c r="BC18" s="26"/>
      <c r="BD18" s="37"/>
      <c r="BE18" s="39"/>
      <c r="BF18" s="42"/>
      <c r="BG18" s="28"/>
      <c r="BH18" s="28"/>
      <c r="BI18" s="26"/>
      <c r="BJ18" s="37"/>
      <c r="BK18" s="39"/>
      <c r="BL18" s="42"/>
      <c r="BM18" s="28"/>
      <c r="BN18" s="28"/>
      <c r="BO18" s="26" t="s">
        <v>43</v>
      </c>
      <c r="BP18" s="37">
        <v>221525</v>
      </c>
      <c r="BQ18" s="39">
        <f t="shared" si="5"/>
        <v>221525</v>
      </c>
      <c r="BR18" s="42">
        <v>0.19</v>
      </c>
      <c r="BS18" s="28" t="s">
        <v>251</v>
      </c>
      <c r="BT18" s="28" t="s">
        <v>297</v>
      </c>
      <c r="BU18" s="26"/>
      <c r="BV18" s="37"/>
      <c r="BW18" s="39"/>
      <c r="BX18" s="42"/>
      <c r="BY18" s="28"/>
      <c r="BZ18" s="28"/>
      <c r="CA18" s="50" t="s">
        <v>321</v>
      </c>
      <c r="CB18" s="37">
        <v>291200</v>
      </c>
      <c r="CC18" s="39">
        <f t="shared" si="6"/>
        <v>291200</v>
      </c>
      <c r="CD18" s="55">
        <v>46494.117647058825</v>
      </c>
      <c r="CE18" s="28" t="s">
        <v>251</v>
      </c>
      <c r="CF18" s="28" t="s">
        <v>339</v>
      </c>
      <c r="CG18" s="50" t="s">
        <v>352</v>
      </c>
      <c r="CH18" s="37">
        <v>298214</v>
      </c>
      <c r="CI18" s="39">
        <f t="shared" si="14"/>
        <v>298214</v>
      </c>
      <c r="CJ18" s="42">
        <v>0.19</v>
      </c>
      <c r="CK18" s="28" t="s">
        <v>95</v>
      </c>
      <c r="CL18" s="28" t="s">
        <v>358</v>
      </c>
      <c r="CM18" s="26"/>
      <c r="CN18" s="37"/>
      <c r="CO18" s="39"/>
      <c r="CP18" s="42"/>
      <c r="CQ18" s="28"/>
      <c r="CR18" s="28"/>
      <c r="CS18" s="37">
        <f t="shared" si="7"/>
        <v>221525</v>
      </c>
      <c r="CT18" s="37">
        <f t="shared" si="8"/>
        <v>221525</v>
      </c>
      <c r="CU18" s="50" t="str">
        <f t="shared" si="9"/>
        <v>REDCOMPUTO LTDA - NIT. 830.016.004-0</v>
      </c>
    </row>
    <row r="19" spans="1:99" ht="45" x14ac:dyDescent="0.25">
      <c r="A19" s="23">
        <v>12</v>
      </c>
      <c r="B19" s="22" t="s">
        <v>45</v>
      </c>
      <c r="C19" s="17" t="s">
        <v>46</v>
      </c>
      <c r="D19" s="18" t="s">
        <v>44</v>
      </c>
      <c r="E19" s="18" t="s">
        <v>7</v>
      </c>
      <c r="F19" s="19">
        <v>9</v>
      </c>
      <c r="G19" s="29"/>
      <c r="H19" s="30"/>
      <c r="I19" s="30"/>
      <c r="J19" s="27"/>
      <c r="K19" s="28"/>
      <c r="L19" s="28"/>
      <c r="M19" s="33" t="s">
        <v>110</v>
      </c>
      <c r="N19" s="35">
        <v>319000.00000000006</v>
      </c>
      <c r="O19" s="36">
        <f t="shared" si="0"/>
        <v>2871000.0000000005</v>
      </c>
      <c r="P19" s="34">
        <v>0.19</v>
      </c>
      <c r="Q19" s="33" t="s">
        <v>95</v>
      </c>
      <c r="R19" s="33" t="s">
        <v>99</v>
      </c>
      <c r="S19" s="26" t="s">
        <v>141</v>
      </c>
      <c r="T19" s="37">
        <v>307726.1578380962</v>
      </c>
      <c r="U19" s="39">
        <f t="shared" si="1"/>
        <v>2769535.420542866</v>
      </c>
      <c r="V19" s="42">
        <v>0.19</v>
      </c>
      <c r="W19" s="28" t="s">
        <v>95</v>
      </c>
      <c r="X19" s="28" t="s">
        <v>92</v>
      </c>
      <c r="Y19" s="44"/>
      <c r="Z19" s="37"/>
      <c r="AA19" s="39"/>
      <c r="AB19" s="42">
        <v>0.19</v>
      </c>
      <c r="AC19" s="28"/>
      <c r="AD19" s="28"/>
      <c r="AE19" s="26"/>
      <c r="AF19" s="37"/>
      <c r="AG19" s="38"/>
      <c r="AH19" s="42"/>
      <c r="AI19" s="28"/>
      <c r="AJ19" s="28"/>
      <c r="AK19" s="26"/>
      <c r="AL19" s="37"/>
      <c r="AM19" s="39"/>
      <c r="AN19" s="42"/>
      <c r="AO19" s="28"/>
      <c r="AP19" s="28"/>
      <c r="AQ19" s="26"/>
      <c r="AR19" s="37"/>
      <c r="AS19" s="39"/>
      <c r="AT19" s="42"/>
      <c r="AU19" s="28"/>
      <c r="AV19" s="28"/>
      <c r="AW19" s="26" t="s">
        <v>46</v>
      </c>
      <c r="AX19" s="37">
        <v>400000</v>
      </c>
      <c r="AY19" s="39">
        <f t="shared" si="4"/>
        <v>3600000</v>
      </c>
      <c r="AZ19" s="42">
        <v>0.19</v>
      </c>
      <c r="BA19" s="28" t="s">
        <v>95</v>
      </c>
      <c r="BB19" s="28" t="s">
        <v>264</v>
      </c>
      <c r="BC19" s="26"/>
      <c r="BD19" s="37"/>
      <c r="BE19" s="39"/>
      <c r="BF19" s="42"/>
      <c r="BG19" s="28"/>
      <c r="BH19" s="28"/>
      <c r="BI19" s="26"/>
      <c r="BJ19" s="37"/>
      <c r="BK19" s="39"/>
      <c r="BL19" s="42"/>
      <c r="BM19" s="28"/>
      <c r="BN19" s="28"/>
      <c r="BO19" s="26" t="s">
        <v>46</v>
      </c>
      <c r="BP19" s="37">
        <v>313043.47826086957</v>
      </c>
      <c r="BQ19" s="39">
        <f t="shared" si="5"/>
        <v>2817391.3043478262</v>
      </c>
      <c r="BR19" s="42">
        <v>0.19</v>
      </c>
      <c r="BS19" s="28" t="s">
        <v>251</v>
      </c>
      <c r="BT19" s="28" t="s">
        <v>297</v>
      </c>
      <c r="BU19" s="26"/>
      <c r="BV19" s="37"/>
      <c r="BW19" s="39"/>
      <c r="BX19" s="42"/>
      <c r="BY19" s="28"/>
      <c r="BZ19" s="28"/>
      <c r="CA19" s="50" t="s">
        <v>322</v>
      </c>
      <c r="CB19" s="37">
        <v>620000</v>
      </c>
      <c r="CC19" s="39">
        <f t="shared" si="6"/>
        <v>5580000</v>
      </c>
      <c r="CD19" s="55">
        <v>98991.596638655465</v>
      </c>
      <c r="CE19" s="28" t="s">
        <v>251</v>
      </c>
      <c r="CF19" s="28" t="s">
        <v>339</v>
      </c>
      <c r="CG19" s="50" t="s">
        <v>46</v>
      </c>
      <c r="CH19" s="37">
        <v>407099</v>
      </c>
      <c r="CI19" s="39">
        <f t="shared" si="14"/>
        <v>3663891</v>
      </c>
      <c r="CJ19" s="42">
        <v>0.19</v>
      </c>
      <c r="CK19" s="28" t="s">
        <v>95</v>
      </c>
      <c r="CL19" s="28" t="s">
        <v>358</v>
      </c>
      <c r="CM19" s="26"/>
      <c r="CN19" s="37"/>
      <c r="CO19" s="39"/>
      <c r="CP19" s="42"/>
      <c r="CQ19" s="28"/>
      <c r="CR19" s="28"/>
      <c r="CS19" s="37">
        <f t="shared" si="7"/>
        <v>307726.1578380962</v>
      </c>
      <c r="CT19" s="37">
        <f t="shared" si="8"/>
        <v>2769535.420542866</v>
      </c>
      <c r="CU19" s="50" t="str">
        <f t="shared" si="9"/>
        <v>COMWARE S.A.  NIT. 860.045.379-1</v>
      </c>
    </row>
    <row r="20" spans="1:99" ht="75" x14ac:dyDescent="0.25">
      <c r="A20" s="20">
        <v>13</v>
      </c>
      <c r="B20" s="22" t="s">
        <v>47</v>
      </c>
      <c r="C20" s="17" t="s">
        <v>48</v>
      </c>
      <c r="D20" s="18" t="s">
        <v>49</v>
      </c>
      <c r="E20" s="18" t="s">
        <v>7</v>
      </c>
      <c r="F20" s="19">
        <v>1</v>
      </c>
      <c r="G20" s="26"/>
      <c r="H20" s="30"/>
      <c r="I20" s="30"/>
      <c r="J20" s="27"/>
      <c r="K20" s="28"/>
      <c r="L20" s="28"/>
      <c r="M20" s="33" t="s">
        <v>111</v>
      </c>
      <c r="N20" s="35">
        <v>2523752</v>
      </c>
      <c r="O20" s="36">
        <f t="shared" si="0"/>
        <v>2523752</v>
      </c>
      <c r="P20" s="34">
        <v>0.19</v>
      </c>
      <c r="Q20" s="33" t="s">
        <v>95</v>
      </c>
      <c r="R20" s="33" t="s">
        <v>99</v>
      </c>
      <c r="S20" s="26" t="s">
        <v>142</v>
      </c>
      <c r="T20" s="37">
        <v>2544376.8335600933</v>
      </c>
      <c r="U20" s="39">
        <f t="shared" si="1"/>
        <v>2544376.8335600933</v>
      </c>
      <c r="V20" s="42">
        <v>0.19</v>
      </c>
      <c r="W20" s="28" t="s">
        <v>95</v>
      </c>
      <c r="X20" s="28" t="s">
        <v>113</v>
      </c>
      <c r="Y20" s="47" t="s">
        <v>178</v>
      </c>
      <c r="Z20" s="37">
        <v>2484615.2799999998</v>
      </c>
      <c r="AA20" s="39">
        <f t="shared" si="10"/>
        <v>2484615.2799999998</v>
      </c>
      <c r="AB20" s="42">
        <v>0.19</v>
      </c>
      <c r="AC20" s="28" t="s">
        <v>95</v>
      </c>
      <c r="AD20" s="28" t="s">
        <v>162</v>
      </c>
      <c r="AE20" s="26" t="s">
        <v>193</v>
      </c>
      <c r="AF20" s="37">
        <v>2391280.2083333335</v>
      </c>
      <c r="AG20" s="38">
        <f t="shared" si="2"/>
        <v>2391280.2083333335</v>
      </c>
      <c r="AH20" s="42">
        <v>0.19</v>
      </c>
      <c r="AI20" s="28" t="s">
        <v>202</v>
      </c>
      <c r="AJ20" s="28" t="s">
        <v>203</v>
      </c>
      <c r="AK20" s="26" t="s">
        <v>166</v>
      </c>
      <c r="AL20" s="37">
        <v>2377412.94</v>
      </c>
      <c r="AM20" s="39">
        <f t="shared" si="3"/>
        <v>2377412.94</v>
      </c>
      <c r="AN20" s="42">
        <v>0.19</v>
      </c>
      <c r="AO20" s="28" t="s">
        <v>95</v>
      </c>
      <c r="AP20" s="28" t="s">
        <v>229</v>
      </c>
      <c r="AQ20" s="26"/>
      <c r="AR20" s="37"/>
      <c r="AS20" s="39"/>
      <c r="AT20" s="42"/>
      <c r="AU20" s="28"/>
      <c r="AV20" s="28"/>
      <c r="AW20" s="26" t="s">
        <v>257</v>
      </c>
      <c r="AX20" s="37">
        <v>2400000</v>
      </c>
      <c r="AY20" s="39">
        <f t="shared" si="4"/>
        <v>2400000</v>
      </c>
      <c r="AZ20" s="42">
        <v>0.19</v>
      </c>
      <c r="BA20" s="28" t="s">
        <v>95</v>
      </c>
      <c r="BB20" s="28" t="s">
        <v>229</v>
      </c>
      <c r="BC20" s="26"/>
      <c r="BD20" s="37"/>
      <c r="BE20" s="39"/>
      <c r="BF20" s="42"/>
      <c r="BG20" s="28"/>
      <c r="BH20" s="28"/>
      <c r="BI20" s="26" t="s">
        <v>279</v>
      </c>
      <c r="BJ20" s="37">
        <v>2439500</v>
      </c>
      <c r="BK20" s="39">
        <f t="shared" si="12"/>
        <v>2439500</v>
      </c>
      <c r="BL20" s="42">
        <v>0.19</v>
      </c>
      <c r="BM20" s="28" t="s">
        <v>251</v>
      </c>
      <c r="BN20" s="28" t="s">
        <v>250</v>
      </c>
      <c r="BO20" s="26" t="s">
        <v>48</v>
      </c>
      <c r="BP20" s="37">
        <v>2548152.1739130435</v>
      </c>
      <c r="BQ20" s="39">
        <f t="shared" si="5"/>
        <v>2548152.1739130435</v>
      </c>
      <c r="BR20" s="42">
        <v>0.19</v>
      </c>
      <c r="BS20" s="28" t="s">
        <v>251</v>
      </c>
      <c r="BT20" s="28" t="s">
        <v>297</v>
      </c>
      <c r="BU20" s="26" t="s">
        <v>302</v>
      </c>
      <c r="BV20" s="37">
        <v>2450120</v>
      </c>
      <c r="BW20" s="39">
        <f t="shared" si="13"/>
        <v>2450120</v>
      </c>
      <c r="BX20" s="42">
        <v>0.19</v>
      </c>
      <c r="BY20" s="28" t="s">
        <v>95</v>
      </c>
      <c r="BZ20" s="28" t="s">
        <v>308</v>
      </c>
      <c r="CA20" s="50" t="s">
        <v>323</v>
      </c>
      <c r="CB20" s="37">
        <v>2507800</v>
      </c>
      <c r="CC20" s="39">
        <f t="shared" si="6"/>
        <v>2507800</v>
      </c>
      <c r="CD20" s="55">
        <v>400405.04201680655</v>
      </c>
      <c r="CE20" s="28" t="s">
        <v>247</v>
      </c>
      <c r="CF20" s="28" t="s">
        <v>337</v>
      </c>
      <c r="CG20" s="50" t="s">
        <v>353</v>
      </c>
      <c r="CH20" s="37">
        <v>2414748</v>
      </c>
      <c r="CI20" s="39">
        <f t="shared" si="14"/>
        <v>2414748</v>
      </c>
      <c r="CJ20" s="42">
        <v>0.19</v>
      </c>
      <c r="CK20" s="28" t="s">
        <v>95</v>
      </c>
      <c r="CL20" s="28" t="s">
        <v>358</v>
      </c>
      <c r="CM20" s="26" t="s">
        <v>366</v>
      </c>
      <c r="CN20" s="37">
        <v>2398539.0099999998</v>
      </c>
      <c r="CO20" s="39">
        <f t="shared" si="15"/>
        <v>2398539.0099999998</v>
      </c>
      <c r="CP20" s="42">
        <v>0.19</v>
      </c>
      <c r="CQ20" s="28" t="s">
        <v>95</v>
      </c>
      <c r="CR20" s="28" t="s">
        <v>101</v>
      </c>
      <c r="CS20" s="37">
        <f t="shared" si="7"/>
        <v>2377412.94</v>
      </c>
      <c r="CT20" s="37">
        <f t="shared" si="8"/>
        <v>2377412.94</v>
      </c>
      <c r="CU20" s="50" t="str">
        <f t="shared" si="9"/>
        <v>GTI ALBERTO ALVAREZ LOPEZ SAS NIT. 901.039.927-1</v>
      </c>
    </row>
    <row r="21" spans="1:99" ht="345" x14ac:dyDescent="0.25">
      <c r="A21" s="22">
        <v>14</v>
      </c>
      <c r="B21" s="22" t="s">
        <v>47</v>
      </c>
      <c r="C21" s="17" t="s">
        <v>50</v>
      </c>
      <c r="D21" s="18" t="s">
        <v>51</v>
      </c>
      <c r="E21" s="18" t="s">
        <v>7</v>
      </c>
      <c r="F21" s="19">
        <v>1</v>
      </c>
      <c r="G21" s="26"/>
      <c r="H21" s="30"/>
      <c r="I21" s="30"/>
      <c r="J21" s="27"/>
      <c r="K21" s="28"/>
      <c r="L21" s="28"/>
      <c r="M21" s="33" t="s">
        <v>112</v>
      </c>
      <c r="N21" s="35">
        <v>1195117</v>
      </c>
      <c r="O21" s="36">
        <f t="shared" si="0"/>
        <v>1195117</v>
      </c>
      <c r="P21" s="34">
        <v>0.19</v>
      </c>
      <c r="Q21" s="33" t="s">
        <v>95</v>
      </c>
      <c r="R21" s="33" t="s">
        <v>113</v>
      </c>
      <c r="S21" s="26" t="s">
        <v>143</v>
      </c>
      <c r="T21" s="37">
        <v>1418514.5162923329</v>
      </c>
      <c r="U21" s="39">
        <f t="shared" si="1"/>
        <v>1418514.5162923329</v>
      </c>
      <c r="V21" s="42">
        <v>0.19</v>
      </c>
      <c r="W21" s="28" t="s">
        <v>95</v>
      </c>
      <c r="X21" s="28" t="s">
        <v>113</v>
      </c>
      <c r="Y21" s="48" t="s">
        <v>179</v>
      </c>
      <c r="Z21" s="37">
        <v>1366538.88</v>
      </c>
      <c r="AA21" s="39">
        <f t="shared" si="10"/>
        <v>1366538.88</v>
      </c>
      <c r="AB21" s="42">
        <v>0.19</v>
      </c>
      <c r="AC21" s="28" t="s">
        <v>95</v>
      </c>
      <c r="AD21" s="28" t="s">
        <v>162</v>
      </c>
      <c r="AE21" s="26" t="s">
        <v>50</v>
      </c>
      <c r="AF21" s="37">
        <v>1314578.125</v>
      </c>
      <c r="AG21" s="38">
        <f t="shared" si="2"/>
        <v>1314578.125</v>
      </c>
      <c r="AH21" s="42">
        <v>0.19</v>
      </c>
      <c r="AI21" s="28" t="s">
        <v>202</v>
      </c>
      <c r="AJ21" s="28" t="s">
        <v>203</v>
      </c>
      <c r="AK21" s="26" t="s">
        <v>167</v>
      </c>
      <c r="AL21" s="37">
        <v>1433067.02</v>
      </c>
      <c r="AM21" s="39">
        <f t="shared" si="3"/>
        <v>1433067.02</v>
      </c>
      <c r="AN21" s="42">
        <v>0.19</v>
      </c>
      <c r="AO21" s="28" t="s">
        <v>95</v>
      </c>
      <c r="AP21" s="28" t="s">
        <v>229</v>
      </c>
      <c r="AQ21" s="26" t="s">
        <v>50</v>
      </c>
      <c r="AR21" s="37">
        <v>1390106</v>
      </c>
      <c r="AS21" s="39">
        <f t="shared" si="11"/>
        <v>1390106</v>
      </c>
      <c r="AT21" s="42">
        <v>19</v>
      </c>
      <c r="AU21" s="28" t="s">
        <v>251</v>
      </c>
      <c r="AV21" s="28" t="s">
        <v>249</v>
      </c>
      <c r="AW21" s="26" t="s">
        <v>50</v>
      </c>
      <c r="AX21" s="37">
        <v>1220000</v>
      </c>
      <c r="AY21" s="39">
        <f t="shared" si="4"/>
        <v>1220000</v>
      </c>
      <c r="AZ21" s="42">
        <v>0.19</v>
      </c>
      <c r="BA21" s="28" t="s">
        <v>95</v>
      </c>
      <c r="BB21" s="28" t="s">
        <v>266</v>
      </c>
      <c r="BC21" s="26"/>
      <c r="BD21" s="37"/>
      <c r="BE21" s="39"/>
      <c r="BF21" s="42"/>
      <c r="BG21" s="28"/>
      <c r="BH21" s="28"/>
      <c r="BI21" s="26" t="s">
        <v>280</v>
      </c>
      <c r="BJ21" s="37">
        <v>1344700</v>
      </c>
      <c r="BK21" s="39">
        <f t="shared" si="12"/>
        <v>1344700</v>
      </c>
      <c r="BL21" s="42">
        <v>0.19</v>
      </c>
      <c r="BM21" s="28" t="s">
        <v>251</v>
      </c>
      <c r="BN21" s="28" t="s">
        <v>250</v>
      </c>
      <c r="BO21" s="26" t="s">
        <v>50</v>
      </c>
      <c r="BP21" s="37">
        <v>1532608.6956521738</v>
      </c>
      <c r="BQ21" s="39">
        <f t="shared" si="5"/>
        <v>1532608.6956521738</v>
      </c>
      <c r="BR21" s="42">
        <v>0.19</v>
      </c>
      <c r="BS21" s="28" t="s">
        <v>251</v>
      </c>
      <c r="BT21" s="28" t="s">
        <v>297</v>
      </c>
      <c r="BU21" s="26" t="s">
        <v>303</v>
      </c>
      <c r="BV21" s="37">
        <v>1337662</v>
      </c>
      <c r="BW21" s="39">
        <f t="shared" si="13"/>
        <v>1337662</v>
      </c>
      <c r="BX21" s="42">
        <v>0.19</v>
      </c>
      <c r="BY21" s="28" t="s">
        <v>95</v>
      </c>
      <c r="BZ21" s="28" t="s">
        <v>308</v>
      </c>
      <c r="CA21" s="50" t="s">
        <v>303</v>
      </c>
      <c r="CB21" s="37">
        <v>1369250</v>
      </c>
      <c r="CC21" s="39">
        <f t="shared" si="6"/>
        <v>1369250</v>
      </c>
      <c r="CD21" s="55">
        <v>218619.74789915956</v>
      </c>
      <c r="CE21" s="28" t="s">
        <v>251</v>
      </c>
      <c r="CF21" s="28" t="s">
        <v>337</v>
      </c>
      <c r="CG21" s="50" t="s">
        <v>50</v>
      </c>
      <c r="CH21" s="37">
        <v>1312332</v>
      </c>
      <c r="CI21" s="39">
        <f t="shared" si="14"/>
        <v>1312332</v>
      </c>
      <c r="CJ21" s="42">
        <v>0.19</v>
      </c>
      <c r="CK21" s="28" t="s">
        <v>95</v>
      </c>
      <c r="CL21" s="28" t="s">
        <v>358</v>
      </c>
      <c r="CM21" s="26" t="s">
        <v>50</v>
      </c>
      <c r="CN21" s="37">
        <v>1309502.18</v>
      </c>
      <c r="CO21" s="39">
        <f t="shared" si="15"/>
        <v>1309502.18</v>
      </c>
      <c r="CP21" s="42">
        <v>0.19</v>
      </c>
      <c r="CQ21" s="28" t="s">
        <v>95</v>
      </c>
      <c r="CR21" s="28" t="s">
        <v>101</v>
      </c>
      <c r="CS21" s="37">
        <f t="shared" si="7"/>
        <v>1195117</v>
      </c>
      <c r="CT21" s="37">
        <f t="shared" si="8"/>
        <v>1195117</v>
      </c>
      <c r="CU21" s="50" t="str">
        <f t="shared" si="9"/>
        <v>COMERCIALIZADORA SERLE.COM SAS NIT. 800089897-4</v>
      </c>
    </row>
    <row r="22" spans="1:99" ht="180" x14ac:dyDescent="0.25">
      <c r="A22" s="23">
        <v>15</v>
      </c>
      <c r="B22" s="22" t="s">
        <v>47</v>
      </c>
      <c r="C22" s="17" t="s">
        <v>52</v>
      </c>
      <c r="D22" s="18" t="s">
        <v>53</v>
      </c>
      <c r="E22" s="18" t="s">
        <v>7</v>
      </c>
      <c r="F22" s="19">
        <v>2</v>
      </c>
      <c r="G22" s="28"/>
      <c r="H22" s="30"/>
      <c r="I22" s="30"/>
      <c r="J22" s="27"/>
      <c r="K22" s="28"/>
      <c r="L22" s="28"/>
      <c r="M22" s="33" t="s">
        <v>114</v>
      </c>
      <c r="N22" s="35">
        <v>5241236</v>
      </c>
      <c r="O22" s="36">
        <f t="shared" si="0"/>
        <v>10482472</v>
      </c>
      <c r="P22" s="34">
        <v>0.19</v>
      </c>
      <c r="Q22" s="33" t="s">
        <v>95</v>
      </c>
      <c r="R22" s="33" t="s">
        <v>113</v>
      </c>
      <c r="S22" s="26" t="s">
        <v>144</v>
      </c>
      <c r="T22" s="37">
        <v>3891570.7870497946</v>
      </c>
      <c r="U22" s="39">
        <f t="shared" si="1"/>
        <v>7783141.5740995891</v>
      </c>
      <c r="V22" s="42">
        <v>0.19</v>
      </c>
      <c r="W22" s="28" t="s">
        <v>95</v>
      </c>
      <c r="X22" s="28" t="s">
        <v>113</v>
      </c>
      <c r="Y22" s="47" t="s">
        <v>180</v>
      </c>
      <c r="Z22" s="37">
        <v>3844615.11</v>
      </c>
      <c r="AA22" s="39">
        <f t="shared" si="10"/>
        <v>7689230.2199999997</v>
      </c>
      <c r="AB22" s="42">
        <v>0.19</v>
      </c>
      <c r="AC22" s="28" t="s">
        <v>95</v>
      </c>
      <c r="AD22" s="28" t="s">
        <v>162</v>
      </c>
      <c r="AE22" s="26" t="s">
        <v>194</v>
      </c>
      <c r="AF22" s="37">
        <v>3693338.5416666665</v>
      </c>
      <c r="AG22" s="38">
        <f t="shared" si="2"/>
        <v>7386677.083333333</v>
      </c>
      <c r="AH22" s="42">
        <v>0.19</v>
      </c>
      <c r="AI22" s="28" t="s">
        <v>202</v>
      </c>
      <c r="AJ22" s="28" t="s">
        <v>203</v>
      </c>
      <c r="AK22" s="26" t="s">
        <v>215</v>
      </c>
      <c r="AL22" s="37">
        <v>3806706.4699999997</v>
      </c>
      <c r="AM22" s="39">
        <f t="shared" si="3"/>
        <v>7613412.9399999995</v>
      </c>
      <c r="AN22" s="42">
        <v>0.19</v>
      </c>
      <c r="AO22" s="28" t="s">
        <v>95</v>
      </c>
      <c r="AP22" s="28" t="s">
        <v>227</v>
      </c>
      <c r="AQ22" s="26" t="s">
        <v>240</v>
      </c>
      <c r="AR22" s="37">
        <v>3946146</v>
      </c>
      <c r="AS22" s="39">
        <f t="shared" si="11"/>
        <v>7892292</v>
      </c>
      <c r="AT22" s="42">
        <v>0.19</v>
      </c>
      <c r="AU22" s="28" t="s">
        <v>251</v>
      </c>
      <c r="AV22" s="28" t="s">
        <v>252</v>
      </c>
      <c r="AW22" s="26" t="s">
        <v>258</v>
      </c>
      <c r="AX22" s="37">
        <v>3750000</v>
      </c>
      <c r="AY22" s="39">
        <f t="shared" si="4"/>
        <v>7500000</v>
      </c>
      <c r="AZ22" s="42">
        <v>0.19</v>
      </c>
      <c r="BA22" s="28" t="s">
        <v>95</v>
      </c>
      <c r="BB22" s="28" t="s">
        <v>266</v>
      </c>
      <c r="BC22" s="26"/>
      <c r="BD22" s="37"/>
      <c r="BE22" s="39"/>
      <c r="BF22" s="42"/>
      <c r="BG22" s="28"/>
      <c r="BH22" s="28"/>
      <c r="BI22" s="26" t="s">
        <v>281</v>
      </c>
      <c r="BJ22" s="37">
        <v>3861550</v>
      </c>
      <c r="BK22" s="39">
        <f t="shared" si="12"/>
        <v>7723100</v>
      </c>
      <c r="BL22" s="42">
        <v>0.19</v>
      </c>
      <c r="BM22" s="28" t="s">
        <v>251</v>
      </c>
      <c r="BN22" s="28" t="s">
        <v>250</v>
      </c>
      <c r="BO22" s="26" t="s">
        <v>52</v>
      </c>
      <c r="BP22" s="37">
        <v>3900613.0434782607</v>
      </c>
      <c r="BQ22" s="39">
        <f t="shared" si="5"/>
        <v>7801226.0869565215</v>
      </c>
      <c r="BR22" s="42">
        <v>0.19</v>
      </c>
      <c r="BS22" s="28" t="s">
        <v>251</v>
      </c>
      <c r="BT22" s="28" t="s">
        <v>297</v>
      </c>
      <c r="BU22" s="26" t="s">
        <v>144</v>
      </c>
      <c r="BV22" s="37">
        <v>3298347</v>
      </c>
      <c r="BW22" s="39">
        <f t="shared" si="13"/>
        <v>6596694</v>
      </c>
      <c r="BX22" s="42">
        <v>0.19</v>
      </c>
      <c r="BY22" s="28" t="s">
        <v>95</v>
      </c>
      <c r="BZ22" s="28" t="s">
        <v>308</v>
      </c>
      <c r="CA22" s="50" t="s">
        <v>324</v>
      </c>
      <c r="CB22" s="37">
        <v>3887150</v>
      </c>
      <c r="CC22" s="39">
        <f t="shared" si="6"/>
        <v>7774300</v>
      </c>
      <c r="CD22" s="55">
        <v>620637.39495798294</v>
      </c>
      <c r="CE22" s="28" t="s">
        <v>251</v>
      </c>
      <c r="CF22" s="28" t="s">
        <v>337</v>
      </c>
      <c r="CG22" s="50" t="s">
        <v>354</v>
      </c>
      <c r="CH22" s="37">
        <v>3770872</v>
      </c>
      <c r="CI22" s="39">
        <f t="shared" si="14"/>
        <v>7541744</v>
      </c>
      <c r="CJ22" s="42">
        <v>0.19</v>
      </c>
      <c r="CK22" s="28" t="s">
        <v>95</v>
      </c>
      <c r="CL22" s="28" t="s">
        <v>358</v>
      </c>
      <c r="CM22" s="26" t="s">
        <v>215</v>
      </c>
      <c r="CN22" s="37">
        <v>3202979.01</v>
      </c>
      <c r="CO22" s="39">
        <f t="shared" si="15"/>
        <v>6405958.0199999996</v>
      </c>
      <c r="CP22" s="42">
        <v>0.19</v>
      </c>
      <c r="CQ22" s="28" t="s">
        <v>95</v>
      </c>
      <c r="CR22" s="28" t="s">
        <v>101</v>
      </c>
      <c r="CS22" s="37">
        <f t="shared" si="7"/>
        <v>3202979.01</v>
      </c>
      <c r="CT22" s="37">
        <f t="shared" si="8"/>
        <v>6405958.0199999996</v>
      </c>
      <c r="CU22" s="50" t="str">
        <f t="shared" si="9"/>
        <v>UNIPLES S.A 811.021.363-0</v>
      </c>
    </row>
    <row r="23" spans="1:99" ht="151.5" customHeight="1" x14ac:dyDescent="0.25">
      <c r="A23" s="20">
        <v>16</v>
      </c>
      <c r="B23" s="22" t="s">
        <v>47</v>
      </c>
      <c r="C23" s="17" t="s">
        <v>54</v>
      </c>
      <c r="D23" s="18" t="s">
        <v>55</v>
      </c>
      <c r="E23" s="18" t="s">
        <v>7</v>
      </c>
      <c r="F23" s="19">
        <v>5</v>
      </c>
      <c r="G23" s="28"/>
      <c r="H23" s="30"/>
      <c r="I23" s="30"/>
      <c r="J23" s="27"/>
      <c r="K23" s="28"/>
      <c r="L23" s="28"/>
      <c r="M23" s="33" t="s">
        <v>115</v>
      </c>
      <c r="N23" s="35">
        <v>6565944</v>
      </c>
      <c r="O23" s="36">
        <f t="shared" si="0"/>
        <v>32829720</v>
      </c>
      <c r="P23" s="34">
        <v>0.19</v>
      </c>
      <c r="Q23" s="33" t="s">
        <v>95</v>
      </c>
      <c r="R23" s="33" t="s">
        <v>113</v>
      </c>
      <c r="S23" s="26" t="s">
        <v>145</v>
      </c>
      <c r="T23" s="37">
        <v>6437586.9714494869</v>
      </c>
      <c r="U23" s="39">
        <f t="shared" si="1"/>
        <v>32187934.857247435</v>
      </c>
      <c r="V23" s="42">
        <v>0.19</v>
      </c>
      <c r="W23" s="28" t="s">
        <v>95</v>
      </c>
      <c r="X23" s="28" t="s">
        <v>113</v>
      </c>
      <c r="Y23" s="47" t="s">
        <v>181</v>
      </c>
      <c r="Z23" s="37">
        <v>6431231.2399999993</v>
      </c>
      <c r="AA23" s="39">
        <f t="shared" si="10"/>
        <v>32156156.199999996</v>
      </c>
      <c r="AB23" s="42">
        <v>0.19</v>
      </c>
      <c r="AC23" s="28" t="s">
        <v>95</v>
      </c>
      <c r="AD23" s="28" t="s">
        <v>162</v>
      </c>
      <c r="AE23" s="26" t="s">
        <v>195</v>
      </c>
      <c r="AF23" s="37">
        <v>6189785</v>
      </c>
      <c r="AG23" s="38">
        <f t="shared" si="2"/>
        <v>30948925</v>
      </c>
      <c r="AH23" s="42">
        <v>0.19</v>
      </c>
      <c r="AI23" s="28" t="s">
        <v>202</v>
      </c>
      <c r="AJ23" s="28" t="s">
        <v>203</v>
      </c>
      <c r="AK23" s="26" t="s">
        <v>145</v>
      </c>
      <c r="AL23" s="37">
        <v>6295358.2299999995</v>
      </c>
      <c r="AM23" s="39">
        <f t="shared" si="3"/>
        <v>31476791.149999999</v>
      </c>
      <c r="AN23" s="42">
        <v>0.19</v>
      </c>
      <c r="AO23" s="28" t="s">
        <v>95</v>
      </c>
      <c r="AP23" s="28" t="s">
        <v>229</v>
      </c>
      <c r="AQ23" s="26" t="s">
        <v>241</v>
      </c>
      <c r="AR23" s="37">
        <v>7105000</v>
      </c>
      <c r="AS23" s="39">
        <f t="shared" si="11"/>
        <v>35525000</v>
      </c>
      <c r="AT23" s="42">
        <v>0.19</v>
      </c>
      <c r="AU23" s="28" t="s">
        <v>251</v>
      </c>
      <c r="AV23" s="28" t="s">
        <v>249</v>
      </c>
      <c r="AW23" s="26" t="s">
        <v>145</v>
      </c>
      <c r="AX23" s="37">
        <v>6200000</v>
      </c>
      <c r="AY23" s="39">
        <f t="shared" si="4"/>
        <v>31000000</v>
      </c>
      <c r="AZ23" s="42">
        <v>0.19</v>
      </c>
      <c r="BA23" s="28" t="s">
        <v>95</v>
      </c>
      <c r="BB23" s="28" t="s">
        <v>266</v>
      </c>
      <c r="BC23" s="26"/>
      <c r="BD23" s="37"/>
      <c r="BE23" s="39"/>
      <c r="BF23" s="42"/>
      <c r="BG23" s="28"/>
      <c r="BH23" s="28"/>
      <c r="BI23" s="26" t="s">
        <v>282</v>
      </c>
      <c r="BJ23" s="37">
        <v>6295000</v>
      </c>
      <c r="BK23" s="39">
        <f t="shared" si="12"/>
        <v>31475000</v>
      </c>
      <c r="BL23" s="42">
        <v>0.19</v>
      </c>
      <c r="BM23" s="28" t="s">
        <v>251</v>
      </c>
      <c r="BN23" s="28" t="s">
        <v>250</v>
      </c>
      <c r="BO23" s="26" t="s">
        <v>54</v>
      </c>
      <c r="BP23" s="37">
        <v>7594010.8695652168</v>
      </c>
      <c r="BQ23" s="39">
        <f t="shared" si="5"/>
        <v>37970054.347826086</v>
      </c>
      <c r="BR23" s="42">
        <v>0.19</v>
      </c>
      <c r="BS23" s="28" t="s">
        <v>251</v>
      </c>
      <c r="BT23" s="28" t="s">
        <v>297</v>
      </c>
      <c r="BU23" s="26" t="s">
        <v>145</v>
      </c>
      <c r="BV23" s="37">
        <v>6389020.4301075265</v>
      </c>
      <c r="BW23" s="39">
        <f t="shared" si="13"/>
        <v>31945102.150537632</v>
      </c>
      <c r="BX23" s="42">
        <v>0.19</v>
      </c>
      <c r="BY23" s="28" t="s">
        <v>95</v>
      </c>
      <c r="BZ23" s="28" t="s">
        <v>308</v>
      </c>
      <c r="CA23" s="50" t="s">
        <v>325</v>
      </c>
      <c r="CB23" s="37">
        <v>6346250</v>
      </c>
      <c r="CC23" s="39">
        <f t="shared" si="6"/>
        <v>31731250</v>
      </c>
      <c r="CD23" s="55">
        <v>1013266.8067226885</v>
      </c>
      <c r="CE23" s="28" t="s">
        <v>251</v>
      </c>
      <c r="CF23" s="28" t="s">
        <v>337</v>
      </c>
      <c r="CG23" s="50" t="s">
        <v>355</v>
      </c>
      <c r="CH23" s="37">
        <v>6284866</v>
      </c>
      <c r="CI23" s="39">
        <f t="shared" si="14"/>
        <v>31424330</v>
      </c>
      <c r="CJ23" s="42">
        <v>0.19</v>
      </c>
      <c r="CK23" s="28" t="s">
        <v>95</v>
      </c>
      <c r="CL23" s="28" t="s">
        <v>358</v>
      </c>
      <c r="CM23" s="26" t="s">
        <v>145</v>
      </c>
      <c r="CN23" s="37">
        <v>6272052.0800000001</v>
      </c>
      <c r="CO23" s="39">
        <f t="shared" si="15"/>
        <v>31360260.399999999</v>
      </c>
      <c r="CP23" s="42">
        <v>0.19</v>
      </c>
      <c r="CQ23" s="28" t="s">
        <v>95</v>
      </c>
      <c r="CR23" s="28" t="s">
        <v>101</v>
      </c>
      <c r="CS23" s="37">
        <f t="shared" si="7"/>
        <v>6189785</v>
      </c>
      <c r="CT23" s="37">
        <f t="shared" si="8"/>
        <v>30948925</v>
      </c>
      <c r="CU23" s="50" t="str">
        <f t="shared" si="9"/>
        <v>DISTRICOM DE COLOMBIA S.A.S. NIT. 816,005,590-7</v>
      </c>
    </row>
    <row r="24" spans="1:99" ht="45" x14ac:dyDescent="0.25">
      <c r="A24" s="22">
        <v>17</v>
      </c>
      <c r="B24" s="22" t="s">
        <v>56</v>
      </c>
      <c r="C24" s="17" t="s">
        <v>57</v>
      </c>
      <c r="D24" s="18" t="s">
        <v>58</v>
      </c>
      <c r="E24" s="18" t="s">
        <v>7</v>
      </c>
      <c r="F24" s="19">
        <v>2</v>
      </c>
      <c r="G24" s="26"/>
      <c r="H24" s="30"/>
      <c r="I24" s="30"/>
      <c r="J24" s="27"/>
      <c r="K24" s="28"/>
      <c r="L24" s="28"/>
      <c r="M24" s="33" t="s">
        <v>116</v>
      </c>
      <c r="N24" s="35">
        <v>1740970.0000000002</v>
      </c>
      <c r="O24" s="36">
        <f t="shared" si="0"/>
        <v>3481940.0000000005</v>
      </c>
      <c r="P24" s="34">
        <v>0.19</v>
      </c>
      <c r="Q24" s="33" t="s">
        <v>95</v>
      </c>
      <c r="R24" s="33" t="s">
        <v>96</v>
      </c>
      <c r="S24" s="26" t="s">
        <v>57</v>
      </c>
      <c r="T24" s="37">
        <v>1362778.6435194176</v>
      </c>
      <c r="U24" s="39">
        <f t="shared" si="1"/>
        <v>2725557.2870388352</v>
      </c>
      <c r="V24" s="42">
        <v>0.19</v>
      </c>
      <c r="W24" s="28" t="s">
        <v>95</v>
      </c>
      <c r="X24" s="28" t="s">
        <v>113</v>
      </c>
      <c r="Y24" s="49" t="s">
        <v>57</v>
      </c>
      <c r="Z24" s="37">
        <v>1326841.67</v>
      </c>
      <c r="AA24" s="39">
        <f t="shared" si="10"/>
        <v>2653683.34</v>
      </c>
      <c r="AB24" s="42">
        <v>0.19</v>
      </c>
      <c r="AC24" s="28" t="s">
        <v>95</v>
      </c>
      <c r="AD24" s="28" t="s">
        <v>161</v>
      </c>
      <c r="AE24" s="26" t="s">
        <v>58</v>
      </c>
      <c r="AF24" s="37">
        <v>1375937.5</v>
      </c>
      <c r="AG24" s="38">
        <f t="shared" si="2"/>
        <v>2751875</v>
      </c>
      <c r="AH24" s="42">
        <v>0.19</v>
      </c>
      <c r="AI24" s="28" t="s">
        <v>202</v>
      </c>
      <c r="AJ24" s="28" t="s">
        <v>203</v>
      </c>
      <c r="AK24" s="26" t="s">
        <v>216</v>
      </c>
      <c r="AL24" s="37">
        <v>1299945.29</v>
      </c>
      <c r="AM24" s="39">
        <f t="shared" si="3"/>
        <v>2599890.58</v>
      </c>
      <c r="AN24" s="42">
        <v>0.19</v>
      </c>
      <c r="AO24" s="28" t="s">
        <v>95</v>
      </c>
      <c r="AP24" s="28" t="s">
        <v>229</v>
      </c>
      <c r="AQ24" s="26"/>
      <c r="AR24" s="37"/>
      <c r="AS24" s="39"/>
      <c r="AT24" s="42"/>
      <c r="AU24" s="28"/>
      <c r="AV24" s="28"/>
      <c r="AW24" s="62"/>
      <c r="AX24" s="63"/>
      <c r="AY24" s="71"/>
      <c r="AZ24" s="64"/>
      <c r="BA24" s="65"/>
      <c r="BB24" s="65"/>
      <c r="BC24" s="50"/>
      <c r="BD24" s="37"/>
      <c r="BE24" s="39"/>
      <c r="BF24" s="42"/>
      <c r="BG24" s="28"/>
      <c r="BH24" s="28"/>
      <c r="BI24" s="26"/>
      <c r="BJ24" s="37"/>
      <c r="BK24" s="39"/>
      <c r="BL24" s="42"/>
      <c r="BM24" s="28"/>
      <c r="BN24" s="28"/>
      <c r="BO24" s="26" t="s">
        <v>57</v>
      </c>
      <c r="BP24" s="37">
        <v>1593565.2173913042</v>
      </c>
      <c r="BQ24" s="39">
        <f t="shared" si="5"/>
        <v>3187130.4347826084</v>
      </c>
      <c r="BR24" s="42">
        <v>0.19</v>
      </c>
      <c r="BS24" s="28" t="s">
        <v>251</v>
      </c>
      <c r="BT24" s="28" t="s">
        <v>297</v>
      </c>
      <c r="BU24" s="26"/>
      <c r="BV24" s="37"/>
      <c r="BW24" s="39"/>
      <c r="BX24" s="42"/>
      <c r="BY24" s="28"/>
      <c r="BZ24" s="28"/>
      <c r="CA24" s="50" t="s">
        <v>326</v>
      </c>
      <c r="CB24" s="37">
        <v>1339850</v>
      </c>
      <c r="CC24" s="39">
        <f t="shared" si="6"/>
        <v>2679700</v>
      </c>
      <c r="CD24" s="55">
        <v>213925.63025210076</v>
      </c>
      <c r="CE24" s="28" t="s">
        <v>251</v>
      </c>
      <c r="CF24" s="28" t="s">
        <v>340</v>
      </c>
      <c r="CG24" s="50"/>
      <c r="CH24" s="37"/>
      <c r="CI24" s="39"/>
      <c r="CJ24" s="42"/>
      <c r="CK24" s="28"/>
      <c r="CL24" s="28"/>
      <c r="CM24" s="26" t="s">
        <v>57</v>
      </c>
      <c r="CN24" s="37">
        <v>1301172.18</v>
      </c>
      <c r="CO24" s="39">
        <f t="shared" si="15"/>
        <v>2602344.36</v>
      </c>
      <c r="CP24" s="42">
        <v>0.19</v>
      </c>
      <c r="CQ24" s="28" t="s">
        <v>95</v>
      </c>
      <c r="CR24" s="28" t="s">
        <v>101</v>
      </c>
      <c r="CS24" s="37">
        <f t="shared" si="7"/>
        <v>1299945.29</v>
      </c>
      <c r="CT24" s="37">
        <f t="shared" si="8"/>
        <v>2599890.58</v>
      </c>
      <c r="CU24" s="50" t="str">
        <f t="shared" si="9"/>
        <v>GTI ALBERTO ALVAREZ LOPEZ SAS NIT. 901.039.927-1</v>
      </c>
    </row>
    <row r="25" spans="1:99" ht="300" x14ac:dyDescent="0.25">
      <c r="A25" s="23">
        <v>18</v>
      </c>
      <c r="B25" s="22" t="s">
        <v>56</v>
      </c>
      <c r="C25" s="17" t="s">
        <v>59</v>
      </c>
      <c r="D25" s="18" t="s">
        <v>60</v>
      </c>
      <c r="E25" s="18" t="s">
        <v>7</v>
      </c>
      <c r="F25" s="19">
        <v>5</v>
      </c>
      <c r="G25" s="26"/>
      <c r="H25" s="30"/>
      <c r="I25" s="30"/>
      <c r="J25" s="27"/>
      <c r="K25" s="28"/>
      <c r="L25" s="28"/>
      <c r="M25" s="33" t="s">
        <v>117</v>
      </c>
      <c r="N25" s="35">
        <v>1760605.0000000002</v>
      </c>
      <c r="O25" s="36">
        <f t="shared" si="0"/>
        <v>8803025.0000000019</v>
      </c>
      <c r="P25" s="34">
        <v>0.19</v>
      </c>
      <c r="Q25" s="33" t="s">
        <v>95</v>
      </c>
      <c r="R25" s="33" t="s">
        <v>118</v>
      </c>
      <c r="S25" s="26" t="s">
        <v>146</v>
      </c>
      <c r="T25" s="37">
        <v>977777.2465983216</v>
      </c>
      <c r="U25" s="39">
        <f t="shared" si="1"/>
        <v>4888886.2329916079</v>
      </c>
      <c r="V25" s="42">
        <v>0.19</v>
      </c>
      <c r="W25" s="28" t="s">
        <v>95</v>
      </c>
      <c r="X25" s="28" t="s">
        <v>113</v>
      </c>
      <c r="Y25" s="47" t="s">
        <v>182</v>
      </c>
      <c r="Z25" s="37">
        <v>1532353.48</v>
      </c>
      <c r="AA25" s="39">
        <f t="shared" si="10"/>
        <v>7661767.4000000004</v>
      </c>
      <c r="AB25" s="42">
        <v>0.19</v>
      </c>
      <c r="AC25" s="28" t="s">
        <v>95</v>
      </c>
      <c r="AD25" s="28" t="s">
        <v>161</v>
      </c>
      <c r="AE25" s="26" t="s">
        <v>196</v>
      </c>
      <c r="AF25" s="37">
        <v>1705666.6666666667</v>
      </c>
      <c r="AG25" s="38">
        <f t="shared" si="2"/>
        <v>8528333.333333334</v>
      </c>
      <c r="AH25" s="42">
        <v>0.19</v>
      </c>
      <c r="AI25" s="28" t="s">
        <v>202</v>
      </c>
      <c r="AJ25" s="28" t="s">
        <v>203</v>
      </c>
      <c r="AK25" s="26" t="s">
        <v>217</v>
      </c>
      <c r="AL25" s="37">
        <v>1256110.45</v>
      </c>
      <c r="AM25" s="39">
        <f t="shared" si="3"/>
        <v>6280552.25</v>
      </c>
      <c r="AN25" s="42">
        <v>0.19</v>
      </c>
      <c r="AO25" s="28" t="s">
        <v>95</v>
      </c>
      <c r="AP25" s="28" t="s">
        <v>229</v>
      </c>
      <c r="AQ25" s="26" t="s">
        <v>242</v>
      </c>
      <c r="AR25" s="37">
        <v>1759995</v>
      </c>
      <c r="AS25" s="39">
        <f t="shared" si="11"/>
        <v>8799975</v>
      </c>
      <c r="AT25" s="42">
        <v>0.19</v>
      </c>
      <c r="AU25" s="28" t="s">
        <v>251</v>
      </c>
      <c r="AV25" s="28" t="s">
        <v>250</v>
      </c>
      <c r="AW25" s="26" t="s">
        <v>146</v>
      </c>
      <c r="AX25" s="37">
        <v>1730000</v>
      </c>
      <c r="AY25" s="39">
        <f t="shared" si="4"/>
        <v>8650000</v>
      </c>
      <c r="AZ25" s="42">
        <v>0.19</v>
      </c>
      <c r="BA25" s="28" t="s">
        <v>95</v>
      </c>
      <c r="BB25" s="28" t="s">
        <v>268</v>
      </c>
      <c r="BC25" s="26"/>
      <c r="BD25" s="37"/>
      <c r="BE25" s="39"/>
      <c r="BF25" s="42"/>
      <c r="BG25" s="28"/>
      <c r="BH25" s="28"/>
      <c r="BI25" s="26" t="s">
        <v>283</v>
      </c>
      <c r="BJ25" s="37">
        <v>1639820</v>
      </c>
      <c r="BK25" s="39">
        <f t="shared" si="12"/>
        <v>8199100</v>
      </c>
      <c r="BL25" s="42">
        <v>0.19</v>
      </c>
      <c r="BM25" s="28" t="s">
        <v>251</v>
      </c>
      <c r="BN25" s="28" t="s">
        <v>289</v>
      </c>
      <c r="BO25" s="26" t="s">
        <v>59</v>
      </c>
      <c r="BP25" s="37">
        <v>1797934.7826086956</v>
      </c>
      <c r="BQ25" s="39">
        <f t="shared" si="5"/>
        <v>8989673.9130434785</v>
      </c>
      <c r="BR25" s="42">
        <v>0.19</v>
      </c>
      <c r="BS25" s="28" t="s">
        <v>251</v>
      </c>
      <c r="BT25" s="28" t="s">
        <v>297</v>
      </c>
      <c r="BU25" s="26" t="s">
        <v>146</v>
      </c>
      <c r="BV25" s="37">
        <v>1307101.1182795698</v>
      </c>
      <c r="BW25" s="39">
        <f t="shared" si="13"/>
        <v>6535505.5913978489</v>
      </c>
      <c r="BX25" s="42">
        <v>0.19</v>
      </c>
      <c r="BY25" s="28" t="s">
        <v>95</v>
      </c>
      <c r="BZ25" s="28" t="s">
        <v>309</v>
      </c>
      <c r="CA25" s="50" t="s">
        <v>146</v>
      </c>
      <c r="CB25" s="37">
        <v>1730500</v>
      </c>
      <c r="CC25" s="39">
        <f t="shared" si="6"/>
        <v>8652500</v>
      </c>
      <c r="CD25" s="55">
        <v>276298.31932773092</v>
      </c>
      <c r="CE25" s="28" t="s">
        <v>251</v>
      </c>
      <c r="CF25" s="28" t="s">
        <v>340</v>
      </c>
      <c r="CG25" s="50"/>
      <c r="CH25" s="37"/>
      <c r="CI25" s="39"/>
      <c r="CJ25" s="42"/>
      <c r="CK25" s="28"/>
      <c r="CL25" s="28"/>
      <c r="CM25" s="26" t="s">
        <v>146</v>
      </c>
      <c r="CN25" s="37">
        <v>1202527.1300000001</v>
      </c>
      <c r="CO25" s="39">
        <f t="shared" si="15"/>
        <v>6012635.6500000004</v>
      </c>
      <c r="CP25" s="42">
        <v>0.19</v>
      </c>
      <c r="CQ25" s="28" t="s">
        <v>95</v>
      </c>
      <c r="CR25" s="28" t="s">
        <v>101</v>
      </c>
      <c r="CS25" s="37">
        <f t="shared" si="7"/>
        <v>977777.2465983216</v>
      </c>
      <c r="CT25" s="37">
        <f t="shared" si="8"/>
        <v>4888886.2329916079</v>
      </c>
      <c r="CU25" s="50" t="str">
        <f t="shared" si="9"/>
        <v>COMWARE S.A.  NIT. 860.045.379-1</v>
      </c>
    </row>
    <row r="26" spans="1:99" ht="225" x14ac:dyDescent="0.25">
      <c r="A26" s="20">
        <v>19</v>
      </c>
      <c r="B26" s="22" t="s">
        <v>56</v>
      </c>
      <c r="C26" s="17" t="s">
        <v>61</v>
      </c>
      <c r="D26" s="18" t="s">
        <v>62</v>
      </c>
      <c r="E26" s="18" t="s">
        <v>7</v>
      </c>
      <c r="F26" s="19">
        <v>5</v>
      </c>
      <c r="G26" s="26"/>
      <c r="H26" s="30"/>
      <c r="I26" s="30"/>
      <c r="J26" s="27"/>
      <c r="K26" s="28"/>
      <c r="L26" s="28"/>
      <c r="M26" s="33" t="s">
        <v>119</v>
      </c>
      <c r="N26" s="35">
        <v>434500.00000000006</v>
      </c>
      <c r="O26" s="36">
        <f t="shared" si="0"/>
        <v>2172500.0000000005</v>
      </c>
      <c r="P26" s="34">
        <v>0.19</v>
      </c>
      <c r="Q26" s="33" t="s">
        <v>95</v>
      </c>
      <c r="R26" s="33" t="s">
        <v>118</v>
      </c>
      <c r="S26" s="26" t="s">
        <v>147</v>
      </c>
      <c r="T26" s="37">
        <v>463194.02490563487</v>
      </c>
      <c r="U26" s="39">
        <f t="shared" si="1"/>
        <v>2315970.1245281743</v>
      </c>
      <c r="V26" s="42">
        <v>0.19</v>
      </c>
      <c r="W26" s="28" t="s">
        <v>95</v>
      </c>
      <c r="X26" s="28" t="s">
        <v>113</v>
      </c>
      <c r="Y26" s="47" t="s">
        <v>183</v>
      </c>
      <c r="Z26" s="37">
        <v>384461.63</v>
      </c>
      <c r="AA26" s="39">
        <f t="shared" si="10"/>
        <v>1922308.15</v>
      </c>
      <c r="AB26" s="42">
        <v>0.19</v>
      </c>
      <c r="AC26" s="28" t="s">
        <v>95</v>
      </c>
      <c r="AD26" s="28" t="s">
        <v>161</v>
      </c>
      <c r="AE26" s="26" t="s">
        <v>197</v>
      </c>
      <c r="AF26" s="37">
        <v>414020.83333333331</v>
      </c>
      <c r="AG26" s="38">
        <f t="shared" si="2"/>
        <v>2070104.1666666665</v>
      </c>
      <c r="AH26" s="42">
        <v>0.19</v>
      </c>
      <c r="AI26" s="28" t="s">
        <v>202</v>
      </c>
      <c r="AJ26" s="28" t="s">
        <v>203</v>
      </c>
      <c r="AK26" s="26" t="s">
        <v>218</v>
      </c>
      <c r="AL26" s="37">
        <v>400632.54</v>
      </c>
      <c r="AM26" s="39">
        <f t="shared" si="3"/>
        <v>2003162.7</v>
      </c>
      <c r="AN26" s="42">
        <v>0.19</v>
      </c>
      <c r="AO26" s="28" t="s">
        <v>95</v>
      </c>
      <c r="AP26" s="28" t="s">
        <v>229</v>
      </c>
      <c r="AQ26" s="26" t="s">
        <v>243</v>
      </c>
      <c r="AR26" s="37">
        <v>404694</v>
      </c>
      <c r="AS26" s="39">
        <f t="shared" si="11"/>
        <v>2023470</v>
      </c>
      <c r="AT26" s="42">
        <v>0.19</v>
      </c>
      <c r="AU26" s="28" t="s">
        <v>251</v>
      </c>
      <c r="AV26" s="28" t="s">
        <v>253</v>
      </c>
      <c r="AW26" s="26" t="s">
        <v>259</v>
      </c>
      <c r="AX26" s="37">
        <v>450000</v>
      </c>
      <c r="AY26" s="39">
        <f t="shared" si="4"/>
        <v>2250000</v>
      </c>
      <c r="AZ26" s="42">
        <v>0.19</v>
      </c>
      <c r="BA26" s="28" t="s">
        <v>95</v>
      </c>
      <c r="BB26" s="28" t="s">
        <v>267</v>
      </c>
      <c r="BC26" s="50"/>
      <c r="BD26" s="37"/>
      <c r="BE26" s="39"/>
      <c r="BF26" s="42"/>
      <c r="BG26" s="28"/>
      <c r="BH26" s="28"/>
      <c r="BI26" s="26" t="s">
        <v>284</v>
      </c>
      <c r="BJ26" s="37">
        <v>442680</v>
      </c>
      <c r="BK26" s="39">
        <f t="shared" si="12"/>
        <v>2213400</v>
      </c>
      <c r="BL26" s="42">
        <v>0.19</v>
      </c>
      <c r="BM26" s="28" t="s">
        <v>251</v>
      </c>
      <c r="BN26" s="28" t="s">
        <v>288</v>
      </c>
      <c r="BO26" s="26" t="s">
        <v>61</v>
      </c>
      <c r="BP26" s="37">
        <v>452717.39130434778</v>
      </c>
      <c r="BQ26" s="39">
        <f t="shared" si="5"/>
        <v>2263586.9565217388</v>
      </c>
      <c r="BR26" s="42">
        <v>0.19</v>
      </c>
      <c r="BS26" s="28" t="s">
        <v>251</v>
      </c>
      <c r="BT26" s="28" t="s">
        <v>297</v>
      </c>
      <c r="BU26" s="26" t="s">
        <v>259</v>
      </c>
      <c r="BV26" s="37">
        <v>433774.19354838709</v>
      </c>
      <c r="BW26" s="39">
        <f t="shared" si="13"/>
        <v>2168870.9677419355</v>
      </c>
      <c r="BX26" s="42">
        <v>0.19</v>
      </c>
      <c r="BY26" s="28" t="s">
        <v>95</v>
      </c>
      <c r="BZ26" s="28" t="s">
        <v>309</v>
      </c>
      <c r="CA26" s="50" t="s">
        <v>259</v>
      </c>
      <c r="CB26" s="37">
        <v>400250</v>
      </c>
      <c r="CC26" s="39">
        <f t="shared" si="6"/>
        <v>2001250</v>
      </c>
      <c r="CD26" s="55">
        <v>63905.462184873933</v>
      </c>
      <c r="CE26" s="28" t="s">
        <v>251</v>
      </c>
      <c r="CF26" s="28" t="s">
        <v>340</v>
      </c>
      <c r="CG26" s="50"/>
      <c r="CH26" s="37"/>
      <c r="CI26" s="39"/>
      <c r="CJ26" s="42"/>
      <c r="CK26" s="28"/>
      <c r="CL26" s="28"/>
      <c r="CM26" s="26" t="s">
        <v>259</v>
      </c>
      <c r="CN26" s="37">
        <v>414431.77999999997</v>
      </c>
      <c r="CO26" s="39">
        <f t="shared" si="15"/>
        <v>2072158.9</v>
      </c>
      <c r="CP26" s="42">
        <v>0.19</v>
      </c>
      <c r="CQ26" s="28" t="s">
        <v>95</v>
      </c>
      <c r="CR26" s="28" t="s">
        <v>101</v>
      </c>
      <c r="CS26" s="37">
        <f t="shared" si="7"/>
        <v>384461.63</v>
      </c>
      <c r="CT26" s="37">
        <f t="shared" si="8"/>
        <v>1922308.15</v>
      </c>
      <c r="CU26" s="50" t="str">
        <f t="shared" si="9"/>
        <v>CONTROLES EMPRESARIALES SAS  NIT: 800058607-2</v>
      </c>
    </row>
    <row r="27" spans="1:99" ht="405" x14ac:dyDescent="0.25">
      <c r="A27" s="22">
        <v>20</v>
      </c>
      <c r="B27" s="22" t="s">
        <v>63</v>
      </c>
      <c r="C27" s="17" t="s">
        <v>88</v>
      </c>
      <c r="D27" s="18" t="s">
        <v>26</v>
      </c>
      <c r="E27" s="18" t="s">
        <v>7</v>
      </c>
      <c r="F27" s="19">
        <v>1</v>
      </c>
      <c r="G27" s="28"/>
      <c r="H27" s="30"/>
      <c r="I27" s="30"/>
      <c r="J27" s="27"/>
      <c r="K27" s="28"/>
      <c r="L27" s="28"/>
      <c r="M27" s="33" t="s">
        <v>120</v>
      </c>
      <c r="N27" s="35">
        <v>3960000.0000000005</v>
      </c>
      <c r="O27" s="36">
        <f t="shared" si="0"/>
        <v>3960000.0000000005</v>
      </c>
      <c r="P27" s="34">
        <v>0.19</v>
      </c>
      <c r="Q27" s="33" t="s">
        <v>95</v>
      </c>
      <c r="R27" s="33" t="s">
        <v>118</v>
      </c>
      <c r="S27" s="26" t="s">
        <v>148</v>
      </c>
      <c r="T27" s="37">
        <v>6747526.4263769267</v>
      </c>
      <c r="U27" s="39">
        <f t="shared" si="1"/>
        <v>6747526.4263769267</v>
      </c>
      <c r="V27" s="42">
        <v>0.19</v>
      </c>
      <c r="W27" s="28" t="s">
        <v>98</v>
      </c>
      <c r="X27" s="28" t="s">
        <v>113</v>
      </c>
      <c r="Y27" s="47" t="s">
        <v>184</v>
      </c>
      <c r="Z27" s="37">
        <v>4065560.03</v>
      </c>
      <c r="AA27" s="39">
        <f t="shared" si="10"/>
        <v>4065560.03</v>
      </c>
      <c r="AB27" s="42">
        <v>0.19</v>
      </c>
      <c r="AC27" s="28" t="s">
        <v>95</v>
      </c>
      <c r="AD27" s="28" t="s">
        <v>162</v>
      </c>
      <c r="AE27" s="26"/>
      <c r="AF27" s="37"/>
      <c r="AG27" s="38"/>
      <c r="AH27" s="42"/>
      <c r="AI27" s="28"/>
      <c r="AJ27" s="28"/>
      <c r="AK27" s="26" t="s">
        <v>219</v>
      </c>
      <c r="AL27" s="37">
        <v>4012834.6999999997</v>
      </c>
      <c r="AM27" s="39">
        <f t="shared" si="3"/>
        <v>4012834.6999999997</v>
      </c>
      <c r="AN27" s="42">
        <v>0.19</v>
      </c>
      <c r="AO27" s="28" t="s">
        <v>95</v>
      </c>
      <c r="AP27" s="28">
        <v>45</v>
      </c>
      <c r="AQ27" s="26" t="s">
        <v>244</v>
      </c>
      <c r="AR27" s="37">
        <v>3895754</v>
      </c>
      <c r="AS27" s="39">
        <f t="shared" si="11"/>
        <v>3895754</v>
      </c>
      <c r="AT27" s="42">
        <v>0.19</v>
      </c>
      <c r="AU27" s="28" t="s">
        <v>247</v>
      </c>
      <c r="AV27" s="28" t="s">
        <v>250</v>
      </c>
      <c r="AW27" s="26"/>
      <c r="AX27" s="37"/>
      <c r="AY27" s="39"/>
      <c r="AZ27" s="42"/>
      <c r="BA27" s="28"/>
      <c r="BB27" s="28"/>
      <c r="BC27" s="50"/>
      <c r="BD27" s="37"/>
      <c r="BE27" s="39"/>
      <c r="BF27" s="42"/>
      <c r="BG27" s="28"/>
      <c r="BH27" s="28"/>
      <c r="BI27" s="26" t="s">
        <v>285</v>
      </c>
      <c r="BJ27" s="37">
        <v>4067420</v>
      </c>
      <c r="BK27" s="39">
        <f t="shared" si="12"/>
        <v>4067420</v>
      </c>
      <c r="BL27" s="42">
        <v>0.19</v>
      </c>
      <c r="BM27" s="28" t="s">
        <v>98</v>
      </c>
      <c r="BN27" s="28" t="s">
        <v>92</v>
      </c>
      <c r="BO27" s="26" t="s">
        <v>293</v>
      </c>
      <c r="BP27" s="37">
        <v>4489185.7499999991</v>
      </c>
      <c r="BQ27" s="39">
        <f t="shared" si="5"/>
        <v>4489185.7499999991</v>
      </c>
      <c r="BR27" s="42">
        <v>0.19</v>
      </c>
      <c r="BS27" s="28" t="s">
        <v>251</v>
      </c>
      <c r="BT27" s="28" t="s">
        <v>297</v>
      </c>
      <c r="BU27" s="26"/>
      <c r="BV27" s="37"/>
      <c r="BW27" s="39"/>
      <c r="BX27" s="42"/>
      <c r="BY27" s="28"/>
      <c r="BZ27" s="28"/>
      <c r="CA27" s="50" t="s">
        <v>327</v>
      </c>
      <c r="CB27" s="37">
        <v>4133700</v>
      </c>
      <c r="CC27" s="39">
        <f t="shared" si="6"/>
        <v>4133700</v>
      </c>
      <c r="CD27" s="55">
        <v>660002.52100840304</v>
      </c>
      <c r="CE27" s="28" t="s">
        <v>251</v>
      </c>
      <c r="CF27" s="28" t="s">
        <v>338</v>
      </c>
      <c r="CG27" s="50" t="s">
        <v>356</v>
      </c>
      <c r="CH27" s="37">
        <v>4057543</v>
      </c>
      <c r="CI27" s="39">
        <f t="shared" si="14"/>
        <v>4057543</v>
      </c>
      <c r="CJ27" s="42">
        <v>0.19</v>
      </c>
      <c r="CK27" s="28" t="s">
        <v>95</v>
      </c>
      <c r="CL27" s="28" t="s">
        <v>358</v>
      </c>
      <c r="CM27" s="26"/>
      <c r="CN27" s="37"/>
      <c r="CO27" s="39"/>
      <c r="CP27" s="42"/>
      <c r="CQ27" s="28"/>
      <c r="CR27" s="28"/>
      <c r="CS27" s="37">
        <f t="shared" si="7"/>
        <v>3895754</v>
      </c>
      <c r="CT27" s="37">
        <f t="shared" si="8"/>
        <v>3895754</v>
      </c>
      <c r="CU27" s="50" t="str">
        <f t="shared" si="9"/>
        <v>HARDWARE ASESORIAS SOFTWARE LTDA NIT.804.000.673-3</v>
      </c>
    </row>
    <row r="28" spans="1:99" ht="315" x14ac:dyDescent="0.25">
      <c r="A28" s="23">
        <v>21</v>
      </c>
      <c r="B28" s="24" t="s">
        <v>64</v>
      </c>
      <c r="C28" s="17" t="s">
        <v>65</v>
      </c>
      <c r="D28" s="18" t="s">
        <v>66</v>
      </c>
      <c r="E28" s="18" t="s">
        <v>7</v>
      </c>
      <c r="F28" s="19">
        <v>9</v>
      </c>
      <c r="G28" s="26"/>
      <c r="H28" s="30"/>
      <c r="I28" s="30"/>
      <c r="J28" s="27"/>
      <c r="K28" s="28"/>
      <c r="L28" s="28"/>
      <c r="M28" s="33" t="s">
        <v>121</v>
      </c>
      <c r="N28" s="35">
        <v>70686</v>
      </c>
      <c r="O28" s="36">
        <f t="shared" si="0"/>
        <v>636174</v>
      </c>
      <c r="P28" s="34">
        <v>0.19</v>
      </c>
      <c r="Q28" s="33" t="s">
        <v>95</v>
      </c>
      <c r="R28" s="33" t="s">
        <v>99</v>
      </c>
      <c r="S28" s="26" t="s">
        <v>65</v>
      </c>
      <c r="T28" s="37">
        <v>91869.945711265696</v>
      </c>
      <c r="U28" s="39">
        <f t="shared" si="1"/>
        <v>826829.51140139124</v>
      </c>
      <c r="V28" s="42">
        <v>0.19</v>
      </c>
      <c r="W28" s="28" t="s">
        <v>95</v>
      </c>
      <c r="X28" s="28" t="s">
        <v>113</v>
      </c>
      <c r="Y28" s="47"/>
      <c r="Z28" s="37"/>
      <c r="AA28" s="39"/>
      <c r="AB28" s="42"/>
      <c r="AC28" s="28"/>
      <c r="AD28" s="28"/>
      <c r="AE28" s="26"/>
      <c r="AF28" s="37"/>
      <c r="AG28" s="38"/>
      <c r="AH28" s="42"/>
      <c r="AI28" s="28"/>
      <c r="AJ28" s="28"/>
      <c r="AK28" s="26"/>
      <c r="AL28" s="37"/>
      <c r="AM28" s="39"/>
      <c r="AN28" s="42"/>
      <c r="AO28" s="28"/>
      <c r="AP28" s="28"/>
      <c r="AQ28" s="26"/>
      <c r="AR28" s="37"/>
      <c r="AS28" s="39"/>
      <c r="AT28" s="42"/>
      <c r="AU28" s="28"/>
      <c r="AV28" s="28"/>
      <c r="AW28" s="26" t="s">
        <v>260</v>
      </c>
      <c r="AX28" s="37">
        <v>140000</v>
      </c>
      <c r="AY28" s="39">
        <f t="shared" si="4"/>
        <v>1260000</v>
      </c>
      <c r="AZ28" s="42">
        <v>0.19</v>
      </c>
      <c r="BA28" s="28" t="s">
        <v>95</v>
      </c>
      <c r="BB28" s="28" t="s">
        <v>267</v>
      </c>
      <c r="BC28" s="26"/>
      <c r="BD28" s="37"/>
      <c r="BE28" s="39"/>
      <c r="BF28" s="42"/>
      <c r="BG28" s="28"/>
      <c r="BH28" s="28"/>
      <c r="BI28" s="26"/>
      <c r="BJ28" s="37"/>
      <c r="BK28" s="39"/>
      <c r="BL28" s="42">
        <v>0.19</v>
      </c>
      <c r="BM28" s="28"/>
      <c r="BN28" s="28"/>
      <c r="BO28" s="26" t="s">
        <v>65</v>
      </c>
      <c r="BP28" s="37">
        <v>121459.78260869565</v>
      </c>
      <c r="BQ28" s="39">
        <f t="shared" si="5"/>
        <v>1093138.0434782607</v>
      </c>
      <c r="BR28" s="42">
        <v>0.19</v>
      </c>
      <c r="BS28" s="28" t="s">
        <v>251</v>
      </c>
      <c r="BT28" s="28" t="s">
        <v>297</v>
      </c>
      <c r="BU28" s="26"/>
      <c r="BV28" s="37"/>
      <c r="BW28" s="39"/>
      <c r="BX28" s="42"/>
      <c r="BY28" s="28"/>
      <c r="BZ28" s="28"/>
      <c r="CA28" s="50" t="s">
        <v>328</v>
      </c>
      <c r="CB28" s="37">
        <v>132850</v>
      </c>
      <c r="CC28" s="39">
        <f t="shared" si="6"/>
        <v>1195650</v>
      </c>
      <c r="CD28" s="55">
        <v>21211.344537815123</v>
      </c>
      <c r="CE28" s="28" t="s">
        <v>251</v>
      </c>
      <c r="CF28" s="28" t="s">
        <v>339</v>
      </c>
      <c r="CG28" s="50" t="s">
        <v>65</v>
      </c>
      <c r="CH28" s="37">
        <v>176953</v>
      </c>
      <c r="CI28" s="39">
        <f t="shared" si="14"/>
        <v>1592577</v>
      </c>
      <c r="CJ28" s="42">
        <v>0.19</v>
      </c>
      <c r="CK28" s="28" t="s">
        <v>95</v>
      </c>
      <c r="CL28" s="28" t="s">
        <v>358</v>
      </c>
      <c r="CM28" s="26"/>
      <c r="CN28" s="37"/>
      <c r="CO28" s="39"/>
      <c r="CP28" s="42"/>
      <c r="CQ28" s="28"/>
      <c r="CR28" s="28"/>
      <c r="CS28" s="37">
        <f t="shared" si="7"/>
        <v>70686</v>
      </c>
      <c r="CT28" s="37">
        <f t="shared" si="8"/>
        <v>636174</v>
      </c>
      <c r="CU28" s="50" t="str">
        <f t="shared" si="9"/>
        <v>COMERCIALIZADORA SERLE.COM SAS NIT. 800089897-4</v>
      </c>
    </row>
    <row r="29" spans="1:99" ht="45" x14ac:dyDescent="0.25">
      <c r="A29" s="20">
        <v>22</v>
      </c>
      <c r="B29" s="22" t="s">
        <v>64</v>
      </c>
      <c r="C29" s="17" t="s">
        <v>67</v>
      </c>
      <c r="D29" s="18" t="s">
        <v>68</v>
      </c>
      <c r="E29" s="18" t="s">
        <v>7</v>
      </c>
      <c r="F29" s="19">
        <v>8</v>
      </c>
      <c r="G29" s="26"/>
      <c r="H29" s="30"/>
      <c r="I29" s="30"/>
      <c r="J29" s="27"/>
      <c r="K29" s="28"/>
      <c r="L29" s="28"/>
      <c r="M29" s="33" t="s">
        <v>122</v>
      </c>
      <c r="N29" s="35">
        <v>77100.100000000006</v>
      </c>
      <c r="O29" s="36">
        <f t="shared" si="0"/>
        <v>616800.80000000005</v>
      </c>
      <c r="P29" s="34">
        <v>0.19</v>
      </c>
      <c r="Q29" s="33" t="s">
        <v>95</v>
      </c>
      <c r="R29" s="33" t="s">
        <v>99</v>
      </c>
      <c r="S29" s="26" t="s">
        <v>67</v>
      </c>
      <c r="T29" s="37">
        <v>186949.46771951247</v>
      </c>
      <c r="U29" s="39">
        <f t="shared" si="1"/>
        <v>1495595.7417560997</v>
      </c>
      <c r="V29" s="42">
        <v>0.19</v>
      </c>
      <c r="W29" s="28" t="s">
        <v>95</v>
      </c>
      <c r="X29" s="28" t="s">
        <v>113</v>
      </c>
      <c r="Y29" s="44"/>
      <c r="Z29" s="37"/>
      <c r="AA29" s="39"/>
      <c r="AB29" s="42"/>
      <c r="AC29" s="28"/>
      <c r="AD29" s="28"/>
      <c r="AE29" s="26"/>
      <c r="AF29" s="37"/>
      <c r="AG29" s="38"/>
      <c r="AH29" s="42"/>
      <c r="AI29" s="28"/>
      <c r="AJ29" s="28"/>
      <c r="AK29" s="26"/>
      <c r="AL29" s="37"/>
      <c r="AM29" s="39"/>
      <c r="AN29" s="42"/>
      <c r="AO29" s="28"/>
      <c r="AP29" s="28"/>
      <c r="AQ29" s="26"/>
      <c r="AR29" s="37"/>
      <c r="AS29" s="39"/>
      <c r="AT29" s="42"/>
      <c r="AU29" s="28"/>
      <c r="AV29" s="28"/>
      <c r="AW29" s="26"/>
      <c r="AX29" s="37"/>
      <c r="AY29" s="39"/>
      <c r="AZ29" s="42"/>
      <c r="BA29" s="28"/>
      <c r="BB29" s="28"/>
      <c r="BC29" s="26"/>
      <c r="BD29" s="37"/>
      <c r="BE29" s="39"/>
      <c r="BF29" s="42"/>
      <c r="BG29" s="28"/>
      <c r="BH29" s="28"/>
      <c r="BI29" s="26"/>
      <c r="BJ29" s="37"/>
      <c r="BK29" s="39"/>
      <c r="BL29" s="42">
        <v>0.19</v>
      </c>
      <c r="BM29" s="28"/>
      <c r="BN29" s="28"/>
      <c r="BO29" s="26" t="s">
        <v>67</v>
      </c>
      <c r="BP29" s="37">
        <v>195543.47826086957</v>
      </c>
      <c r="BQ29" s="39">
        <f t="shared" si="5"/>
        <v>1564347.8260869565</v>
      </c>
      <c r="BR29" s="42">
        <v>0.19</v>
      </c>
      <c r="BS29" s="28" t="s">
        <v>251</v>
      </c>
      <c r="BT29" s="28" t="s">
        <v>297</v>
      </c>
      <c r="BU29" s="26"/>
      <c r="BV29" s="37"/>
      <c r="BW29" s="39"/>
      <c r="BX29" s="42"/>
      <c r="BY29" s="28"/>
      <c r="BZ29" s="28"/>
      <c r="CA29" s="50" t="s">
        <v>329</v>
      </c>
      <c r="CB29" s="37">
        <v>212750</v>
      </c>
      <c r="CC29" s="39">
        <f t="shared" si="6"/>
        <v>1702000</v>
      </c>
      <c r="CD29" s="55">
        <v>33968.487394957978</v>
      </c>
      <c r="CE29" s="28" t="s">
        <v>251</v>
      </c>
      <c r="CF29" s="28" t="s">
        <v>339</v>
      </c>
      <c r="CG29" s="50" t="s">
        <v>67</v>
      </c>
      <c r="CH29" s="37">
        <v>217889</v>
      </c>
      <c r="CI29" s="39">
        <f t="shared" si="14"/>
        <v>1743112</v>
      </c>
      <c r="CJ29" s="42">
        <v>0.19</v>
      </c>
      <c r="CK29" s="28" t="s">
        <v>95</v>
      </c>
      <c r="CL29" s="28" t="s">
        <v>358</v>
      </c>
      <c r="CM29" s="26"/>
      <c r="CN29" s="37"/>
      <c r="CO29" s="39"/>
      <c r="CP29" s="42"/>
      <c r="CQ29" s="28"/>
      <c r="CR29" s="28"/>
      <c r="CS29" s="37">
        <f t="shared" si="7"/>
        <v>77100.100000000006</v>
      </c>
      <c r="CT29" s="37">
        <f t="shared" si="8"/>
        <v>616800.80000000005</v>
      </c>
      <c r="CU29" s="50" t="str">
        <f t="shared" si="9"/>
        <v>COMERCIALIZADORA SERLE.COM SAS NIT. 800089897-4</v>
      </c>
    </row>
    <row r="30" spans="1:99" ht="90" x14ac:dyDescent="0.25">
      <c r="A30" s="22">
        <v>23</v>
      </c>
      <c r="B30" s="22" t="s">
        <v>69</v>
      </c>
      <c r="C30" s="17" t="s">
        <v>70</v>
      </c>
      <c r="D30" s="18" t="s">
        <v>71</v>
      </c>
      <c r="E30" s="18" t="s">
        <v>7</v>
      </c>
      <c r="F30" s="19">
        <v>3</v>
      </c>
      <c r="G30" s="26"/>
      <c r="H30" s="30"/>
      <c r="I30" s="30"/>
      <c r="J30" s="27"/>
      <c r="K30" s="28"/>
      <c r="L30" s="28"/>
      <c r="M30" s="33" t="s">
        <v>123</v>
      </c>
      <c r="N30" s="35">
        <v>680680</v>
      </c>
      <c r="O30" s="36">
        <f t="shared" si="0"/>
        <v>2042040</v>
      </c>
      <c r="P30" s="34">
        <v>0.19</v>
      </c>
      <c r="Q30" s="33" t="s">
        <v>98</v>
      </c>
      <c r="R30" s="33" t="s">
        <v>99</v>
      </c>
      <c r="S30" s="26" t="s">
        <v>149</v>
      </c>
      <c r="T30" s="37">
        <v>732992.44747127919</v>
      </c>
      <c r="U30" s="39">
        <f t="shared" si="1"/>
        <v>2198977.3424138376</v>
      </c>
      <c r="V30" s="42">
        <v>0.19</v>
      </c>
      <c r="W30" s="28" t="s">
        <v>98</v>
      </c>
      <c r="X30" s="28" t="s">
        <v>155</v>
      </c>
      <c r="Y30" s="47" t="s">
        <v>185</v>
      </c>
      <c r="Z30" s="37">
        <v>1617245.7</v>
      </c>
      <c r="AA30" s="39">
        <f t="shared" si="10"/>
        <v>4851737.0999999996</v>
      </c>
      <c r="AB30" s="42">
        <v>0.19</v>
      </c>
      <c r="AC30" s="28" t="s">
        <v>98</v>
      </c>
      <c r="AD30" s="28" t="s">
        <v>168</v>
      </c>
      <c r="AE30" s="26"/>
      <c r="AF30" s="37"/>
      <c r="AG30" s="38"/>
      <c r="AH30" s="42"/>
      <c r="AI30" s="28"/>
      <c r="AJ30" s="28"/>
      <c r="AK30" s="26" t="s">
        <v>220</v>
      </c>
      <c r="AL30" s="37">
        <v>642784.44999999995</v>
      </c>
      <c r="AM30" s="39">
        <f t="shared" si="3"/>
        <v>1928353.3499999999</v>
      </c>
      <c r="AN30" s="42">
        <v>0.19</v>
      </c>
      <c r="AO30" s="28" t="s">
        <v>98</v>
      </c>
      <c r="AP30" s="28" t="s">
        <v>226</v>
      </c>
      <c r="AQ30" s="26" t="s">
        <v>245</v>
      </c>
      <c r="AR30" s="37">
        <v>774501</v>
      </c>
      <c r="AS30" s="39">
        <f t="shared" si="11"/>
        <v>2323503</v>
      </c>
      <c r="AT30" s="42">
        <v>0.19</v>
      </c>
      <c r="AU30" s="28" t="s">
        <v>247</v>
      </c>
      <c r="AV30" s="28" t="s">
        <v>248</v>
      </c>
      <c r="AW30" s="26" t="s">
        <v>261</v>
      </c>
      <c r="AX30" s="37">
        <v>750000</v>
      </c>
      <c r="AY30" s="39">
        <f t="shared" si="4"/>
        <v>2250000</v>
      </c>
      <c r="AZ30" s="42">
        <v>0.19</v>
      </c>
      <c r="BA30" s="28" t="s">
        <v>98</v>
      </c>
      <c r="BB30" s="28" t="s">
        <v>268</v>
      </c>
      <c r="BC30" s="26"/>
      <c r="BD30" s="37"/>
      <c r="BE30" s="39"/>
      <c r="BF30" s="42"/>
      <c r="BG30" s="28"/>
      <c r="BH30" s="28"/>
      <c r="BI30" s="26" t="s">
        <v>286</v>
      </c>
      <c r="BJ30" s="37">
        <v>722330</v>
      </c>
      <c r="BK30" s="39">
        <f t="shared" si="12"/>
        <v>2166990</v>
      </c>
      <c r="BL30" s="42">
        <v>0.19</v>
      </c>
      <c r="BM30" s="28" t="s">
        <v>98</v>
      </c>
      <c r="BN30" s="28" t="s">
        <v>248</v>
      </c>
      <c r="BO30" s="26" t="s">
        <v>294</v>
      </c>
      <c r="BP30" s="37">
        <v>1553726.0869565217</v>
      </c>
      <c r="BQ30" s="39">
        <f t="shared" si="5"/>
        <v>4661178.2608695654</v>
      </c>
      <c r="BR30" s="42">
        <v>0.19</v>
      </c>
      <c r="BS30" s="28" t="s">
        <v>247</v>
      </c>
      <c r="BT30" s="28" t="s">
        <v>297</v>
      </c>
      <c r="BU30" s="26" t="s">
        <v>304</v>
      </c>
      <c r="BV30" s="37">
        <v>705043.01075268816</v>
      </c>
      <c r="BW30" s="39">
        <f t="shared" si="13"/>
        <v>2115129.0322580645</v>
      </c>
      <c r="BX30" s="42">
        <v>0.19</v>
      </c>
      <c r="BY30" s="28" t="s">
        <v>98</v>
      </c>
      <c r="BZ30" s="28" t="s">
        <v>309</v>
      </c>
      <c r="CA30" s="50" t="s">
        <v>330</v>
      </c>
      <c r="CB30" s="37">
        <v>774900</v>
      </c>
      <c r="CC30" s="39">
        <f t="shared" si="6"/>
        <v>2324700</v>
      </c>
      <c r="CD30" s="55">
        <v>123723.5294117647</v>
      </c>
      <c r="CE30" s="28" t="s">
        <v>247</v>
      </c>
      <c r="CF30" s="28" t="s">
        <v>337</v>
      </c>
      <c r="CG30" s="50"/>
      <c r="CH30" s="37"/>
      <c r="CI30" s="39"/>
      <c r="CJ30" s="42"/>
      <c r="CK30" s="28"/>
      <c r="CL30" s="28"/>
      <c r="CM30" s="26" t="s">
        <v>367</v>
      </c>
      <c r="CN30" s="37">
        <v>652935.15</v>
      </c>
      <c r="CO30" s="39">
        <f t="shared" si="15"/>
        <v>1958805.4500000002</v>
      </c>
      <c r="CP30" s="42">
        <v>0.19</v>
      </c>
      <c r="CQ30" s="28" t="s">
        <v>98</v>
      </c>
      <c r="CR30" s="28" t="s">
        <v>101</v>
      </c>
      <c r="CS30" s="37">
        <f t="shared" si="7"/>
        <v>642784.44999999995</v>
      </c>
      <c r="CT30" s="37">
        <f t="shared" si="8"/>
        <v>1928353.3499999999</v>
      </c>
      <c r="CU30" s="50" t="str">
        <f t="shared" si="9"/>
        <v>GTI ALBERTO ALVAREZ LOPEZ SAS NIT. 901.039.927-1</v>
      </c>
    </row>
    <row r="31" spans="1:99" ht="90" x14ac:dyDescent="0.25">
      <c r="A31" s="23">
        <v>24</v>
      </c>
      <c r="B31" s="22" t="s">
        <v>69</v>
      </c>
      <c r="C31" s="17" t="s">
        <v>72</v>
      </c>
      <c r="D31" s="18" t="s">
        <v>71</v>
      </c>
      <c r="E31" s="18" t="s">
        <v>7</v>
      </c>
      <c r="F31" s="19">
        <v>6</v>
      </c>
      <c r="G31" s="26"/>
      <c r="H31" s="30"/>
      <c r="I31" s="30"/>
      <c r="J31" s="27"/>
      <c r="K31" s="28"/>
      <c r="L31" s="28"/>
      <c r="M31" s="33" t="s">
        <v>124</v>
      </c>
      <c r="N31" s="35">
        <v>2536842</v>
      </c>
      <c r="O31" s="36">
        <f t="shared" si="0"/>
        <v>15221052</v>
      </c>
      <c r="P31" s="34">
        <v>0.19</v>
      </c>
      <c r="Q31" s="33" t="s">
        <v>98</v>
      </c>
      <c r="R31" s="33" t="s">
        <v>125</v>
      </c>
      <c r="S31" s="26" t="s">
        <v>150</v>
      </c>
      <c r="T31" s="37">
        <v>2160921.1213008342</v>
      </c>
      <c r="U31" s="39">
        <f t="shared" si="1"/>
        <v>12965526.727805005</v>
      </c>
      <c r="V31" s="42">
        <v>0.19</v>
      </c>
      <c r="W31" s="28" t="s">
        <v>98</v>
      </c>
      <c r="X31" s="28" t="s">
        <v>155</v>
      </c>
      <c r="Y31" s="44" t="s">
        <v>186</v>
      </c>
      <c r="Z31" s="37">
        <v>2419049.85</v>
      </c>
      <c r="AA31" s="39">
        <f t="shared" si="10"/>
        <v>14514299.100000001</v>
      </c>
      <c r="AB31" s="42">
        <v>0.19</v>
      </c>
      <c r="AC31" s="28" t="s">
        <v>98</v>
      </c>
      <c r="AD31" s="28" t="s">
        <v>161</v>
      </c>
      <c r="AE31" s="26" t="s">
        <v>72</v>
      </c>
      <c r="AF31" s="37">
        <v>2173981.25</v>
      </c>
      <c r="AG31" s="38">
        <f t="shared" si="2"/>
        <v>13043887.5</v>
      </c>
      <c r="AH31" s="42"/>
      <c r="AI31" s="28" t="s">
        <v>204</v>
      </c>
      <c r="AJ31" s="28" t="s">
        <v>203</v>
      </c>
      <c r="AK31" s="26" t="s">
        <v>221</v>
      </c>
      <c r="AL31" s="37">
        <v>1942227.5599999998</v>
      </c>
      <c r="AM31" s="39">
        <f t="shared" si="3"/>
        <v>11653365.359999999</v>
      </c>
      <c r="AN31" s="42">
        <v>0.19</v>
      </c>
      <c r="AO31" s="28" t="s">
        <v>98</v>
      </c>
      <c r="AP31" s="28" t="s">
        <v>226</v>
      </c>
      <c r="AQ31" s="26" t="s">
        <v>72</v>
      </c>
      <c r="AR31" s="37">
        <v>2328498</v>
      </c>
      <c r="AS31" s="39">
        <f t="shared" si="11"/>
        <v>13970988</v>
      </c>
      <c r="AT31" s="42">
        <v>0.19</v>
      </c>
      <c r="AU31" s="28" t="s">
        <v>247</v>
      </c>
      <c r="AV31" s="28" t="s">
        <v>248</v>
      </c>
      <c r="AW31" s="26" t="s">
        <v>72</v>
      </c>
      <c r="AX31" s="37">
        <v>2250000</v>
      </c>
      <c r="AY31" s="39">
        <f t="shared" si="4"/>
        <v>13500000</v>
      </c>
      <c r="AZ31" s="42">
        <v>0.19</v>
      </c>
      <c r="BA31" s="28" t="s">
        <v>98</v>
      </c>
      <c r="BB31" s="28" t="s">
        <v>268</v>
      </c>
      <c r="BC31" s="26"/>
      <c r="BD31" s="37"/>
      <c r="BE31" s="39"/>
      <c r="BF31" s="42"/>
      <c r="BG31" s="28"/>
      <c r="BH31" s="28"/>
      <c r="BI31" s="26"/>
      <c r="BJ31" s="37"/>
      <c r="BK31" s="39"/>
      <c r="BL31" s="42"/>
      <c r="BM31" s="28"/>
      <c r="BN31" s="28"/>
      <c r="BO31" s="26" t="s">
        <v>295</v>
      </c>
      <c r="BP31" s="37">
        <v>2375408.1521739131</v>
      </c>
      <c r="BQ31" s="39">
        <f t="shared" si="5"/>
        <v>14252448.913043479</v>
      </c>
      <c r="BR31" s="42">
        <v>0.19</v>
      </c>
      <c r="BS31" s="28" t="s">
        <v>247</v>
      </c>
      <c r="BT31" s="28" t="s">
        <v>297</v>
      </c>
      <c r="BU31" s="26" t="s">
        <v>305</v>
      </c>
      <c r="BV31" s="37">
        <v>2129716.1290322579</v>
      </c>
      <c r="BW31" s="39">
        <f t="shared" si="13"/>
        <v>12778296.774193548</v>
      </c>
      <c r="BX31" s="42">
        <v>0.19</v>
      </c>
      <c r="BY31" s="28" t="s">
        <v>98</v>
      </c>
      <c r="BZ31" s="28" t="s">
        <v>309</v>
      </c>
      <c r="CA31" s="50" t="s">
        <v>331</v>
      </c>
      <c r="CB31" s="37">
        <v>2329700</v>
      </c>
      <c r="CC31" s="39">
        <f t="shared" si="6"/>
        <v>13978200</v>
      </c>
      <c r="CD31" s="55">
        <v>371968.90756302513</v>
      </c>
      <c r="CE31" s="28" t="s">
        <v>247</v>
      </c>
      <c r="CF31" s="28" t="s">
        <v>337</v>
      </c>
      <c r="CG31" s="50"/>
      <c r="CH31" s="37"/>
      <c r="CI31" s="39"/>
      <c r="CJ31" s="42"/>
      <c r="CK31" s="28"/>
      <c r="CL31" s="28"/>
      <c r="CM31" s="26" t="s">
        <v>72</v>
      </c>
      <c r="CN31" s="37">
        <v>1972895.05</v>
      </c>
      <c r="CO31" s="39">
        <f t="shared" si="15"/>
        <v>11837370.300000001</v>
      </c>
      <c r="CP31" s="42">
        <v>0.19</v>
      </c>
      <c r="CQ31" s="28" t="s">
        <v>98</v>
      </c>
      <c r="CR31" s="28" t="s">
        <v>101</v>
      </c>
      <c r="CS31" s="37">
        <f t="shared" si="7"/>
        <v>1942227.5599999998</v>
      </c>
      <c r="CT31" s="37">
        <f t="shared" si="8"/>
        <v>11653365.359999999</v>
      </c>
      <c r="CU31" s="50" t="str">
        <f t="shared" si="9"/>
        <v>GTI ALBERTO ALVAREZ LOPEZ SAS NIT. 901.039.927-1</v>
      </c>
    </row>
    <row r="32" spans="1:99" ht="90" x14ac:dyDescent="0.25">
      <c r="A32" s="20">
        <v>25</v>
      </c>
      <c r="B32" s="22" t="s">
        <v>69</v>
      </c>
      <c r="C32" s="17" t="s">
        <v>73</v>
      </c>
      <c r="D32" s="18" t="s">
        <v>74</v>
      </c>
      <c r="E32" s="18" t="s">
        <v>7</v>
      </c>
      <c r="F32" s="19">
        <v>78</v>
      </c>
      <c r="G32" s="28"/>
      <c r="H32" s="30"/>
      <c r="I32" s="30"/>
      <c r="J32" s="27"/>
      <c r="K32" s="28"/>
      <c r="L32" s="28"/>
      <c r="M32" s="33" t="s">
        <v>126</v>
      </c>
      <c r="N32" s="35">
        <v>1026256.0000000001</v>
      </c>
      <c r="O32" s="36">
        <f t="shared" si="0"/>
        <v>80047968.000000015</v>
      </c>
      <c r="P32" s="34">
        <v>0.19</v>
      </c>
      <c r="Q32" s="33" t="s">
        <v>98</v>
      </c>
      <c r="R32" s="33" t="s">
        <v>99</v>
      </c>
      <c r="S32" s="26" t="s">
        <v>151</v>
      </c>
      <c r="T32" s="37">
        <v>737868.48512021569</v>
      </c>
      <c r="U32" s="39">
        <f t="shared" si="1"/>
        <v>57553741.839376822</v>
      </c>
      <c r="V32" s="42">
        <v>0.19</v>
      </c>
      <c r="W32" s="28" t="s">
        <v>98</v>
      </c>
      <c r="X32" s="28" t="s">
        <v>155</v>
      </c>
      <c r="Y32" s="72"/>
      <c r="Z32" s="63"/>
      <c r="AA32" s="71"/>
      <c r="AB32" s="64"/>
      <c r="AC32" s="65"/>
      <c r="AD32" s="65"/>
      <c r="AE32" s="26" t="s">
        <v>198</v>
      </c>
      <c r="AF32" s="37">
        <v>1013607.2916666666</v>
      </c>
      <c r="AG32" s="38">
        <f t="shared" si="2"/>
        <v>79061368.75</v>
      </c>
      <c r="AH32" s="42">
        <v>0.19</v>
      </c>
      <c r="AI32" s="28" t="s">
        <v>204</v>
      </c>
      <c r="AJ32" s="28" t="s">
        <v>203</v>
      </c>
      <c r="AK32" s="26" t="s">
        <v>222</v>
      </c>
      <c r="AL32" s="37">
        <v>647408.78999999992</v>
      </c>
      <c r="AM32" s="39">
        <f t="shared" si="3"/>
        <v>50497885.619999997</v>
      </c>
      <c r="AN32" s="42">
        <v>0.19</v>
      </c>
      <c r="AO32" s="28" t="s">
        <v>98</v>
      </c>
      <c r="AP32" s="28" t="s">
        <v>226</v>
      </c>
      <c r="AQ32" s="26" t="s">
        <v>246</v>
      </c>
      <c r="AR32" s="37">
        <v>779498</v>
      </c>
      <c r="AS32" s="39">
        <f t="shared" si="11"/>
        <v>60800844</v>
      </c>
      <c r="AT32" s="42">
        <v>0.19</v>
      </c>
      <c r="AU32" s="28" t="s">
        <v>247</v>
      </c>
      <c r="AV32" s="28" t="s">
        <v>248</v>
      </c>
      <c r="AW32" s="26" t="s">
        <v>262</v>
      </c>
      <c r="AX32" s="37">
        <v>720000</v>
      </c>
      <c r="AY32" s="39">
        <f t="shared" si="4"/>
        <v>56160000</v>
      </c>
      <c r="AZ32" s="42">
        <v>0.19</v>
      </c>
      <c r="BA32" s="28" t="s">
        <v>98</v>
      </c>
      <c r="BB32" s="28" t="s">
        <v>268</v>
      </c>
      <c r="BC32" s="26"/>
      <c r="BD32" s="37"/>
      <c r="BE32" s="39"/>
      <c r="BF32" s="42"/>
      <c r="BG32" s="28"/>
      <c r="BH32" s="28"/>
      <c r="BI32" s="26" t="s">
        <v>287</v>
      </c>
      <c r="BJ32" s="37">
        <v>728280</v>
      </c>
      <c r="BK32" s="39">
        <f t="shared" si="12"/>
        <v>56805840</v>
      </c>
      <c r="BL32" s="42">
        <v>0.19</v>
      </c>
      <c r="BM32" s="28" t="s">
        <v>98</v>
      </c>
      <c r="BN32" s="28" t="s">
        <v>248</v>
      </c>
      <c r="BO32" s="26" t="s">
        <v>73</v>
      </c>
      <c r="BP32" s="37">
        <v>941548.04891304334</v>
      </c>
      <c r="BQ32" s="39">
        <f t="shared" si="5"/>
        <v>73440747.815217376</v>
      </c>
      <c r="BR32" s="42">
        <v>0.19</v>
      </c>
      <c r="BS32" s="28" t="s">
        <v>247</v>
      </c>
      <c r="BT32" s="28" t="s">
        <v>297</v>
      </c>
      <c r="BU32" s="26" t="s">
        <v>306</v>
      </c>
      <c r="BV32" s="37">
        <v>709905.37634408602</v>
      </c>
      <c r="BW32" s="39">
        <f t="shared" si="13"/>
        <v>55372619.354838707</v>
      </c>
      <c r="BX32" s="42">
        <v>0.19</v>
      </c>
      <c r="BY32" s="28" t="s">
        <v>98</v>
      </c>
      <c r="BZ32" s="28" t="s">
        <v>309</v>
      </c>
      <c r="CA32" s="50" t="s">
        <v>332</v>
      </c>
      <c r="CB32" s="37">
        <v>779900</v>
      </c>
      <c r="CC32" s="39">
        <f t="shared" si="6"/>
        <v>60832200</v>
      </c>
      <c r="CD32" s="55">
        <v>124521.84873949573</v>
      </c>
      <c r="CE32" s="28" t="s">
        <v>247</v>
      </c>
      <c r="CF32" s="28" t="s">
        <v>337</v>
      </c>
      <c r="CG32" s="50" t="s">
        <v>357</v>
      </c>
      <c r="CH32" s="37">
        <v>865963</v>
      </c>
      <c r="CI32" s="39">
        <f t="shared" si="14"/>
        <v>67545114</v>
      </c>
      <c r="CJ32" s="42">
        <v>0.19</v>
      </c>
      <c r="CK32" s="28" t="s">
        <v>359</v>
      </c>
      <c r="CL32" s="28" t="s">
        <v>358</v>
      </c>
      <c r="CM32" s="26" t="s">
        <v>368</v>
      </c>
      <c r="CN32" s="37">
        <v>657632.08000000007</v>
      </c>
      <c r="CO32" s="39">
        <f t="shared" si="15"/>
        <v>51295302.24000001</v>
      </c>
      <c r="CP32" s="42">
        <v>0.19</v>
      </c>
      <c r="CQ32" s="28" t="s">
        <v>98</v>
      </c>
      <c r="CR32" s="28" t="s">
        <v>101</v>
      </c>
      <c r="CS32" s="37">
        <f t="shared" si="7"/>
        <v>647408.78999999992</v>
      </c>
      <c r="CT32" s="37">
        <f t="shared" si="8"/>
        <v>50497885.619999997</v>
      </c>
      <c r="CU32" s="50" t="str">
        <f t="shared" si="9"/>
        <v>GTI ALBERTO ALVAREZ LOPEZ SAS NIT. 901.039.927-1</v>
      </c>
    </row>
    <row r="33" spans="1:99" ht="165" x14ac:dyDescent="0.25">
      <c r="A33" s="22">
        <v>26</v>
      </c>
      <c r="B33" s="22" t="s">
        <v>75</v>
      </c>
      <c r="C33" s="17" t="s">
        <v>76</v>
      </c>
      <c r="D33" s="18" t="s">
        <v>77</v>
      </c>
      <c r="E33" s="18" t="s">
        <v>7</v>
      </c>
      <c r="F33" s="19">
        <v>3</v>
      </c>
      <c r="G33" s="26"/>
      <c r="H33" s="30"/>
      <c r="I33" s="30"/>
      <c r="J33" s="27"/>
      <c r="K33" s="28"/>
      <c r="L33" s="28"/>
      <c r="M33" s="33" t="s">
        <v>127</v>
      </c>
      <c r="N33" s="35">
        <v>400400</v>
      </c>
      <c r="O33" s="36">
        <f t="shared" si="0"/>
        <v>1201200</v>
      </c>
      <c r="P33" s="34">
        <v>0.19</v>
      </c>
      <c r="Q33" s="33" t="s">
        <v>95</v>
      </c>
      <c r="R33" s="33" t="s">
        <v>99</v>
      </c>
      <c r="S33" s="26" t="s">
        <v>152</v>
      </c>
      <c r="T33" s="37">
        <v>367241.24888207862</v>
      </c>
      <c r="U33" s="39">
        <f t="shared" si="1"/>
        <v>1101723.7466462359</v>
      </c>
      <c r="V33" s="42">
        <v>0.19</v>
      </c>
      <c r="W33" s="28" t="s">
        <v>95</v>
      </c>
      <c r="X33" s="28" t="s">
        <v>113</v>
      </c>
      <c r="Y33" s="47" t="s">
        <v>187</v>
      </c>
      <c r="Z33" s="37">
        <v>126325.64</v>
      </c>
      <c r="AA33" s="39">
        <f t="shared" si="10"/>
        <v>378976.92</v>
      </c>
      <c r="AB33" s="42">
        <v>0.19</v>
      </c>
      <c r="AC33" s="28" t="s">
        <v>95</v>
      </c>
      <c r="AD33" s="28" t="s">
        <v>162</v>
      </c>
      <c r="AE33" s="26"/>
      <c r="AF33" s="37"/>
      <c r="AG33" s="38"/>
      <c r="AH33" s="42"/>
      <c r="AI33" s="28"/>
      <c r="AJ33" s="28"/>
      <c r="AK33" s="26" t="s">
        <v>223</v>
      </c>
      <c r="AL33" s="37">
        <v>352994.45999999996</v>
      </c>
      <c r="AM33" s="39">
        <f t="shared" si="3"/>
        <v>1058983.3799999999</v>
      </c>
      <c r="AN33" s="42">
        <v>0.19</v>
      </c>
      <c r="AO33" s="28"/>
      <c r="AP33" s="28"/>
      <c r="AQ33" s="26"/>
      <c r="AR33" s="37"/>
      <c r="AS33" s="39"/>
      <c r="AT33" s="42"/>
      <c r="AU33" s="28"/>
      <c r="AV33" s="28"/>
      <c r="AW33" s="26"/>
      <c r="AX33" s="37"/>
      <c r="AY33" s="39"/>
      <c r="AZ33" s="42"/>
      <c r="BA33" s="28"/>
      <c r="BB33" s="28"/>
      <c r="BC33" s="26"/>
      <c r="BD33" s="37"/>
      <c r="BE33" s="39"/>
      <c r="BF33" s="42"/>
      <c r="BG33" s="28"/>
      <c r="BH33" s="28"/>
      <c r="BI33" s="26"/>
      <c r="BJ33" s="37"/>
      <c r="BK33" s="39"/>
      <c r="BL33" s="42"/>
      <c r="BM33" s="28"/>
      <c r="BN33" s="28"/>
      <c r="BO33" s="26" t="s">
        <v>76</v>
      </c>
      <c r="BP33" s="37">
        <v>380326.08695652173</v>
      </c>
      <c r="BQ33" s="39">
        <f t="shared" si="5"/>
        <v>1140978.2608695652</v>
      </c>
      <c r="BR33" s="42">
        <v>0.19</v>
      </c>
      <c r="BS33" s="28" t="s">
        <v>251</v>
      </c>
      <c r="BT33" s="28" t="s">
        <v>297</v>
      </c>
      <c r="BU33" s="26"/>
      <c r="BV33" s="37"/>
      <c r="BW33" s="39"/>
      <c r="BX33" s="42"/>
      <c r="BY33" s="28"/>
      <c r="BZ33" s="28"/>
      <c r="CA33" s="50" t="s">
        <v>333</v>
      </c>
      <c r="CB33" s="37">
        <v>348100</v>
      </c>
      <c r="CC33" s="39">
        <f t="shared" si="6"/>
        <v>1044300</v>
      </c>
      <c r="CD33" s="55">
        <v>55578.991596638632</v>
      </c>
      <c r="CE33" s="28" t="s">
        <v>251</v>
      </c>
      <c r="CF33" s="28" t="s">
        <v>339</v>
      </c>
      <c r="CG33" s="50"/>
      <c r="CH33" s="37"/>
      <c r="CI33" s="39"/>
      <c r="CJ33" s="42"/>
      <c r="CK33" s="28"/>
      <c r="CL33" s="28"/>
      <c r="CM33" s="26"/>
      <c r="CN33" s="37"/>
      <c r="CO33" s="39"/>
      <c r="CP33" s="42"/>
      <c r="CQ33" s="28"/>
      <c r="CR33" s="28"/>
      <c r="CS33" s="37">
        <f t="shared" si="7"/>
        <v>126325.64</v>
      </c>
      <c r="CT33" s="37">
        <f t="shared" si="8"/>
        <v>378976.92</v>
      </c>
      <c r="CU33" s="50" t="str">
        <f t="shared" si="9"/>
        <v>CONTROLES EMPRESARIALES SAS  NIT: 800058607-2</v>
      </c>
    </row>
    <row r="34" spans="1:99" ht="210" x14ac:dyDescent="0.25">
      <c r="A34" s="23">
        <v>27</v>
      </c>
      <c r="B34" s="22" t="s">
        <v>78</v>
      </c>
      <c r="C34" s="17" t="s">
        <v>79</v>
      </c>
      <c r="D34" s="18" t="s">
        <v>80</v>
      </c>
      <c r="E34" s="18" t="s">
        <v>7</v>
      </c>
      <c r="F34" s="19">
        <v>3</v>
      </c>
      <c r="G34" s="26"/>
      <c r="H34" s="30"/>
      <c r="I34" s="30"/>
      <c r="J34" s="27"/>
      <c r="K34" s="28"/>
      <c r="L34" s="28"/>
      <c r="M34" s="33" t="s">
        <v>128</v>
      </c>
      <c r="N34" s="35">
        <v>1099560</v>
      </c>
      <c r="O34" s="36">
        <f t="shared" si="0"/>
        <v>3298680</v>
      </c>
      <c r="P34" s="34">
        <v>0.19</v>
      </c>
      <c r="Q34" s="33" t="s">
        <v>95</v>
      </c>
      <c r="R34" s="33" t="s">
        <v>99</v>
      </c>
      <c r="S34" s="26" t="s">
        <v>153</v>
      </c>
      <c r="T34" s="37">
        <v>610914.64548834891</v>
      </c>
      <c r="U34" s="39">
        <f t="shared" si="1"/>
        <v>1832743.9364650468</v>
      </c>
      <c r="V34" s="42">
        <v>0.19</v>
      </c>
      <c r="W34" s="28" t="s">
        <v>95</v>
      </c>
      <c r="X34" s="28" t="s">
        <v>113</v>
      </c>
      <c r="Y34" s="47" t="s">
        <v>188</v>
      </c>
      <c r="Z34" s="37">
        <v>831154.30999999994</v>
      </c>
      <c r="AA34" s="39">
        <f t="shared" si="10"/>
        <v>2493462.9299999997</v>
      </c>
      <c r="AB34" s="42">
        <v>0.19</v>
      </c>
      <c r="AC34" s="28" t="s">
        <v>95</v>
      </c>
      <c r="AD34" s="28" t="s">
        <v>161</v>
      </c>
      <c r="AE34" s="26"/>
      <c r="AF34" s="37"/>
      <c r="AG34" s="38"/>
      <c r="AH34" s="42"/>
      <c r="AI34" s="28"/>
      <c r="AJ34" s="28"/>
      <c r="AK34" s="26" t="s">
        <v>224</v>
      </c>
      <c r="AL34" s="37">
        <v>841789.34</v>
      </c>
      <c r="AM34" s="39">
        <f t="shared" si="3"/>
        <v>2525368.02</v>
      </c>
      <c r="AN34" s="42">
        <v>0.19</v>
      </c>
      <c r="AO34" s="28" t="s">
        <v>95</v>
      </c>
      <c r="AP34" s="28" t="s">
        <v>229</v>
      </c>
      <c r="AQ34" s="26"/>
      <c r="AR34" s="37"/>
      <c r="AS34" s="39"/>
      <c r="AT34" s="42"/>
      <c r="AU34" s="28"/>
      <c r="AV34" s="28"/>
      <c r="AW34" s="26"/>
      <c r="AX34" s="37"/>
      <c r="AY34" s="39"/>
      <c r="AZ34" s="42"/>
      <c r="BA34" s="28"/>
      <c r="BB34" s="28"/>
      <c r="BC34" s="26"/>
      <c r="BD34" s="37"/>
      <c r="BE34" s="39"/>
      <c r="BF34" s="42"/>
      <c r="BG34" s="28"/>
      <c r="BH34" s="28"/>
      <c r="BI34" s="26"/>
      <c r="BJ34" s="37"/>
      <c r="BK34" s="39"/>
      <c r="BL34" s="42"/>
      <c r="BM34" s="28"/>
      <c r="BN34" s="28"/>
      <c r="BO34" s="26" t="s">
        <v>296</v>
      </c>
      <c r="BP34" s="37">
        <v>850714.83152173914</v>
      </c>
      <c r="BQ34" s="39">
        <f t="shared" si="5"/>
        <v>2552144.4945652173</v>
      </c>
      <c r="BR34" s="42">
        <v>0.19</v>
      </c>
      <c r="BS34" s="28" t="s">
        <v>251</v>
      </c>
      <c r="BT34" s="28" t="s">
        <v>297</v>
      </c>
      <c r="BU34" s="26"/>
      <c r="BV34" s="37"/>
      <c r="BW34" s="39"/>
      <c r="BX34" s="42"/>
      <c r="BY34" s="28"/>
      <c r="BZ34" s="28"/>
      <c r="CA34" s="50" t="s">
        <v>334</v>
      </c>
      <c r="CB34" s="37">
        <v>829900</v>
      </c>
      <c r="CC34" s="39">
        <f t="shared" si="6"/>
        <v>2489700</v>
      </c>
      <c r="CD34" s="55">
        <v>132505.04201680666</v>
      </c>
      <c r="CE34" s="28" t="s">
        <v>251</v>
      </c>
      <c r="CF34" s="28" t="s">
        <v>339</v>
      </c>
      <c r="CG34" s="50"/>
      <c r="CH34" s="37"/>
      <c r="CI34" s="39"/>
      <c r="CJ34" s="42"/>
      <c r="CK34" s="28"/>
      <c r="CL34" s="28"/>
      <c r="CM34" s="26"/>
      <c r="CN34" s="37"/>
      <c r="CO34" s="39"/>
      <c r="CP34" s="42"/>
      <c r="CQ34" s="28"/>
      <c r="CR34" s="28"/>
      <c r="CS34" s="37">
        <f t="shared" si="7"/>
        <v>610914.64548834891</v>
      </c>
      <c r="CT34" s="37">
        <f t="shared" si="8"/>
        <v>1832743.9364650468</v>
      </c>
      <c r="CU34" s="50" t="str">
        <f t="shared" si="9"/>
        <v>COMWARE S.A.  NIT. 860.045.379-1</v>
      </c>
    </row>
    <row r="35" spans="1:99" ht="45" x14ac:dyDescent="0.25">
      <c r="A35" s="20">
        <v>28</v>
      </c>
      <c r="B35" s="22" t="s">
        <v>81</v>
      </c>
      <c r="C35" s="17" t="s">
        <v>82</v>
      </c>
      <c r="D35" s="18" t="s">
        <v>83</v>
      </c>
      <c r="E35" s="18" t="s">
        <v>7</v>
      </c>
      <c r="F35" s="19">
        <v>2</v>
      </c>
      <c r="G35" s="26"/>
      <c r="H35" s="30"/>
      <c r="I35" s="30"/>
      <c r="J35" s="27"/>
      <c r="K35" s="28"/>
      <c r="L35" s="28"/>
      <c r="M35" s="33" t="s">
        <v>129</v>
      </c>
      <c r="N35" s="35">
        <v>773619</v>
      </c>
      <c r="O35" s="36">
        <f t="shared" si="0"/>
        <v>1547238</v>
      </c>
      <c r="P35" s="34">
        <v>0</v>
      </c>
      <c r="Q35" s="33" t="s">
        <v>95</v>
      </c>
      <c r="R35" s="33" t="s">
        <v>99</v>
      </c>
      <c r="S35" s="26" t="s">
        <v>154</v>
      </c>
      <c r="T35" s="37">
        <v>1823856.5066311662</v>
      </c>
      <c r="U35" s="39">
        <f t="shared" si="1"/>
        <v>3647713.0132623324</v>
      </c>
      <c r="V35" s="42">
        <v>0.19</v>
      </c>
      <c r="W35" s="28" t="s">
        <v>95</v>
      </c>
      <c r="X35" s="28" t="s">
        <v>113</v>
      </c>
      <c r="Y35" s="47" t="s">
        <v>189</v>
      </c>
      <c r="Z35" s="37">
        <v>3066538.3699999996</v>
      </c>
      <c r="AA35" s="39">
        <f t="shared" si="10"/>
        <v>6133076.7399999993</v>
      </c>
      <c r="AB35" s="42">
        <v>0.19</v>
      </c>
      <c r="AC35" s="28" t="s">
        <v>169</v>
      </c>
      <c r="AD35" s="28" t="s">
        <v>161</v>
      </c>
      <c r="AE35" s="26"/>
      <c r="AF35" s="37"/>
      <c r="AG35" s="38"/>
      <c r="AH35" s="42"/>
      <c r="AI35" s="28"/>
      <c r="AJ35" s="28"/>
      <c r="AK35" s="26"/>
      <c r="AL35" s="37"/>
      <c r="AM35" s="39"/>
      <c r="AN35" s="42"/>
      <c r="AO35" s="28"/>
      <c r="AP35" s="28"/>
      <c r="AQ35" s="26"/>
      <c r="AR35" s="37"/>
      <c r="AS35" s="39"/>
      <c r="AT35" s="42"/>
      <c r="AU35" s="28"/>
      <c r="AV35" s="28"/>
      <c r="AW35" s="26"/>
      <c r="AX35" s="37"/>
      <c r="AY35" s="39"/>
      <c r="AZ35" s="42"/>
      <c r="BA35" s="28"/>
      <c r="BB35" s="28"/>
      <c r="BC35" s="26"/>
      <c r="BD35" s="37"/>
      <c r="BE35" s="39"/>
      <c r="BF35" s="42"/>
      <c r="BG35" s="28"/>
      <c r="BH35" s="28"/>
      <c r="BI35" s="26"/>
      <c r="BJ35" s="37"/>
      <c r="BK35" s="39"/>
      <c r="BL35" s="42"/>
      <c r="BM35" s="28"/>
      <c r="BN35" s="28"/>
      <c r="BO35" s="26" t="s">
        <v>82</v>
      </c>
      <c r="BP35" s="37">
        <v>3143152.1739130435</v>
      </c>
      <c r="BQ35" s="39">
        <f t="shared" si="5"/>
        <v>6286304.3478260869</v>
      </c>
      <c r="BR35" s="42">
        <v>0.19</v>
      </c>
      <c r="BS35" s="28" t="s">
        <v>251</v>
      </c>
      <c r="BT35" s="28" t="s">
        <v>297</v>
      </c>
      <c r="BU35" s="26"/>
      <c r="BV35" s="37"/>
      <c r="BW35" s="39"/>
      <c r="BX35" s="42"/>
      <c r="BY35" s="28"/>
      <c r="BZ35" s="28"/>
      <c r="CA35" s="50" t="s">
        <v>335</v>
      </c>
      <c r="CB35" s="37">
        <v>1994450</v>
      </c>
      <c r="CC35" s="39">
        <f t="shared" si="6"/>
        <v>3988900</v>
      </c>
      <c r="CD35" s="55">
        <v>318441.59663865529</v>
      </c>
      <c r="CE35" s="28" t="s">
        <v>251</v>
      </c>
      <c r="CF35" s="28" t="s">
        <v>341</v>
      </c>
      <c r="CG35" s="50"/>
      <c r="CH35" s="37"/>
      <c r="CI35" s="39"/>
      <c r="CJ35" s="42"/>
      <c r="CK35" s="28"/>
      <c r="CL35" s="28"/>
      <c r="CM35" s="26"/>
      <c r="CN35" s="37"/>
      <c r="CO35" s="39"/>
      <c r="CP35" s="42"/>
      <c r="CQ35" s="28"/>
      <c r="CR35" s="28"/>
      <c r="CS35" s="37">
        <f t="shared" si="7"/>
        <v>773619</v>
      </c>
      <c r="CT35" s="37">
        <f t="shared" si="8"/>
        <v>1547238</v>
      </c>
      <c r="CU35" s="50" t="str">
        <f t="shared" si="9"/>
        <v>COMERCIALIZADORA SERLE.COM SAS NIT. 800089897-4</v>
      </c>
    </row>
    <row r="36" spans="1:99" ht="25.5" x14ac:dyDescent="0.25">
      <c r="A36" s="22">
        <v>29</v>
      </c>
      <c r="B36" s="22" t="s">
        <v>84</v>
      </c>
      <c r="C36" s="17" t="s">
        <v>85</v>
      </c>
      <c r="D36" s="25" t="s">
        <v>86</v>
      </c>
      <c r="E36" s="18" t="s">
        <v>7</v>
      </c>
      <c r="F36" s="19">
        <v>1</v>
      </c>
      <c r="G36" s="26"/>
      <c r="H36" s="30"/>
      <c r="I36" s="30"/>
      <c r="J36" s="27"/>
      <c r="K36" s="28"/>
      <c r="L36" s="28"/>
      <c r="M36" s="58"/>
      <c r="N36" s="59"/>
      <c r="O36" s="60"/>
      <c r="P36" s="61"/>
      <c r="Q36" s="58"/>
      <c r="R36" s="58"/>
      <c r="S36" s="62"/>
      <c r="T36" s="63"/>
      <c r="U36" s="71"/>
      <c r="V36" s="64"/>
      <c r="W36" s="65"/>
      <c r="X36" s="65"/>
      <c r="Y36" s="72"/>
      <c r="Z36" s="63"/>
      <c r="AA36" s="71"/>
      <c r="AB36" s="64"/>
      <c r="AC36" s="65"/>
      <c r="AD36" s="65"/>
      <c r="AE36" s="26"/>
      <c r="AF36" s="37"/>
      <c r="AG36" s="38"/>
      <c r="AH36" s="42"/>
      <c r="AI36" s="28"/>
      <c r="AJ36" s="28"/>
      <c r="AK36" s="26"/>
      <c r="AL36" s="37"/>
      <c r="AM36" s="39"/>
      <c r="AN36" s="42"/>
      <c r="AO36" s="28"/>
      <c r="AP36" s="28"/>
      <c r="AQ36" s="26"/>
      <c r="AR36" s="37"/>
      <c r="AS36" s="39"/>
      <c r="AT36" s="42"/>
      <c r="AU36" s="28"/>
      <c r="AV36" s="28"/>
      <c r="AW36" s="62"/>
      <c r="AX36" s="63"/>
      <c r="AY36" s="71"/>
      <c r="AZ36" s="64"/>
      <c r="BA36" s="65"/>
      <c r="BB36" s="65"/>
      <c r="BC36" s="26"/>
      <c r="BD36" s="37"/>
      <c r="BE36" s="39"/>
      <c r="BF36" s="42"/>
      <c r="BG36" s="28"/>
      <c r="BH36" s="28"/>
      <c r="BI36" s="26"/>
      <c r="BJ36" s="37"/>
      <c r="BK36" s="39"/>
      <c r="BL36" s="42"/>
      <c r="BM36" s="28"/>
      <c r="BN36" s="28"/>
      <c r="BO36" s="62"/>
      <c r="BP36" s="63"/>
      <c r="BQ36" s="71"/>
      <c r="BR36" s="64"/>
      <c r="BS36" s="65"/>
      <c r="BT36" s="65"/>
      <c r="BU36" s="26"/>
      <c r="BV36" s="37"/>
      <c r="BW36" s="39"/>
      <c r="BX36" s="42"/>
      <c r="BY36" s="28"/>
      <c r="BZ36" s="28"/>
      <c r="CA36" s="73"/>
      <c r="CB36" s="63"/>
      <c r="CC36" s="71"/>
      <c r="CD36" s="74"/>
      <c r="CE36" s="65"/>
      <c r="CF36" s="65"/>
      <c r="CG36" s="50"/>
      <c r="CH36" s="37"/>
      <c r="CI36" s="39"/>
      <c r="CJ36" s="42"/>
      <c r="CK36" s="28"/>
      <c r="CL36" s="28"/>
      <c r="CM36" s="26"/>
      <c r="CN36" s="37"/>
      <c r="CO36" s="39"/>
      <c r="CP36" s="42"/>
      <c r="CQ36" s="28"/>
      <c r="CR36" s="28"/>
      <c r="CS36" s="37">
        <f t="shared" si="7"/>
        <v>0</v>
      </c>
      <c r="CT36" s="37">
        <f t="shared" si="8"/>
        <v>0</v>
      </c>
      <c r="CU36" s="50"/>
    </row>
    <row r="37" spans="1:99" x14ac:dyDescent="0.25">
      <c r="A37" s="8"/>
      <c r="B37" s="9"/>
      <c r="C37" s="10" t="s">
        <v>87</v>
      </c>
      <c r="D37" s="11"/>
      <c r="E37" s="11"/>
      <c r="F37" s="12"/>
      <c r="G37" s="13"/>
      <c r="H37" s="14"/>
      <c r="I37" s="15">
        <f>SUM(I8:I36)</f>
        <v>0</v>
      </c>
      <c r="J37" s="16"/>
      <c r="K37" s="31"/>
      <c r="L37" s="13"/>
      <c r="M37" s="13"/>
      <c r="N37" s="14"/>
      <c r="O37" s="15">
        <f t="shared" ref="O37" si="16">SUM(O8:O36)</f>
        <v>1043737899.6</v>
      </c>
      <c r="P37" s="16"/>
      <c r="Q37" s="13"/>
      <c r="R37" s="13"/>
      <c r="S37" s="13"/>
      <c r="T37" s="14"/>
      <c r="U37" s="15">
        <f>SUM(U8:U36)</f>
        <v>860015508.14307106</v>
      </c>
      <c r="V37" s="43"/>
      <c r="W37" s="13"/>
      <c r="X37" s="13"/>
      <c r="Y37" s="13"/>
      <c r="Z37" s="14"/>
      <c r="AA37" s="15">
        <f>SUM(AA8:AA36)</f>
        <v>804580208.17999995</v>
      </c>
      <c r="AB37" s="16"/>
      <c r="AC37" s="13"/>
      <c r="AD37" s="13"/>
      <c r="AE37" s="13"/>
      <c r="AF37" s="14"/>
      <c r="AG37" s="15">
        <f>SUM(AG8:AG36)</f>
        <v>736387276.62500012</v>
      </c>
      <c r="AH37" s="16"/>
      <c r="AI37" s="13"/>
      <c r="AJ37" s="13"/>
      <c r="AK37" s="13"/>
      <c r="AL37" s="14"/>
      <c r="AM37" s="15">
        <f>SUM(AM8:AM36)</f>
        <v>759839830.54000032</v>
      </c>
      <c r="AN37" s="16"/>
      <c r="AO37" s="13"/>
      <c r="AP37" s="13"/>
      <c r="AQ37" s="13"/>
      <c r="AR37" s="14"/>
      <c r="AS37" s="15">
        <f>SUM(AS8:AS36)</f>
        <v>888963465</v>
      </c>
      <c r="AT37" s="43"/>
      <c r="AU37" s="13"/>
      <c r="AV37" s="13"/>
      <c r="AW37" s="13"/>
      <c r="AX37" s="14"/>
      <c r="AY37" s="15">
        <f>SUM(AY8:AY36)</f>
        <v>733930000</v>
      </c>
      <c r="AZ37" s="16"/>
      <c r="BA37" s="13"/>
      <c r="BB37" s="13"/>
      <c r="BC37" s="13"/>
      <c r="BD37" s="14"/>
      <c r="BE37" s="15">
        <f>SUM(BE8:BE36)</f>
        <v>0</v>
      </c>
      <c r="BF37" s="16"/>
      <c r="BG37" s="13"/>
      <c r="BH37" s="13"/>
      <c r="BI37" s="13"/>
      <c r="BJ37" s="14"/>
      <c r="BK37" s="15">
        <f>SUM(BK8:BK36)</f>
        <v>816907990</v>
      </c>
      <c r="BL37" s="16"/>
      <c r="BM37" s="13"/>
      <c r="BN37" s="13"/>
      <c r="BO37" s="52"/>
      <c r="BP37" s="14"/>
      <c r="BQ37" s="15">
        <f>SUM(BQ8:BQ36)</f>
        <v>753103887.62500024</v>
      </c>
      <c r="BR37" s="16"/>
      <c r="BS37" s="13"/>
      <c r="BT37" s="13"/>
      <c r="BU37" s="13"/>
      <c r="BV37" s="14"/>
      <c r="BW37" s="15">
        <f>SUM(BW8:BW36)</f>
        <v>709077893.87096775</v>
      </c>
      <c r="BX37" s="16"/>
      <c r="BY37" s="13"/>
      <c r="BZ37" s="13"/>
      <c r="CA37" s="13"/>
      <c r="CB37" s="14"/>
      <c r="CC37" s="15">
        <f t="shared" ref="CC37" si="17">SUM(CC8:CC36)</f>
        <v>907130700</v>
      </c>
      <c r="CD37" s="56"/>
      <c r="CE37" s="13"/>
      <c r="CF37" s="13"/>
      <c r="CG37" s="13"/>
      <c r="CH37" s="14"/>
      <c r="CI37" s="15">
        <f t="shared" ref="CI37" si="18">SUM(CI8:CI36)</f>
        <v>869882265</v>
      </c>
      <c r="CJ37" s="16"/>
      <c r="CK37" s="13"/>
      <c r="CL37" s="13"/>
      <c r="CM37" s="13"/>
      <c r="CN37" s="14"/>
      <c r="CO37" s="15">
        <f>SUM(CO8:CO36)</f>
        <v>803262186.78999984</v>
      </c>
      <c r="CP37" s="16"/>
      <c r="CQ37" s="13"/>
      <c r="CR37" s="13"/>
      <c r="CT37" s="57">
        <f>SUM(CT8:CT36)</f>
        <v>762126322.86379635</v>
      </c>
    </row>
    <row r="38" spans="1:99" x14ac:dyDescent="0.25">
      <c r="A38" s="1"/>
      <c r="B38" s="3"/>
      <c r="C38" s="1"/>
      <c r="D38" s="2"/>
      <c r="E38" s="2"/>
      <c r="F38" s="1"/>
      <c r="G38" s="1"/>
      <c r="H38" s="1"/>
      <c r="I38" s="1"/>
      <c r="J38" s="1"/>
      <c r="K38" s="3"/>
      <c r="L38" s="1"/>
      <c r="CT38" s="57"/>
    </row>
    <row r="39" spans="1:99" x14ac:dyDescent="0.25">
      <c r="CT39" s="57"/>
    </row>
  </sheetData>
  <sortState ref="A8:L36">
    <sortCondition ref="B8"/>
  </sortState>
  <mergeCells count="20">
    <mergeCell ref="BU6:BZ6"/>
    <mergeCell ref="CA6:CF6"/>
    <mergeCell ref="CG6:CL6"/>
    <mergeCell ref="CM6:CR6"/>
    <mergeCell ref="AQ6:AV6"/>
    <mergeCell ref="AW6:BB6"/>
    <mergeCell ref="BC6:BH6"/>
    <mergeCell ref="BI6:BN6"/>
    <mergeCell ref="BO6:BT6"/>
    <mergeCell ref="M6:R6"/>
    <mergeCell ref="S6:X6"/>
    <mergeCell ref="Y6:AD6"/>
    <mergeCell ref="AE6:AJ6"/>
    <mergeCell ref="AK6:AP6"/>
    <mergeCell ref="A1:L1"/>
    <mergeCell ref="A2:L2"/>
    <mergeCell ref="A3:L3"/>
    <mergeCell ref="A4:L4"/>
    <mergeCell ref="A6:F6"/>
    <mergeCell ref="G6:L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Hewlett-Packard Company</dc:creator>
  <cp:keywords/>
  <dc:description/>
  <cp:lastModifiedBy>Hewlett-Packard Company</cp:lastModifiedBy>
  <cp:revision/>
  <dcterms:created xsi:type="dcterms:W3CDTF">2020-11-23T12:35:08Z</dcterms:created>
  <dcterms:modified xsi:type="dcterms:W3CDTF">2021-06-23T23:39:40Z</dcterms:modified>
  <cp:category/>
  <cp:contentStatus/>
</cp:coreProperties>
</file>