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C:\Users\Usuario UTP\Documents\LICITACIONES\CONVOCATORIAS - INVITACIONES 2019\INVITACIÓN PÚBLICA N. 06 DE 2019\"/>
    </mc:Choice>
  </mc:AlternateContent>
  <bookViews>
    <workbookView xWindow="0" yWindow="0" windowWidth="28800" windowHeight="13620" tabRatio="827"/>
  </bookViews>
  <sheets>
    <sheet name="PPTO GALPON Ago14" sheetId="16"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 localSheetId="0">[1]Insumos!#REF!</definedName>
    <definedName name="\a">[1]Insumos!#REF!</definedName>
    <definedName name="\b" localSheetId="0">#REF!</definedName>
    <definedName name="\b">#REF!</definedName>
    <definedName name="\c" localSheetId="0">#REF!</definedName>
    <definedName name="\c">#REF!</definedName>
    <definedName name="\e" localSheetId="0">#REF!</definedName>
    <definedName name="\e">#REF!</definedName>
    <definedName name="\i" localSheetId="0">#REF!</definedName>
    <definedName name="\i">#REF!</definedName>
    <definedName name="\m" localSheetId="0">#REF!</definedName>
    <definedName name="\m">#REF!</definedName>
    <definedName name="\r" localSheetId="0">#REF!</definedName>
    <definedName name="\r">#REF!</definedName>
    <definedName name="\t" localSheetId="0">#REF!</definedName>
    <definedName name="\t">#REF!</definedName>
    <definedName name="\x" localSheetId="0">#REF!</definedName>
    <definedName name="\x">#REF!</definedName>
    <definedName name="\z" localSheetId="0">#REF!</definedName>
    <definedName name="\z">#REF!</definedName>
    <definedName name="_________________________________apu1" localSheetId="0">[2]INSUMOS!#REF!</definedName>
    <definedName name="_________________________________apu1">[2]INSUMOS!#REF!</definedName>
    <definedName name="________________________________apu1" localSheetId="0">[2]INSUMOS!#REF!</definedName>
    <definedName name="________________________________apu1">[2]INSUMOS!#REF!</definedName>
    <definedName name="_______________________________apu1" localSheetId="0">[2]INSUMOS!#REF!</definedName>
    <definedName name="_______________________________apu1">[2]INSUMOS!#REF!</definedName>
    <definedName name="______________________________apu1" localSheetId="0">[2]INSUMOS!#REF!</definedName>
    <definedName name="______________________________apu1">[2]INSUMOS!#REF!</definedName>
    <definedName name="____________________________apu1" localSheetId="0">[2]INSUMOS!#REF!</definedName>
    <definedName name="____________________________apu1">[2]INSUMOS!#REF!</definedName>
    <definedName name="___________________________apu1" localSheetId="0">[2]INSUMOS!#REF!</definedName>
    <definedName name="___________________________apu1">[2]INSUMOS!#REF!</definedName>
    <definedName name="__________________________apu1" localSheetId="0">[2]INSUMOS!#REF!</definedName>
    <definedName name="__________________________apu1">[2]INSUMOS!#REF!</definedName>
    <definedName name="_________________________apu1" localSheetId="0">[2]INSUMOS!#REF!</definedName>
    <definedName name="_________________________apu1">[2]INSUMOS!#REF!</definedName>
    <definedName name="________________________apu1" localSheetId="0">[2]INSUMOS!#REF!</definedName>
    <definedName name="________________________apu1">[2]INSUMOS!#REF!</definedName>
    <definedName name="_______________________apu1" localSheetId="0">[2]INSUMOS!#REF!</definedName>
    <definedName name="_______________________apu1">[2]INSUMOS!#REF!</definedName>
    <definedName name="_____________________apu1" localSheetId="0">[2]INSUMOS!#REF!</definedName>
    <definedName name="_____________________apu1">[2]INSUMOS!#REF!</definedName>
    <definedName name="____________________apu1" localSheetId="0">[2]INSUMOS!#REF!</definedName>
    <definedName name="____________________apu1">[2]INSUMOS!#REF!</definedName>
    <definedName name="___________________apu1" localSheetId="0">[2]INSUMOS!#REF!</definedName>
    <definedName name="___________________apu1">[2]INSUMOS!#REF!</definedName>
    <definedName name="__________________apu1" localSheetId="0">[2]INSUMOS!#REF!</definedName>
    <definedName name="__________________apu1">[2]INSUMOS!#REF!</definedName>
    <definedName name="_________________apu1" localSheetId="0">[2]INSUMOS!#REF!</definedName>
    <definedName name="_________________apu1">[2]INSUMOS!#REF!</definedName>
    <definedName name="________________apu1" localSheetId="0">[2]INSUMOS!#REF!</definedName>
    <definedName name="________________apu1">[2]INSUMOS!#REF!</definedName>
    <definedName name="_______________apu1" localSheetId="0">[2]INSUMOS!#REF!</definedName>
    <definedName name="_______________apu1">[2]INSUMOS!#REF!</definedName>
    <definedName name="______________apu1" localSheetId="0">[2]INSUMOS!#REF!</definedName>
    <definedName name="______________apu1">[2]INSUMOS!#REF!</definedName>
    <definedName name="_____________apu1" localSheetId="0">[2]INSUMOS!#REF!</definedName>
    <definedName name="_____________apu1">[2]INSUMOS!#REF!</definedName>
    <definedName name="____________apu1" localSheetId="0">[2]INSUMOS!#REF!</definedName>
    <definedName name="____________apu1">[2]INSUMOS!#REF!</definedName>
    <definedName name="___________apu1" localSheetId="0">[2]INSUMOS!#REF!</definedName>
    <definedName name="___________apu1">[2]INSUMOS!#REF!</definedName>
    <definedName name="__________apu1" localSheetId="0">[2]INSUMOS!#REF!</definedName>
    <definedName name="__________apu1">[2]INSUMOS!#REF!</definedName>
    <definedName name="_________apu1" localSheetId="0">[2]INSUMOS!#REF!</definedName>
    <definedName name="_________apu1">[2]INSUMOS!#REF!</definedName>
    <definedName name="________apu1" localSheetId="0">[2]INSUMOS!#REF!</definedName>
    <definedName name="________apu1">[2]INSUMOS!#REF!</definedName>
    <definedName name="_______apu1" localSheetId="0">[2]INSUMOS!#REF!</definedName>
    <definedName name="_______apu1">[2]INSUMOS!#REF!</definedName>
    <definedName name="______apu1" localSheetId="0">[2]INSUMOS!#REF!</definedName>
    <definedName name="______apu1">[2]INSUMOS!#REF!</definedName>
    <definedName name="_____apu1" localSheetId="0">[2]INSUMOS!#REF!</definedName>
    <definedName name="_____apu1">[2]INSUMOS!#REF!</definedName>
    <definedName name="____apu1" localSheetId="0">[2]INSUMOS!#REF!</definedName>
    <definedName name="____apu1">[2]INSUMOS!#REF!</definedName>
    <definedName name="___apu1" localSheetId="0">[2]INSUMOS!#REF!</definedName>
    <definedName name="___apu1">[2]INSUMOS!#REF!</definedName>
    <definedName name="__apu1" localSheetId="0">[2]INSUMOS!#REF!</definedName>
    <definedName name="__apu1">[2]INSUMOS!#REF!</definedName>
    <definedName name="_apu1" localSheetId="0">[2]INSUMOS!#REF!</definedName>
    <definedName name="_apu1">[2]INSUMOS!#REF!</definedName>
    <definedName name="_Key1" localSheetId="0" hidden="1">[2]INSUMOS!#REF!</definedName>
    <definedName name="_Key1" hidden="1">[2]INSUMOS!#REF!</definedName>
    <definedName name="_Order1" hidden="1">255</definedName>
    <definedName name="_Sort" localSheetId="0" hidden="1">[2]INSUMOS!#REF!</definedName>
    <definedName name="_Sort" hidden="1">[2]INSUMOS!#REF!</definedName>
    <definedName name="_Toc224373662" localSheetId="0">'PPTO GALPON Ago14'!#REF!</definedName>
    <definedName name="_Toc375059475" localSheetId="0">'PPTO GALPON Ago14'!#REF!</definedName>
    <definedName name="_Toc486599747" localSheetId="0">'PPTO GALPON Ago14'!#REF!</definedName>
    <definedName name="_Toc486599750" localSheetId="0">'PPTO GALPON Ago14'!#REF!</definedName>
    <definedName name="_Toc486599751" localSheetId="0">'PPTO GALPON Ago14'!#REF!</definedName>
    <definedName name="_Toc486599752" localSheetId="0">'PPTO GALPON Ago14'!#REF!</definedName>
    <definedName name="_Toc486599753" localSheetId="0">'PPTO GALPON Ago14'!#REF!</definedName>
    <definedName name="_Toc486599757" localSheetId="0">'PPTO GALPON Ago14'!#REF!</definedName>
    <definedName name="_Toc486599759" localSheetId="0">'PPTO GALPON Ago14'!#REF!</definedName>
    <definedName name="_Toc486599760" localSheetId="0">'PPTO GALPON Ago14'!#REF!</definedName>
    <definedName name="_Toc486599761" localSheetId="0">'PPTO GALPON Ago14'!#REF!</definedName>
    <definedName name="_Toc486599762" localSheetId="0">'PPTO GALPON Ago14'!#REF!</definedName>
    <definedName name="_Toc486599763" localSheetId="0">'PPTO GALPON Ago14'!#REF!</definedName>
    <definedName name="_Toc486599764" localSheetId="0">'PPTO GALPON Ago14'!#REF!</definedName>
    <definedName name="_Toc486599768" localSheetId="0">'PPTO GALPON Ago14'!#REF!</definedName>
    <definedName name="_Toc486599802" localSheetId="0">'PPTO GALPON Ago14'!#REF!</definedName>
    <definedName name="a" localSheetId="0">#REF!</definedName>
    <definedName name="a">#REF!</definedName>
    <definedName name="Accesorios_Galvanizados" localSheetId="0">'[3]Hoja de Unitarios de Obra'!#REF!</definedName>
    <definedName name="Accesorios_Galvanizados">'[3]Hoja de Unitarios de Obra'!#REF!</definedName>
    <definedName name="ACERO" localSheetId="0">#REF!</definedName>
    <definedName name="ACERO">#REF!</definedName>
    <definedName name="Acero_Figurado_en_Obra" localSheetId="0">'[3]Hoja de Unitarios de Obra'!#REF!</definedName>
    <definedName name="Acero_Figurado_en_Obra">'[3]Hoja de Unitarios de Obra'!#REF!</definedName>
    <definedName name="Acero_Para_Transferencias" localSheetId="0">'[3]Hoja de Unitarios de Obra'!#REF!</definedName>
    <definedName name="Acero_Para_Transferencias">'[3]Hoja de Unitarios de Obra'!#REF!</definedName>
    <definedName name="adfasdfsa" localSheetId="0">[1]Insumos!#REF!</definedName>
    <definedName name="adfasdfsa">[1]Insumos!#REF!</definedName>
    <definedName name="adfasfadfa" localSheetId="0">[1]Insumos!#REF!</definedName>
    <definedName name="adfasfadfa">[1]Insumos!#REF!</definedName>
    <definedName name="ADMON" localSheetId="0">#REF!</definedName>
    <definedName name="ADMON">#REF!</definedName>
    <definedName name="adsfadsfasdfafdasfdasfd" localSheetId="0">[2]INSUMOS!#REF!</definedName>
    <definedName name="adsfadsfasdfafdasfdasfd">[2]INSUMOS!#REF!</definedName>
    <definedName name="adsfadsfasfasdfasfdasdfadsfdsafdsa" localSheetId="0">[1]Insumos!#REF!</definedName>
    <definedName name="adsfadsfasfasdfasfdasdfadsfdsafdsa">[1]Insumos!#REF!</definedName>
    <definedName name="afdaffaf" localSheetId="0">[1]Insumos!#REF!</definedName>
    <definedName name="afdaffaf">[1]Insumos!#REF!</definedName>
    <definedName name="AGUA">[4]INSUMOS!$D$4</definedName>
    <definedName name="ALAMB">[4]INSUMOS!$D$169</definedName>
    <definedName name="ALAMBRE" localSheetId="0">#REF!</definedName>
    <definedName name="ALAMBRE">#REF!</definedName>
    <definedName name="ANALISIS" localSheetId="0">#REF!</definedName>
    <definedName name="ANALISIS">#REF!</definedName>
    <definedName name="ANALISIS_UNITARIOS" localSheetId="0">#REF!</definedName>
    <definedName name="ANALISIS_UNITARIOS">#REF!</definedName>
    <definedName name="ANDENESV" localSheetId="0">#REF!</definedName>
    <definedName name="ANDENESV">#REF!</definedName>
    <definedName name="ANTISB">[4]INSUMOS!$D$181</definedName>
    <definedName name="apu" localSheetId="0">[1]Insumos!#REF!</definedName>
    <definedName name="apu">[1]Insumos!#REF!</definedName>
    <definedName name="_xlnm.Print_Area" localSheetId="0">'PPTO GALPON Ago14'!$A$1:$F$233</definedName>
    <definedName name="ARENA" localSheetId="0">#REF!</definedName>
    <definedName name="ARENA">#REF!</definedName>
    <definedName name="asdfadsfadsfafda" localSheetId="0">[1]Insumos!#REF!</definedName>
    <definedName name="asdfadsfadsfafda">[1]Insumos!#REF!</definedName>
    <definedName name="asdfasdf" localSheetId="0">[2]INSUMOS!#REF!</definedName>
    <definedName name="asdfasdf">[2]INSUMOS!#REF!</definedName>
    <definedName name="AYU" localSheetId="0">#REF!</definedName>
    <definedName name="AYU">#REF!</definedName>
    <definedName name="b" localSheetId="0">[1]Insumos!#REF!</definedName>
    <definedName name="b">[1]Insumos!#REF!</definedName>
    <definedName name="bas" localSheetId="0">#REF!</definedName>
    <definedName name="bas">#REF!</definedName>
    <definedName name="BASE" localSheetId="0">#REF!</definedName>
    <definedName name="BASE">#REF!</definedName>
    <definedName name="Base_datos_IM" localSheetId="0">#REF!</definedName>
    <definedName name="Base_datos_IM">#REF!</definedName>
    <definedName name="_xlnm.Database" localSheetId="0">#REF!</definedName>
    <definedName name="_xlnm.Database">#REF!</definedName>
    <definedName name="BASEGRAV" localSheetId="0">#REF!</definedName>
    <definedName name="BASEGRAV">#REF!</definedName>
    <definedName name="BORDE1" localSheetId="0">#REF!</definedName>
    <definedName name="BORDE1">#REF!</definedName>
    <definedName name="BORDE2" localSheetId="0">#REF!</definedName>
    <definedName name="BORDE2">#REF!</definedName>
    <definedName name="BORDE3" localSheetId="0">#REF!</definedName>
    <definedName name="BORDE3">#REF!</definedName>
    <definedName name="BuiltIn_Print_Area">NA()</definedName>
    <definedName name="BuiltIn_Print_Titles">NA()</definedName>
    <definedName name="CANGURO" localSheetId="0">#REF!</definedName>
    <definedName name="CANGURO">#REF!</definedName>
    <definedName name="CANT.HS" localSheetId="0">#REF!</definedName>
    <definedName name="CANT.HS">#REF!</definedName>
    <definedName name="Capitulo">[5]Capitulos!$B$1:$B$65536</definedName>
    <definedName name="CEM">[4]INSUMOS!$D$275</definedName>
    <definedName name="CEMENTO" localSheetId="0">#REF!</definedName>
    <definedName name="CEMENTO">#REF!</definedName>
    <definedName name="Cemento_Gris" localSheetId="0">'[3]Hoja de Unitarios de Obra'!#REF!</definedName>
    <definedName name="Cemento_Gris">'[3]Hoja de Unitarios de Obra'!#REF!</definedName>
    <definedName name="cesped" localSheetId="0">[6]Mater!#REF!</definedName>
    <definedName name="cesped">[6]Mater!#REF!</definedName>
    <definedName name="CompanyAddress" localSheetId="0">#REF!</definedName>
    <definedName name="CompanyAddress">#REF!</definedName>
    <definedName name="CompanyCity" localSheetId="0">#REF!</definedName>
    <definedName name="CompanyCity">#REF!</definedName>
    <definedName name="CompanyCountry" localSheetId="0">#REF!</definedName>
    <definedName name="CompanyCountry">#REF!</definedName>
    <definedName name="CompanyName" localSheetId="0">#REF!</definedName>
    <definedName name="CompanyName">#REF!</definedName>
    <definedName name="CompanyState" localSheetId="0">#REF!</definedName>
    <definedName name="CompanyState">#REF!</definedName>
    <definedName name="CompanyZip" localSheetId="0">#REF!</definedName>
    <definedName name="CompanyZip">#REF!</definedName>
    <definedName name="COMPRE" localSheetId="0">#REF!</definedName>
    <definedName name="COMPRE">#REF!</definedName>
    <definedName name="CONCRETO25" localSheetId="0">#REF!</definedName>
    <definedName name="CONCRETO25">#REF!</definedName>
    <definedName name="Concreto2500v" localSheetId="0">#REF!</definedName>
    <definedName name="Concreto2500v">#REF!</definedName>
    <definedName name="CONCRETO3" localSheetId="0">#REF!</definedName>
    <definedName name="CONCRETO3">#REF!</definedName>
    <definedName name="concreto5" localSheetId="0">#REF!</definedName>
    <definedName name="concreto5">#REF!</definedName>
    <definedName name="Concreto5500v" localSheetId="0">#REF!</definedName>
    <definedName name="Concreto5500v">#REF!</definedName>
    <definedName name="concretomuro" localSheetId="0">#REF!</definedName>
    <definedName name="concretomuro">#REF!</definedName>
    <definedName name="_xlnm.Criteria" localSheetId="0">#REF!</definedName>
    <definedName name="_xlnm.Criteria">#REF!</definedName>
    <definedName name="Criterios_IM" localSheetId="0">#REF!</definedName>
    <definedName name="Criterios_IM">#REF!</definedName>
    <definedName name="Cronograma" localSheetId="0">[2]INSUMOS!#REF!</definedName>
    <definedName name="Cronograma">[2]INSUMOS!#REF!</definedName>
    <definedName name="CUAD" localSheetId="0">#REF!</definedName>
    <definedName name="CUAD">#REF!</definedName>
    <definedName name="Cuadrilla">'[5]Mano Obra'!$B$1:$B$65536</definedName>
    <definedName name="curva">"Chart 11"</definedName>
    <definedName name="DataDisplayed">"Ejemplo"</definedName>
    <definedName name="dd" localSheetId="0">#REF!</definedName>
    <definedName name="dd">#REF!</definedName>
    <definedName name="DEMOLICIONANDEN" localSheetId="0">#REF!</definedName>
    <definedName name="DEMOLICIONANDEN">#REF!</definedName>
    <definedName name="demolicionladrillo" localSheetId="0">#REF!</definedName>
    <definedName name="demolicionladrillo">#REF!</definedName>
    <definedName name="DEMOLICIONMURO" localSheetId="0">#REF!</definedName>
    <definedName name="DEMOLICIONMURO">#REF!</definedName>
    <definedName name="demolicionpav" localSheetId="0">#REF!</definedName>
    <definedName name="demolicionpav">#REF!</definedName>
    <definedName name="dfasfdasdfadsfasdfas" localSheetId="0">[1]Insumos!#REF!</definedName>
    <definedName name="dfasfdasdfadsfasdfas">[1]Insumos!#REF!</definedName>
    <definedName name="DGBXGHSTHST" localSheetId="0">#REF!</definedName>
    <definedName name="DGBXGHSTHST">#REF!</definedName>
    <definedName name="DIA" localSheetId="0">#REF!</definedName>
    <definedName name="DIA">#REF!</definedName>
    <definedName name="Equipo">[7]Equipo!$A$1:$A$48</definedName>
    <definedName name="espejo" localSheetId="0">[1]Insumos!#REF!</definedName>
    <definedName name="espejo">[1]Insumos!#REF!</definedName>
    <definedName name="ESTACA" localSheetId="0">#REF!</definedName>
    <definedName name="ESTACA">#REF!</definedName>
    <definedName name="excavaconglomerado" localSheetId="0">#REF!</definedName>
    <definedName name="excavaconglomerado">#REF!</definedName>
    <definedName name="EXCAVAMANOV" localSheetId="0">#REF!</definedName>
    <definedName name="EXCAVAMANOV">#REF!</definedName>
    <definedName name="EXCAVAMAQUINAV" localSheetId="0">#REF!</definedName>
    <definedName name="EXCAVAMAQUINAV">#REF!</definedName>
    <definedName name="EXCAVATIERRA" localSheetId="0">#REF!</definedName>
    <definedName name="EXCAVATIERRA">#REF!</definedName>
    <definedName name="EXPL" localSheetId="0">#REF!</definedName>
    <definedName name="EXPL">#REF!</definedName>
    <definedName name="filtrov" localSheetId="0">#REF!</definedName>
    <definedName name="filtrov">#REF!</definedName>
    <definedName name="FORMA" localSheetId="0">#REF!</definedName>
    <definedName name="FORMA">#REF!</definedName>
    <definedName name="GALON" localSheetId="0">#REF!</definedName>
    <definedName name="GALON">#REF!</definedName>
    <definedName name="GEO" localSheetId="0">#REF!</definedName>
    <definedName name="GEO">#REF!</definedName>
    <definedName name="GRAVILLA" localSheetId="0">#REF!</definedName>
    <definedName name="GRAVILLA">#REF!</definedName>
    <definedName name="hierro60v" localSheetId="0">#REF!</definedName>
    <definedName name="hierro60v">#REF!</definedName>
    <definedName name="HMEN" localSheetId="0">#REF!</definedName>
    <definedName name="HMEN">#REF!</definedName>
    <definedName name="IMP" localSheetId="0">#REF!</definedName>
    <definedName name="IMP">#REF!</definedName>
    <definedName name="INSUMOS" localSheetId="0">#REF!</definedName>
    <definedName name="INSUMOS">#REF!</definedName>
    <definedName name="INSUMOSTOTAL" localSheetId="0">#REF!</definedName>
    <definedName name="INSUMOSTOTAL">#REF!</definedName>
    <definedName name="ITEMS" localSheetId="0">#REF!</definedName>
    <definedName name="ITEMS">#REF!</definedName>
    <definedName name="juli" localSheetId="0">#REF!</definedName>
    <definedName name="juli">#REF!</definedName>
    <definedName name="Lavamanos" localSheetId="0">[1]Insumos!#REF!</definedName>
    <definedName name="Lavamanos">[1]Insumos!#REF!</definedName>
    <definedName name="LLANTAS" localSheetId="0">#REF!</definedName>
    <definedName name="LLANTAS">#REF!</definedName>
    <definedName name="llenov" localSheetId="0">#REF!</definedName>
    <definedName name="llenov">#REF!</definedName>
    <definedName name="LOCALIZACIONV" localSheetId="0">#REF!</definedName>
    <definedName name="LOCALIZACIONV">#REF!</definedName>
    <definedName name="localizamuro" localSheetId="0">#REF!</definedName>
    <definedName name="localizamuro">#REF!</definedName>
    <definedName name="MALLA" localSheetId="0">#REF!</definedName>
    <definedName name="MALLA">#REF!</definedName>
    <definedName name="Maquinaria">'[5]Maqui Equip'!$B$1:$B$65536</definedName>
    <definedName name="MDC" localSheetId="0">#REF!</definedName>
    <definedName name="MDC">#REF!</definedName>
    <definedName name="MEZCLADORA" localSheetId="0">#REF!</definedName>
    <definedName name="MEZCLADORA">#REF!</definedName>
    <definedName name="Mobra">[7]MObra!$A$2:$A$19</definedName>
    <definedName name="MOTO" localSheetId="0">#REF!</definedName>
    <definedName name="MOTO">#REF!</definedName>
    <definedName name="motosierra" localSheetId="0">[6]Mater!#REF!</definedName>
    <definedName name="motosierra">[6]Mater!#REF!</definedName>
    <definedName name="OFI" localSheetId="0">#REF!</definedName>
    <definedName name="OFI">#REF!</definedName>
    <definedName name="patricia" localSheetId="0">#REF!</definedName>
    <definedName name="patricia">#REF!</definedName>
    <definedName name="pavimento" localSheetId="0">#REF!</definedName>
    <definedName name="pavimento">#REF!</definedName>
    <definedName name="Precio">[7]Precios!$A$2:$A$825</definedName>
    <definedName name="pres2" localSheetId="0">#REF!</definedName>
    <definedName name="pres2">#REF!</definedName>
    <definedName name="PREST" localSheetId="0">#REF!</definedName>
    <definedName name="PREST">#REF!</definedName>
    <definedName name="PRESUPUESTO" localSheetId="0">#REF!</definedName>
    <definedName name="PRESUPUESTO">#REF!</definedName>
    <definedName name="PROPONE" localSheetId="0">#REF!</definedName>
    <definedName name="PROPONE">#REF!</definedName>
    <definedName name="PUNT">[4]INSUMOS!$D$688</definedName>
    <definedName name="qdefqfqwreqwerqw" localSheetId="0">[1]Insumos!#REF!</definedName>
    <definedName name="qdefqfqwreqwerqw">[1]Insumos!#REF!</definedName>
    <definedName name="RAJON" localSheetId="0">#REF!</definedName>
    <definedName name="RAJON">#REF!</definedName>
    <definedName name="RECEBO" localSheetId="0">#REF!</definedName>
    <definedName name="RECEBO">#REF!</definedName>
    <definedName name="RETIROV" localSheetId="0">#REF!</definedName>
    <definedName name="RETIROV">#REF!</definedName>
    <definedName name="RETRO" localSheetId="0">#REF!</definedName>
    <definedName name="RETRO">#REF!</definedName>
    <definedName name="SARDINELV" localSheetId="0">#REF!</definedName>
    <definedName name="SARDINELV">#REF!</definedName>
    <definedName name="siete" localSheetId="0">#REF!</definedName>
    <definedName name="siete">#REF!</definedName>
    <definedName name="Slicer_Contact_Type">#N/A</definedName>
    <definedName name="soladov" localSheetId="0">#REF!</definedName>
    <definedName name="soladov">#REF!</definedName>
    <definedName name="SUBBASE" localSheetId="0">#REF!</definedName>
    <definedName name="SUBBASE">#REF!</definedName>
    <definedName name="TABLA">[4]INSUMOS!$D$793</definedName>
    <definedName name="tablonx" localSheetId="0">'[8]BASE DE DATOS'!#REF!</definedName>
    <definedName name="tablonx">'[8]BASE DE DATOS'!#REF!</definedName>
    <definedName name="TANQUE" localSheetId="0">#REF!</definedName>
    <definedName name="TANQUE">#REF!</definedName>
    <definedName name="TERMINADORA" localSheetId="0">#REF!</definedName>
    <definedName name="TERMINADORA">#REF!</definedName>
    <definedName name="TITULOANALISISUNITARIOS" localSheetId="0">#REF!</definedName>
    <definedName name="TITULOANALISISUNITARIOS">#REF!</definedName>
    <definedName name="TITULOPRESUPUESTO" localSheetId="0">#REF!</definedName>
    <definedName name="TITULOPRESUPUESTO">#REF!</definedName>
    <definedName name="TODOANA" localSheetId="0">#REF!</definedName>
    <definedName name="TODOANA">#REF!</definedName>
    <definedName name="TODOINSU" localSheetId="0">#REF!</definedName>
    <definedName name="TODOINSU">#REF!</definedName>
    <definedName name="TODOITEM" localSheetId="0">#REF!</definedName>
    <definedName name="TODOITEM">#REF!</definedName>
    <definedName name="TOPO" localSheetId="0">#REF!</definedName>
    <definedName name="TOPO">#REF!</definedName>
    <definedName name="TRAB">[4]INSUMOS!$D$932</definedName>
    <definedName name="Transporte">[7]Transpórte!$A$2:$A$10</definedName>
    <definedName name="TUBO" localSheetId="0">#REF!</definedName>
    <definedName name="TUBO">#REF!</definedName>
    <definedName name="Unidades">[5]Unidades!$A$1:$A$65536</definedName>
    <definedName name="UTIL" localSheetId="0">#REF!</definedName>
    <definedName name="UTIL">#REF!</definedName>
    <definedName name="VIBRA">[4]INSUMOS!$D$1404</definedName>
    <definedName name="VIBRADOR" localSheetId="0">#REF!</definedName>
    <definedName name="VIBRADOR">#REF!</definedName>
    <definedName name="VIBRO" localSheetId="0">#REF!</definedName>
    <definedName name="VIBRO">#REF!</definedName>
    <definedName name="VOLQUETA" localSheetId="0">#REF!</definedName>
    <definedName name="VOLQUETA">#REF!</definedName>
    <definedName name="xxxx" localSheetId="0">#REF!</definedName>
    <definedName name="xxxx">#REF!</definedName>
    <definedName name="Z" localSheetId="0">[1]Insumos!#REF!</definedName>
    <definedName name="Z">[1]Insumos!#REF!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1" i="16" l="1"/>
  <c r="F93" i="16"/>
  <c r="F94" i="16"/>
  <c r="F95" i="16"/>
  <c r="F96" i="16"/>
  <c r="F97" i="16"/>
  <c r="F98" i="16"/>
  <c r="F99" i="16"/>
  <c r="F100" i="16"/>
  <c r="F101" i="16"/>
  <c r="F102" i="16"/>
  <c r="F103" i="16"/>
  <c r="F104" i="16"/>
  <c r="F105" i="16"/>
  <c r="F107" i="16"/>
  <c r="F108" i="16"/>
  <c r="F109" i="16"/>
  <c r="F110" i="16"/>
  <c r="F111" i="16"/>
  <c r="F112" i="16"/>
  <c r="F113" i="16"/>
  <c r="F114" i="16"/>
  <c r="F115" i="16"/>
  <c r="F116" i="16"/>
  <c r="F117" i="16"/>
  <c r="F119" i="16"/>
  <c r="F120" i="16"/>
  <c r="F226" i="16"/>
  <c r="F227" i="16" s="1"/>
  <c r="F4" i="16"/>
  <c r="F27" i="16" s="1"/>
  <c r="F5" i="16"/>
  <c r="F6" i="16"/>
  <c r="F7" i="16"/>
  <c r="F8" i="16"/>
  <c r="F9" i="16"/>
  <c r="F10" i="16"/>
  <c r="F11" i="16"/>
  <c r="F12" i="16"/>
  <c r="F13" i="16"/>
  <c r="F14" i="16"/>
  <c r="F15" i="16"/>
  <c r="F16" i="16"/>
  <c r="F17" i="16"/>
  <c r="F18" i="16"/>
  <c r="F19" i="16"/>
  <c r="F20" i="16"/>
  <c r="F21" i="16"/>
  <c r="F22" i="16"/>
  <c r="F23" i="16"/>
  <c r="F24" i="16"/>
  <c r="F25" i="16"/>
  <c r="F26" i="16"/>
  <c r="F29" i="16"/>
  <c r="F30" i="16"/>
  <c r="F31" i="16"/>
  <c r="F32" i="16"/>
  <c r="F35" i="16"/>
  <c r="F39" i="16" s="1"/>
  <c r="F36" i="16"/>
  <c r="F37" i="16"/>
  <c r="F38" i="16"/>
  <c r="F41" i="16"/>
  <c r="F42" i="16"/>
  <c r="F43" i="16"/>
  <c r="F44" i="16"/>
  <c r="F45" i="16"/>
  <c r="F46" i="16"/>
  <c r="F47" i="16"/>
  <c r="F48" i="16"/>
  <c r="F49" i="16"/>
  <c r="F50" i="16"/>
  <c r="F51" i="16"/>
  <c r="F54" i="16"/>
  <c r="F55" i="16"/>
  <c r="F56" i="16"/>
  <c r="F57" i="16"/>
  <c r="F58" i="16"/>
  <c r="F61" i="16"/>
  <c r="F62" i="16"/>
  <c r="F63" i="16"/>
  <c r="F64" i="16"/>
  <c r="F65" i="16"/>
  <c r="F66" i="16"/>
  <c r="F67" i="16"/>
  <c r="F68" i="16"/>
  <c r="F69" i="16"/>
  <c r="F70" i="16"/>
  <c r="F71" i="16"/>
  <c r="F75" i="16"/>
  <c r="F76" i="16"/>
  <c r="F77" i="16"/>
  <c r="F78" i="16"/>
  <c r="F79" i="16"/>
  <c r="F80" i="16"/>
  <c r="F81" i="16"/>
  <c r="F83" i="16"/>
  <c r="F84" i="16"/>
  <c r="F85" i="16"/>
  <c r="F87" i="16"/>
  <c r="F88" i="16"/>
  <c r="F89" i="16"/>
  <c r="F124" i="16"/>
  <c r="F125" i="16"/>
  <c r="F126" i="16"/>
  <c r="F127" i="16"/>
  <c r="F128" i="16"/>
  <c r="F129" i="16"/>
  <c r="F130" i="16"/>
  <c r="F131" i="16"/>
  <c r="F132" i="16"/>
  <c r="F133" i="16"/>
  <c r="F134" i="16"/>
  <c r="F135" i="16"/>
  <c r="F136" i="16"/>
  <c r="F137" i="16"/>
  <c r="F138" i="16"/>
  <c r="F139" i="16"/>
  <c r="F140" i="16"/>
  <c r="F141" i="16"/>
  <c r="F142" i="16"/>
  <c r="F143" i="16"/>
  <c r="F144" i="16"/>
  <c r="F148" i="16"/>
  <c r="F149" i="16"/>
  <c r="F150" i="16"/>
  <c r="F151" i="16"/>
  <c r="F152" i="16"/>
  <c r="F154" i="16"/>
  <c r="F155" i="16"/>
  <c r="F156" i="16"/>
  <c r="F158" i="16"/>
  <c r="F159" i="16"/>
  <c r="F161" i="16"/>
  <c r="F163" i="16"/>
  <c r="F164" i="16"/>
  <c r="F165" i="16"/>
  <c r="F166" i="16"/>
  <c r="F167" i="16"/>
  <c r="F168" i="16"/>
  <c r="F169" i="16"/>
  <c r="F170" i="16"/>
  <c r="F171" i="16"/>
  <c r="F172" i="16"/>
  <c r="F173" i="16"/>
  <c r="F174" i="16"/>
  <c r="F175" i="16"/>
  <c r="F176" i="16"/>
  <c r="F177" i="16"/>
  <c r="F179" i="16"/>
  <c r="F180" i="16"/>
  <c r="F181" i="16"/>
  <c r="F182" i="16"/>
  <c r="F183" i="16"/>
  <c r="F184" i="16"/>
  <c r="F185" i="16"/>
  <c r="F188" i="16"/>
  <c r="F202" i="16" s="1"/>
  <c r="F189" i="16"/>
  <c r="F190" i="16"/>
  <c r="F191" i="16"/>
  <c r="F192" i="16"/>
  <c r="F193" i="16"/>
  <c r="F194" i="16"/>
  <c r="F195" i="16"/>
  <c r="F196" i="16"/>
  <c r="F197" i="16"/>
  <c r="F198" i="16"/>
  <c r="F199" i="16"/>
  <c r="F200" i="16"/>
  <c r="F201" i="16"/>
  <c r="F204" i="16"/>
  <c r="F205" i="16"/>
  <c r="F206" i="16"/>
  <c r="F207" i="16"/>
  <c r="F208" i="16"/>
  <c r="F209" i="16"/>
  <c r="F212" i="16"/>
  <c r="F218" i="16" s="1"/>
  <c r="F213" i="16"/>
  <c r="F214" i="16"/>
  <c r="F215" i="16"/>
  <c r="F216" i="16"/>
  <c r="F217" i="16"/>
  <c r="F220" i="16"/>
  <c r="F221" i="16"/>
  <c r="F222" i="16"/>
  <c r="F223" i="16"/>
  <c r="F224" i="16"/>
  <c r="A124" i="16"/>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4" i="16"/>
  <c r="A5" i="16"/>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12" i="16"/>
  <c r="A213" i="16"/>
  <c r="A214" i="16"/>
  <c r="A215" i="16" s="1"/>
  <c r="A216" i="16" s="1"/>
  <c r="A217" i="16" s="1"/>
  <c r="A204" i="16"/>
  <c r="A205" i="16" s="1"/>
  <c r="A206" i="16" s="1"/>
  <c r="A207" i="16" s="1"/>
  <c r="A208" i="16" s="1"/>
  <c r="A209" i="16" s="1"/>
  <c r="A188" i="16"/>
  <c r="A189" i="16"/>
  <c r="A190" i="16"/>
  <c r="A191" i="16" s="1"/>
  <c r="A192" i="16" s="1"/>
  <c r="A193" i="16" s="1"/>
  <c r="A194" i="16" s="1"/>
  <c r="A195" i="16" s="1"/>
  <c r="A196" i="16" s="1"/>
  <c r="A197" i="16" s="1"/>
  <c r="A198" i="16" s="1"/>
  <c r="A199" i="16" s="1"/>
  <c r="A200" i="16" s="1"/>
  <c r="A201" i="16" s="1"/>
  <c r="A75" i="16"/>
  <c r="A76" i="16" s="1"/>
  <c r="A77" i="16" s="1"/>
  <c r="A78" i="16" s="1"/>
  <c r="A79" i="16" s="1"/>
  <c r="A80" i="16" s="1"/>
  <c r="A81" i="16" s="1"/>
  <c r="A83" i="16" s="1"/>
  <c r="A84" i="16" s="1"/>
  <c r="A85" i="16" s="1"/>
  <c r="A87" i="16" s="1"/>
  <c r="A88" i="16" s="1"/>
  <c r="A89" i="16" s="1"/>
  <c r="A226" i="16"/>
  <c r="A219" i="16"/>
  <c r="A220" i="16"/>
  <c r="A221" i="16"/>
  <c r="A222" i="16"/>
  <c r="A223" i="16"/>
  <c r="A148" i="16"/>
  <c r="A149" i="16"/>
  <c r="A150" i="16" s="1"/>
  <c r="A151" i="16" s="1"/>
  <c r="A152" i="16" s="1"/>
  <c r="A154" i="16" s="1"/>
  <c r="A155" i="16" s="1"/>
  <c r="A156" i="16" s="1"/>
  <c r="A158" i="16" s="1"/>
  <c r="A159" i="16" s="1"/>
  <c r="A161" i="16" s="1"/>
  <c r="A163" i="16" s="1"/>
  <c r="A164" i="16" s="1"/>
  <c r="A165" i="16" s="1"/>
  <c r="A166" i="16" s="1"/>
  <c r="A167" i="16" s="1"/>
  <c r="A168" i="16" s="1"/>
  <c r="A169" i="16" s="1"/>
  <c r="A170" i="16" s="1"/>
  <c r="A171" i="16" s="1"/>
  <c r="A172" i="16" s="1"/>
  <c r="A173" i="16" s="1"/>
  <c r="A174" i="16" s="1"/>
  <c r="A175" i="16" s="1"/>
  <c r="A176" i="16" s="1"/>
  <c r="A177" i="16" s="1"/>
  <c r="A179" i="16" s="1"/>
  <c r="A180" i="16" s="1"/>
  <c r="A181" i="16" s="1"/>
  <c r="A182" i="16" s="1"/>
  <c r="A183" i="16" s="1"/>
  <c r="A184" i="16" s="1"/>
  <c r="A185" i="16" s="1"/>
  <c r="A93" i="16"/>
  <c r="A94" i="16"/>
  <c r="A95" i="16"/>
  <c r="A96" i="16" s="1"/>
  <c r="A97" i="16" s="1"/>
  <c r="A98" i="16" s="1"/>
  <c r="A99" i="16" s="1"/>
  <c r="A100" i="16" s="1"/>
  <c r="A101" i="16" s="1"/>
  <c r="A102" i="16" s="1"/>
  <c r="A103" i="16" s="1"/>
  <c r="A104" i="16" s="1"/>
  <c r="A105" i="16" s="1"/>
  <c r="A107" i="16" s="1"/>
  <c r="A108" i="16" s="1"/>
  <c r="A109" i="16" s="1"/>
  <c r="A110" i="16" s="1"/>
  <c r="A111" i="16" s="1"/>
  <c r="A112" i="16" s="1"/>
  <c r="A113" i="16" s="1"/>
  <c r="A114" i="16" s="1"/>
  <c r="A115" i="16" s="1"/>
  <c r="A116" i="16" s="1"/>
  <c r="A117" i="16" s="1"/>
  <c r="A119" i="16" s="1"/>
  <c r="A120" i="16" s="1"/>
  <c r="A121" i="16" s="1"/>
  <c r="A61" i="16"/>
  <c r="A62" i="16" s="1"/>
  <c r="A63" i="16" s="1"/>
  <c r="A64" i="16" s="1"/>
  <c r="A65" i="16" s="1"/>
  <c r="A66" i="16" s="1"/>
  <c r="A67" i="16" s="1"/>
  <c r="A68" i="16" s="1"/>
  <c r="A69" i="16" s="1"/>
  <c r="A70" i="16" s="1"/>
  <c r="A71" i="16" s="1"/>
  <c r="A54" i="16"/>
  <c r="A55" i="16"/>
  <c r="A56" i="16" s="1"/>
  <c r="A57" i="16" s="1"/>
  <c r="A58" i="16" s="1"/>
  <c r="A41" i="16"/>
  <c r="A42" i="16"/>
  <c r="A43" i="16" s="1"/>
  <c r="A44" i="16" s="1"/>
  <c r="A45" i="16" s="1"/>
  <c r="A46" i="16" s="1"/>
  <c r="A47" i="16" s="1"/>
  <c r="A48" i="16" s="1"/>
  <c r="A49" i="16" s="1"/>
  <c r="A50" i="16" s="1"/>
  <c r="A51" i="16" s="1"/>
  <c r="A35" i="16"/>
  <c r="A36" i="16"/>
  <c r="A37" i="16"/>
  <c r="A38" i="16" s="1"/>
  <c r="A29" i="16"/>
  <c r="A30" i="16" s="1"/>
  <c r="A31" i="16" s="1"/>
  <c r="A32" i="16" s="1"/>
  <c r="F145" i="16" l="1"/>
  <c r="F72" i="16"/>
  <c r="F33" i="16"/>
  <c r="F90" i="16"/>
  <c r="F210" i="16"/>
  <c r="F186" i="16"/>
  <c r="F52" i="16"/>
  <c r="F59" i="16"/>
  <c r="F122" i="16"/>
  <c r="F228" i="16"/>
  <c r="F232" i="16" l="1"/>
  <c r="F233" i="16" l="1"/>
</calcChain>
</file>

<file path=xl/sharedStrings.xml><?xml version="1.0" encoding="utf-8"?>
<sst xmlns="http://schemas.openxmlformats.org/spreadsheetml/2006/main" count="424" uniqueCount="249">
  <si>
    <t>ÍTEM</t>
  </si>
  <si>
    <t>DESCRIPCIÓN DE LA ACTIVIDAD</t>
  </si>
  <si>
    <t>UN</t>
  </si>
  <si>
    <t>M2</t>
  </si>
  <si>
    <t>UTILIDAD</t>
  </si>
  <si>
    <t>PRELIMINARES</t>
  </si>
  <si>
    <t>M3</t>
  </si>
  <si>
    <t>M</t>
  </si>
  <si>
    <t>MUROS Y CIELO RASOS</t>
  </si>
  <si>
    <t>IVA (U)</t>
  </si>
  <si>
    <t>INTERRUPTORES TERMOMÁGNETICOS 
Breakers de circuitos ramales, anclajes, marquillado en c/u de los circuitos, conexionado tal como se especifica y aparece en los planos.</t>
  </si>
  <si>
    <t>ADMINISTRACIÓN</t>
  </si>
  <si>
    <t>IMPREVISTOS</t>
  </si>
  <si>
    <t>COSTO TOTAL:</t>
  </si>
  <si>
    <t>EXCAVACIONES</t>
  </si>
  <si>
    <t>KG</t>
  </si>
  <si>
    <t>MEZZANINE Y ESCALERAS</t>
  </si>
  <si>
    <t>CANTIDAD</t>
  </si>
  <si>
    <t>Desmonte de estructura mezzanine en madera. Incluye retiro de material sobrante fuera de la obra.</t>
  </si>
  <si>
    <t>Desmonte de escaleras a mezzanine en madera. Incluye retiro de material sobrante fuera de la obra.</t>
  </si>
  <si>
    <t>Cargue, retiro y disposición final de material sobrante de excavación hasta botadero autorizado. Incluye acarreo dentro de la obra.</t>
  </si>
  <si>
    <t xml:space="preserve">INSTALACIONES HIDRAÚLICAS Y SANITARIAS </t>
  </si>
  <si>
    <t>Malla electrosoldada de 5 mm, 15cm x 15cm en ambos sentidos. Incluye alambre negro, colocación y traslapo.</t>
  </si>
  <si>
    <t>UNIDAD</t>
  </si>
  <si>
    <t xml:space="preserve">CARPINTERÍA METÁLICA Y DE ALUMINIO </t>
  </si>
  <si>
    <t>Demolición de placa de contrapiso, e= 7cm a e= 12cm. Incluye corte y retiro de material sobrante fuera de la obra.</t>
  </si>
  <si>
    <t>Cerramiento provisional en tela de polipropileno h= 2.10 m. Incluye señalizador.</t>
  </si>
  <si>
    <t>CUBIERTA</t>
  </si>
  <si>
    <t>Suministro e instalación de caballete en lámina prepintada, calibre 26, desarrollo de 30 a 60 cm. Incluye doblez, transporte, set de fijación.</t>
  </si>
  <si>
    <t>GL</t>
  </si>
  <si>
    <t>Placa de contrapiso e=0.10m en concreto F´c=21 MPA. Incluye formaleta, curado y corte de dilataciones.</t>
  </si>
  <si>
    <t xml:space="preserve"> TABLEROS DE ILUMINACIÓN Y FUERZA 
Incluyen breakers de circuitos ramales, anclajes, marquillado en c/u de los circuitos, conexionado tal como se especifica y aparece en los planos. De igual modo se deberá incluir los trabajos de resanes y todo aquel trabajo inherente a la instalación.</t>
  </si>
  <si>
    <t xml:space="preserve">BANDEJA PORTACABLES. </t>
  </si>
  <si>
    <t>Gl</t>
  </si>
  <si>
    <t>SALIDAS ELÉCTRICAS. 
Todas las instalaciones incluyen los accesorios, conduits, anclajes, conductores, marquillado en los dos extremos del circuito y conexionado tal como se especifica.</t>
  </si>
  <si>
    <t>Suministro e instalación de SENSOR DE MOVIMIENTO DE 1800VA P/PARED(120Vac) LEVITON, incluye accesorios de fijación.</t>
  </si>
  <si>
    <t>Suministro e instalación salida tomacorriente eléctrica doble con polo a tierra regulada, toma color naranja LEVITON. Incluye cable No. 12 PE-HS-FR-LS, caja de 2X4" PVC con accesorios requeridos para su correcta instalación en ducto evolutivo DLP.</t>
  </si>
  <si>
    <t>Suministro e instalación salida eléctrica doble GFCI con polo a tierra LEVITON. Incluye cable No. 12 PE-HS-FR-LS, conectores, marquillas, elementos de sujeción y demás accesorios requieridos para su correcta instalación.</t>
  </si>
  <si>
    <t>SUMINISTRO E INSTALACIÓN DE LUMINARIAS
Estos ítems incluyen: luminarias, drivers, accesorios eléctricos, soportes de fijación, etc.</t>
  </si>
  <si>
    <t>Suministro e instalación de Riel Spot de 3 luces de sobreponer, 40 cm de largo, Leds de 8 W, incluye 1.5 m de cable.</t>
  </si>
  <si>
    <t>Suministro e instalación de luminaria de emergencia sobreponer tipo LED, Ref. Ecolite EMG05 de acuerdo al RETILAP.</t>
  </si>
  <si>
    <t>Suministro e instalación de luminaria de aviso de salida con sistema de Leds. Incluye: Batería de respaldo.Ref. Cooper Ligthing y accesorios de fijación.</t>
  </si>
  <si>
    <t>Suministro e instalación de ducto evolutivo DLP de 105X50 mm, marca LEGRAND Ref. D10422. Incluye cubierta, tabique de separación, uniones de canaleta y tapa, T´s, ángulos interiores, exteriores y planos.</t>
  </si>
  <si>
    <t>Localización y replanteo.</t>
  </si>
  <si>
    <t>Suministro e instalación de puerta Tipo P-1 de una nave batiente en aluminio anodizado color natural con persiana fija superior y vidrio templado de 6 milímetros incoloro (según diseño).</t>
  </si>
  <si>
    <t>Suministro e instalación de puerta Tipo P-4 de dos naves batientes en persiana en aluminio anodizado (según diseño).</t>
  </si>
  <si>
    <t>Suministro e instalación de puerta Tipo P-5 de una nave batiente en aluminio anodizado color natural con vidrio templado de 6 milímetros esmerilado (según diseño).</t>
  </si>
  <si>
    <t>Suministro e instalación de puerta Tipo P-10 de una nave batiente en aluminio anodizado color natural con vidrio templado de 6 milímetros esmerilado (según diseño).</t>
  </si>
  <si>
    <t>Suministro e instalación de ventana Tipo V-3 corrediza de dos naves y vidrio templado esmerilado de 5 milímetros con persiana exterior en aluminio anodizado color natural de seguridad (según diseño en sistema corredizo 744).</t>
  </si>
  <si>
    <t>Suministro e instalación de ventana Tipo V-7 de una nave en vidrio templado esmerilado de 5 milímetros con persiana exterior en aluminio anodizado color natural de seguridad (según diseño perfil U-66 y partidor T-100).</t>
  </si>
  <si>
    <t>Punto empalme a red existente D&lt;=1".</t>
  </si>
  <si>
    <t>Punto sanitario 2". Incluye tubería y accesorios.</t>
  </si>
  <si>
    <t>Punto sanitario 4". Incluye tubería y accesorios.</t>
  </si>
  <si>
    <t>SISTEMA DE DETECCIÓN Y EVACUACIÓN DE INCENDIOS</t>
  </si>
  <si>
    <t>Panel de control de alarma de incendio convencional de cuatro zonas, sincronización automática de dispositivos audiovisuales con protocolo del fabricante para System Sensor, Wheelock y Gentex. Protocalo NAC inlcuye capacidad de silenciar dispositivos audibles mientras las luces estroboscópicas siguen parpadeando, utilizando sólo un par de cables. REF.: MS-2. Marca: FireLite/ Honey Well.</t>
  </si>
  <si>
    <t xml:space="preserve">Detector de humo fotoeléctrico. Incluye base convencional - System Sensor 4 Wires, "2 Zone, 2 Power". REF.: 4w-b. Marca: System Sensor. </t>
  </si>
  <si>
    <t>Detector térmico 135G. C, incluye base convencional. REF.: HD-5600. Marca: System Sensor.</t>
  </si>
  <si>
    <t>Estación manual convencional. REF.: FL-BG12. Marca: FireLite/ Honey Well.</t>
  </si>
  <si>
    <t xml:space="preserve">Protector acrilíco para estación manual. REF.: PROTEC. Marca: SYS. </t>
  </si>
  <si>
    <t xml:space="preserve">Sirena/ Strobe 0,5-2,0 Watts; 75 Candela. REF.:BKPC2R. Marca: SYS. </t>
  </si>
  <si>
    <t>Relevos de 24/110 V AC/DC para sistema de emergencia. REF:: RELV MR-801. Marca: ADI.</t>
  </si>
  <si>
    <t>Cable THHN N° 14 AWG - X un conductor: (Rojo, Negro= Power), (Blanco, Azul = NAC1), (Amarillo, Verde = NAC2).</t>
  </si>
  <si>
    <t>Tubería EMT DE 3/4, y accesorios "Uniones aceradas, terminales acerados, grapas de anclaje tipo pera".</t>
  </si>
  <si>
    <t>Cajas de paso con puerta. 30x30.</t>
  </si>
  <si>
    <t>Cajas Rawelt 4x4, 2x4.</t>
  </si>
  <si>
    <t xml:space="preserve">Cajas 4x4, galvanizadas. </t>
  </si>
  <si>
    <t>Riel Unistrap con abrazaderas.</t>
  </si>
  <si>
    <t>Excavación manual de material común (tierra y conglomerado).</t>
  </si>
  <si>
    <t>Suministro e instalación de puerta Tipo P-2 de una nave batiente en aluminio anodizado color natural con persiana fija superior y vidrio templado opalizado de 6 milímetros incoloro (según diseños).</t>
  </si>
  <si>
    <t>Suministro e instalación de puerta Tipo P-3 de dos naves batientes en aluminio anodizado color natural con persiana fija superior y vidrio templado de 6 milímetros esmerilado superior y 6 milímetros inferior (según diseño).</t>
  </si>
  <si>
    <t>Guardaescobas en superboard h= 8 cm. Incluye pintura basalto GRIS.</t>
  </si>
  <si>
    <t>Suministro e instalación de ventana Tipo V-4 corrediza de dos naves y vidrio templado esmerilado de 5 milímetros con persiana interior en aluminio anodizado color natural de seguridad (según diseño en sistema corredizo 744).</t>
  </si>
  <si>
    <t>Suministro e instalación de ventana Tipo V-5 corrediza de dos naves y vidrio templado esmerilado de 5 milímetros con persiana interior en aluminio anodizado color natural de seguridad (según diseño en sistema corredizo 744).</t>
  </si>
  <si>
    <t>Suministro e instalación de ventana Tipo V-8 corrediza de cuatro naves y vidrio templado esmerilado de 5 milímetros con persiana interior en aluminio anodizado color natural de seguridad (según diseño en sistema corredizo 744).</t>
  </si>
  <si>
    <t>Acero de refuerzo Fy 420 Mpa.</t>
  </si>
  <si>
    <t>ALIMENTADORES PARA CIRCUITOS DE FUERZA E ILUMINACIÓN.</t>
  </si>
  <si>
    <t>Cable NFPL 2x18 AWG.</t>
  </si>
  <si>
    <t>VENTANAS.</t>
  </si>
  <si>
    <t>PUERTAS.</t>
  </si>
  <si>
    <t>Estructura metálica para MEZZANINE y ESCALERAS. Incluye suministro, montaje, instalación, accesorios, platinas, perfiles, rieles, tornillos, aplicación anticorrosivo y acabado en pintura esmalte.</t>
  </si>
  <si>
    <t>Suministro e instalación de vidrio templado de 6 mm incoloro para remate de muro bajo de mezzanine. Incluye accesorios de fijación: chapetas 35-35 en acero inoxidable 304. Medidas: 166,8 cm x 30 cm.</t>
  </si>
  <si>
    <t>Suministro e instalación de ventana Tipo V-10 abatible de una nave y vidrio templado esmerilado de 5 milímetros con persiana exterior en aluminio anodizado color natural de seguridad.</t>
  </si>
  <si>
    <t>Desmonte de cubierta existente en Eternit.</t>
  </si>
  <si>
    <t>Suministro e instalación  de cubierta traslúcida EXIPLAST, poliéster reforzado en fibra de vidrio, acabado opal lisa. Ancho 50 cm perfil Standing Seam.</t>
  </si>
  <si>
    <t>Suministro e instalación de remates en lámina prepintada, calibre 26, desarrollo de 15 a 30 cm. Incluye doblez, transporte y set de fijación.</t>
  </si>
  <si>
    <t>Suministro e instalación de puerta Tipo P-6 de una nave batiente en aluminio anodizado color natural y vidrio templado de 6 milímetros incoloro (según diseño).</t>
  </si>
  <si>
    <t>Suministro e instalación de ventana Tipo V-11 corrediza de cuatro naves en vidrio templado traslúcido de 5 milímetros (según diseño).</t>
  </si>
  <si>
    <t>REDES ELÉCTRICAS, COMUNICACIONES Y DE ILUMINACIÓN</t>
  </si>
  <si>
    <t>Suministro e instalación de tablero de iluminación de 8 Cts, 3Ø, barraje para 200 amperios, con espacio para totalizador, chapa y llave (T1).</t>
  </si>
  <si>
    <t>Suministro e instalación de tablero de fuerza de 18 Cts, 200 amperios, chapa y llave (T3).</t>
  </si>
  <si>
    <t>Suministro e instalación interruptor automático mono polar de enchufable 1x20a; icc&gt;20 ka, 220 v. Incluye cintas y anillos de marcación.</t>
  </si>
  <si>
    <t>Suministro e instalación interruptor automático bipolar de enchufable 2x20a; icc&gt;20 ka, 220 v. Incluye cintas y anillos de marcación.</t>
  </si>
  <si>
    <t>Bandeja porta cables tipo malla con borde de seguridad con soldadura en T, con acabado en acero inoxidable 316l, bajo en carbono, con molibdeno, y con una capa de óxido crómico en la superficie del acero. Altura útil 54mm, ancho 300mm.  Incluye accesorios de fijación en acero inoxidable 316l, ce25, ce30, ce40, btrcc, ed275. Fijación suspendida en techo tipo columpio o tipo peldaño según se requiera, cada 1,5m, incluye conectores de tierra en aluminio grifequip, conductor No. 8 awg-thhn para equipotencialización en todo su recorrido y demás elementos necesarios para su correcta instalación y funcionamiento. Debe cumplir con las normas en 10088-2 en cuanto al material y din 4102-12 en cuanto a la resistencia al fuego.</t>
  </si>
  <si>
    <t>Suministro e instalación salida tomacorriente eléctrica doble con polo a tierra empotrado con tapa LEVITON. Incluye cable No. 12 PE-HS-FR-LS, caja de 2X4" PVC con accesorios requeridos para su correcta instalación en ducto evolutivo DLP.</t>
  </si>
  <si>
    <t>Desmonte de salida eléctrica de tomacorriente (tomacorriente normal, regulado, de 220V o GFCI) o salida de datos. Incluye: Retiro de cable, tubería y retiro de caja.</t>
  </si>
  <si>
    <t>Suministro e instalación de luminaria en lámina COLD ROLLED, de sobreponer, 2x18 W, 2100 LM, 1220x120x50 mm o similar, incluye cable 3#12, Tubería EMT 3/4´´ con accesorios  y marquillado.</t>
  </si>
  <si>
    <t>Suministro e instalación de luminaria CORAL LENS de marca ILTEC, de 50 W, 4400 Lm, 600 mm de diámetro y 120 mm de altura, colgantes con fijación basculante ajustable: incluye accesorios para fijación. (Vistas en el plano de iluminación, marcadas con el sufijo C: #C-#) y cable 3#12.</t>
  </si>
  <si>
    <t>Suministro e instalación de bombilla LED de 12 W, 1080 LM o similar, incluye cable 3#12, plafón y demás accesorios de fijación.</t>
  </si>
  <si>
    <t>Construcción de entrepiso con Superboard Entrepisos Plus, e=20 mm. Incluye los elementos necesarios para su instalación.</t>
  </si>
  <si>
    <t>Pasamanos en tubería metálica tipo mueble de sección circular. Incluye parales dobles + platinas con anclajes para su instalación + anticorrosivo + pintura esmalte gris aluminio - según detalle.</t>
  </si>
  <si>
    <t>Red provisional de agua.</t>
  </si>
  <si>
    <t>Red provisional eléctrica.</t>
  </si>
  <si>
    <t>ML</t>
  </si>
  <si>
    <t xml:space="preserve">Señalizacion con cinta de seguridad y postes moviles. </t>
  </si>
  <si>
    <t>Demolición guardaescoba existente, incluye retiro fuera de la obra.</t>
  </si>
  <si>
    <t xml:space="preserve">ESTRUCTURA EN CONCRETO </t>
  </si>
  <si>
    <t xml:space="preserve">Cielo raso en superboard de 6mm, area de Jubilados, incluye estructura de soporte, tratamiento de juntas, masillado, estuco y pintura. </t>
  </si>
  <si>
    <t xml:space="preserve">Desmanchado, pulido y cristalización de piso en baldosa terrazo de la cafeteria, incluye detallado de perforaciónes con mortero 1:2 y/o cambio de piezas deterioradas. </t>
  </si>
  <si>
    <t xml:space="preserve">M2 </t>
  </si>
  <si>
    <t>Suministro e instalación, cerramiento metálico tipo biombo, fabricado según diseño, en lámina microperforada galvanizada CAL 18  y marco en tubería galvanizada de 1-1/2", incluye acabado con pintura electroestática poliéster color amarillo,  cortes en piso, bases en concreto para fijación a piso, perforaciones, platinas, tornillos y demás elementos necesarios para su instalación.</t>
  </si>
  <si>
    <t>AMOBLAMIENTO</t>
  </si>
  <si>
    <t>Suministro e instalación materas perimetrales en concreto, referencia DOMA impermeabilizadas en interior y exterior, de color gris, medidas 1.00mx0,52m, h=1,2 m, incluye mortero de base.</t>
  </si>
  <si>
    <t>Suministro e instalación mesón en concreto tipo DOMA, para barras perimetrales de cafetería color gris, incluye estructura de soporte en perfilería metálica pintada con anticorrosivo y esmalte negro.</t>
  </si>
  <si>
    <t>Baranda en acero inoxidable grado 304 y calibre 16, con pasamanos superior y parales en  tubería de 2" y  un hilo inferior en tubería de 1-1/2". Incluye platinas, anclaje a piso. perforaciones, pernos y demás accesorios requeridos en la instalación.</t>
  </si>
  <si>
    <t>PLANTAS ORNAMENTALES</t>
  </si>
  <si>
    <t xml:space="preserve">Tubería PVCS 2" sanitaria, incluye accesorios.              </t>
  </si>
  <si>
    <t xml:space="preserve">Tubería PVCS 3" sanitaria, incluye accesorios.              </t>
  </si>
  <si>
    <t xml:space="preserve">Tubería PVCS 4" sanitaria, incluye accesorios.              </t>
  </si>
  <si>
    <t xml:space="preserve">Alimentador 3 # 12 cable cobre aislado tipo PE-HF-FR-LS para alimentar circuitos generales. Incluye elementos de sujeción para su correcta instalación. </t>
  </si>
  <si>
    <t>Instalación salida de iluminación general sobrepuesta o en cielo raso. Incluye: incluye cable No. 12 PE-HF-FR-LS y tubería CONDUIT EMT 3/4´´ con accesorios requeridos para su correcta instalación.</t>
  </si>
  <si>
    <t>Insatalación salida de iluminación general sobrepuesta o en cielo raso para luminarias de emergencia y avisos de emergencia. Incluye cable No. 12 PE-HF-FR-LS y tubería CONDUIT EMT 3/4´´ con accesorios requeridos para su correcta instalación.</t>
  </si>
  <si>
    <t>Instalación de salida eléctrica para sensor de movimiento de techo, sobrepuesto o en cielo raso. Incluye cable No. 12 PE-HR-FR-LS  y tubería CONDUIT EMT 3/4´´ con accesorios requeridos para su correcta instalación.</t>
  </si>
  <si>
    <t>Suministro e instalación de interruptor sencillo sobrepuesto LEVITON . Incluye cable No. 12 PE-HF-FR-LS, caja de 2x4" RAWELT y tubería CONDUIT EMT 3/4´´ con accesorios requeridos para su correcta instalación.</t>
  </si>
  <si>
    <t>Suministro e instalación de interruptor doble sobrepuesto LEVITON . Incluye cable No. 12 PE-HF-FR-LS, caja de 2x4" RAWELT y tubería CONDUIT EMT 3/4´´ con accesorios requeridos para su correcta instalación.</t>
  </si>
  <si>
    <t>Desmonte de tubería y cable en cielo raso y paredes para circuitos en el interior y exterior de las áreas a inervenir.</t>
  </si>
  <si>
    <t>Suministro e instalación salida tomacorriente eléctrica doble con polo a tierra empotrado en tubería EMT 3/4". Incluye accesorios requeridos para su correcta en mueble de microondas.</t>
  </si>
  <si>
    <t>Desmonte de salida eléctrica de iluminación.Incluye retiro de cable, luminaria, mantenimiento y almacenamiento.</t>
  </si>
  <si>
    <t>Instalación puerta en aluminio existente P-15 de 0.80mx2.10m Incluye suministro e instalación de marco en aluminio, accesorios y elementos requeridos para su correcta ejecución.</t>
  </si>
  <si>
    <t>Desmonte muros livianos y guardaescobas en baldosa o madera, incluye cortes con disco,  desmonte de redes existentes y retiro de material sobrante fuera de la obra.</t>
  </si>
  <si>
    <t xml:space="preserve">Desmonte y reinstalación mesas monolíticas en acero inoxidable de 4, 6 y 8 puestos, incluye traslados, perforaciónes y elementos de fijación.   </t>
  </si>
  <si>
    <t>Vigas y columnas de amarre en concreto de 20,7 Mpa (3000 PSI) y sección &lt; 600cm2, incluye refuerzo, perforaciones y anclajes.</t>
  </si>
  <si>
    <t>Dinteles en concreto de 20,7 Mpa (3000 PSI) y sección &lt; 600cm2, incluye refuerzo.</t>
  </si>
  <si>
    <t>Pintura muros existentes en vinilo tipo 1 de VINILTEX de PINTUCO, área de jubilados, incluye estuco, limpieza, resanes y base acronal.</t>
  </si>
  <si>
    <t>Estuco y pintura en vinilo tipo 1 de VINILTEX de PINTUCO muros revocados.</t>
  </si>
  <si>
    <t>Revoque muros y carteras con mortero 1:3, incluye, dilataciones y filos.</t>
  </si>
  <si>
    <t xml:space="preserve">Piso en baldosa terrazo de 30x30; incluye mortero de base 1:3 de espesor promedio=0.05m.                        </t>
  </si>
  <si>
    <t>Suministro e instalación, puerta batiente y módulo fijo, en tablilla de aluminio natural Tipo P-11 de 1.50x1.00, incluye sello con sikaflex 1A, chapa de seguridad, bisagras de aluminio, empaques, tapaluz, manijas, topes, fallebas y demás accesorios necesarios en su correcta instalación.</t>
  </si>
  <si>
    <t xml:space="preserve">Suministro e instalación película opalizada para ventana existente en Oficina de la Asociación Sindical de Profesores Universitarios -ASPU U.T.P. </t>
  </si>
  <si>
    <t>Localización y replanteo línea.</t>
  </si>
  <si>
    <t>Excavación en tierra seca de 0 a 2 m.</t>
  </si>
  <si>
    <t>Cargue y retiro material sobrante manual.</t>
  </si>
  <si>
    <t>Lleno compactado con material sitio.</t>
  </si>
  <si>
    <t>Lleno con material transportado (cama de arena o recebo).</t>
  </si>
  <si>
    <t>Conexión de redes nuevas a cajas y pozos existentes.</t>
  </si>
  <si>
    <t>Demolición caja en concreto.</t>
  </si>
  <si>
    <t xml:space="preserve">Cajas de inspección en concreto de 21 Mpa de 0.60mx0.60. Incluye tapa. Profundidad hasta 1 m.        </t>
  </si>
  <si>
    <t xml:space="preserve">Punto hidrúlico 1/2" AF, incluye tubería y accesorios.                </t>
  </si>
  <si>
    <t>Suministro e instalación de luminaria fabricada en chapa de acero CR MSG, según RETILAP, acabado pintura en polvo curada al horno. Color blanco mate, con 1 difusor(es) tipo opalizado, con conjunto eléctrico de 2 fuentes de 1650 Lm, con 1 driver, sistema de control 0-10 V y voltaje de operación 120-277 V, consumo: 25.84 W. Incluye accesorios necesarios para su correcta instalación en disposición de SOBREPONER. (Incluye las 3 luminarias a instalar del área de jubilados).</t>
  </si>
  <si>
    <t>TOTAL COSTO DIRECTO</t>
  </si>
  <si>
    <t>Suministro e instalación butaco en acero inoxidable, altura de 0.70m, estructura en tubería de acero de 2" calibre 18, asiento diámetro 36 cms. Incluye apoya pies.</t>
  </si>
  <si>
    <t>Estuco + pintura epóxica 3 manos para baños y cocineta.</t>
  </si>
  <si>
    <t>Pintura ventana metálica existente en oficina de la Asociación Sindical de Profesores Universitarios - ASPU U.T.P.</t>
  </si>
  <si>
    <t>Suministro e instalación de puerta Tipo P-7 de dos naves batientes galvanizada con barra anti-pánico push tipo quick y cierra puertas (según diseño) RF 90 mins. INDUMA.</t>
  </si>
  <si>
    <t>Suministro e instalación de puerta Tipo P-16 de una nave batiente en aluminio anodizado color natural con vidrio templado de 6 milímetros esmerilado (según diseño).</t>
  </si>
  <si>
    <t>Suministro e instalación de ventana Tipo V-1 de 2 persianas fijas en aluminio anodizado color natural superiores y una nave central envidrio templado esmerilado de 5 milímetros con persiana interior en aluminio anodizado color natural de seguridad (según diseño perfil U-66 y partidor T-100).</t>
  </si>
  <si>
    <t xml:space="preserve">Desmonte, acondicionamiento y reinstalación de ventana existente Tipo V-2. Cambio de lugar y sentido de apertura. </t>
  </si>
  <si>
    <t>Instalación y acondicionamiento de elementos existentes para conformar ventana Tipo V-6. Incluye marco en aluminio para soporte.</t>
  </si>
  <si>
    <t>VARIOS</t>
  </si>
  <si>
    <t>Pintura ANTI-CORROSIVA EPOXI ZINC NEGRO de PINTUCO para columnas, vigas y correas metálicas a la vista. 2 manos.</t>
  </si>
  <si>
    <t>VALOR 
PARCIAL</t>
  </si>
  <si>
    <t>VALOR
 UNITARIO</t>
  </si>
  <si>
    <t>Desmonte de cielo raso en gyplac y platinas de aluminio remachadas a la estructura principal. (Módulos de 1.20mx0.60m, Altura promedio=3.65m). Incluye retiro de material sobrante fuera de la obra.</t>
  </si>
  <si>
    <t>Demolición de pedestales en concreto (antiguo laboratorio). Incluye corte y retiro de material sobrante fuera de la obra.</t>
  </si>
  <si>
    <t xml:space="preserve">Lleno compactado con material del sitio </t>
  </si>
  <si>
    <t xml:space="preserve">Sub-base granular tipo invias.          </t>
  </si>
  <si>
    <t xml:space="preserve">Muros en fibrocemento de 8mm con perfiles en lámina cold rolled calibre 24 en área de Jubilados, incluye tratamiento de juntas, masillado, estuco, pintura, refuerzos en madera inmunizada y/o perfiles metálicos con platinas, epóxico y pernos para fijación a piso y techo y para la instalación de puertas, ventanas y mobiliario. </t>
  </si>
  <si>
    <t>Suministro e instalación de vidrio templado de 6 mm incoloro para división. Incluye accesorios de fijación en acero inoxidable. Medidas: h: 131 cm x ancho: 297 cm.</t>
  </si>
  <si>
    <t>Suministro e instalación de cerramiento en panel de lámina galvanizada e= CAL 16 (1,5 mm). Modulación horizontal de 2,29 m x 1,07 m. Arte CNC punzón tipo MP3. Incluye subestructura conformada por montantes en tubo galvanizado, sección cuadrada de 60 mm x 60 mm con separación de 2,29 m. Inlcuye soportes en acero galvanizado para flotación máxima de 10 cm. Incluye transporte.</t>
  </si>
  <si>
    <t>Pintura KORAZA en muros existentes, area de cafetería y fachada Gestión de Documentos, incluye limpieza, resanes, base acronal y estuco, .</t>
  </si>
  <si>
    <t>PISOS.</t>
  </si>
  <si>
    <t>APARATOS SANITARIOS.</t>
  </si>
  <si>
    <t>Lavamanos esférico en acero inoxidable tipo 304 CAL 18. Incluye soportes anti vandálicos a pared, válvula importada y grifería tipo push.</t>
  </si>
  <si>
    <t xml:space="preserve">Piso Nápoles, CALYPSO de 15.24cmx91.44cm, espesor 2mm, calibre de la capa de uso 0.2mm, incluye resanes de piso existente y  alistado de piso. </t>
  </si>
  <si>
    <t>PISOS - APARATOS SANITARIOS - ESPEJOS - MUEBLE COCINA</t>
  </si>
  <si>
    <t>ESPEJOS Y MUEBLE COCINETA.</t>
  </si>
  <si>
    <t xml:space="preserve">Sanitario Montecarlo Advance RD color blanco Ref: O29201001 de CORONA. </t>
  </si>
  <si>
    <t xml:space="preserve">Suministro e instalación puerta Tipo P-13 tipo GYTE batiente fabricada según diseño, en lámina microperforada galvanizada CAL 18, con acabado en pintura electroestática poliéster color amarillo, marco en tubería galvanizada de 1-1/2". Incluye cortes en piso, bases en concreto para fijación a piso, perforaciones, platinas, tornillos, cierrapuertas de piso Y1000, pasador de piso, y demás elementos necesarios para su instalación. </t>
  </si>
  <si>
    <t xml:space="preserve">CERRAMIENTO PERIMETRAL </t>
  </si>
  <si>
    <t>Suministro e instalación tablero eléctrico de distribución de 8 circuitos, trifásico localizado en la papelería, con características contstructivas en lámina galvanizada en caliente, con acabado en pintura de polvo, expuesto, para interruptor enchufable, 5 hilos (1 barraje para tierra y 1 para neutro), con puerta y chapa, color gris. El tablero debe cumplir RETIE, barrajes de 225 A, 208 v. incluye:  todos los elementos y accesorios para su adecuada instalación y fijación (perno expansivo) y marcación con placa en acrílico.</t>
  </si>
  <si>
    <t xml:space="preserve">Alimentador en 3 # 12 cable cobre aislado tipo PE-HF-FR-LS en ducto evolutivo para circuitos regulados. Incluye elementos de sujeciónpara su correcta instalación. . </t>
  </si>
  <si>
    <t>Suministro e Instalación de Alimentador en 3 # 8 cable cobre aislado tipo PE-HF-FR-LS en tubería EMT 3/4". Incluye elementos de sujeción necesarios para su correcta instalación según planos eléctricos</t>
  </si>
  <si>
    <t>Instalación salida de iluminación general sobrepuesta o en cielo raso. Incluye: Tubería PVC, caja PVC 2X4'', cable de cobre aisaldo #12 HF, LS, FR, CT, tomacorriente y demás accesorios requeridos para su correcta instalación.</t>
  </si>
  <si>
    <t xml:space="preserve">Orinal Petite de CORONA Ref. 062111001. Color: Blanco. Incluye grifería Pared Push 3/4" Ref. 947140001. Color: Cromo. </t>
  </si>
  <si>
    <t>Tubería Novafort 4" 110mm.</t>
  </si>
  <si>
    <t xml:space="preserve">Demolición de muro en ladrillo. Incluye demolición de revoques, enchapes, alfajías, columnas y vigas de amarre, cortes con disco y retiro de material sobrante fuera de la obra. </t>
  </si>
  <si>
    <t xml:space="preserve">PRESUPUESTO OBRAS DE ADECUACIÓN FUNCIONAL DE GESTION DE DOCUMENTOS, FASUT, CARNETIZACION, OFICINA DE JUBILADOS, FOTOCOPIADORA Y COMEDOR,  
AREAS  UBICADAS EN EL GALPON DE LA UTP </t>
  </si>
  <si>
    <t xml:space="preserve">Desmonte y reinstalación mesas monolíticas en acero con acabado en pintura de 6 puestos, incluye traslados, perforaciónes y elementos de fijación.   </t>
  </si>
  <si>
    <t>Muros interiores en fibrocemento de 8mm con FRESCASA con perfiles en lámina cold rolled calibre 24, incluye tratamiento de juntas, masillado, aislante con frescasa SP de 3 1/2”, estuco, pintura, perfiles metálicos y/o de madera o de aluminio con platinas, epóxico, pernos para fijación a piso y techo,  y para la instalación de puertas, ventanas y muebles.</t>
  </si>
  <si>
    <t>Cielo raso en superboard de 6mm en área de la cafetería, incluye estuco, pintura y estructura de soporte complementaria a la existente requerida para modificar la modulación actual de 1.20mx0.60m a 0,60mx0,60m.</t>
  </si>
  <si>
    <t>Suministro e instalación de correas en perlín sencillo, dimensiones 100 x 50 x 2 mm, con acabado: anticorrosivo gris y esmalte.</t>
  </si>
  <si>
    <t xml:space="preserve">Pintura ANTI-CORROSIVA EPOXI ZINC color amarillo de PINTUCO sobre cerchas metálicas de la cubierta existente, Incluye limpieza y preparación de la superficie.  </t>
  </si>
  <si>
    <t>Estuco y pintura en gris basalto y/o vinilo sobre superficies de  concreto,  incluye limpieza, resanes, y base en acronal.</t>
  </si>
  <si>
    <t>ACABADOS PARA MUROS, CIELOS Y ESTRUCTURA METALICA</t>
  </si>
  <si>
    <t>Suministro e instalación mueble M-1 para cocineta, fabricado en Madecor de 15mm, con superficie y lavaplatos en acero inoxidable, y mueble de pared según detalle.  Incluye griferia  elementos de fijación y accesorios.</t>
  </si>
  <si>
    <t>Suministro e instalación puerta Tipo P-9 tipo GYTE de vaivén fabricada según diseño, en lámina microperforada galvanizada CAL 18, con acabado en pintura electroestática poliéster color amarillo, marco en tubería galvanizada de 1-1/2". Incluye cortes en piso, bases en concreto para fijación a piso, perforaciones, platinas, tornillos, cierrapuertas de piso Y1000, pasador de piso y demás elementos necesarios para su instalación. .</t>
  </si>
  <si>
    <t>Suministro e instalación Puerta batiente, en tablilla de aluminio natural tipo Tipo P-14 de 1,53 x 2.10, y vidrio esmerilado de 6mm. Incluye sello con sikaflex 1A, chapa de seguridad, bisagras de aluminio, empaques, tapaluz, manijas, topes, fallebas y demás accesorios requeridos en la instalación.</t>
  </si>
  <si>
    <t>Suministro e instalación puerta Tipo P-12 de una nave batiente en aluminio anodizado color natural con vidrio templado de 6 milímetros traslúcido y persiana superior de aireamiento (según diseño).</t>
  </si>
  <si>
    <t>Empalme a caja existente.</t>
  </si>
  <si>
    <t>Cajas de inspección 80x80 en concreto de 21Mpa. Incluye tapa. Profundidad variable de 0,5 a 1 M.</t>
  </si>
  <si>
    <t xml:space="preserve">Llave de paso RW 1/2", incluye tapa registro de 20x20cm.                                            </t>
  </si>
  <si>
    <t>Zapatas y vigas en concreto de 21 Mpa.</t>
  </si>
  <si>
    <t>Columnas en concreto de 21 Mpa.</t>
  </si>
  <si>
    <t>Módulos para microondas en Superboard de 10mm según diseño, incluye lavaplatos, estructura de soporte y elementos de fijación a piso, platinas, perforaciones, pernos y anclajes.</t>
  </si>
  <si>
    <t xml:space="preserve">Suministro e instalación de contenedores Ref. MÜNSTER TRIO 300 LTS de Grünleben color amarillo para depósito de desechos fabricados en acero inoxidable y lámina estructural cold roll CAL 18, pintura en poliéster y filtro UV - con 3 contenedores plásticos al interior y soporte con 4 niveladores. </t>
  </si>
  <si>
    <t>Demolición de piso existente y mortero de base con espesor promedio 0.07m. Incluye cortes y retiro de material sobrante fuera de la obra.</t>
  </si>
  <si>
    <t>Demolición banca en ladrillo a la vista de la cafetería con ancho=0.50m, altura promedio=0.50m, incluye demolición de muros internos y perimetrales, cortes y retiro de acero de refuerzo existente y retiro del material sobrante fuera de la obra.</t>
  </si>
  <si>
    <t>Desmonte de cielo falso. Incluye desmonte de estructuras de soporte principal y/o secundaria, y retiro de material sobrante fuera de la obra.</t>
  </si>
  <si>
    <t>Demolición mesón de cocina y desmonte lavaplatos en acero inoxidable. Incluye retiro de acero de refuerzo, demolición de muros de soporte, cortes, y retiro del material sobrante fuera de la obra.</t>
  </si>
  <si>
    <t>Demolición mesón en concreto antiguo laboratorio. Incluye retiro de acero de refuerzo, demolición de muros de soporte, cortes, y retiro de material sobrante fuera de la obra.</t>
  </si>
  <si>
    <t>Desmonte de puertas con marcos y ventanas con rejas de seguridad,  Incluye retiro fuera de la obra.</t>
  </si>
  <si>
    <t>Desmonte de estructura metálica, tipo celosía. Incluye retiro fuera de la obra.</t>
  </si>
  <si>
    <t>Desmonte de malla eslabonada. Incluye retiro de material sobrante fuera de la obra.</t>
  </si>
  <si>
    <t>Bordillo en concreto C20.7 Sección 0.10 x 0.10 S/placa para apoyo de muro en sistema liviano. Incluye dilataciones y refuerzo. No incluye anclajes.</t>
  </si>
  <si>
    <t>Perforación y anclaje estructural para acero de 3/8".</t>
  </si>
  <si>
    <t>Construcción de muros con placa de yeso RF 60 minutos, incluye frescasa, perfilería galvanizada cal.24 base 9, tratamiento de juntas, sello perimetral con cinta PROMAT y acabado con vinilo Tipo 1.</t>
  </si>
  <si>
    <t>Construcción de cielo raso en superboard de 8mm con FRESCASA y perfilería galvanizada, incluye  tratamiento de juntas, masillado, estuco y pintura.</t>
  </si>
  <si>
    <r>
      <t xml:space="preserve">Pintura KORAZA </t>
    </r>
    <r>
      <rPr>
        <b/>
        <sz val="11"/>
        <rFont val="Times New Roman"/>
        <family val="1"/>
      </rPr>
      <t>5</t>
    </r>
    <r>
      <rPr>
        <sz val="11"/>
        <rFont val="Times New Roman"/>
        <family val="1"/>
      </rPr>
      <t xml:space="preserve">, color "ladrillo mate" de PINTUCO sobre muros de ladrillo existentes. incluye lijado, lavado y preparación de la superficie para pintura.  </t>
    </r>
  </si>
  <si>
    <t>Pintura tipo CONCRETOS Y MORTEROS GRIS BASALTO marca CORONA, para vigas, alfajías y columnetas , (recubrimiento de alta cobertura y alta resistencia a la intemperie)..</t>
  </si>
  <si>
    <t>PISO EN VINILO TIPO LISTON REF MALIBU CLIC HUMO, calibre 4mm capa de uso 0.3mm trafico 31, RESISTENTE A LA ABRASIÓN según norma EN-660.2, PESO DE PRODUCTO de 3100 gr/mt2, DURABILIDAD DEL COLOR según norma SAEJ 1885, RESISTENTE A LOS MICROORGANISMOS, incluye suministro e instalación de mortero de nivelación 1:3, cordón de soldadura y pegante ecológico.</t>
  </si>
  <si>
    <t>PISO EN VINILO PARA ZONA DE ARCHIVO RODANTE TIPO ROLLO HOMOGENEO AMARILLO calibre 2 mm en piso EN VINILO, rollo de 2mts de ancho por 20 metros lineales, RESISTENTE A LA ABRASIÓN según norma EN-660.2, PESO DE PRODUCTO de 3100 gr/mt2, DURABILIDAD DEL COLOR según norma SAEJ 1885, RESISTENTE A LOS MICROORGANISMOS, incluye suministro e instalación de mortero de nivelación 1:3, cordón de soldadura y pegante ecológico.</t>
  </si>
  <si>
    <t>PISO ANTIESTÁTICO PARA CUARTO ELÉCTRICO EN VINILO TIPO ROLLO REF TARALAY - HELA PLUS Y CIPRES, calibre 2 mm en piso institucional, rollo de 2.00 mts de ancho por 20 metros lineales, RESISTENTE A LA ABRASIÓN según norma EN-660.2, PESO DE PRODUCTO de 3100 gr/mt2, DURABILIDAD DEL COLOR según norma SAEJ 1885, RESISTENTE A LOS MICROORGANISMOS, incluye suministro e instalación de mortero de nivelación 1:3, cordón de soldadura y pegante ecológico.</t>
  </si>
  <si>
    <t>Suministro e instalación espejo cristal redondo de diámetro 70 cm y e=3 mm dilatado de la pared para Baño de Hombres y Carnetización.Incluye elementos de fijación</t>
  </si>
  <si>
    <t>Suministro e instalación, espejo cristal rectangular de 150 cm x 70 cm y e=3 mm dilatado de la pared para Baño de Mujeres.Incluye elementos de fijación</t>
  </si>
  <si>
    <t>Tubería PVC pr 1/2", incluye accesorios.</t>
  </si>
  <si>
    <t>Tubería PVC pr 3/4", incluye accesorios.</t>
  </si>
  <si>
    <t>Suministro e instalación de tablero (TR) en cuarto eléctrico de 8 Cts, 3Ø, 4H, Incluye: barraje para 125 amperios, chapa y llave.</t>
  </si>
  <si>
    <t>Suministro e instalación tablero eléctrico de distribución de 24 circuitos, con características constructivas en lámina galvanizada en caliente, con acabado en pintura de polvo, para interruptor enchufable, 5 hilos (1 barraje para tierra y 1 para neutro), con puerta y chapa, color gris. El tablero debe cumplir RETIE, barrajes de 225 A, 208 v. incluye:  todos los elementos y accesorios para su adecuada instalación y fijación (perno expansivo) y marcación con placa en acrílico.</t>
  </si>
  <si>
    <t>Suministro y siembra Epipremnum Aureum Blanca / "Miami Porcelana" / "Marble Queen".</t>
  </si>
  <si>
    <t>Suministro y siembra Equisetum Hyemale / "Cola de Caballo".</t>
  </si>
  <si>
    <t>Suministro y siembra Anthurium / "Anturios".</t>
  </si>
  <si>
    <t>Suministro y siembra Dypsis Lutescens / "Palma Areca".</t>
  </si>
  <si>
    <t>SUBTOTAL CAPITULO 5</t>
  </si>
  <si>
    <t>SUBTOTAL CAPITULO 1</t>
  </si>
  <si>
    <t>SUBTOTAL CAPITULO 2</t>
  </si>
  <si>
    <t>SUBTOTAL CAPITULO 3</t>
  </si>
  <si>
    <t>SUBTOTAL CAPITULO 4</t>
  </si>
  <si>
    <t>SUBTOTAL CAPITULO 6</t>
  </si>
  <si>
    <t>SUBTOTAL CAPITULO 7</t>
  </si>
  <si>
    <t>SUBTOTAL CAPITULO 8</t>
  </si>
  <si>
    <t>SUBTOTAL CAPITULO 9</t>
  </si>
  <si>
    <t>SUBTOTAL CAPITULO 10</t>
  </si>
  <si>
    <t>SUBTOTAL CAPITULO 11</t>
  </si>
  <si>
    <t>SUBTOTAL CAPITULO 12</t>
  </si>
  <si>
    <t>SUBTOTAL CAPITULO 13</t>
  </si>
  <si>
    <t>SUBTOTAL CAPITULO 14</t>
  </si>
  <si>
    <t>Aseo general de la obra.</t>
  </si>
  <si>
    <t>SUBTOTAL CAPITULO 15</t>
  </si>
  <si>
    <t>XXX%</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</si>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</sst>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_(&quot;$&quot;\ * #,##0.00_);_(&quot;$&quot;\ * \(#,##0.00\);_(&quot;$&quot;\ * &quot;-&quot;??_);_(@_)"/>
    <numFmt numFmtId="168" formatCode="_(* #,##0.00_);_(* \(#,##0.00\);_(* &quot;-&quot;??_);_(@_)"/>
    <numFmt numFmtId="169" formatCode="_ * #,##0.00_ ;_ * \-#,##0.00_ ;_ * &quot;-&quot;??_ ;_ @_ "/>
    <numFmt numFmtId="170" formatCode="_ &quot;$&quot;\ * #,##0.00_ ;_ &quot;$&quot;\ * \-#,##0.00_ ;_ &quot;$&quot;\ * &quot;-&quot;??_ ;_ @_ "/>
    <numFmt numFmtId="171" formatCode="0.0"/>
    <numFmt numFmtId="172" formatCode="_([$$-240A]\ * #,##0_);_([$$-240A]\ * \(#,##0\);_([$$-240A]\ * &quot;-&quot;_);_(@_)"/>
    <numFmt numFmtId="173" formatCode="_-* #,##0.00\ _€_-;\-* #,##0.00\ _€_-;_-* &quot;-&quot;??\ _€_-;_-@_-"/>
    <numFmt numFmtId="174" formatCode="#,##0.000"/>
    <numFmt numFmtId="175" formatCode="_(* #.##0.00_);_(* \(#.##0.00\);_(* &quot;-&quot;??_);_(@_)"/>
    <numFmt numFmtId="176" formatCode="_-* #,##0.00\ &quot;Pts&quot;_-;\-* #,##0.00\ &quot;Pts&quot;_-;_-* &quot;-&quot;??\ &quot;Pts&quot;_-;_-@_-"/>
    <numFmt numFmtId="177" formatCode="_-* #,##0.00\ &quot;€&quot;_-;\-* #,##0.00\ &quot;€&quot;_-;_-* &quot;-&quot;??\ &quot;€&quot;_-;_-@_-"/>
    <numFmt numFmtId="178" formatCode="_-[$$-83E]* #,##0_ ;_-[$$-83E]* \-#,##0\ ;_-[$$-83E]* &quot;-&quot;_ ;_-@_ "/>
    <numFmt numFmtId="179" formatCode="_ [$€-2]\ * #,##0.00_ ;_ [$€-2]\ * \-#,##0.00_ ;_ [$€-2]\ * &quot;-&quot;??_ "/>
    <numFmt numFmtId="180" formatCode="#,##0.000_);\(#,##0.000\)"/>
    <numFmt numFmtId="181" formatCode="#,##0.0"/>
    <numFmt numFmtId="182" formatCode="_-* #,##0.00\ _€_-;\-* #,##0.00\ _€_-;_-* \-??\ _€_-;_-@_-"/>
    <numFmt numFmtId="183" formatCode="_-&quot;$&quot;* #,##0_-;\-&quot;$&quot;* #,##0_-;_-&quot;$&quot;* &quot;-&quot;??_-;_-@_-"/>
  </numFmts>
  <fonts count="36">
    <font>
      <sz val="11"/>
      <color theme="1"/>
      <name val="Calibri"/>
      <family val="2"/>
      <scheme val="minor"/>
    </font>
    <font>
      <sz val="11"/>
      <color theme="1"/>
      <name val="Calibri"/>
      <family val="2"/>
      <scheme val="minor"/>
    </font>
    <font>
      <sz val="10"/>
      <color indexed="8"/>
      <name val="MS Sans Serif"/>
      <family val="2"/>
    </font>
    <font>
      <sz val="12"/>
      <name val="Arial"/>
      <family val="2"/>
    </font>
    <font>
      <sz val="11"/>
      <name val="Calibri"/>
      <family val="2"/>
      <scheme val="minor"/>
    </font>
    <font>
      <sz val="11"/>
      <color rgb="FFFFFF00"/>
      <name val="Calibri"/>
      <family val="2"/>
      <scheme val="minor"/>
    </font>
    <font>
      <sz val="12"/>
      <color theme="1"/>
      <name val="Calibri"/>
      <family val="2"/>
      <charset val="134"/>
      <scheme val="minor"/>
    </font>
    <font>
      <sz val="10"/>
      <name val="Arial"/>
      <family val="2"/>
    </font>
    <font>
      <sz val="9"/>
      <color theme="1"/>
      <name val="Arial"/>
      <family val="2"/>
    </font>
    <font>
      <sz val="11"/>
      <color indexed="8"/>
      <name val="Calibri"/>
      <family val="2"/>
    </font>
    <font>
      <b/>
      <sz val="9"/>
      <color indexed="8"/>
      <name val="Arial"/>
      <family val="2"/>
    </font>
    <font>
      <sz val="9"/>
      <color indexed="8"/>
      <name val="Arial"/>
      <family val="2"/>
    </font>
    <font>
      <sz val="11"/>
      <color theme="0"/>
      <name val="Arial"/>
      <family val="2"/>
    </font>
    <font>
      <sz val="10"/>
      <name val="Courier"/>
      <family val="3"/>
    </font>
    <font>
      <sz val="12"/>
      <color theme="1"/>
      <name val="Calibri"/>
      <family val="2"/>
      <scheme val="minor"/>
    </font>
    <font>
      <sz val="10"/>
      <name val="Helv"/>
      <charset val="204"/>
    </font>
    <font>
      <sz val="11"/>
      <color indexed="8"/>
      <name val="Arial"/>
      <family val="2"/>
    </font>
    <font>
      <sz val="12"/>
      <color theme="1"/>
      <name val="Arial Narrow"/>
      <family val="2"/>
    </font>
    <font>
      <sz val="11"/>
      <color theme="1"/>
      <name val="Tahoma"/>
      <family val="2"/>
    </font>
    <font>
      <u/>
      <sz val="11"/>
      <color theme="10"/>
      <name val="Calibri"/>
      <family val="2"/>
      <scheme val="minor"/>
    </font>
    <font>
      <u/>
      <sz val="11"/>
      <color theme="11"/>
      <name val="Calibri"/>
      <family val="2"/>
      <scheme val="minor"/>
    </font>
    <font>
      <sz val="10"/>
      <color theme="1"/>
      <name val="Arial"/>
      <family val="2"/>
    </font>
    <font>
      <sz val="8.0500000000000007"/>
      <color indexed="8"/>
      <name val="Arial"/>
      <family val="2"/>
    </font>
    <font>
      <sz val="10"/>
      <name val="MS Sans Serif"/>
      <family val="2"/>
    </font>
    <font>
      <b/>
      <sz val="14"/>
      <color theme="1"/>
      <name val="Times New Roman"/>
      <family val="1"/>
    </font>
    <font>
      <sz val="11"/>
      <color theme="1"/>
      <name val="Times New Roman"/>
      <family val="1"/>
    </font>
    <font>
      <sz val="10"/>
      <name val="Times New Roman"/>
      <family val="1"/>
    </font>
    <font>
      <sz val="11"/>
      <name val="Times New Roman"/>
      <family val="1"/>
    </font>
    <font>
      <b/>
      <sz val="10"/>
      <name val="Times New Roman"/>
      <family val="1"/>
    </font>
    <font>
      <b/>
      <sz val="14"/>
      <color rgb="FF000000"/>
      <name val="Times New Roman"/>
      <family val="1"/>
    </font>
    <font>
      <b/>
      <sz val="11"/>
      <color theme="1"/>
      <name val="Times New Roman"/>
      <family val="1"/>
    </font>
    <font>
      <sz val="18"/>
      <color theme="1"/>
      <name val="Times New Roman"/>
      <family val="1"/>
    </font>
    <font>
      <b/>
      <sz val="18"/>
      <color theme="1"/>
      <name val="Times New Roman"/>
      <family val="1"/>
    </font>
    <font>
      <sz val="12"/>
      <color theme="1"/>
      <name val="Times New Roman"/>
      <family val="1"/>
    </font>
    <font>
      <b/>
      <sz val="12"/>
      <name val="Times New Roman"/>
      <family val="1"/>
    </font>
    <font>
      <b/>
      <sz val="11"/>
      <name val="Times New Roman"/>
      <family val="1"/>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6"/>
      </patternFill>
    </fill>
    <fill>
      <patternFill patternType="solid">
        <fgColor theme="7"/>
      </patternFill>
    </fill>
    <fill>
      <patternFill patternType="solid">
        <f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D9D9D9"/>
        <bgColor rgb="FF000000"/>
      </patternFill>
    </fill>
    <fill>
      <patternFill patternType="solid">
        <fgColor theme="0" tint="-0.499984740745262"/>
        <bgColor indexed="64"/>
      </patternFill>
    </fill>
    <fill>
      <patternFill patternType="solid">
        <fgColor theme="2" tint="-0.249977111117893"/>
        <bgColor rgb="FF000000"/>
      </patternFill>
    </fill>
    <fill>
      <patternFill patternType="solid">
        <fgColor theme="2" tint="-0.249977111117893"/>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hair">
        <color indexed="8"/>
      </left>
      <right style="hair">
        <color indexed="8"/>
      </right>
      <top style="hair">
        <color indexed="8"/>
      </top>
      <bottom style="hair">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hair">
        <color indexed="64"/>
      </left>
      <right style="hair">
        <color indexed="64"/>
      </right>
      <top style="hair">
        <color indexed="64"/>
      </top>
      <bottom style="hair">
        <color indexed="64"/>
      </bottom>
      <diagonal/>
    </border>
    <border>
      <left/>
      <right style="medium">
        <color indexed="64"/>
      </right>
      <top style="thin">
        <color auto="1"/>
      </top>
      <bottom style="thin">
        <color auto="1"/>
      </bottom>
      <diagonal/>
    </border>
  </borders>
  <cellStyleXfs count="330">
    <xf numFmtId="0" fontId="0" fillId="0" borderId="0"/>
    <xf numFmtId="166" fontId="1" fillId="0" borderId="0" applyFont="0" applyFill="0" applyBorder="0" applyAlignment="0" applyProtection="0"/>
    <xf numFmtId="0" fontId="2" fillId="0" borderId="0"/>
    <xf numFmtId="168" fontId="3" fillId="0" borderId="0" applyFont="0" applyFill="0" applyBorder="0" applyAlignment="0" applyProtection="0"/>
    <xf numFmtId="43" fontId="1" fillId="0" borderId="0" applyFont="0" applyFill="0" applyBorder="0" applyAlignment="0" applyProtection="0"/>
    <xf numFmtId="0" fontId="6" fillId="0" borderId="0"/>
    <xf numFmtId="170" fontId="7"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0" fontId="6" fillId="0" borderId="0"/>
    <xf numFmtId="9" fontId="6" fillId="0" borderId="0" applyFont="0" applyFill="0" applyBorder="0" applyAlignment="0" applyProtection="0"/>
    <xf numFmtId="0" fontId="7" fillId="0" borderId="0"/>
    <xf numFmtId="0" fontId="9" fillId="0" borderId="0"/>
    <xf numFmtId="168" fontId="1" fillId="0" borderId="0" applyFont="0" applyFill="0" applyBorder="0" applyAlignment="0" applyProtection="0"/>
    <xf numFmtId="0" fontId="7" fillId="0" borderId="0"/>
    <xf numFmtId="169" fontId="7" fillId="0" borderId="0" applyFont="0" applyFill="0" applyBorder="0" applyAlignment="0" applyProtection="0"/>
    <xf numFmtId="9" fontId="7" fillId="0" borderId="0" applyFont="0" applyFill="0" applyBorder="0" applyAlignment="0" applyProtection="0"/>
    <xf numFmtId="0" fontId="8" fillId="0" borderId="0">
      <alignment vertical="center"/>
    </xf>
    <xf numFmtId="173" fontId="11" fillId="0" borderId="0" applyFont="0" applyFill="0" applyBorder="0" applyAlignment="0" applyProtection="0"/>
    <xf numFmtId="0" fontId="12" fillId="7" borderId="0" applyNumberFormat="0" applyBorder="0" applyAlignment="0" applyProtection="0"/>
    <xf numFmtId="0" fontId="12" fillId="6" borderId="0" applyNumberFormat="0" applyBorder="0" applyAlignment="0" applyProtection="0"/>
    <xf numFmtId="165" fontId="8" fillId="0" borderId="0" applyFont="0" applyFill="0" applyBorder="0" applyAlignment="0" applyProtection="0"/>
    <xf numFmtId="175" fontId="7" fillId="0" borderId="0" applyFont="0" applyFill="0" applyBorder="0" applyAlignment="0" applyProtection="0"/>
    <xf numFmtId="0" fontId="7" fillId="0" borderId="0"/>
    <xf numFmtId="43" fontId="1" fillId="0" borderId="0" applyFont="0" applyFill="0" applyBorder="0" applyAlignment="0" applyProtection="0"/>
    <xf numFmtId="176" fontId="7" fillId="0" borderId="0" applyFont="0" applyFill="0" applyBorder="0" applyAlignment="0" applyProtection="0"/>
    <xf numFmtId="0" fontId="7" fillId="0" borderId="0"/>
    <xf numFmtId="39" fontId="13" fillId="0" borderId="0"/>
    <xf numFmtId="0" fontId="1" fillId="0" borderId="0"/>
    <xf numFmtId="177" fontId="1" fillId="0" borderId="0" applyFont="0" applyFill="0" applyBorder="0" applyAlignment="0" applyProtection="0"/>
    <xf numFmtId="0" fontId="7" fillId="0" borderId="0"/>
    <xf numFmtId="9" fontId="7" fillId="0" borderId="0" applyFont="0" applyFill="0" applyBorder="0" applyAlignment="0" applyProtection="0"/>
    <xf numFmtId="178" fontId="7" fillId="0" borderId="0" applyFont="0" applyFill="0" applyBorder="0" applyAlignment="0" applyProtection="0"/>
    <xf numFmtId="0" fontId="14" fillId="0" borderId="0"/>
    <xf numFmtId="41" fontId="14" fillId="0" borderId="0" applyFont="0" applyFill="0" applyBorder="0" applyAlignment="0" applyProtection="0"/>
    <xf numFmtId="168" fontId="14" fillId="0" borderId="0" applyFont="0" applyFill="0" applyBorder="0" applyAlignment="0" applyProtection="0"/>
    <xf numFmtId="9" fontId="1" fillId="0" borderId="0" applyFont="0" applyFill="0" applyBorder="0" applyAlignment="0" applyProtection="0"/>
    <xf numFmtId="0" fontId="14" fillId="0" borderId="0"/>
    <xf numFmtId="9" fontId="14" fillId="0" borderId="0" applyFont="0" applyFill="0" applyBorder="0" applyAlignment="0" applyProtection="0"/>
    <xf numFmtId="168" fontId="7" fillId="0" borderId="0" applyFont="0" applyFill="0" applyBorder="0" applyAlignment="0" applyProtection="0"/>
    <xf numFmtId="0" fontId="15" fillId="0" borderId="0"/>
    <xf numFmtId="179" fontId="7" fillId="0" borderId="0" applyFont="0" applyFill="0" applyBorder="0" applyAlignment="0" applyProtection="0"/>
    <xf numFmtId="0" fontId="16" fillId="0" borderId="4" applyProtection="0">
      <alignment horizontal="left" wrapText="1"/>
    </xf>
    <xf numFmtId="0" fontId="9"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74" fontId="7" fillId="0" borderId="0" applyFont="0" applyFill="0" applyBorder="0" applyAlignment="0" applyProtection="0"/>
    <xf numFmtId="180" fontId="7"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0" fontId="7" fillId="0" borderId="0"/>
    <xf numFmtId="0" fontId="7" fillId="0" borderId="0"/>
    <xf numFmtId="0" fontId="1" fillId="0" borderId="0"/>
    <xf numFmtId="0" fontId="7" fillId="0" borderId="0"/>
    <xf numFmtId="0" fontId="7" fillId="0" borderId="0"/>
    <xf numFmtId="0" fontId="17" fillId="0" borderId="0"/>
    <xf numFmtId="0" fontId="1" fillId="0" borderId="0"/>
    <xf numFmtId="0" fontId="17" fillId="0" borderId="0"/>
    <xf numFmtId="0" fontId="1" fillId="0" borderId="0"/>
    <xf numFmtId="0" fontId="7" fillId="0" borderId="0"/>
    <xf numFmtId="0" fontId="1" fillId="8" borderId="3" applyNumberFormat="0" applyFont="0" applyAlignment="0" applyProtection="0"/>
    <xf numFmtId="0" fontId="2" fillId="0" borderId="0"/>
    <xf numFmtId="167" fontId="2"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177" fontId="1"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82" fontId="9" fillId="0" borderId="0" applyFill="0" applyBorder="0" applyAlignment="0" applyProtection="0"/>
    <xf numFmtId="42" fontId="1" fillId="0" borderId="0" applyFont="0" applyFill="0" applyBorder="0" applyAlignment="0" applyProtection="0"/>
    <xf numFmtId="167" fontId="7" fillId="0" borderId="0" applyFill="0" applyBorder="0" applyAlignment="0" applyProtection="0"/>
    <xf numFmtId="167" fontId="1" fillId="0" borderId="0" applyFont="0" applyFill="0" applyBorder="0" applyAlignment="0" applyProtection="0"/>
    <xf numFmtId="167" fontId="22" fillId="0" borderId="0" applyFont="0" applyFill="0" applyBorder="0" applyAlignment="0" applyProtection="0"/>
    <xf numFmtId="0" fontId="23" fillId="0" borderId="0"/>
    <xf numFmtId="9" fontId="9" fillId="0" borderId="0" applyFill="0" applyBorder="0" applyAlignment="0" applyProtection="0"/>
    <xf numFmtId="9" fontId="22" fillId="0" borderId="0" applyFont="0" applyFill="0" applyBorder="0" applyAlignment="0" applyProtection="0"/>
    <xf numFmtId="0" fontId="21" fillId="0" borderId="0"/>
    <xf numFmtId="173" fontId="1" fillId="0" borderId="0" applyFont="0" applyFill="0" applyBorder="0" applyAlignment="0" applyProtection="0"/>
  </cellStyleXfs>
  <cellXfs count="153">
    <xf numFmtId="0" fontId="0" fillId="0" borderId="0" xfId="0"/>
    <xf numFmtId="0" fontId="0" fillId="0" borderId="0" xfId="0" applyAlignment="1">
      <alignment wrapText="1"/>
    </xf>
    <xf numFmtId="0" fontId="4" fillId="0" borderId="0" xfId="0" applyFont="1" applyFill="1" applyAlignment="1">
      <alignment wrapText="1"/>
    </xf>
    <xf numFmtId="0" fontId="0" fillId="0" borderId="0" xfId="0" applyFill="1" applyAlignment="1">
      <alignment wrapText="1"/>
    </xf>
    <xf numFmtId="0" fontId="5" fillId="0" borderId="0" xfId="0" applyFont="1" applyFill="1" applyAlignment="1">
      <alignment wrapText="1"/>
    </xf>
    <xf numFmtId="0" fontId="4" fillId="0" borderId="0" xfId="0" applyFont="1" applyAlignment="1">
      <alignment wrapText="1"/>
    </xf>
    <xf numFmtId="0" fontId="0" fillId="4" borderId="0" xfId="0" applyFill="1" applyAlignment="1">
      <alignment wrapText="1"/>
    </xf>
    <xf numFmtId="0" fontId="0" fillId="0" borderId="0" xfId="0" applyAlignment="1">
      <alignment horizontal="center" vertical="center" wrapText="1"/>
    </xf>
    <xf numFmtId="0" fontId="18" fillId="0" borderId="0" xfId="0" applyFont="1" applyAlignment="1">
      <alignment wrapText="1"/>
    </xf>
    <xf numFmtId="181" fontId="18" fillId="0" borderId="0" xfId="0" applyNumberFormat="1" applyFont="1" applyAlignment="1">
      <alignment horizontal="right" vertical="center" wrapText="1"/>
    </xf>
    <xf numFmtId="0" fontId="18" fillId="0" borderId="0" xfId="0" applyFont="1" applyAlignment="1">
      <alignment horizontal="center" vertical="center" wrapText="1"/>
    </xf>
    <xf numFmtId="0" fontId="24" fillId="0" borderId="1" xfId="0" applyFont="1" applyBorder="1" applyAlignment="1">
      <alignment vertical="center" wrapText="1"/>
    </xf>
    <xf numFmtId="0" fontId="26" fillId="0" borderId="1" xfId="2" applyFont="1" applyFill="1" applyBorder="1" applyAlignment="1">
      <alignment horizontal="center" vertical="center" wrapText="1"/>
    </xf>
    <xf numFmtId="183" fontId="26" fillId="0" borderId="1" xfId="1" applyNumberFormat="1" applyFont="1" applyFill="1" applyBorder="1" applyAlignment="1">
      <alignment horizontal="right" vertical="center" wrapText="1"/>
    </xf>
    <xf numFmtId="181" fontId="26" fillId="0" borderId="1" xfId="0" applyNumberFormat="1" applyFont="1" applyFill="1" applyBorder="1" applyAlignment="1">
      <alignment horizontal="right" vertical="center" wrapText="1"/>
    </xf>
    <xf numFmtId="0" fontId="28" fillId="10" borderId="1" xfId="0" applyNumberFormat="1" applyFont="1" applyFill="1" applyBorder="1" applyAlignment="1" applyProtection="1">
      <alignment horizontal="left" vertical="top" wrapText="1"/>
    </xf>
    <xf numFmtId="0" fontId="25" fillId="9" borderId="0" xfId="0" applyFont="1" applyFill="1"/>
    <xf numFmtId="0" fontId="30" fillId="9" borderId="0" xfId="0" applyFont="1" applyFill="1" applyAlignment="1">
      <alignment horizontal="center" vertical="center"/>
    </xf>
    <xf numFmtId="9" fontId="25" fillId="0" borderId="0" xfId="0" applyNumberFormat="1" applyFont="1"/>
    <xf numFmtId="0" fontId="31" fillId="9" borderId="0" xfId="0" applyFont="1" applyFill="1"/>
    <xf numFmtId="0" fontId="32" fillId="9" borderId="0" xfId="0" applyFont="1" applyFill="1" applyAlignment="1">
      <alignment horizontal="center" vertical="center"/>
    </xf>
    <xf numFmtId="0" fontId="25" fillId="0" borderId="0" xfId="0" applyFont="1"/>
    <xf numFmtId="0" fontId="26" fillId="10" borderId="1" xfId="2" applyFont="1" applyFill="1" applyBorder="1" applyAlignment="1">
      <alignment horizontal="center" vertical="center" wrapText="1"/>
    </xf>
    <xf numFmtId="181" fontId="26" fillId="10" borderId="1" xfId="0" applyNumberFormat="1" applyFont="1" applyFill="1" applyBorder="1" applyAlignment="1">
      <alignment horizontal="right" vertical="center" wrapText="1"/>
    </xf>
    <xf numFmtId="183" fontId="24" fillId="14" borderId="1" xfId="0" applyNumberFormat="1" applyFont="1" applyFill="1" applyBorder="1"/>
    <xf numFmtId="3" fontId="27" fillId="0" borderId="1" xfId="0" applyNumberFormat="1" applyFont="1" applyFill="1" applyBorder="1" applyAlignment="1">
      <alignment horizontal="right" vertical="center"/>
    </xf>
    <xf numFmtId="3" fontId="27" fillId="5" borderId="1" xfId="0" applyNumberFormat="1" applyFont="1" applyFill="1" applyBorder="1" applyAlignment="1">
      <alignment horizontal="right" vertical="center"/>
    </xf>
    <xf numFmtId="3" fontId="26" fillId="0" borderId="1" xfId="0" applyNumberFormat="1" applyFont="1" applyFill="1" applyBorder="1" applyAlignment="1">
      <alignment horizontal="right" vertical="center" wrapText="1"/>
    </xf>
    <xf numFmtId="6" fontId="26" fillId="5" borderId="1" xfId="318" applyNumberFormat="1" applyFont="1" applyFill="1" applyBorder="1" applyAlignment="1">
      <alignment vertical="center"/>
    </xf>
    <xf numFmtId="183" fontId="24" fillId="9" borderId="1" xfId="0" applyNumberFormat="1" applyFont="1" applyFill="1" applyBorder="1" applyAlignment="1">
      <alignment vertical="center"/>
    </xf>
    <xf numFmtId="0" fontId="24" fillId="9" borderId="0" xfId="0" applyFont="1" applyFill="1" applyAlignment="1">
      <alignment horizontal="center" vertical="center"/>
    </xf>
    <xf numFmtId="0" fontId="30" fillId="12" borderId="1" xfId="0" applyFont="1" applyFill="1" applyBorder="1" applyAlignment="1">
      <alignment horizontal="center"/>
    </xf>
    <xf numFmtId="0" fontId="30" fillId="12" borderId="1" xfId="0" applyFont="1" applyFill="1" applyBorder="1" applyAlignment="1">
      <alignment horizontal="center" wrapText="1"/>
    </xf>
    <xf numFmtId="49" fontId="27" fillId="0" borderId="1" xfId="0" applyNumberFormat="1" applyFont="1" applyFill="1" applyBorder="1" applyAlignment="1">
      <alignment horizontal="left" vertical="top" wrapText="1"/>
    </xf>
    <xf numFmtId="0" fontId="27" fillId="0" borderId="1" xfId="0" applyFont="1" applyBorder="1" applyAlignment="1">
      <alignment vertical="center" wrapText="1"/>
    </xf>
    <xf numFmtId="0" fontId="27" fillId="0" borderId="1" xfId="0" applyFont="1" applyBorder="1" applyAlignment="1">
      <alignment horizontal="center" vertical="center"/>
    </xf>
    <xf numFmtId="1" fontId="27" fillId="0" borderId="1" xfId="0" applyNumberFormat="1" applyFont="1" applyFill="1" applyBorder="1" applyAlignment="1">
      <alignment vertical="center"/>
    </xf>
    <xf numFmtId="42" fontId="27" fillId="0" borderId="1" xfId="318" applyFont="1" applyBorder="1" applyAlignment="1">
      <alignment vertical="center"/>
    </xf>
    <xf numFmtId="0" fontId="27" fillId="5" borderId="1" xfId="0" applyFont="1" applyFill="1" applyBorder="1" applyAlignment="1">
      <alignment horizontal="left" vertical="top" wrapText="1"/>
    </xf>
    <xf numFmtId="0" fontId="27" fillId="0" borderId="1" xfId="0" applyFont="1" applyFill="1" applyBorder="1" applyAlignment="1">
      <alignment horizontal="left" vertical="top" wrapText="1"/>
    </xf>
    <xf numFmtId="49" fontId="27" fillId="0" borderId="1" xfId="0" applyNumberFormat="1" applyFont="1" applyFill="1" applyBorder="1" applyAlignment="1">
      <alignment horizontal="center" vertical="center" wrapText="1"/>
    </xf>
    <xf numFmtId="3" fontId="27" fillId="0" borderId="1" xfId="4" applyNumberFormat="1" applyFont="1" applyFill="1" applyBorder="1" applyAlignment="1">
      <alignment horizontal="right" vertical="center" wrapText="1"/>
    </xf>
    <xf numFmtId="0" fontId="27" fillId="5" borderId="1" xfId="2" applyFont="1" applyFill="1" applyBorder="1" applyAlignment="1">
      <alignment horizontal="left" vertical="top" wrapText="1"/>
    </xf>
    <xf numFmtId="0" fontId="27" fillId="0" borderId="1" xfId="2" applyFont="1" applyFill="1" applyBorder="1" applyAlignment="1">
      <alignment horizontal="center" vertical="center" wrapText="1"/>
    </xf>
    <xf numFmtId="172" fontId="27" fillId="0" borderId="1" xfId="1" applyNumberFormat="1" applyFont="1" applyFill="1" applyBorder="1" applyAlignment="1">
      <alignment horizontal="right" vertical="center" wrapText="1"/>
    </xf>
    <xf numFmtId="42" fontId="27" fillId="0" borderId="1" xfId="318" applyFont="1" applyFill="1" applyBorder="1" applyAlignment="1">
      <alignment horizontal="right" vertical="center" wrapText="1"/>
    </xf>
    <xf numFmtId="3" fontId="27" fillId="5" borderId="1" xfId="0" applyNumberFormat="1" applyFont="1" applyFill="1" applyBorder="1" applyAlignment="1">
      <alignment horizontal="left" vertical="center" wrapText="1" indent="7"/>
    </xf>
    <xf numFmtId="183" fontId="27" fillId="0" borderId="1" xfId="1" applyNumberFormat="1" applyFont="1" applyFill="1" applyBorder="1" applyAlignment="1">
      <alignment horizontal="right" vertical="center" wrapText="1"/>
    </xf>
    <xf numFmtId="3" fontId="27" fillId="0" borderId="1" xfId="0" applyNumberFormat="1" applyFont="1" applyFill="1" applyBorder="1" applyAlignment="1">
      <alignment horizontal="left" vertical="center" wrapText="1" indent="8"/>
    </xf>
    <xf numFmtId="1" fontId="27" fillId="0" borderId="1" xfId="0" applyNumberFormat="1" applyFont="1" applyBorder="1" applyAlignment="1">
      <alignment vertical="center"/>
    </xf>
    <xf numFmtId="0" fontId="27" fillId="0" borderId="1" xfId="0" applyFont="1" applyFill="1" applyBorder="1" applyAlignment="1">
      <alignment horizontal="left" wrapText="1"/>
    </xf>
    <xf numFmtId="3" fontId="27" fillId="0" borderId="1" xfId="0" applyNumberFormat="1" applyFont="1" applyFill="1" applyBorder="1" applyAlignment="1">
      <alignment horizontal="left" vertical="center" wrapText="1" indent="7"/>
    </xf>
    <xf numFmtId="164" fontId="27" fillId="0" borderId="1" xfId="1" applyNumberFormat="1" applyFont="1" applyFill="1" applyBorder="1" applyAlignment="1">
      <alignment horizontal="right" vertical="center" wrapText="1"/>
    </xf>
    <xf numFmtId="166" fontId="27" fillId="5" borderId="1" xfId="1" applyFont="1" applyFill="1" applyBorder="1" applyAlignment="1">
      <alignment horizontal="right" vertical="center" wrapText="1"/>
    </xf>
    <xf numFmtId="166" fontId="27" fillId="0" borderId="1" xfId="1" applyFont="1" applyFill="1" applyBorder="1" applyAlignment="1">
      <alignment horizontal="right" vertical="center" wrapText="1"/>
    </xf>
    <xf numFmtId="49" fontId="27" fillId="5" borderId="1" xfId="0" applyNumberFormat="1" applyFont="1" applyFill="1" applyBorder="1" applyAlignment="1">
      <alignment horizontal="center" vertical="center" wrapText="1"/>
    </xf>
    <xf numFmtId="42" fontId="27" fillId="5" borderId="1" xfId="318" applyFont="1" applyFill="1" applyBorder="1" applyAlignment="1">
      <alignment horizontal="right" vertical="center" wrapText="1"/>
    </xf>
    <xf numFmtId="183" fontId="27" fillId="5" borderId="1" xfId="1" applyNumberFormat="1" applyFont="1" applyFill="1" applyBorder="1" applyAlignment="1">
      <alignment horizontal="right" vertical="center" wrapText="1"/>
    </xf>
    <xf numFmtId="3" fontId="27" fillId="5" borderId="1" xfId="0" applyNumberFormat="1" applyFont="1" applyFill="1" applyBorder="1" applyAlignment="1">
      <alignment horizontal="right" vertical="center" wrapText="1"/>
    </xf>
    <xf numFmtId="0" fontId="27" fillId="5" borderId="1" xfId="0" applyFont="1" applyFill="1" applyBorder="1" applyAlignment="1">
      <alignment vertical="center" wrapText="1"/>
    </xf>
    <xf numFmtId="3" fontId="27" fillId="0" borderId="1" xfId="0" applyNumberFormat="1" applyFont="1" applyFill="1" applyBorder="1" applyAlignment="1">
      <alignment horizontal="right" vertical="center" wrapText="1"/>
    </xf>
    <xf numFmtId="181" fontId="27" fillId="0" borderId="1" xfId="0" applyNumberFormat="1" applyFont="1" applyFill="1" applyBorder="1" applyAlignment="1">
      <alignment horizontal="right" vertical="center" wrapText="1"/>
    </xf>
    <xf numFmtId="0" fontId="27" fillId="0" borderId="1" xfId="2" applyFont="1" applyFill="1" applyBorder="1" applyAlignment="1">
      <alignment horizontal="left" vertical="top" wrapText="1"/>
    </xf>
    <xf numFmtId="172" fontId="27" fillId="0" borderId="1" xfId="2" applyNumberFormat="1" applyFont="1" applyFill="1" applyBorder="1" applyAlignment="1">
      <alignment horizontal="right"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center" vertical="center"/>
    </xf>
    <xf numFmtId="42" fontId="27" fillId="0" borderId="1" xfId="318" applyFont="1" applyFill="1" applyBorder="1" applyAlignment="1">
      <alignment vertical="center"/>
    </xf>
    <xf numFmtId="0" fontId="27" fillId="0" borderId="5" xfId="2" applyFont="1" applyFill="1" applyBorder="1" applyAlignment="1">
      <alignment horizontal="left" vertical="top" wrapText="1"/>
    </xf>
    <xf numFmtId="181" fontId="27" fillId="0" borderId="6" xfId="0" applyNumberFormat="1" applyFont="1" applyFill="1" applyBorder="1" applyAlignment="1">
      <alignment horizontal="right" vertical="center" wrapText="1"/>
    </xf>
    <xf numFmtId="42" fontId="27" fillId="5" borderId="1" xfId="318" applyFont="1" applyFill="1" applyBorder="1" applyAlignment="1">
      <alignment vertical="center"/>
    </xf>
    <xf numFmtId="0" fontId="27" fillId="0" borderId="1" xfId="11" applyFont="1" applyFill="1" applyBorder="1" applyAlignment="1">
      <alignment horizontal="justify" vertical="top" wrapText="1"/>
    </xf>
    <xf numFmtId="183" fontId="33" fillId="0" borderId="1" xfId="0" applyNumberFormat="1" applyFont="1" applyBorder="1"/>
    <xf numFmtId="0" fontId="27" fillId="0" borderId="1" xfId="0" applyFont="1" applyBorder="1" applyAlignment="1">
      <alignment horizontal="left" vertical="top" wrapText="1"/>
    </xf>
    <xf numFmtId="0" fontId="27" fillId="5" borderId="1" xfId="0" applyNumberFormat="1" applyFont="1" applyFill="1" applyBorder="1" applyAlignment="1">
      <alignment horizontal="center" vertical="center" wrapText="1"/>
    </xf>
    <xf numFmtId="0" fontId="27" fillId="5" borderId="1" xfId="0" applyFont="1" applyFill="1" applyBorder="1" applyAlignment="1">
      <alignment horizontal="left" wrapText="1"/>
    </xf>
    <xf numFmtId="0" fontId="27" fillId="0" borderId="1" xfId="0" applyNumberFormat="1" applyFont="1" applyFill="1" applyBorder="1" applyAlignment="1">
      <alignment vertical="center" wrapText="1"/>
    </xf>
    <xf numFmtId="42" fontId="27" fillId="5" borderId="1" xfId="318" applyFont="1" applyFill="1" applyBorder="1" applyAlignment="1">
      <alignment vertical="center" wrapText="1"/>
    </xf>
    <xf numFmtId="2" fontId="27"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172" fontId="27" fillId="5" borderId="1" xfId="2" applyNumberFormat="1" applyFont="1" applyFill="1" applyBorder="1" applyAlignment="1">
      <alignment horizontal="right" vertical="center" wrapText="1"/>
    </xf>
    <xf numFmtId="172" fontId="27" fillId="5" borderId="1" xfId="1" applyNumberFormat="1" applyFont="1" applyFill="1" applyBorder="1" applyAlignment="1">
      <alignment horizontal="right" vertical="center" wrapText="1"/>
    </xf>
    <xf numFmtId="0" fontId="27" fillId="5" borderId="1" xfId="0" applyFont="1" applyFill="1" applyBorder="1" applyAlignment="1">
      <alignment horizontal="left" vertical="center" wrapText="1"/>
    </xf>
    <xf numFmtId="42" fontId="27" fillId="5" borderId="1" xfId="318" applyNumberFormat="1" applyFont="1" applyFill="1" applyBorder="1" applyAlignment="1">
      <alignment vertical="center" wrapText="1"/>
    </xf>
    <xf numFmtId="2" fontId="27" fillId="5" borderId="1" xfId="0" applyNumberFormat="1" applyFont="1" applyFill="1" applyBorder="1" applyAlignment="1">
      <alignment horizontal="center" vertical="center" wrapText="1"/>
    </xf>
    <xf numFmtId="42" fontId="27" fillId="0" borderId="1" xfId="318" applyFont="1" applyBorder="1" applyAlignment="1">
      <alignment horizontal="left" vertical="center"/>
    </xf>
    <xf numFmtId="0" fontId="27" fillId="0" borderId="1" xfId="2" applyFont="1" applyBorder="1" applyAlignment="1">
      <alignment horizontal="center" vertical="center" wrapText="1"/>
    </xf>
    <xf numFmtId="0" fontId="27" fillId="5" borderId="1" xfId="2" applyFont="1" applyFill="1" applyBorder="1" applyAlignment="1">
      <alignment horizontal="center" vertical="center" wrapText="1"/>
    </xf>
    <xf numFmtId="164" fontId="27" fillId="5" borderId="1" xfId="1" applyNumberFormat="1" applyFont="1" applyFill="1" applyBorder="1" applyAlignment="1">
      <alignment horizontal="right" vertical="center" wrapText="1"/>
    </xf>
    <xf numFmtId="0" fontId="27" fillId="0" borderId="1" xfId="0" applyFont="1" applyFill="1" applyBorder="1" applyAlignment="1">
      <alignment horizontal="left" vertical="center" wrapText="1"/>
    </xf>
    <xf numFmtId="0" fontId="27" fillId="0" borderId="1" xfId="0" applyFont="1" applyBorder="1" applyAlignment="1">
      <alignment vertical="center"/>
    </xf>
    <xf numFmtId="0" fontId="27" fillId="0" borderId="1" xfId="0" applyFont="1" applyFill="1" applyBorder="1" applyAlignment="1">
      <alignment vertical="center"/>
    </xf>
    <xf numFmtId="2" fontId="27" fillId="0" borderId="1" xfId="0" applyNumberFormat="1" applyFont="1" applyBorder="1" applyAlignment="1">
      <alignment horizontal="left" vertical="top" wrapText="1"/>
    </xf>
    <xf numFmtId="183" fontId="27" fillId="0" borderId="5" xfId="1" applyNumberFormat="1" applyFont="1" applyFill="1" applyBorder="1" applyAlignment="1">
      <alignment horizontal="right" vertical="center" wrapText="1"/>
    </xf>
    <xf numFmtId="183" fontId="26" fillId="0" borderId="5" xfId="1" applyNumberFormat="1" applyFont="1" applyFill="1" applyBorder="1" applyAlignment="1">
      <alignment horizontal="right" vertical="center" wrapText="1"/>
    </xf>
    <xf numFmtId="181" fontId="28" fillId="10" borderId="1" xfId="0" applyNumberFormat="1" applyFont="1" applyFill="1" applyBorder="1" applyAlignment="1">
      <alignment horizontal="right" vertical="center" wrapText="1"/>
    </xf>
    <xf numFmtId="183" fontId="26" fillId="10" borderId="5" xfId="1" applyNumberFormat="1" applyFont="1" applyFill="1" applyBorder="1" applyAlignment="1">
      <alignment horizontal="right" vertical="center" wrapText="1"/>
    </xf>
    <xf numFmtId="183" fontId="26" fillId="10" borderId="1" xfId="1" applyNumberFormat="1" applyFont="1" applyFill="1" applyBorder="1" applyAlignment="1">
      <alignment horizontal="right" vertical="center" wrapText="1"/>
    </xf>
    <xf numFmtId="2" fontId="27" fillId="0" borderId="1" xfId="0" applyNumberFormat="1" applyFont="1" applyFill="1" applyBorder="1" applyAlignment="1">
      <alignment horizontal="left" vertical="top" wrapText="1"/>
    </xf>
    <xf numFmtId="171" fontId="27" fillId="0" borderId="1" xfId="0" applyNumberFormat="1" applyFont="1" applyFill="1" applyBorder="1" applyAlignment="1">
      <alignment horizontal="center" vertical="center"/>
    </xf>
    <xf numFmtId="6" fontId="27" fillId="0" borderId="1" xfId="318" applyNumberFormat="1" applyFont="1" applyFill="1" applyBorder="1" applyAlignment="1">
      <alignment vertical="center"/>
    </xf>
    <xf numFmtId="42" fontId="27" fillId="0" borderId="1" xfId="318" applyFont="1" applyFill="1" applyBorder="1" applyAlignment="1">
      <alignment vertical="center" wrapText="1"/>
    </xf>
    <xf numFmtId="0" fontId="27" fillId="0" borderId="7" xfId="0" applyFont="1" applyFill="1" applyBorder="1" applyAlignment="1">
      <alignment vertical="center" wrapText="1"/>
    </xf>
    <xf numFmtId="2" fontId="27" fillId="0" borderId="1" xfId="0" applyNumberFormat="1" applyFont="1" applyFill="1" applyBorder="1" applyAlignment="1">
      <alignment horizontal="center" vertical="center"/>
    </xf>
    <xf numFmtId="0" fontId="34" fillId="2" borderId="1" xfId="0" applyFont="1" applyFill="1" applyBorder="1" applyAlignment="1">
      <alignment horizontal="left" vertical="center" wrapText="1"/>
    </xf>
    <xf numFmtId="49" fontId="26" fillId="2" borderId="1" xfId="0" applyNumberFormat="1" applyFont="1" applyFill="1" applyBorder="1" applyAlignment="1">
      <alignment horizontal="center" vertical="center" wrapText="1"/>
    </xf>
    <xf numFmtId="181" fontId="26" fillId="2" borderId="1" xfId="0" applyNumberFormat="1" applyFont="1" applyFill="1" applyBorder="1" applyAlignment="1">
      <alignment horizontal="right" vertical="center" wrapText="1"/>
    </xf>
    <xf numFmtId="166" fontId="26" fillId="2" borderId="1" xfId="1" applyFont="1" applyFill="1" applyBorder="1" applyAlignment="1">
      <alignment horizontal="right" vertical="center" wrapText="1"/>
    </xf>
    <xf numFmtId="183" fontId="34" fillId="2" borderId="1" xfId="1" applyNumberFormat="1" applyFont="1" applyFill="1" applyBorder="1" applyAlignment="1">
      <alignment horizontal="right" vertical="center" wrapText="1"/>
    </xf>
    <xf numFmtId="0" fontId="34" fillId="3" borderId="1" xfId="0" applyFont="1" applyFill="1" applyBorder="1" applyAlignment="1">
      <alignment vertical="top"/>
    </xf>
    <xf numFmtId="0" fontId="34" fillId="3" borderId="1" xfId="0" applyNumberFormat="1" applyFont="1" applyFill="1" applyBorder="1" applyAlignment="1">
      <alignment horizontal="center" vertical="center" wrapText="1"/>
    </xf>
    <xf numFmtId="181" fontId="34" fillId="3" borderId="1" xfId="0" applyNumberFormat="1" applyFont="1" applyFill="1" applyBorder="1" applyAlignment="1">
      <alignment horizontal="right" vertical="center" wrapText="1"/>
    </xf>
    <xf numFmtId="166" fontId="34" fillId="3" borderId="1" xfId="1" applyFont="1" applyFill="1" applyBorder="1" applyAlignment="1">
      <alignment horizontal="right" vertical="center" wrapText="1"/>
    </xf>
    <xf numFmtId="171" fontId="34" fillId="3" borderId="1" xfId="0" applyNumberFormat="1" applyFont="1" applyFill="1" applyBorder="1" applyAlignment="1">
      <alignment horizontal="center" vertical="center" wrapText="1"/>
    </xf>
    <xf numFmtId="0" fontId="34" fillId="3" borderId="1" xfId="0" applyFont="1" applyFill="1" applyBorder="1" applyAlignment="1">
      <alignment horizontal="left" wrapText="1"/>
    </xf>
    <xf numFmtId="3" fontId="26" fillId="2" borderId="1" xfId="0" applyNumberFormat="1" applyFont="1" applyFill="1" applyBorder="1" applyAlignment="1">
      <alignment horizontal="left" vertical="center" wrapText="1" indent="7"/>
    </xf>
    <xf numFmtId="183" fontId="34" fillId="2" borderId="1" xfId="1" applyNumberFormat="1" applyFont="1" applyFill="1" applyBorder="1" applyAlignment="1">
      <alignment horizontal="left" vertical="center" wrapText="1"/>
    </xf>
    <xf numFmtId="3" fontId="34" fillId="3" borderId="1" xfId="0" applyNumberFormat="1" applyFont="1" applyFill="1" applyBorder="1" applyAlignment="1">
      <alignment horizontal="left" vertical="center" wrapText="1" indent="7"/>
    </xf>
    <xf numFmtId="0" fontId="34" fillId="3" borderId="1" xfId="0" applyFont="1" applyFill="1" applyBorder="1" applyAlignment="1">
      <alignment horizontal="left" vertical="top" wrapText="1"/>
    </xf>
    <xf numFmtId="0" fontId="34" fillId="3" borderId="1" xfId="0" applyFont="1" applyFill="1" applyBorder="1" applyAlignment="1">
      <alignment horizontal="left" vertical="top"/>
    </xf>
    <xf numFmtId="171" fontId="35" fillId="5" borderId="1" xfId="0" applyNumberFormat="1" applyFont="1" applyFill="1" applyBorder="1" applyAlignment="1">
      <alignment horizontal="center" vertical="center" wrapText="1"/>
    </xf>
    <xf numFmtId="0" fontId="34" fillId="3" borderId="1" xfId="0" applyFont="1" applyFill="1" applyBorder="1" applyAlignment="1">
      <alignment horizontal="left"/>
    </xf>
    <xf numFmtId="181" fontId="34" fillId="3" borderId="1" xfId="1" applyNumberFormat="1" applyFont="1" applyFill="1" applyBorder="1" applyAlignment="1">
      <alignment horizontal="right" vertical="center" wrapText="1"/>
    </xf>
    <xf numFmtId="42" fontId="34" fillId="2" borderId="1" xfId="318" applyFont="1" applyFill="1" applyBorder="1" applyAlignment="1">
      <alignment horizontal="right" vertical="center" wrapText="1"/>
    </xf>
    <xf numFmtId="2" fontId="34" fillId="3" borderId="1" xfId="0" applyNumberFormat="1" applyFont="1" applyFill="1" applyBorder="1" applyAlignment="1">
      <alignment horizontal="center" vertical="center" wrapText="1"/>
    </xf>
    <xf numFmtId="0" fontId="34" fillId="3" borderId="1" xfId="0" applyFont="1" applyFill="1" applyBorder="1" applyAlignment="1">
      <alignment horizontal="left" vertical="center" wrapText="1"/>
    </xf>
    <xf numFmtId="0" fontId="28" fillId="10" borderId="1" xfId="0" applyFont="1" applyFill="1" applyBorder="1" applyAlignment="1">
      <alignment horizontal="center" vertical="center"/>
    </xf>
    <xf numFmtId="0" fontId="28" fillId="10" borderId="1" xfId="0" applyNumberFormat="1" applyFont="1" applyFill="1" applyBorder="1" applyAlignment="1">
      <alignment horizontal="center" vertical="center" wrapText="1"/>
    </xf>
    <xf numFmtId="166" fontId="28" fillId="10" borderId="1" xfId="1" applyFont="1" applyFill="1" applyBorder="1" applyAlignment="1">
      <alignment horizontal="right" vertical="center" wrapText="1"/>
    </xf>
    <xf numFmtId="171" fontId="26" fillId="5" borderId="1" xfId="0" applyNumberFormat="1" applyFont="1" applyFill="1" applyBorder="1" applyAlignment="1">
      <alignment horizontal="center" vertical="center"/>
    </xf>
    <xf numFmtId="0" fontId="26" fillId="0" borderId="1" xfId="0" applyFont="1" applyBorder="1" applyAlignment="1">
      <alignment vertical="center"/>
    </xf>
    <xf numFmtId="0" fontId="28" fillId="3" borderId="1" xfId="0" applyNumberFormat="1" applyFont="1" applyFill="1" applyBorder="1" applyAlignment="1">
      <alignment horizontal="center" vertical="center" wrapText="1"/>
    </xf>
    <xf numFmtId="181" fontId="28" fillId="3" borderId="1" xfId="0" applyNumberFormat="1" applyFont="1" applyFill="1" applyBorder="1" applyAlignment="1">
      <alignment horizontal="right" vertical="center" wrapText="1"/>
    </xf>
    <xf numFmtId="166" fontId="28" fillId="3" borderId="1" xfId="1" applyFont="1" applyFill="1" applyBorder="1" applyAlignment="1">
      <alignment horizontal="right" vertical="center" wrapText="1"/>
    </xf>
    <xf numFmtId="0" fontId="27" fillId="2" borderId="1" xfId="0" applyFont="1" applyFill="1" applyBorder="1" applyAlignment="1">
      <alignment horizontal="center" vertical="center"/>
    </xf>
    <xf numFmtId="0" fontId="34" fillId="11" borderId="1" xfId="0" applyFont="1" applyFill="1" applyBorder="1" applyAlignment="1">
      <alignment horizontal="left" vertical="center" wrapText="1"/>
    </xf>
    <xf numFmtId="0" fontId="27" fillId="2" borderId="1" xfId="0" applyFont="1" applyFill="1" applyBorder="1"/>
    <xf numFmtId="164" fontId="27" fillId="2" borderId="1" xfId="0" applyNumberFormat="1" applyFont="1" applyFill="1" applyBorder="1"/>
    <xf numFmtId="183" fontId="34" fillId="2" borderId="1" xfId="1" applyNumberFormat="1" applyFont="1" applyFill="1" applyBorder="1" applyAlignment="1">
      <alignment wrapText="1"/>
    </xf>
    <xf numFmtId="49" fontId="26" fillId="11" borderId="1" xfId="0" applyNumberFormat="1" applyFont="1" applyFill="1" applyBorder="1" applyAlignment="1">
      <alignment horizontal="center" vertical="center" wrapText="1"/>
    </xf>
    <xf numFmtId="181" fontId="26" fillId="11" borderId="1" xfId="0" applyNumberFormat="1" applyFont="1" applyFill="1" applyBorder="1" applyAlignment="1">
      <alignment horizontal="right" vertical="center" wrapText="1"/>
    </xf>
    <xf numFmtId="166" fontId="26" fillId="11" borderId="1" xfId="0" applyNumberFormat="1" applyFont="1" applyFill="1" applyBorder="1" applyAlignment="1">
      <alignment horizontal="right" vertical="center" wrapText="1"/>
    </xf>
    <xf numFmtId="164" fontId="34" fillId="11" borderId="1" xfId="0" applyNumberFormat="1" applyFont="1" applyFill="1" applyBorder="1" applyAlignment="1">
      <alignment horizontal="right" vertical="center" wrapText="1"/>
    </xf>
    <xf numFmtId="171" fontId="34" fillId="3" borderId="1" xfId="0" applyNumberFormat="1" applyFont="1" applyFill="1" applyBorder="1" applyAlignment="1">
      <alignment horizontal="center" vertical="center"/>
    </xf>
    <xf numFmtId="0" fontId="34" fillId="3" borderId="1" xfId="0" applyFont="1" applyFill="1" applyBorder="1"/>
    <xf numFmtId="44" fontId="34" fillId="3" borderId="1" xfId="0" applyNumberFormat="1" applyFont="1" applyFill="1" applyBorder="1"/>
    <xf numFmtId="0" fontId="34" fillId="5" borderId="5" xfId="0" applyFont="1" applyFill="1" applyBorder="1" applyAlignment="1">
      <alignment wrapText="1"/>
    </xf>
    <xf numFmtId="0" fontId="34" fillId="5" borderId="6" xfId="0" applyFont="1" applyFill="1" applyBorder="1" applyAlignment="1">
      <alignment wrapText="1"/>
    </xf>
    <xf numFmtId="0" fontId="34" fillId="5" borderId="8" xfId="0" applyFont="1" applyFill="1" applyBorder="1" applyAlignment="1">
      <alignment wrapText="1"/>
    </xf>
    <xf numFmtId="0" fontId="34" fillId="5" borderId="2" xfId="0" applyFont="1" applyFill="1" applyBorder="1" applyAlignment="1">
      <alignment wrapText="1"/>
    </xf>
    <xf numFmtId="0" fontId="30" fillId="0" borderId="1" xfId="0" applyFont="1" applyBorder="1" applyAlignment="1">
      <alignment horizontal="center" vertical="center" wrapText="1"/>
    </xf>
    <xf numFmtId="166" fontId="29" fillId="13" borderId="5" xfId="0" applyNumberFormat="1" applyFont="1" applyFill="1" applyBorder="1" applyAlignment="1">
      <alignment horizontal="center" vertical="center" wrapText="1"/>
    </xf>
    <xf numFmtId="166" fontId="29" fillId="13" borderId="6" xfId="0" applyNumberFormat="1" applyFont="1" applyFill="1" applyBorder="1" applyAlignment="1">
      <alignment horizontal="center" vertical="center" wrapText="1"/>
    </xf>
    <xf numFmtId="166" fontId="29" fillId="13" borderId="2" xfId="0" applyNumberFormat="1" applyFont="1" applyFill="1" applyBorder="1" applyAlignment="1">
      <alignment horizontal="center" vertical="center" wrapText="1"/>
    </xf>
  </cellXfs>
  <cellStyles count="330">
    <cellStyle name="0,0_x000d__x000a_NA_x000d__x000a_" xfId="39"/>
    <cellStyle name="Énfasis3 2" xfId="20"/>
    <cellStyle name="Énfasis4 2" xfId="19"/>
    <cellStyle name="Estilo 1" xfId="40"/>
    <cellStyle name="Euro" xfId="41"/>
    <cellStyle name="formato venta descripcion" xfId="42"/>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Millares" xfId="4" builtinId="3"/>
    <cellStyle name="Millares [0] 2" xfId="8"/>
    <cellStyle name="Millares [0] 3" xfId="34"/>
    <cellStyle name="Millares 10" xfId="43"/>
    <cellStyle name="Millares 2" xfId="13"/>
    <cellStyle name="Millares 2 2" xfId="44"/>
    <cellStyle name="Millares 2 3" xfId="24"/>
    <cellStyle name="Millares 2 4" xfId="320"/>
    <cellStyle name="Millares 3" xfId="3"/>
    <cellStyle name="Millares 3 2" xfId="22"/>
    <cellStyle name="Millares 3 3" xfId="35"/>
    <cellStyle name="Millares 4" xfId="15"/>
    <cellStyle name="Millares 5" xfId="18"/>
    <cellStyle name="Millares 6" xfId="329"/>
    <cellStyle name="Moneda" xfId="1" builtinId="4"/>
    <cellStyle name="Moneda [0]" xfId="318" builtinId="7"/>
    <cellStyle name="Moneda [0] 2" xfId="21"/>
    <cellStyle name="Moneda [0] 2 2" xfId="321"/>
    <cellStyle name="Moneda 12" xfId="251"/>
    <cellStyle name="Moneda 2" xfId="29"/>
    <cellStyle name="Moneda 2 2" xfId="25"/>
    <cellStyle name="Moneda 2 2 2" xfId="323"/>
    <cellStyle name="Moneda 2 3" xfId="45"/>
    <cellStyle name="Moneda 2 3 2" xfId="62"/>
    <cellStyle name="Moneda 2 4" xfId="6"/>
    <cellStyle name="Moneda 2 5" xfId="322"/>
    <cellStyle name="Moneda 2 53" xfId="46"/>
    <cellStyle name="Moneda 3" xfId="47"/>
    <cellStyle name="Moneda 3 2" xfId="48"/>
    <cellStyle name="Moneda 3 2 2" xfId="63"/>
    <cellStyle name="Moneda 4" xfId="49"/>
    <cellStyle name="Moneda 4 2" xfId="64"/>
    <cellStyle name="Moneda 4 3" xfId="324"/>
    <cellStyle name="Moneda 5" xfId="32"/>
    <cellStyle name="Moneda 6" xfId="319"/>
    <cellStyle name="Normal" xfId="0" builtinId="0"/>
    <cellStyle name="Normal 10" xfId="9"/>
    <cellStyle name="Normal 10 2" xfId="37"/>
    <cellStyle name="Normal 2" xfId="17"/>
    <cellStyle name="Normal 2 10" xfId="50"/>
    <cellStyle name="Normal 2 13" xfId="51"/>
    <cellStyle name="Normal 2 2" xfId="12"/>
    <cellStyle name="Normal 2 2 2" xfId="14"/>
    <cellStyle name="Normal 2 3" xfId="52"/>
    <cellStyle name="Normal 2 4" xfId="28"/>
    <cellStyle name="Normal 2 7" xfId="53"/>
    <cellStyle name="Normal 2 9" xfId="54"/>
    <cellStyle name="Normal 3" xfId="2"/>
    <cellStyle name="Normal 3 2" xfId="30"/>
    <cellStyle name="Normal 3 2 2" xfId="61"/>
    <cellStyle name="Normal 3 3" xfId="33"/>
    <cellStyle name="Normal 30" xfId="55"/>
    <cellStyle name="Normal 4" xfId="56"/>
    <cellStyle name="Normal 4 2" xfId="27"/>
    <cellStyle name="Normal 4 3" xfId="325"/>
    <cellStyle name="Normal 4 5 2" xfId="26"/>
    <cellStyle name="Normal 5" xfId="23"/>
    <cellStyle name="Normal 5 2" xfId="328"/>
    <cellStyle name="Normal 56" xfId="57"/>
    <cellStyle name="Normal 6" xfId="5"/>
    <cellStyle name="Normal 6 2" xfId="11"/>
    <cellStyle name="Normal 7" xfId="58"/>
    <cellStyle name="Normal 8" xfId="59"/>
    <cellStyle name="Notas 2" xfId="60"/>
    <cellStyle name="Porcentaje 2" xfId="38"/>
    <cellStyle name="Porcentaje 2 2" xfId="10"/>
    <cellStyle name="Porcentaje 2 3" xfId="326"/>
    <cellStyle name="Porcentaje 3" xfId="16"/>
    <cellStyle name="Porcentaje 3 2" xfId="327"/>
    <cellStyle name="Porcentual 2" xfId="36"/>
    <cellStyle name="Porcentual 2 2" xfId="7"/>
    <cellStyle name="Porcentual 2 2 2" xfId="31"/>
  </cellStyles>
  <dxfs count="0"/>
  <tableStyles count="0" defaultTableStyle="TableStyleMedium2" defaultPivotStyle="PivotStyleLight16"/>
  <colors>
    <mruColors>
      <color rgb="FF0000FF"/>
      <color rgb="FFFFFF99"/>
      <color rgb="FF99FFCC"/>
      <color rgb="FFFF99CC"/>
      <color rgb="FF993366"/>
      <color rgb="FF0BE90B"/>
      <color rgb="FFBBA545"/>
      <color rgb="FFCC99FF"/>
      <color rgb="FFBCD42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139409</xdr:colOff>
      <xdr:row>0</xdr:row>
      <xdr:rowOff>66676</xdr:rowOff>
    </xdr:from>
    <xdr:to>
      <xdr:col>5</xdr:col>
      <xdr:colOff>1104900</xdr:colOff>
      <xdr:row>0</xdr:row>
      <xdr:rowOff>600076</xdr:rowOff>
    </xdr:to>
    <xdr:pic>
      <xdr:nvPicPr>
        <xdr:cNvPr id="2" name="Imagen 1">
          <a:extLst>
            <a:ext uri="{FF2B5EF4-FFF2-40B4-BE49-F238E27FC236}">
              <a16:creationId xmlns:a16="http://schemas.microsoft.com/office/drawing/2014/main" id="{DEB37E7D-E905-534E-A2D5-1B3A1FD892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484" y="66676"/>
          <a:ext cx="965491" cy="5334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Users/TatianaMesa/Desktop/UTP/Galpon/Gesti&#243;n%20de%20Docs/An&#225;lisis%20Unitarios%20-%20Franc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C:/Users/TatianaMesa/Desktop/UTP/Financiera/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E:/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C:/Users/TatianaMesa/Desktop/UTP/Galpon/Gesti&#243;n%20de%20Docs/CANTIDAD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C:/C:/Users/TatianaMesa/Desktop/UTP/Galpon/Gesti&#243;n%20de%20Docs/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C:/Users/TatianaMesa/Desktop/UTP/Galpon/Gesti&#243;n%20de%20Docs/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C:/C:/Users/TatianaMesa/Desktop/UTP/Galpon/Gesti&#243;n%20de%20Docs/PTTO%20FINAL%20MECANICA-UTP%20SEP-2017_ESTRUCTU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H506"/>
  <sheetViews>
    <sheetView tabSelected="1" zoomScaleNormal="100" zoomScaleSheetLayoutView="100" zoomScalePageLayoutView="150" workbookViewId="0">
      <selection activeCell="H11" sqref="H11"/>
    </sheetView>
  </sheetViews>
  <sheetFormatPr baseColWidth="10" defaultColWidth="11.42578125" defaultRowHeight="15"/>
  <cols>
    <col min="1" max="1" width="6.7109375" style="7" customWidth="1"/>
    <col min="2" max="2" width="52.7109375" style="8" customWidth="1"/>
    <col min="3" max="3" width="9.7109375" style="10" customWidth="1"/>
    <col min="4" max="4" width="12.85546875" style="9" customWidth="1"/>
    <col min="5" max="5" width="12.7109375" style="8" customWidth="1"/>
    <col min="6" max="6" width="18.7109375" style="8" customWidth="1"/>
    <col min="7" max="16384" width="11.42578125" style="1"/>
  </cols>
  <sheetData>
    <row r="1" spans="1:6" ht="54.95" customHeight="1">
      <c r="A1" s="149" t="s">
        <v>185</v>
      </c>
      <c r="B1" s="149"/>
      <c r="C1" s="149"/>
      <c r="D1" s="149"/>
      <c r="E1" s="149"/>
      <c r="F1" s="11"/>
    </row>
    <row r="2" spans="1:6" ht="29.25">
      <c r="A2" s="31" t="s">
        <v>0</v>
      </c>
      <c r="B2" s="31" t="s">
        <v>1</v>
      </c>
      <c r="C2" s="31" t="s">
        <v>23</v>
      </c>
      <c r="D2" s="31" t="s">
        <v>17</v>
      </c>
      <c r="E2" s="32" t="s">
        <v>160</v>
      </c>
      <c r="F2" s="32" t="s">
        <v>159</v>
      </c>
    </row>
    <row r="3" spans="1:6" ht="15.75">
      <c r="A3" s="112">
        <v>1</v>
      </c>
      <c r="B3" s="113" t="s">
        <v>5</v>
      </c>
      <c r="C3" s="109"/>
      <c r="D3" s="110"/>
      <c r="E3" s="111"/>
      <c r="F3" s="111"/>
    </row>
    <row r="4" spans="1:6">
      <c r="A4" s="83">
        <f>A3+0.01</f>
        <v>1.01</v>
      </c>
      <c r="B4" s="33" t="s">
        <v>43</v>
      </c>
      <c r="C4" s="73" t="s">
        <v>3</v>
      </c>
      <c r="D4" s="60">
        <v>250</v>
      </c>
      <c r="E4" s="57"/>
      <c r="F4" s="45">
        <f>(D4*E4)</f>
        <v>0</v>
      </c>
    </row>
    <row r="5" spans="1:6">
      <c r="A5" s="83">
        <f t="shared" ref="A5:A26" si="0">A4+0.01</f>
        <v>1.02</v>
      </c>
      <c r="B5" s="74" t="s">
        <v>100</v>
      </c>
      <c r="C5" s="73" t="s">
        <v>29</v>
      </c>
      <c r="D5" s="75">
        <v>1</v>
      </c>
      <c r="E5" s="76"/>
      <c r="F5" s="76">
        <f>(D5*E5)</f>
        <v>0</v>
      </c>
    </row>
    <row r="6" spans="1:6">
      <c r="A6" s="83">
        <f t="shared" si="0"/>
        <v>1.03</v>
      </c>
      <c r="B6" s="74" t="s">
        <v>101</v>
      </c>
      <c r="C6" s="73" t="s">
        <v>29</v>
      </c>
      <c r="D6" s="75">
        <v>1</v>
      </c>
      <c r="E6" s="76"/>
      <c r="F6" s="76">
        <f>(D6*E6)</f>
        <v>0</v>
      </c>
    </row>
    <row r="7" spans="1:6">
      <c r="A7" s="83">
        <f t="shared" si="0"/>
        <v>1.04</v>
      </c>
      <c r="B7" s="34" t="s">
        <v>103</v>
      </c>
      <c r="C7" s="35" t="s">
        <v>7</v>
      </c>
      <c r="D7" s="36">
        <v>83</v>
      </c>
      <c r="E7" s="37"/>
      <c r="F7" s="37">
        <f t="shared" ref="F7:F12" si="1">D7*E7</f>
        <v>0</v>
      </c>
    </row>
    <row r="8" spans="1:6" ht="30">
      <c r="A8" s="83">
        <f t="shared" si="0"/>
        <v>1.05</v>
      </c>
      <c r="B8" s="33" t="s">
        <v>26</v>
      </c>
      <c r="C8" s="77" t="s">
        <v>7</v>
      </c>
      <c r="D8" s="41">
        <v>60</v>
      </c>
      <c r="E8" s="44"/>
      <c r="F8" s="45">
        <f t="shared" si="1"/>
        <v>0</v>
      </c>
    </row>
    <row r="9" spans="1:6" ht="45">
      <c r="A9" s="83">
        <f t="shared" si="0"/>
        <v>1.06</v>
      </c>
      <c r="B9" s="38" t="s">
        <v>204</v>
      </c>
      <c r="C9" s="78" t="s">
        <v>3</v>
      </c>
      <c r="D9" s="41">
        <v>340</v>
      </c>
      <c r="E9" s="63"/>
      <c r="F9" s="45">
        <f t="shared" si="1"/>
        <v>0</v>
      </c>
    </row>
    <row r="10" spans="1:6" ht="30">
      <c r="A10" s="83">
        <f t="shared" si="0"/>
        <v>1.07</v>
      </c>
      <c r="B10" s="34" t="s">
        <v>104</v>
      </c>
      <c r="C10" s="35" t="s">
        <v>7</v>
      </c>
      <c r="D10" s="36">
        <v>25</v>
      </c>
      <c r="E10" s="37"/>
      <c r="F10" s="37">
        <f t="shared" si="1"/>
        <v>0</v>
      </c>
    </row>
    <row r="11" spans="1:6" ht="30">
      <c r="A11" s="83">
        <f t="shared" si="0"/>
        <v>1.08</v>
      </c>
      <c r="B11" s="38" t="s">
        <v>25</v>
      </c>
      <c r="C11" s="78" t="s">
        <v>3</v>
      </c>
      <c r="D11" s="41">
        <v>305</v>
      </c>
      <c r="E11" s="63"/>
      <c r="F11" s="45">
        <f t="shared" si="1"/>
        <v>0</v>
      </c>
    </row>
    <row r="12" spans="1:6" s="2" customFormat="1" ht="30">
      <c r="A12" s="83">
        <f t="shared" si="0"/>
        <v>1.0900000000000001</v>
      </c>
      <c r="B12" s="39" t="s">
        <v>162</v>
      </c>
      <c r="C12" s="40" t="s">
        <v>6</v>
      </c>
      <c r="D12" s="41">
        <v>1</v>
      </c>
      <c r="E12" s="63"/>
      <c r="F12" s="45">
        <f t="shared" si="1"/>
        <v>0</v>
      </c>
    </row>
    <row r="13" spans="1:6" s="3" customFormat="1" ht="60">
      <c r="A13" s="83">
        <f t="shared" si="0"/>
        <v>1.1000000000000001</v>
      </c>
      <c r="B13" s="39" t="s">
        <v>184</v>
      </c>
      <c r="C13" s="40" t="s">
        <v>3</v>
      </c>
      <c r="D13" s="41">
        <v>305</v>
      </c>
      <c r="E13" s="79"/>
      <c r="F13" s="45">
        <f t="shared" ref="F13:F15" si="2">(D13*E13)</f>
        <v>0</v>
      </c>
    </row>
    <row r="14" spans="1:6" s="3" customFormat="1" ht="75">
      <c r="A14" s="83">
        <f t="shared" si="0"/>
        <v>1.1100000000000001</v>
      </c>
      <c r="B14" s="34" t="s">
        <v>205</v>
      </c>
      <c r="C14" s="35" t="s">
        <v>7</v>
      </c>
      <c r="D14" s="36">
        <v>29</v>
      </c>
      <c r="E14" s="37"/>
      <c r="F14" s="37">
        <f>D14*E14</f>
        <v>0</v>
      </c>
    </row>
    <row r="15" spans="1:6" s="3" customFormat="1" ht="45">
      <c r="A15" s="83">
        <f>A14+0.01</f>
        <v>1.1200000000000001</v>
      </c>
      <c r="B15" s="39" t="s">
        <v>128</v>
      </c>
      <c r="C15" s="40" t="s">
        <v>3</v>
      </c>
      <c r="D15" s="41">
        <v>60</v>
      </c>
      <c r="E15" s="79"/>
      <c r="F15" s="45">
        <f t="shared" si="2"/>
        <v>0</v>
      </c>
    </row>
    <row r="16" spans="1:6" s="3" customFormat="1" ht="45">
      <c r="A16" s="83">
        <f t="shared" si="0"/>
        <v>1.1300000000000001</v>
      </c>
      <c r="B16" s="39" t="s">
        <v>206</v>
      </c>
      <c r="C16" s="40" t="s">
        <v>3</v>
      </c>
      <c r="D16" s="41">
        <v>320</v>
      </c>
      <c r="E16" s="80"/>
      <c r="F16" s="45">
        <f>D16*E16</f>
        <v>0</v>
      </c>
    </row>
    <row r="17" spans="1:6" s="3" customFormat="1" ht="60">
      <c r="A17" s="83">
        <f t="shared" si="0"/>
        <v>1.1400000000000001</v>
      </c>
      <c r="B17" s="34" t="s">
        <v>161</v>
      </c>
      <c r="C17" s="35" t="s">
        <v>3</v>
      </c>
      <c r="D17" s="36">
        <v>700</v>
      </c>
      <c r="E17" s="37"/>
      <c r="F17" s="37">
        <f>D17*E17</f>
        <v>0</v>
      </c>
    </row>
    <row r="18" spans="1:6" ht="60">
      <c r="A18" s="83">
        <f t="shared" si="0"/>
        <v>1.1500000000000001</v>
      </c>
      <c r="B18" s="42" t="s">
        <v>207</v>
      </c>
      <c r="C18" s="43" t="s">
        <v>3</v>
      </c>
      <c r="D18" s="41">
        <v>2</v>
      </c>
      <c r="E18" s="44"/>
      <c r="F18" s="45">
        <f>D18*E18</f>
        <v>0</v>
      </c>
    </row>
    <row r="19" spans="1:6" ht="45">
      <c r="A19" s="83">
        <f t="shared" si="0"/>
        <v>1.1600000000000001</v>
      </c>
      <c r="B19" s="42" t="s">
        <v>208</v>
      </c>
      <c r="C19" s="43" t="s">
        <v>3</v>
      </c>
      <c r="D19" s="41">
        <v>6</v>
      </c>
      <c r="E19" s="44"/>
      <c r="F19" s="45">
        <f>E19*D19</f>
        <v>0</v>
      </c>
    </row>
    <row r="20" spans="1:6" ht="30">
      <c r="A20" s="83">
        <f t="shared" si="0"/>
        <v>1.1700000000000002</v>
      </c>
      <c r="B20" s="81" t="s">
        <v>209</v>
      </c>
      <c r="C20" s="55" t="s">
        <v>3</v>
      </c>
      <c r="D20" s="60">
        <v>35</v>
      </c>
      <c r="E20" s="44"/>
      <c r="F20" s="45">
        <f>E20*D20</f>
        <v>0</v>
      </c>
    </row>
    <row r="21" spans="1:6" ht="30">
      <c r="A21" s="83">
        <f t="shared" si="0"/>
        <v>1.1800000000000002</v>
      </c>
      <c r="B21" s="74" t="s">
        <v>210</v>
      </c>
      <c r="C21" s="73" t="s">
        <v>3</v>
      </c>
      <c r="D21" s="75">
        <v>55</v>
      </c>
      <c r="E21" s="56"/>
      <c r="F21" s="76">
        <f>(D21*E21)</f>
        <v>0</v>
      </c>
    </row>
    <row r="22" spans="1:6" ht="30">
      <c r="A22" s="83">
        <f t="shared" si="0"/>
        <v>1.1900000000000002</v>
      </c>
      <c r="B22" s="74" t="s">
        <v>18</v>
      </c>
      <c r="C22" s="73" t="s">
        <v>3</v>
      </c>
      <c r="D22" s="75">
        <v>15</v>
      </c>
      <c r="E22" s="56"/>
      <c r="F22" s="76">
        <f t="shared" ref="F22:F24" si="3">(D22*E22)</f>
        <v>0</v>
      </c>
    </row>
    <row r="23" spans="1:6" ht="30">
      <c r="A23" s="83">
        <f t="shared" si="0"/>
        <v>1.2000000000000002</v>
      </c>
      <c r="B23" s="74" t="s">
        <v>19</v>
      </c>
      <c r="C23" s="73" t="s">
        <v>3</v>
      </c>
      <c r="D23" s="75">
        <v>5</v>
      </c>
      <c r="E23" s="56"/>
      <c r="F23" s="76">
        <f t="shared" si="3"/>
        <v>0</v>
      </c>
    </row>
    <row r="24" spans="1:6" ht="30">
      <c r="A24" s="83">
        <f t="shared" si="0"/>
        <v>1.2100000000000002</v>
      </c>
      <c r="B24" s="74" t="s">
        <v>211</v>
      </c>
      <c r="C24" s="73" t="s">
        <v>3</v>
      </c>
      <c r="D24" s="75">
        <v>320</v>
      </c>
      <c r="E24" s="82"/>
      <c r="F24" s="76">
        <f t="shared" si="3"/>
        <v>0</v>
      </c>
    </row>
    <row r="25" spans="1:6" ht="45">
      <c r="A25" s="83">
        <f t="shared" si="0"/>
        <v>1.2200000000000002</v>
      </c>
      <c r="B25" s="34" t="s">
        <v>129</v>
      </c>
      <c r="C25" s="35" t="s">
        <v>2</v>
      </c>
      <c r="D25" s="36">
        <v>42</v>
      </c>
      <c r="E25" s="37"/>
      <c r="F25" s="37">
        <f t="shared" ref="F25" si="4">D25*E25</f>
        <v>0</v>
      </c>
    </row>
    <row r="26" spans="1:6" ht="45">
      <c r="A26" s="83">
        <f t="shared" si="0"/>
        <v>1.2300000000000002</v>
      </c>
      <c r="B26" s="34" t="s">
        <v>186</v>
      </c>
      <c r="C26" s="35" t="s">
        <v>2</v>
      </c>
      <c r="D26" s="36">
        <v>2</v>
      </c>
      <c r="E26" s="37"/>
      <c r="F26" s="37">
        <f t="shared" ref="F26" si="5">D26*E26</f>
        <v>0</v>
      </c>
    </row>
    <row r="27" spans="1:6" ht="15.75">
      <c r="A27" s="104"/>
      <c r="B27" s="103" t="s">
        <v>232</v>
      </c>
      <c r="C27" s="104"/>
      <c r="D27" s="105"/>
      <c r="E27" s="106"/>
      <c r="F27" s="107">
        <f>SUM(F4:F26)</f>
        <v>0</v>
      </c>
    </row>
    <row r="28" spans="1:6" ht="15.75">
      <c r="A28" s="112">
        <v>2</v>
      </c>
      <c r="B28" s="113" t="s">
        <v>14</v>
      </c>
      <c r="C28" s="109"/>
      <c r="D28" s="110"/>
      <c r="E28" s="111"/>
      <c r="F28" s="111"/>
    </row>
    <row r="29" spans="1:6" ht="30">
      <c r="A29" s="83">
        <f>A28+0.01</f>
        <v>2.0099999999999998</v>
      </c>
      <c r="B29" s="38" t="s">
        <v>67</v>
      </c>
      <c r="C29" s="40" t="s">
        <v>6</v>
      </c>
      <c r="D29" s="46">
        <v>150</v>
      </c>
      <c r="E29" s="57"/>
      <c r="F29" s="53">
        <f>E29*D29</f>
        <v>0</v>
      </c>
    </row>
    <row r="30" spans="1:6" ht="45">
      <c r="A30" s="83">
        <f t="shared" ref="A30:A32" si="6">A29+0.01</f>
        <v>2.0199999999999996</v>
      </c>
      <c r="B30" s="38" t="s">
        <v>20</v>
      </c>
      <c r="C30" s="40" t="s">
        <v>6</v>
      </c>
      <c r="D30" s="46">
        <v>125</v>
      </c>
      <c r="E30" s="47"/>
      <c r="F30" s="53">
        <f>E30*D30</f>
        <v>0</v>
      </c>
    </row>
    <row r="31" spans="1:6">
      <c r="A31" s="83">
        <f t="shared" si="6"/>
        <v>2.0299999999999994</v>
      </c>
      <c r="B31" s="38" t="s">
        <v>163</v>
      </c>
      <c r="C31" s="40" t="s">
        <v>6</v>
      </c>
      <c r="D31" s="48">
        <v>25</v>
      </c>
      <c r="E31" s="45"/>
      <c r="F31" s="53">
        <f>(D31*E31)</f>
        <v>0</v>
      </c>
    </row>
    <row r="32" spans="1:6">
      <c r="A32" s="83">
        <f t="shared" si="6"/>
        <v>2.0399999999999991</v>
      </c>
      <c r="B32" s="59" t="s">
        <v>164</v>
      </c>
      <c r="C32" s="35" t="s">
        <v>6</v>
      </c>
      <c r="D32" s="49">
        <v>56</v>
      </c>
      <c r="E32" s="69"/>
      <c r="F32" s="84">
        <f t="shared" ref="F32" si="7">D32*E32</f>
        <v>0</v>
      </c>
    </row>
    <row r="33" spans="1:6" ht="16.5" customHeight="1">
      <c r="A33" s="104"/>
      <c r="B33" s="103" t="s">
        <v>233</v>
      </c>
      <c r="C33" s="104"/>
      <c r="D33" s="114"/>
      <c r="E33" s="106"/>
      <c r="F33" s="115">
        <f>SUM(F29:F32)</f>
        <v>0</v>
      </c>
    </row>
    <row r="34" spans="1:6" ht="15" customHeight="1">
      <c r="A34" s="112">
        <v>3</v>
      </c>
      <c r="B34" s="113" t="s">
        <v>105</v>
      </c>
      <c r="C34" s="109"/>
      <c r="D34" s="116"/>
      <c r="E34" s="111"/>
      <c r="F34" s="111"/>
    </row>
    <row r="35" spans="1:6" ht="30">
      <c r="A35" s="83">
        <f t="shared" ref="A35:A38" si="8">A34+0.01</f>
        <v>3.01</v>
      </c>
      <c r="B35" s="50" t="s">
        <v>30</v>
      </c>
      <c r="C35" s="40" t="s">
        <v>3</v>
      </c>
      <c r="D35" s="51">
        <v>320</v>
      </c>
      <c r="E35" s="52"/>
      <c r="F35" s="53">
        <f>D35*E35</f>
        <v>0</v>
      </c>
    </row>
    <row r="36" spans="1:6" ht="30">
      <c r="A36" s="83">
        <f t="shared" si="8"/>
        <v>3.0199999999999996</v>
      </c>
      <c r="B36" s="50" t="s">
        <v>22</v>
      </c>
      <c r="C36" s="40" t="s">
        <v>15</v>
      </c>
      <c r="D36" s="51">
        <v>900</v>
      </c>
      <c r="E36" s="52"/>
      <c r="F36" s="54">
        <f>D36*E36</f>
        <v>0</v>
      </c>
    </row>
    <row r="37" spans="1:6" ht="45">
      <c r="A37" s="83">
        <f t="shared" si="8"/>
        <v>3.0299999999999994</v>
      </c>
      <c r="B37" s="64" t="s">
        <v>130</v>
      </c>
      <c r="C37" s="65" t="s">
        <v>7</v>
      </c>
      <c r="D37" s="36">
        <v>6</v>
      </c>
      <c r="E37" s="66"/>
      <c r="F37" s="37">
        <f>D37*E37</f>
        <v>0</v>
      </c>
    </row>
    <row r="38" spans="1:6" ht="30">
      <c r="A38" s="83">
        <f t="shared" si="8"/>
        <v>3.0399999999999991</v>
      </c>
      <c r="B38" s="64" t="s">
        <v>131</v>
      </c>
      <c r="C38" s="65" t="s">
        <v>7</v>
      </c>
      <c r="D38" s="36">
        <v>4</v>
      </c>
      <c r="E38" s="66"/>
      <c r="F38" s="37">
        <f>D38*E38</f>
        <v>0</v>
      </c>
    </row>
    <row r="39" spans="1:6" ht="15.75">
      <c r="A39" s="104"/>
      <c r="B39" s="103" t="s">
        <v>234</v>
      </c>
      <c r="C39" s="104"/>
      <c r="D39" s="105"/>
      <c r="E39" s="106"/>
      <c r="F39" s="107">
        <f>SUM(F35:F38)</f>
        <v>0</v>
      </c>
    </row>
    <row r="40" spans="1:6" ht="15.75">
      <c r="A40" s="112">
        <v>4</v>
      </c>
      <c r="B40" s="117" t="s">
        <v>8</v>
      </c>
      <c r="C40" s="109"/>
      <c r="D40" s="110"/>
      <c r="E40" s="111"/>
      <c r="F40" s="111"/>
    </row>
    <row r="41" spans="1:6" ht="45">
      <c r="A41" s="83">
        <f t="shared" ref="A41:A51" si="9">A40+0.01</f>
        <v>4.01</v>
      </c>
      <c r="B41" s="38" t="s">
        <v>212</v>
      </c>
      <c r="C41" s="40" t="s">
        <v>7</v>
      </c>
      <c r="D41" s="25">
        <v>100</v>
      </c>
      <c r="E41" s="45"/>
      <c r="F41" s="47">
        <f>(D41*E41)</f>
        <v>0</v>
      </c>
    </row>
    <row r="42" spans="1:6">
      <c r="A42" s="83">
        <f t="shared" si="9"/>
        <v>4.0199999999999996</v>
      </c>
      <c r="B42" s="38" t="s">
        <v>213</v>
      </c>
      <c r="C42" s="55" t="s">
        <v>2</v>
      </c>
      <c r="D42" s="26">
        <v>110</v>
      </c>
      <c r="E42" s="56"/>
      <c r="F42" s="57">
        <f>(D42*E42)</f>
        <v>0</v>
      </c>
    </row>
    <row r="43" spans="1:6" ht="95.1" customHeight="1">
      <c r="A43" s="83">
        <f t="shared" si="9"/>
        <v>4.0299999999999994</v>
      </c>
      <c r="B43" s="38" t="s">
        <v>187</v>
      </c>
      <c r="C43" s="40" t="s">
        <v>3</v>
      </c>
      <c r="D43" s="25">
        <v>100</v>
      </c>
      <c r="E43" s="45"/>
      <c r="F43" s="57">
        <f t="shared" ref="F43:F46" si="10">(D43*E43)</f>
        <v>0</v>
      </c>
    </row>
    <row r="44" spans="1:6" ht="90">
      <c r="A44" s="83">
        <f t="shared" si="9"/>
        <v>4.0399999999999991</v>
      </c>
      <c r="B44" s="59" t="s">
        <v>165</v>
      </c>
      <c r="C44" s="35" t="s">
        <v>3</v>
      </c>
      <c r="D44" s="49">
        <v>35</v>
      </c>
      <c r="E44" s="69"/>
      <c r="F44" s="37">
        <f>D44*E44</f>
        <v>0</v>
      </c>
    </row>
    <row r="45" spans="1:6" ht="60">
      <c r="A45" s="83">
        <f t="shared" si="9"/>
        <v>4.0499999999999989</v>
      </c>
      <c r="B45" s="39" t="s">
        <v>214</v>
      </c>
      <c r="C45" s="85" t="s">
        <v>3</v>
      </c>
      <c r="D45" s="58">
        <v>105</v>
      </c>
      <c r="E45" s="56"/>
      <c r="F45" s="57">
        <f t="shared" si="10"/>
        <v>0</v>
      </c>
    </row>
    <row r="46" spans="1:6" ht="110.1" customHeight="1">
      <c r="A46" s="83">
        <f t="shared" si="9"/>
        <v>4.0599999999999987</v>
      </c>
      <c r="B46" s="39" t="s">
        <v>167</v>
      </c>
      <c r="C46" s="85" t="s">
        <v>3</v>
      </c>
      <c r="D46" s="58">
        <v>40</v>
      </c>
      <c r="E46" s="56"/>
      <c r="F46" s="57">
        <f t="shared" si="10"/>
        <v>0</v>
      </c>
    </row>
    <row r="47" spans="1:6" ht="45">
      <c r="A47" s="83">
        <f t="shared" si="9"/>
        <v>4.0699999999999985</v>
      </c>
      <c r="B47" s="39" t="s">
        <v>215</v>
      </c>
      <c r="C47" s="85" t="s">
        <v>3</v>
      </c>
      <c r="D47" s="58">
        <v>300</v>
      </c>
      <c r="E47" s="56"/>
      <c r="F47" s="57">
        <f>(D47*E47)</f>
        <v>0</v>
      </c>
    </row>
    <row r="48" spans="1:6" ht="45">
      <c r="A48" s="83">
        <f t="shared" si="9"/>
        <v>4.0799999999999983</v>
      </c>
      <c r="B48" s="59" t="s">
        <v>106</v>
      </c>
      <c r="C48" s="35" t="s">
        <v>3</v>
      </c>
      <c r="D48" s="49">
        <v>40</v>
      </c>
      <c r="E48" s="69"/>
      <c r="F48" s="37">
        <f>D48*E48</f>
        <v>0</v>
      </c>
    </row>
    <row r="49" spans="1:6" ht="60">
      <c r="A49" s="83">
        <f t="shared" si="9"/>
        <v>4.0899999999999981</v>
      </c>
      <c r="B49" s="59" t="s">
        <v>188</v>
      </c>
      <c r="C49" s="35" t="s">
        <v>3</v>
      </c>
      <c r="D49" s="49">
        <v>700</v>
      </c>
      <c r="E49" s="69"/>
      <c r="F49" s="37">
        <f>D49*E49</f>
        <v>0</v>
      </c>
    </row>
    <row r="50" spans="1:6" ht="60">
      <c r="A50" s="83">
        <f t="shared" si="9"/>
        <v>4.0999999999999979</v>
      </c>
      <c r="B50" s="38" t="s">
        <v>80</v>
      </c>
      <c r="C50" s="86" t="s">
        <v>3</v>
      </c>
      <c r="D50" s="58">
        <v>3</v>
      </c>
      <c r="E50" s="56"/>
      <c r="F50" s="57">
        <f>(D50*E50)</f>
        <v>0</v>
      </c>
    </row>
    <row r="51" spans="1:6" ht="45">
      <c r="A51" s="83">
        <f t="shared" si="9"/>
        <v>4.1099999999999977</v>
      </c>
      <c r="B51" s="38" t="s">
        <v>166</v>
      </c>
      <c r="C51" s="86" t="s">
        <v>3</v>
      </c>
      <c r="D51" s="58">
        <v>4</v>
      </c>
      <c r="E51" s="56"/>
      <c r="F51" s="57">
        <f>(D51*E51)</f>
        <v>0</v>
      </c>
    </row>
    <row r="52" spans="1:6" ht="15.75">
      <c r="A52" s="104"/>
      <c r="B52" s="103" t="s">
        <v>235</v>
      </c>
      <c r="C52" s="104"/>
      <c r="D52" s="105"/>
      <c r="E52" s="106"/>
      <c r="F52" s="107">
        <f>SUM(F41:F51)</f>
        <v>0</v>
      </c>
    </row>
    <row r="53" spans="1:6" ht="15.75">
      <c r="A53" s="112">
        <v>5</v>
      </c>
      <c r="B53" s="117" t="s">
        <v>27</v>
      </c>
      <c r="C53" s="109"/>
      <c r="D53" s="110"/>
      <c r="E53" s="111"/>
      <c r="F53" s="111"/>
    </row>
    <row r="54" spans="1:6">
      <c r="A54" s="83">
        <f t="shared" ref="A54:A58" si="11">A53+0.01</f>
        <v>5.01</v>
      </c>
      <c r="B54" s="81" t="s">
        <v>82</v>
      </c>
      <c r="C54" s="55" t="s">
        <v>3</v>
      </c>
      <c r="D54" s="58">
        <v>47</v>
      </c>
      <c r="E54" s="56"/>
      <c r="F54" s="57">
        <f>(D54*E54)</f>
        <v>0</v>
      </c>
    </row>
    <row r="55" spans="1:6" ht="45">
      <c r="A55" s="83">
        <f t="shared" si="11"/>
        <v>5.0199999999999996</v>
      </c>
      <c r="B55" s="81" t="s">
        <v>83</v>
      </c>
      <c r="C55" s="55" t="s">
        <v>3</v>
      </c>
      <c r="D55" s="58">
        <v>50</v>
      </c>
      <c r="E55" s="57"/>
      <c r="F55" s="57">
        <f>(D55*E55)</f>
        <v>0</v>
      </c>
    </row>
    <row r="56" spans="1:6" ht="45">
      <c r="A56" s="83">
        <f t="shared" si="11"/>
        <v>5.0299999999999994</v>
      </c>
      <c r="B56" s="81" t="s">
        <v>189</v>
      </c>
      <c r="C56" s="55" t="s">
        <v>7</v>
      </c>
      <c r="D56" s="58">
        <v>46</v>
      </c>
      <c r="E56" s="57"/>
      <c r="F56" s="57">
        <f>(D56*E56)</f>
        <v>0</v>
      </c>
    </row>
    <row r="57" spans="1:6" ht="45">
      <c r="A57" s="83">
        <f t="shared" si="11"/>
        <v>5.0399999999999991</v>
      </c>
      <c r="B57" s="81" t="s">
        <v>84</v>
      </c>
      <c r="C57" s="55" t="s">
        <v>7</v>
      </c>
      <c r="D57" s="58">
        <v>11</v>
      </c>
      <c r="E57" s="57"/>
      <c r="F57" s="57">
        <f>(D57*E57)</f>
        <v>0</v>
      </c>
    </row>
    <row r="58" spans="1:6" ht="45">
      <c r="A58" s="83">
        <f t="shared" si="11"/>
        <v>5.0499999999999989</v>
      </c>
      <c r="B58" s="81" t="s">
        <v>28</v>
      </c>
      <c r="C58" s="55" t="s">
        <v>7</v>
      </c>
      <c r="D58" s="58">
        <v>10</v>
      </c>
      <c r="E58" s="57"/>
      <c r="F58" s="57">
        <f>(D58*E58)</f>
        <v>0</v>
      </c>
    </row>
    <row r="59" spans="1:6" ht="15.75">
      <c r="A59" s="104"/>
      <c r="B59" s="103" t="s">
        <v>231</v>
      </c>
      <c r="C59" s="104"/>
      <c r="D59" s="105"/>
      <c r="E59" s="106"/>
      <c r="F59" s="107">
        <f>SUM(F54:F58)</f>
        <v>0</v>
      </c>
    </row>
    <row r="60" spans="1:6" ht="15.75">
      <c r="A60" s="112">
        <v>6</v>
      </c>
      <c r="B60" s="108" t="s">
        <v>192</v>
      </c>
      <c r="C60" s="109"/>
      <c r="D60" s="110"/>
      <c r="E60" s="111"/>
      <c r="F60" s="111"/>
    </row>
    <row r="61" spans="1:6" ht="50.1" customHeight="1">
      <c r="A61" s="83">
        <f>A60+0.01</f>
        <v>6.01</v>
      </c>
      <c r="B61" s="72" t="s">
        <v>216</v>
      </c>
      <c r="C61" s="55" t="s">
        <v>3</v>
      </c>
      <c r="D61" s="58">
        <v>175</v>
      </c>
      <c r="E61" s="56"/>
      <c r="F61" s="57">
        <f>D61*E61</f>
        <v>0</v>
      </c>
    </row>
    <row r="62" spans="1:6" ht="50.1" customHeight="1">
      <c r="A62" s="83">
        <f t="shared" ref="A62:A71" si="12">A61+0.01</f>
        <v>6.02</v>
      </c>
      <c r="B62" s="72" t="s">
        <v>190</v>
      </c>
      <c r="C62" s="55" t="s">
        <v>7</v>
      </c>
      <c r="D62" s="58">
        <v>155</v>
      </c>
      <c r="E62" s="56"/>
      <c r="F62" s="57">
        <f t="shared" ref="F62:F71" si="13">D62*E62</f>
        <v>0</v>
      </c>
    </row>
    <row r="63" spans="1:6" ht="30">
      <c r="A63" s="83">
        <f t="shared" si="12"/>
        <v>6.0299999999999994</v>
      </c>
      <c r="B63" s="39" t="s">
        <v>191</v>
      </c>
      <c r="C63" s="40" t="s">
        <v>3</v>
      </c>
      <c r="D63" s="60">
        <v>74</v>
      </c>
      <c r="E63" s="45"/>
      <c r="F63" s="57">
        <f t="shared" si="13"/>
        <v>0</v>
      </c>
    </row>
    <row r="64" spans="1:6" ht="60">
      <c r="A64" s="83">
        <f t="shared" si="12"/>
        <v>6.0399999999999991</v>
      </c>
      <c r="B64" s="72" t="s">
        <v>217</v>
      </c>
      <c r="C64" s="55" t="s">
        <v>7</v>
      </c>
      <c r="D64" s="58">
        <v>45</v>
      </c>
      <c r="E64" s="56"/>
      <c r="F64" s="57">
        <f t="shared" si="13"/>
        <v>0</v>
      </c>
    </row>
    <row r="65" spans="1:6">
      <c r="A65" s="83">
        <f t="shared" si="12"/>
        <v>6.0499999999999989</v>
      </c>
      <c r="B65" s="39" t="s">
        <v>150</v>
      </c>
      <c r="C65" s="40" t="s">
        <v>3</v>
      </c>
      <c r="D65" s="60">
        <v>50</v>
      </c>
      <c r="E65" s="45"/>
      <c r="F65" s="57">
        <f t="shared" si="13"/>
        <v>0</v>
      </c>
    </row>
    <row r="66" spans="1:6" ht="45">
      <c r="A66" s="83">
        <f t="shared" si="12"/>
        <v>6.0599999999999987</v>
      </c>
      <c r="B66" s="72" t="s">
        <v>158</v>
      </c>
      <c r="C66" s="55" t="s">
        <v>3</v>
      </c>
      <c r="D66" s="58">
        <v>15</v>
      </c>
      <c r="E66" s="56"/>
      <c r="F66" s="57">
        <f t="shared" si="13"/>
        <v>0</v>
      </c>
    </row>
    <row r="67" spans="1:6" ht="30">
      <c r="A67" s="83">
        <f t="shared" si="12"/>
        <v>6.0699999999999985</v>
      </c>
      <c r="B67" s="59" t="s">
        <v>134</v>
      </c>
      <c r="C67" s="35" t="s">
        <v>3</v>
      </c>
      <c r="D67" s="49">
        <v>23</v>
      </c>
      <c r="E67" s="69"/>
      <c r="F67" s="37">
        <f t="shared" si="13"/>
        <v>0</v>
      </c>
    </row>
    <row r="68" spans="1:6" ht="45">
      <c r="A68" s="83">
        <f t="shared" si="12"/>
        <v>6.0799999999999983</v>
      </c>
      <c r="B68" s="59" t="s">
        <v>132</v>
      </c>
      <c r="C68" s="35" t="s">
        <v>3</v>
      </c>
      <c r="D68" s="49">
        <v>59</v>
      </c>
      <c r="E68" s="69"/>
      <c r="F68" s="37">
        <f t="shared" si="13"/>
        <v>0</v>
      </c>
    </row>
    <row r="69" spans="1:6" ht="30">
      <c r="A69" s="83">
        <f t="shared" si="12"/>
        <v>6.0899999999999981</v>
      </c>
      <c r="B69" s="59" t="s">
        <v>133</v>
      </c>
      <c r="C69" s="35" t="s">
        <v>3</v>
      </c>
      <c r="D69" s="49">
        <v>45</v>
      </c>
      <c r="E69" s="69"/>
      <c r="F69" s="37">
        <f t="shared" si="13"/>
        <v>0</v>
      </c>
    </row>
    <row r="70" spans="1:6" ht="45">
      <c r="A70" s="83">
        <f t="shared" si="12"/>
        <v>6.0999999999999979</v>
      </c>
      <c r="B70" s="59" t="s">
        <v>168</v>
      </c>
      <c r="C70" s="35" t="s">
        <v>3</v>
      </c>
      <c r="D70" s="49">
        <v>55</v>
      </c>
      <c r="E70" s="69"/>
      <c r="F70" s="37">
        <f t="shared" si="13"/>
        <v>0</v>
      </c>
    </row>
    <row r="71" spans="1:6" ht="45">
      <c r="A71" s="83">
        <f t="shared" si="12"/>
        <v>6.1099999999999977</v>
      </c>
      <c r="B71" s="59" t="s">
        <v>151</v>
      </c>
      <c r="C71" s="35" t="s">
        <v>3</v>
      </c>
      <c r="D71" s="49">
        <v>4</v>
      </c>
      <c r="E71" s="69"/>
      <c r="F71" s="37">
        <f t="shared" si="13"/>
        <v>0</v>
      </c>
    </row>
    <row r="72" spans="1:6" ht="21.75" customHeight="1">
      <c r="A72" s="104"/>
      <c r="B72" s="103" t="s">
        <v>236</v>
      </c>
      <c r="C72" s="104"/>
      <c r="D72" s="105"/>
      <c r="E72" s="106"/>
      <c r="F72" s="107">
        <f>SUM(F61:F71)</f>
        <v>0</v>
      </c>
    </row>
    <row r="73" spans="1:6" ht="17.25" customHeight="1">
      <c r="A73" s="112">
        <v>7</v>
      </c>
      <c r="B73" s="118" t="s">
        <v>173</v>
      </c>
      <c r="C73" s="109"/>
      <c r="D73" s="110"/>
      <c r="E73" s="111"/>
      <c r="F73" s="111"/>
    </row>
    <row r="74" spans="1:6" ht="15.75">
      <c r="A74" s="119"/>
      <c r="B74" s="145" t="s">
        <v>169</v>
      </c>
      <c r="C74" s="146"/>
      <c r="D74" s="146"/>
      <c r="E74" s="146"/>
      <c r="F74" s="147"/>
    </row>
    <row r="75" spans="1:6" ht="120">
      <c r="A75" s="83">
        <f>A73+0.01</f>
        <v>7.01</v>
      </c>
      <c r="B75" s="81" t="s">
        <v>218</v>
      </c>
      <c r="C75" s="55" t="s">
        <v>3</v>
      </c>
      <c r="D75" s="58">
        <v>205</v>
      </c>
      <c r="E75" s="52"/>
      <c r="F75" s="87">
        <f>PRODUCT(D75*E75)</f>
        <v>0</v>
      </c>
    </row>
    <row r="76" spans="1:6" ht="150">
      <c r="A76" s="83">
        <f t="shared" ref="A76:A88" si="14">A75+0.01</f>
        <v>7.02</v>
      </c>
      <c r="B76" s="74" t="s">
        <v>219</v>
      </c>
      <c r="C76" s="73" t="s">
        <v>3</v>
      </c>
      <c r="D76" s="58">
        <v>160</v>
      </c>
      <c r="E76" s="56"/>
      <c r="F76" s="57">
        <f>PRODUCT(D76*E76)</f>
        <v>0</v>
      </c>
    </row>
    <row r="77" spans="1:6" ht="150">
      <c r="A77" s="83">
        <f t="shared" si="14"/>
        <v>7.0299999999999994</v>
      </c>
      <c r="B77" s="62" t="s">
        <v>220</v>
      </c>
      <c r="C77" s="40" t="s">
        <v>3</v>
      </c>
      <c r="D77" s="60">
        <v>5</v>
      </c>
      <c r="E77" s="45"/>
      <c r="F77" s="47">
        <f t="shared" ref="F77:F89" si="15">PRODUCT(D77*E77)</f>
        <v>0</v>
      </c>
    </row>
    <row r="78" spans="1:6" ht="45">
      <c r="A78" s="83">
        <f t="shared" si="14"/>
        <v>7.0399999999999991</v>
      </c>
      <c r="B78" s="34" t="s">
        <v>172</v>
      </c>
      <c r="C78" s="35" t="s">
        <v>3</v>
      </c>
      <c r="D78" s="49">
        <v>40</v>
      </c>
      <c r="E78" s="37"/>
      <c r="F78" s="37">
        <f>D78*E78</f>
        <v>0</v>
      </c>
    </row>
    <row r="79" spans="1:6" ht="30">
      <c r="A79" s="83">
        <f t="shared" si="14"/>
        <v>7.0499999999999989</v>
      </c>
      <c r="B79" s="34" t="s">
        <v>135</v>
      </c>
      <c r="C79" s="35" t="s">
        <v>3</v>
      </c>
      <c r="D79" s="49">
        <v>10</v>
      </c>
      <c r="E79" s="37"/>
      <c r="F79" s="37">
        <f>D79*E79</f>
        <v>0</v>
      </c>
    </row>
    <row r="80" spans="1:6" ht="45">
      <c r="A80" s="83">
        <f t="shared" si="14"/>
        <v>7.0599999999999987</v>
      </c>
      <c r="B80" s="34" t="s">
        <v>107</v>
      </c>
      <c r="C80" s="35" t="s">
        <v>108</v>
      </c>
      <c r="D80" s="49">
        <v>546</v>
      </c>
      <c r="E80" s="37"/>
      <c r="F80" s="37">
        <f t="shared" ref="F80" si="16">D80*E80</f>
        <v>0</v>
      </c>
    </row>
    <row r="81" spans="1:6" ht="30">
      <c r="A81" s="83">
        <f t="shared" si="14"/>
        <v>7.0699999999999985</v>
      </c>
      <c r="B81" s="39" t="s">
        <v>70</v>
      </c>
      <c r="C81" s="40" t="s">
        <v>7</v>
      </c>
      <c r="D81" s="60">
        <v>337</v>
      </c>
      <c r="E81" s="45"/>
      <c r="F81" s="57">
        <f t="shared" si="15"/>
        <v>0</v>
      </c>
    </row>
    <row r="82" spans="1:6" ht="15.75">
      <c r="A82" s="119"/>
      <c r="B82" s="145" t="s">
        <v>170</v>
      </c>
      <c r="C82" s="146"/>
      <c r="D82" s="146"/>
      <c r="E82" s="146"/>
      <c r="F82" s="147"/>
    </row>
    <row r="83" spans="1:6" ht="45">
      <c r="A83" s="83">
        <f>A81+0.01</f>
        <v>7.0799999999999983</v>
      </c>
      <c r="B83" s="62" t="s">
        <v>171</v>
      </c>
      <c r="C83" s="40" t="s">
        <v>2</v>
      </c>
      <c r="D83" s="60">
        <v>2</v>
      </c>
      <c r="E83" s="63"/>
      <c r="F83" s="47">
        <f t="shared" si="15"/>
        <v>0</v>
      </c>
    </row>
    <row r="84" spans="1:6" ht="30">
      <c r="A84" s="83">
        <f t="shared" si="14"/>
        <v>7.0899999999999981</v>
      </c>
      <c r="B84" s="62" t="s">
        <v>175</v>
      </c>
      <c r="C84" s="78" t="s">
        <v>2</v>
      </c>
      <c r="D84" s="60">
        <v>2</v>
      </c>
      <c r="E84" s="63"/>
      <c r="F84" s="57">
        <f t="shared" si="15"/>
        <v>0</v>
      </c>
    </row>
    <row r="85" spans="1:6" ht="45">
      <c r="A85" s="83">
        <f t="shared" si="14"/>
        <v>7.0999999999999979</v>
      </c>
      <c r="B85" s="62" t="s">
        <v>182</v>
      </c>
      <c r="C85" s="78" t="s">
        <v>2</v>
      </c>
      <c r="D85" s="60">
        <v>1</v>
      </c>
      <c r="E85" s="63"/>
      <c r="F85" s="57">
        <f t="shared" si="15"/>
        <v>0</v>
      </c>
    </row>
    <row r="86" spans="1:6" ht="15.75">
      <c r="A86" s="119"/>
      <c r="B86" s="145" t="s">
        <v>174</v>
      </c>
      <c r="C86" s="146"/>
      <c r="D86" s="146"/>
      <c r="E86" s="146"/>
      <c r="F86" s="147"/>
    </row>
    <row r="87" spans="1:6" ht="45">
      <c r="A87" s="83">
        <f>A85+0.01</f>
        <v>7.1099999999999977</v>
      </c>
      <c r="B87" s="62" t="s">
        <v>221</v>
      </c>
      <c r="C87" s="40" t="s">
        <v>3</v>
      </c>
      <c r="D87" s="60">
        <v>2</v>
      </c>
      <c r="E87" s="63"/>
      <c r="F87" s="47">
        <f t="shared" si="15"/>
        <v>0</v>
      </c>
    </row>
    <row r="88" spans="1:6" ht="45">
      <c r="A88" s="83">
        <f t="shared" si="14"/>
        <v>7.1199999999999974</v>
      </c>
      <c r="B88" s="62" t="s">
        <v>222</v>
      </c>
      <c r="C88" s="40" t="s">
        <v>3</v>
      </c>
      <c r="D88" s="61">
        <v>1.5</v>
      </c>
      <c r="E88" s="63"/>
      <c r="F88" s="47">
        <f t="shared" si="15"/>
        <v>0</v>
      </c>
    </row>
    <row r="89" spans="1:6" ht="60">
      <c r="A89" s="83">
        <f>A88+0.01</f>
        <v>7.1299999999999972</v>
      </c>
      <c r="B89" s="88" t="s">
        <v>193</v>
      </c>
      <c r="C89" s="40" t="s">
        <v>7</v>
      </c>
      <c r="D89" s="60">
        <v>2</v>
      </c>
      <c r="E89" s="52"/>
      <c r="F89" s="47">
        <f t="shared" si="15"/>
        <v>0</v>
      </c>
    </row>
    <row r="90" spans="1:6" ht="15.75">
      <c r="A90" s="104"/>
      <c r="B90" s="103" t="s">
        <v>237</v>
      </c>
      <c r="C90" s="104"/>
      <c r="D90" s="105"/>
      <c r="E90" s="106"/>
      <c r="F90" s="107">
        <f>SUM(F75:F89)</f>
        <v>0</v>
      </c>
    </row>
    <row r="91" spans="1:6" ht="15.75">
      <c r="A91" s="112">
        <v>8</v>
      </c>
      <c r="B91" s="113" t="s">
        <v>24</v>
      </c>
      <c r="C91" s="109"/>
      <c r="D91" s="110"/>
      <c r="E91" s="111"/>
      <c r="F91" s="111"/>
    </row>
    <row r="92" spans="1:6" ht="15.75">
      <c r="A92" s="119"/>
      <c r="B92" s="145" t="s">
        <v>78</v>
      </c>
      <c r="C92" s="146"/>
      <c r="D92" s="146"/>
      <c r="E92" s="146"/>
      <c r="F92" s="147"/>
    </row>
    <row r="93" spans="1:6" ht="60">
      <c r="A93" s="83">
        <f>A91+0.01</f>
        <v>8.01</v>
      </c>
      <c r="B93" s="38" t="s">
        <v>44</v>
      </c>
      <c r="C93" s="43" t="s">
        <v>3</v>
      </c>
      <c r="D93" s="60">
        <v>3</v>
      </c>
      <c r="E93" s="63"/>
      <c r="F93" s="47">
        <f>D93*E93</f>
        <v>0</v>
      </c>
    </row>
    <row r="94" spans="1:6" ht="60">
      <c r="A94" s="83">
        <f>A93+0.01</f>
        <v>8.02</v>
      </c>
      <c r="B94" s="62" t="s">
        <v>68</v>
      </c>
      <c r="C94" s="43" t="s">
        <v>3</v>
      </c>
      <c r="D94" s="61">
        <v>5.5</v>
      </c>
      <c r="E94" s="63"/>
      <c r="F94" s="47">
        <f>(D94*E94)</f>
        <v>0</v>
      </c>
    </row>
    <row r="95" spans="1:6" ht="60">
      <c r="A95" s="83">
        <f t="shared" ref="A95:A105" si="17">A94+0.01</f>
        <v>8.0299999999999994</v>
      </c>
      <c r="B95" s="38" t="s">
        <v>69</v>
      </c>
      <c r="C95" s="43" t="s">
        <v>3</v>
      </c>
      <c r="D95" s="61">
        <v>3.5</v>
      </c>
      <c r="E95" s="63"/>
      <c r="F95" s="47">
        <f>(D95*E95)</f>
        <v>0</v>
      </c>
    </row>
    <row r="96" spans="1:6" ht="30">
      <c r="A96" s="83">
        <f t="shared" si="17"/>
        <v>8.0399999999999991</v>
      </c>
      <c r="B96" s="39" t="s">
        <v>45</v>
      </c>
      <c r="C96" s="43" t="s">
        <v>3</v>
      </c>
      <c r="D96" s="61">
        <v>2.5</v>
      </c>
      <c r="E96" s="63"/>
      <c r="F96" s="47">
        <f t="shared" ref="F96:F105" si="18">D96*E96</f>
        <v>0</v>
      </c>
    </row>
    <row r="97" spans="1:6" ht="45">
      <c r="A97" s="83">
        <f t="shared" si="17"/>
        <v>8.0499999999999989</v>
      </c>
      <c r="B97" s="62" t="s">
        <v>46</v>
      </c>
      <c r="C97" s="43" t="s">
        <v>3</v>
      </c>
      <c r="D97" s="61">
        <v>2.5</v>
      </c>
      <c r="E97" s="63"/>
      <c r="F97" s="47">
        <f t="shared" si="18"/>
        <v>0</v>
      </c>
    </row>
    <row r="98" spans="1:6" ht="45">
      <c r="A98" s="83">
        <f t="shared" si="17"/>
        <v>8.0599999999999987</v>
      </c>
      <c r="B98" s="62" t="s">
        <v>85</v>
      </c>
      <c r="C98" s="43" t="s">
        <v>3</v>
      </c>
      <c r="D98" s="61">
        <v>2.5</v>
      </c>
      <c r="E98" s="63"/>
      <c r="F98" s="47">
        <f t="shared" si="18"/>
        <v>0</v>
      </c>
    </row>
    <row r="99" spans="1:6" ht="45">
      <c r="A99" s="83">
        <f t="shared" si="17"/>
        <v>8.0699999999999985</v>
      </c>
      <c r="B99" s="62" t="s">
        <v>152</v>
      </c>
      <c r="C99" s="43" t="s">
        <v>3</v>
      </c>
      <c r="D99" s="61">
        <v>4.5</v>
      </c>
      <c r="E99" s="63"/>
      <c r="F99" s="47">
        <f t="shared" si="18"/>
        <v>0</v>
      </c>
    </row>
    <row r="100" spans="1:6" ht="45">
      <c r="A100" s="83">
        <f>A99+0.01</f>
        <v>8.0799999999999983</v>
      </c>
      <c r="B100" s="62" t="s">
        <v>47</v>
      </c>
      <c r="C100" s="43" t="s">
        <v>3</v>
      </c>
      <c r="D100" s="61">
        <v>2</v>
      </c>
      <c r="E100" s="63"/>
      <c r="F100" s="47">
        <f t="shared" si="18"/>
        <v>0</v>
      </c>
    </row>
    <row r="101" spans="1:6" ht="75">
      <c r="A101" s="83">
        <f t="shared" si="17"/>
        <v>8.0899999999999981</v>
      </c>
      <c r="B101" s="64" t="s">
        <v>136</v>
      </c>
      <c r="C101" s="65" t="s">
        <v>3</v>
      </c>
      <c r="D101" s="36">
        <v>2</v>
      </c>
      <c r="E101" s="66"/>
      <c r="F101" s="37">
        <f t="shared" si="18"/>
        <v>0</v>
      </c>
    </row>
    <row r="102" spans="1:6" ht="60">
      <c r="A102" s="83">
        <f t="shared" si="17"/>
        <v>8.0999999999999979</v>
      </c>
      <c r="B102" s="67" t="s">
        <v>196</v>
      </c>
      <c r="C102" s="43" t="s">
        <v>3</v>
      </c>
      <c r="D102" s="68">
        <v>2.5</v>
      </c>
      <c r="E102" s="63"/>
      <c r="F102" s="47">
        <f t="shared" si="18"/>
        <v>0</v>
      </c>
    </row>
    <row r="103" spans="1:6" ht="79.5" customHeight="1">
      <c r="A103" s="83">
        <f t="shared" si="17"/>
        <v>8.1099999999999977</v>
      </c>
      <c r="B103" s="67" t="s">
        <v>195</v>
      </c>
      <c r="C103" s="35" t="s">
        <v>3</v>
      </c>
      <c r="D103" s="61">
        <v>3.5</v>
      </c>
      <c r="E103" s="69"/>
      <c r="F103" s="37">
        <f t="shared" si="18"/>
        <v>0</v>
      </c>
    </row>
    <row r="104" spans="1:6" ht="60">
      <c r="A104" s="83">
        <f t="shared" si="17"/>
        <v>8.1199999999999974</v>
      </c>
      <c r="B104" s="59" t="s">
        <v>127</v>
      </c>
      <c r="C104" s="35" t="s">
        <v>3</v>
      </c>
      <c r="D104" s="49">
        <v>2</v>
      </c>
      <c r="E104" s="69"/>
      <c r="F104" s="37">
        <f t="shared" si="18"/>
        <v>0</v>
      </c>
    </row>
    <row r="105" spans="1:6" ht="45">
      <c r="A105" s="83">
        <f t="shared" si="17"/>
        <v>8.1299999999999972</v>
      </c>
      <c r="B105" s="67" t="s">
        <v>153</v>
      </c>
      <c r="C105" s="35" t="s">
        <v>3</v>
      </c>
      <c r="D105" s="49">
        <v>2</v>
      </c>
      <c r="E105" s="69"/>
      <c r="F105" s="37">
        <f t="shared" si="18"/>
        <v>0</v>
      </c>
    </row>
    <row r="106" spans="1:6" ht="15.75">
      <c r="A106" s="83"/>
      <c r="B106" s="145" t="s">
        <v>77</v>
      </c>
      <c r="C106" s="146"/>
      <c r="D106" s="146"/>
      <c r="E106" s="146"/>
      <c r="F106" s="148"/>
    </row>
    <row r="107" spans="1:6" ht="75">
      <c r="A107" s="83">
        <f>A105+0.01</f>
        <v>8.139999999999997</v>
      </c>
      <c r="B107" s="62" t="s">
        <v>154</v>
      </c>
      <c r="C107" s="43" t="s">
        <v>3</v>
      </c>
      <c r="D107" s="60">
        <v>4</v>
      </c>
      <c r="E107" s="63"/>
      <c r="F107" s="47">
        <f t="shared" ref="F107:F116" si="19">(D107*E107)</f>
        <v>0</v>
      </c>
    </row>
    <row r="108" spans="1:6" ht="30">
      <c r="A108" s="83">
        <f>A107+0.01</f>
        <v>8.1499999999999968</v>
      </c>
      <c r="B108" s="62" t="s">
        <v>155</v>
      </c>
      <c r="C108" s="43" t="s">
        <v>3</v>
      </c>
      <c r="D108" s="60">
        <v>1</v>
      </c>
      <c r="E108" s="63"/>
      <c r="F108" s="47">
        <f t="shared" si="19"/>
        <v>0</v>
      </c>
    </row>
    <row r="109" spans="1:6" ht="60">
      <c r="A109" s="83">
        <f t="shared" ref="A109:A121" si="20">A108+0.01</f>
        <v>8.1599999999999966</v>
      </c>
      <c r="B109" s="62" t="s">
        <v>48</v>
      </c>
      <c r="C109" s="43" t="s">
        <v>3</v>
      </c>
      <c r="D109" s="60">
        <v>1</v>
      </c>
      <c r="E109" s="63"/>
      <c r="F109" s="47">
        <f t="shared" si="19"/>
        <v>0</v>
      </c>
    </row>
    <row r="110" spans="1:6" ht="60">
      <c r="A110" s="83">
        <f t="shared" si="20"/>
        <v>8.1699999999999964</v>
      </c>
      <c r="B110" s="62" t="s">
        <v>71</v>
      </c>
      <c r="C110" s="43" t="s">
        <v>3</v>
      </c>
      <c r="D110" s="60">
        <v>2</v>
      </c>
      <c r="E110" s="63"/>
      <c r="F110" s="47">
        <f t="shared" si="19"/>
        <v>0</v>
      </c>
    </row>
    <row r="111" spans="1:6" ht="60">
      <c r="A111" s="83">
        <f t="shared" si="20"/>
        <v>8.1799999999999962</v>
      </c>
      <c r="B111" s="62" t="s">
        <v>72</v>
      </c>
      <c r="C111" s="43" t="s">
        <v>3</v>
      </c>
      <c r="D111" s="60">
        <v>2</v>
      </c>
      <c r="E111" s="63"/>
      <c r="F111" s="47">
        <f t="shared" si="19"/>
        <v>0</v>
      </c>
    </row>
    <row r="112" spans="1:6" ht="45">
      <c r="A112" s="83">
        <f t="shared" si="20"/>
        <v>8.1899999999999959</v>
      </c>
      <c r="B112" s="62" t="s">
        <v>156</v>
      </c>
      <c r="C112" s="43" t="s">
        <v>3</v>
      </c>
      <c r="D112" s="60">
        <v>2</v>
      </c>
      <c r="E112" s="63"/>
      <c r="F112" s="47">
        <f t="shared" si="19"/>
        <v>0</v>
      </c>
    </row>
    <row r="113" spans="1:6" ht="60">
      <c r="A113" s="83">
        <f t="shared" si="20"/>
        <v>8.1999999999999957</v>
      </c>
      <c r="B113" s="62" t="s">
        <v>49</v>
      </c>
      <c r="C113" s="43" t="s">
        <v>3</v>
      </c>
      <c r="D113" s="61">
        <v>2.5</v>
      </c>
      <c r="E113" s="63"/>
      <c r="F113" s="47">
        <f t="shared" si="19"/>
        <v>0</v>
      </c>
    </row>
    <row r="114" spans="1:6" ht="60">
      <c r="A114" s="83">
        <f t="shared" si="20"/>
        <v>8.2099999999999955</v>
      </c>
      <c r="B114" s="62" t="s">
        <v>73</v>
      </c>
      <c r="C114" s="43" t="s">
        <v>3</v>
      </c>
      <c r="D114" s="61">
        <v>2.5</v>
      </c>
      <c r="E114" s="63"/>
      <c r="F114" s="47">
        <f t="shared" si="19"/>
        <v>0</v>
      </c>
    </row>
    <row r="115" spans="1:6" ht="60">
      <c r="A115" s="83">
        <f t="shared" si="20"/>
        <v>8.2199999999999953</v>
      </c>
      <c r="B115" s="62" t="s">
        <v>81</v>
      </c>
      <c r="C115" s="43" t="s">
        <v>3</v>
      </c>
      <c r="D115" s="60">
        <v>1</v>
      </c>
      <c r="E115" s="63"/>
      <c r="F115" s="47">
        <f t="shared" si="19"/>
        <v>0</v>
      </c>
    </row>
    <row r="116" spans="1:6" ht="45">
      <c r="A116" s="83">
        <f t="shared" si="20"/>
        <v>8.2299999999999951</v>
      </c>
      <c r="B116" s="62" t="s">
        <v>86</v>
      </c>
      <c r="C116" s="43" t="s">
        <v>3</v>
      </c>
      <c r="D116" s="61">
        <v>1.5</v>
      </c>
      <c r="E116" s="63"/>
      <c r="F116" s="47">
        <f t="shared" si="19"/>
        <v>0</v>
      </c>
    </row>
    <row r="117" spans="1:6" ht="45">
      <c r="A117" s="83">
        <f t="shared" si="20"/>
        <v>8.2399999999999949</v>
      </c>
      <c r="B117" s="59" t="s">
        <v>137</v>
      </c>
      <c r="C117" s="35" t="s">
        <v>3</v>
      </c>
      <c r="D117" s="49">
        <v>4</v>
      </c>
      <c r="E117" s="69"/>
      <c r="F117" s="37">
        <f>D117*E117</f>
        <v>0</v>
      </c>
    </row>
    <row r="118" spans="1:6" ht="15.75">
      <c r="A118" s="83"/>
      <c r="B118" s="145" t="s">
        <v>177</v>
      </c>
      <c r="C118" s="146"/>
      <c r="D118" s="146"/>
      <c r="E118" s="146"/>
      <c r="F118" s="148"/>
    </row>
    <row r="119" spans="1:6" ht="120">
      <c r="A119" s="83">
        <f>A117+0.01</f>
        <v>8.2499999999999947</v>
      </c>
      <c r="B119" s="64" t="s">
        <v>194</v>
      </c>
      <c r="C119" s="65" t="s">
        <v>3</v>
      </c>
      <c r="D119" s="36">
        <v>15</v>
      </c>
      <c r="E119" s="66"/>
      <c r="F119" s="37">
        <f>D119*E119</f>
        <v>0</v>
      </c>
    </row>
    <row r="120" spans="1:6" ht="120">
      <c r="A120" s="83">
        <f t="shared" si="20"/>
        <v>8.2599999999999945</v>
      </c>
      <c r="B120" s="64" t="s">
        <v>176</v>
      </c>
      <c r="C120" s="65" t="s">
        <v>3</v>
      </c>
      <c r="D120" s="36">
        <v>1</v>
      </c>
      <c r="E120" s="66"/>
      <c r="F120" s="37">
        <f>D120*E120</f>
        <v>0</v>
      </c>
    </row>
    <row r="121" spans="1:6" ht="104.25" customHeight="1">
      <c r="A121" s="83">
        <f t="shared" si="20"/>
        <v>8.2699999999999942</v>
      </c>
      <c r="B121" s="59" t="s">
        <v>109</v>
      </c>
      <c r="C121" s="35" t="s">
        <v>3</v>
      </c>
      <c r="D121" s="49">
        <v>20</v>
      </c>
      <c r="E121" s="69"/>
      <c r="F121" s="37">
        <f t="shared" ref="F121" si="21">D121*E121</f>
        <v>0</v>
      </c>
    </row>
    <row r="122" spans="1:6" ht="15.75">
      <c r="A122" s="104"/>
      <c r="B122" s="103" t="s">
        <v>238</v>
      </c>
      <c r="C122" s="104"/>
      <c r="D122" s="105"/>
      <c r="E122" s="106"/>
      <c r="F122" s="107">
        <f>SUM(F93:F121)</f>
        <v>0</v>
      </c>
    </row>
    <row r="123" spans="1:6" ht="15.75">
      <c r="A123" s="112">
        <v>9</v>
      </c>
      <c r="B123" s="120" t="s">
        <v>21</v>
      </c>
      <c r="C123" s="109"/>
      <c r="D123" s="121"/>
      <c r="E123" s="111"/>
      <c r="F123" s="111"/>
    </row>
    <row r="124" spans="1:6">
      <c r="A124" s="83">
        <f>A123+0.01</f>
        <v>9.01</v>
      </c>
      <c r="B124" s="59" t="s">
        <v>138</v>
      </c>
      <c r="C124" s="35" t="s">
        <v>7</v>
      </c>
      <c r="D124" s="89">
        <v>12</v>
      </c>
      <c r="E124" s="69"/>
      <c r="F124" s="37">
        <f t="shared" ref="F124:F130" si="22">D124*E124</f>
        <v>0</v>
      </c>
    </row>
    <row r="125" spans="1:6">
      <c r="A125" s="83">
        <f t="shared" ref="A125:A144" si="23">A124+0.01</f>
        <v>9.02</v>
      </c>
      <c r="B125" s="59" t="s">
        <v>139</v>
      </c>
      <c r="C125" s="35" t="s">
        <v>6</v>
      </c>
      <c r="D125" s="89">
        <v>10</v>
      </c>
      <c r="E125" s="69"/>
      <c r="F125" s="37">
        <f t="shared" si="22"/>
        <v>0</v>
      </c>
    </row>
    <row r="126" spans="1:6">
      <c r="A126" s="83">
        <f t="shared" si="23"/>
        <v>9.0299999999999994</v>
      </c>
      <c r="B126" s="59" t="s">
        <v>140</v>
      </c>
      <c r="C126" s="35" t="s">
        <v>6</v>
      </c>
      <c r="D126" s="89">
        <v>8</v>
      </c>
      <c r="E126" s="69"/>
      <c r="F126" s="37">
        <f t="shared" si="22"/>
        <v>0</v>
      </c>
    </row>
    <row r="127" spans="1:6">
      <c r="A127" s="83">
        <f t="shared" si="23"/>
        <v>9.0399999999999991</v>
      </c>
      <c r="B127" s="59" t="s">
        <v>141</v>
      </c>
      <c r="C127" s="35" t="s">
        <v>6</v>
      </c>
      <c r="D127" s="89">
        <v>2</v>
      </c>
      <c r="E127" s="69"/>
      <c r="F127" s="37">
        <f t="shared" si="22"/>
        <v>0</v>
      </c>
    </row>
    <row r="128" spans="1:6">
      <c r="A128" s="83">
        <f t="shared" si="23"/>
        <v>9.0499999999999989</v>
      </c>
      <c r="B128" s="59" t="s">
        <v>142</v>
      </c>
      <c r="C128" s="35" t="s">
        <v>6</v>
      </c>
      <c r="D128" s="89">
        <v>1</v>
      </c>
      <c r="E128" s="69"/>
      <c r="F128" s="37">
        <f t="shared" si="22"/>
        <v>0</v>
      </c>
    </row>
    <row r="129" spans="1:6">
      <c r="A129" s="83">
        <f t="shared" si="23"/>
        <v>9.0599999999999987</v>
      </c>
      <c r="B129" s="59" t="s">
        <v>143</v>
      </c>
      <c r="C129" s="35" t="s">
        <v>2</v>
      </c>
      <c r="D129" s="89">
        <v>1</v>
      </c>
      <c r="E129" s="69"/>
      <c r="F129" s="37">
        <f t="shared" si="22"/>
        <v>0</v>
      </c>
    </row>
    <row r="130" spans="1:6">
      <c r="A130" s="83">
        <f t="shared" si="23"/>
        <v>9.0699999999999985</v>
      </c>
      <c r="B130" s="59" t="s">
        <v>144</v>
      </c>
      <c r="C130" s="35" t="s">
        <v>2</v>
      </c>
      <c r="D130" s="89">
        <v>1</v>
      </c>
      <c r="E130" s="69"/>
      <c r="F130" s="37">
        <f t="shared" si="22"/>
        <v>0</v>
      </c>
    </row>
    <row r="131" spans="1:6">
      <c r="A131" s="83">
        <f>A130+0.01</f>
        <v>9.0799999999999983</v>
      </c>
      <c r="B131" s="70" t="s">
        <v>51</v>
      </c>
      <c r="C131" s="43" t="s">
        <v>2</v>
      </c>
      <c r="D131" s="60">
        <v>7</v>
      </c>
      <c r="E131" s="45"/>
      <c r="F131" s="47">
        <f>(D131*E131)</f>
        <v>0</v>
      </c>
    </row>
    <row r="132" spans="1:6">
      <c r="A132" s="83">
        <f t="shared" si="23"/>
        <v>9.0899999999999981</v>
      </c>
      <c r="B132" s="70" t="s">
        <v>52</v>
      </c>
      <c r="C132" s="43" t="s">
        <v>2</v>
      </c>
      <c r="D132" s="60">
        <v>2</v>
      </c>
      <c r="E132" s="45"/>
      <c r="F132" s="47">
        <f t="shared" ref="F132:F135" si="24">(D132*E132)</f>
        <v>0</v>
      </c>
    </row>
    <row r="133" spans="1:6">
      <c r="A133" s="83">
        <f t="shared" si="23"/>
        <v>9.0999999999999979</v>
      </c>
      <c r="B133" s="70" t="s">
        <v>183</v>
      </c>
      <c r="C133" s="43" t="s">
        <v>7</v>
      </c>
      <c r="D133" s="60">
        <v>19</v>
      </c>
      <c r="E133" s="45"/>
      <c r="F133" s="47">
        <f t="shared" si="24"/>
        <v>0</v>
      </c>
    </row>
    <row r="134" spans="1:6">
      <c r="A134" s="83">
        <f t="shared" si="23"/>
        <v>9.1099999999999977</v>
      </c>
      <c r="B134" s="70" t="s">
        <v>197</v>
      </c>
      <c r="C134" s="43" t="s">
        <v>2</v>
      </c>
      <c r="D134" s="60">
        <v>1</v>
      </c>
      <c r="E134" s="45"/>
      <c r="F134" s="47">
        <f t="shared" si="24"/>
        <v>0</v>
      </c>
    </row>
    <row r="135" spans="1:6" ht="30">
      <c r="A135" s="83">
        <f t="shared" si="23"/>
        <v>9.1199999999999974</v>
      </c>
      <c r="B135" s="70" t="s">
        <v>198</v>
      </c>
      <c r="C135" s="43" t="s">
        <v>2</v>
      </c>
      <c r="D135" s="60">
        <v>2</v>
      </c>
      <c r="E135" s="45"/>
      <c r="F135" s="47">
        <f t="shared" si="24"/>
        <v>0</v>
      </c>
    </row>
    <row r="136" spans="1:6" ht="30">
      <c r="A136" s="83">
        <f t="shared" si="23"/>
        <v>9.1299999999999972</v>
      </c>
      <c r="B136" s="59" t="s">
        <v>145</v>
      </c>
      <c r="C136" s="35" t="s">
        <v>2</v>
      </c>
      <c r="D136" s="89">
        <v>1</v>
      </c>
      <c r="E136" s="69"/>
      <c r="F136" s="37">
        <f t="shared" ref="F136:F139" si="25">D136*E136</f>
        <v>0</v>
      </c>
    </row>
    <row r="137" spans="1:6">
      <c r="A137" s="83">
        <f t="shared" si="23"/>
        <v>9.139999999999997</v>
      </c>
      <c r="B137" s="59" t="s">
        <v>115</v>
      </c>
      <c r="C137" s="35" t="s">
        <v>7</v>
      </c>
      <c r="D137" s="89">
        <v>6</v>
      </c>
      <c r="E137" s="69"/>
      <c r="F137" s="37">
        <f t="shared" si="25"/>
        <v>0</v>
      </c>
    </row>
    <row r="138" spans="1:6">
      <c r="A138" s="83">
        <f t="shared" si="23"/>
        <v>9.1499999999999968</v>
      </c>
      <c r="B138" s="59" t="s">
        <v>116</v>
      </c>
      <c r="C138" s="35" t="s">
        <v>7</v>
      </c>
      <c r="D138" s="89">
        <v>3</v>
      </c>
      <c r="E138" s="69"/>
      <c r="F138" s="37">
        <f t="shared" si="25"/>
        <v>0</v>
      </c>
    </row>
    <row r="139" spans="1:6">
      <c r="A139" s="83">
        <f t="shared" si="23"/>
        <v>9.1599999999999966</v>
      </c>
      <c r="B139" s="59" t="s">
        <v>117</v>
      </c>
      <c r="C139" s="35" t="s">
        <v>7</v>
      </c>
      <c r="D139" s="89">
        <v>3</v>
      </c>
      <c r="E139" s="69"/>
      <c r="F139" s="37">
        <f t="shared" si="25"/>
        <v>0</v>
      </c>
    </row>
    <row r="140" spans="1:6">
      <c r="A140" s="83">
        <f t="shared" si="23"/>
        <v>9.1699999999999964</v>
      </c>
      <c r="B140" s="70" t="s">
        <v>50</v>
      </c>
      <c r="C140" s="43" t="s">
        <v>2</v>
      </c>
      <c r="D140" s="60">
        <v>1</v>
      </c>
      <c r="E140" s="45"/>
      <c r="F140" s="47">
        <f t="shared" ref="F140" si="26">(D140*E140)</f>
        <v>0</v>
      </c>
    </row>
    <row r="141" spans="1:6">
      <c r="A141" s="83">
        <f t="shared" si="23"/>
        <v>9.1799999999999962</v>
      </c>
      <c r="B141" s="59" t="s">
        <v>223</v>
      </c>
      <c r="C141" s="35" t="s">
        <v>7</v>
      </c>
      <c r="D141" s="89">
        <v>5</v>
      </c>
      <c r="E141" s="69"/>
      <c r="F141" s="37">
        <f>D141*E141</f>
        <v>0</v>
      </c>
    </row>
    <row r="142" spans="1:6">
      <c r="A142" s="83">
        <f t="shared" si="23"/>
        <v>9.1899999999999959</v>
      </c>
      <c r="B142" s="59" t="s">
        <v>224</v>
      </c>
      <c r="C142" s="35" t="s">
        <v>7</v>
      </c>
      <c r="D142" s="89">
        <v>35.5</v>
      </c>
      <c r="E142" s="69"/>
      <c r="F142" s="37">
        <f>D142*E142</f>
        <v>0</v>
      </c>
    </row>
    <row r="143" spans="1:6">
      <c r="A143" s="83">
        <f t="shared" si="23"/>
        <v>9.1999999999999957</v>
      </c>
      <c r="B143" s="59" t="s">
        <v>146</v>
      </c>
      <c r="C143" s="35" t="s">
        <v>2</v>
      </c>
      <c r="D143" s="90">
        <v>9</v>
      </c>
      <c r="E143" s="69"/>
      <c r="F143" s="37">
        <f>D143*E143</f>
        <v>0</v>
      </c>
    </row>
    <row r="144" spans="1:6">
      <c r="A144" s="83">
        <f t="shared" si="23"/>
        <v>9.2099999999999955</v>
      </c>
      <c r="B144" s="59" t="s">
        <v>199</v>
      </c>
      <c r="C144" s="35" t="s">
        <v>2</v>
      </c>
      <c r="D144" s="90">
        <v>6</v>
      </c>
      <c r="E144" s="69"/>
      <c r="F144" s="37">
        <f>D144*E144</f>
        <v>0</v>
      </c>
    </row>
    <row r="145" spans="1:6" ht="15.75">
      <c r="A145" s="104"/>
      <c r="B145" s="103" t="s">
        <v>239</v>
      </c>
      <c r="C145" s="104"/>
      <c r="D145" s="105"/>
      <c r="E145" s="106"/>
      <c r="F145" s="122">
        <f>SUM(F124:F144)</f>
        <v>0</v>
      </c>
    </row>
    <row r="146" spans="1:6" ht="31.5">
      <c r="A146" s="123">
        <v>10</v>
      </c>
      <c r="B146" s="124" t="s">
        <v>87</v>
      </c>
      <c r="C146" s="109"/>
      <c r="D146" s="110"/>
      <c r="E146" s="111"/>
      <c r="F146" s="111"/>
    </row>
    <row r="147" spans="1:6" ht="63.75">
      <c r="A147" s="125"/>
      <c r="B147" s="15" t="s">
        <v>31</v>
      </c>
      <c r="C147" s="126"/>
      <c r="D147" s="94"/>
      <c r="E147" s="127"/>
      <c r="F147" s="127"/>
    </row>
    <row r="148" spans="1:6" ht="45">
      <c r="A148" s="83">
        <f>A146+0.01</f>
        <v>10.01</v>
      </c>
      <c r="B148" s="59" t="s">
        <v>88</v>
      </c>
      <c r="C148" s="43" t="s">
        <v>2</v>
      </c>
      <c r="D148" s="60">
        <v>1</v>
      </c>
      <c r="E148" s="92"/>
      <c r="F148" s="47">
        <f>D148*E148</f>
        <v>0</v>
      </c>
    </row>
    <row r="149" spans="1:6" ht="30">
      <c r="A149" s="83">
        <f>A148+0.01</f>
        <v>10.02</v>
      </c>
      <c r="B149" s="59" t="s">
        <v>89</v>
      </c>
      <c r="C149" s="43" t="s">
        <v>2</v>
      </c>
      <c r="D149" s="60">
        <v>1</v>
      </c>
      <c r="E149" s="92"/>
      <c r="F149" s="47">
        <f t="shared" ref="F149:F151" si="27">D149*E149</f>
        <v>0</v>
      </c>
    </row>
    <row r="150" spans="1:6" ht="45">
      <c r="A150" s="83">
        <f t="shared" ref="A150:A152" si="28">A149+0.01</f>
        <v>10.029999999999999</v>
      </c>
      <c r="B150" s="59" t="s">
        <v>225</v>
      </c>
      <c r="C150" s="43" t="s">
        <v>2</v>
      </c>
      <c r="D150" s="60">
        <v>1</v>
      </c>
      <c r="E150" s="92"/>
      <c r="F150" s="47">
        <f t="shared" si="27"/>
        <v>0</v>
      </c>
    </row>
    <row r="151" spans="1:6" ht="150">
      <c r="A151" s="83">
        <f t="shared" si="28"/>
        <v>10.039999999999999</v>
      </c>
      <c r="B151" s="59" t="s">
        <v>178</v>
      </c>
      <c r="C151" s="43" t="s">
        <v>2</v>
      </c>
      <c r="D151" s="89">
        <v>1</v>
      </c>
      <c r="E151" s="69"/>
      <c r="F151" s="47">
        <f t="shared" si="27"/>
        <v>0</v>
      </c>
    </row>
    <row r="152" spans="1:6" ht="135">
      <c r="A152" s="83">
        <f t="shared" si="28"/>
        <v>10.049999999999999</v>
      </c>
      <c r="B152" s="59" t="s">
        <v>226</v>
      </c>
      <c r="C152" s="43" t="s">
        <v>2</v>
      </c>
      <c r="D152" s="89">
        <v>1</v>
      </c>
      <c r="E152" s="69"/>
      <c r="F152" s="47">
        <f>D152*E152</f>
        <v>0</v>
      </c>
    </row>
    <row r="153" spans="1:6" ht="25.5">
      <c r="A153" s="83"/>
      <c r="B153" s="15" t="s">
        <v>75</v>
      </c>
      <c r="C153" s="22"/>
      <c r="D153" s="23"/>
      <c r="E153" s="95"/>
      <c r="F153" s="96"/>
    </row>
    <row r="154" spans="1:6" ht="45">
      <c r="A154" s="83">
        <f>A152+0.01</f>
        <v>10.059999999999999</v>
      </c>
      <c r="B154" s="91" t="s">
        <v>118</v>
      </c>
      <c r="C154" s="12" t="s">
        <v>102</v>
      </c>
      <c r="D154" s="27">
        <v>350</v>
      </c>
      <c r="E154" s="93"/>
      <c r="F154" s="13">
        <f>D154*E154</f>
        <v>0</v>
      </c>
    </row>
    <row r="155" spans="1:6" ht="45">
      <c r="A155" s="83">
        <f>A154+0.01</f>
        <v>10.069999999999999</v>
      </c>
      <c r="B155" s="91" t="s">
        <v>179</v>
      </c>
      <c r="C155" s="12" t="s">
        <v>102</v>
      </c>
      <c r="D155" s="27">
        <v>110</v>
      </c>
      <c r="E155" s="93"/>
      <c r="F155" s="13">
        <f t="shared" ref="F155:F185" si="29">D155*E155</f>
        <v>0</v>
      </c>
    </row>
    <row r="156" spans="1:6" ht="60">
      <c r="A156" s="83">
        <f>A155+0.01</f>
        <v>10.079999999999998</v>
      </c>
      <c r="B156" s="91" t="s">
        <v>180</v>
      </c>
      <c r="C156" s="128" t="s">
        <v>7</v>
      </c>
      <c r="D156" s="129">
        <v>45</v>
      </c>
      <c r="E156" s="28"/>
      <c r="F156" s="13">
        <f t="shared" si="29"/>
        <v>0</v>
      </c>
    </row>
    <row r="157" spans="1:6" ht="51">
      <c r="A157" s="83"/>
      <c r="B157" s="15" t="s">
        <v>10</v>
      </c>
      <c r="C157" s="22"/>
      <c r="D157" s="23"/>
      <c r="E157" s="95"/>
      <c r="F157" s="96"/>
    </row>
    <row r="158" spans="1:6" ht="45">
      <c r="A158" s="83">
        <f>A156+0.01</f>
        <v>10.089999999999998</v>
      </c>
      <c r="B158" s="97" t="s">
        <v>90</v>
      </c>
      <c r="C158" s="12" t="s">
        <v>2</v>
      </c>
      <c r="D158" s="27">
        <v>24</v>
      </c>
      <c r="E158" s="93"/>
      <c r="F158" s="13">
        <f t="shared" si="29"/>
        <v>0</v>
      </c>
    </row>
    <row r="159" spans="1:6" ht="45">
      <c r="A159" s="83">
        <f>A158+0.01</f>
        <v>10.099999999999998</v>
      </c>
      <c r="B159" s="97" t="s">
        <v>91</v>
      </c>
      <c r="C159" s="12" t="s">
        <v>2</v>
      </c>
      <c r="D159" s="27">
        <v>1</v>
      </c>
      <c r="E159" s="93"/>
      <c r="F159" s="13">
        <f t="shared" si="29"/>
        <v>0</v>
      </c>
    </row>
    <row r="160" spans="1:6">
      <c r="A160" s="83"/>
      <c r="B160" s="15" t="s">
        <v>32</v>
      </c>
      <c r="C160" s="12"/>
      <c r="D160" s="14"/>
      <c r="E160" s="93"/>
      <c r="F160" s="13"/>
    </row>
    <row r="161" spans="1:6" ht="195">
      <c r="A161" s="83">
        <f>A159+0.01</f>
        <v>10.109999999999998</v>
      </c>
      <c r="B161" s="97" t="s">
        <v>92</v>
      </c>
      <c r="C161" s="43" t="s">
        <v>102</v>
      </c>
      <c r="D161" s="60">
        <v>80</v>
      </c>
      <c r="E161" s="92"/>
      <c r="F161" s="47">
        <f t="shared" si="29"/>
        <v>0</v>
      </c>
    </row>
    <row r="162" spans="1:6" ht="51">
      <c r="A162" s="83"/>
      <c r="B162" s="15" t="s">
        <v>34</v>
      </c>
      <c r="C162" s="12"/>
      <c r="D162" s="14"/>
      <c r="E162" s="93"/>
      <c r="F162" s="13"/>
    </row>
    <row r="163" spans="1:6" ht="60">
      <c r="A163" s="83">
        <f>A161+0.01</f>
        <v>10.119999999999997</v>
      </c>
      <c r="B163" s="97" t="s">
        <v>181</v>
      </c>
      <c r="C163" s="98" t="s">
        <v>2</v>
      </c>
      <c r="D163" s="90">
        <v>40</v>
      </c>
      <c r="E163" s="66"/>
      <c r="F163" s="47">
        <f>D163*E163</f>
        <v>0</v>
      </c>
    </row>
    <row r="164" spans="1:6" ht="60">
      <c r="A164" s="83">
        <f>A163+0.01</f>
        <v>10.129999999999997</v>
      </c>
      <c r="B164" s="97" t="s">
        <v>119</v>
      </c>
      <c r="C164" s="43" t="s">
        <v>2</v>
      </c>
      <c r="D164" s="60">
        <v>48</v>
      </c>
      <c r="E164" s="92"/>
      <c r="F164" s="47">
        <f t="shared" si="29"/>
        <v>0</v>
      </c>
    </row>
    <row r="165" spans="1:6" ht="75">
      <c r="A165" s="83">
        <f t="shared" ref="A165:A177" si="30">A164+0.01</f>
        <v>10.139999999999997</v>
      </c>
      <c r="B165" s="97" t="s">
        <v>120</v>
      </c>
      <c r="C165" s="43" t="s">
        <v>2</v>
      </c>
      <c r="D165" s="60">
        <v>18</v>
      </c>
      <c r="E165" s="92"/>
      <c r="F165" s="47">
        <f t="shared" si="29"/>
        <v>0</v>
      </c>
    </row>
    <row r="166" spans="1:6" ht="60">
      <c r="A166" s="83">
        <f t="shared" si="30"/>
        <v>10.149999999999997</v>
      </c>
      <c r="B166" s="97" t="s">
        <v>121</v>
      </c>
      <c r="C166" s="43" t="s">
        <v>2</v>
      </c>
      <c r="D166" s="60">
        <v>2</v>
      </c>
      <c r="E166" s="92"/>
      <c r="F166" s="47">
        <f t="shared" si="29"/>
        <v>0</v>
      </c>
    </row>
    <row r="167" spans="1:6" ht="45">
      <c r="A167" s="83">
        <f t="shared" si="30"/>
        <v>10.159999999999997</v>
      </c>
      <c r="B167" s="97" t="s">
        <v>35</v>
      </c>
      <c r="C167" s="43" t="s">
        <v>2</v>
      </c>
      <c r="D167" s="60">
        <v>2</v>
      </c>
      <c r="E167" s="92"/>
      <c r="F167" s="47">
        <f t="shared" si="29"/>
        <v>0</v>
      </c>
    </row>
    <row r="168" spans="1:6" ht="60">
      <c r="A168" s="83">
        <f t="shared" si="30"/>
        <v>10.169999999999996</v>
      </c>
      <c r="B168" s="97" t="s">
        <v>122</v>
      </c>
      <c r="C168" s="43" t="s">
        <v>2</v>
      </c>
      <c r="D168" s="60">
        <v>17</v>
      </c>
      <c r="E168" s="92"/>
      <c r="F168" s="47">
        <f t="shared" si="29"/>
        <v>0</v>
      </c>
    </row>
    <row r="169" spans="1:6" ht="60">
      <c r="A169" s="83">
        <f t="shared" si="30"/>
        <v>10.179999999999996</v>
      </c>
      <c r="B169" s="97" t="s">
        <v>123</v>
      </c>
      <c r="C169" s="43" t="s">
        <v>2</v>
      </c>
      <c r="D169" s="60">
        <v>4</v>
      </c>
      <c r="E169" s="92"/>
      <c r="F169" s="47">
        <f t="shared" si="29"/>
        <v>0</v>
      </c>
    </row>
    <row r="170" spans="1:6" ht="75">
      <c r="A170" s="83">
        <f t="shared" si="30"/>
        <v>10.189999999999996</v>
      </c>
      <c r="B170" s="97" t="s">
        <v>93</v>
      </c>
      <c r="C170" s="43" t="s">
        <v>2</v>
      </c>
      <c r="D170" s="60">
        <v>51</v>
      </c>
      <c r="E170" s="92"/>
      <c r="F170" s="47">
        <f t="shared" si="29"/>
        <v>0</v>
      </c>
    </row>
    <row r="171" spans="1:6" ht="60">
      <c r="A171" s="83">
        <f t="shared" si="30"/>
        <v>10.199999999999996</v>
      </c>
      <c r="B171" s="97" t="s">
        <v>125</v>
      </c>
      <c r="C171" s="98" t="s">
        <v>2</v>
      </c>
      <c r="D171" s="90">
        <v>9</v>
      </c>
      <c r="E171" s="99"/>
      <c r="F171" s="47">
        <f>D171*E171</f>
        <v>0</v>
      </c>
    </row>
    <row r="172" spans="1:6" ht="75">
      <c r="A172" s="83">
        <f t="shared" si="30"/>
        <v>10.209999999999996</v>
      </c>
      <c r="B172" s="97" t="s">
        <v>36</v>
      </c>
      <c r="C172" s="43" t="s">
        <v>2</v>
      </c>
      <c r="D172" s="60">
        <v>25</v>
      </c>
      <c r="E172" s="92"/>
      <c r="F172" s="47">
        <f t="shared" si="29"/>
        <v>0</v>
      </c>
    </row>
    <row r="173" spans="1:6" ht="60">
      <c r="A173" s="83">
        <f t="shared" si="30"/>
        <v>10.219999999999995</v>
      </c>
      <c r="B173" s="97" t="s">
        <v>37</v>
      </c>
      <c r="C173" s="43" t="s">
        <v>2</v>
      </c>
      <c r="D173" s="60">
        <v>1</v>
      </c>
      <c r="E173" s="92"/>
      <c r="F173" s="47">
        <f t="shared" si="29"/>
        <v>0</v>
      </c>
    </row>
    <row r="174" spans="1:6" ht="30">
      <c r="A174" s="83">
        <f t="shared" si="30"/>
        <v>10.229999999999995</v>
      </c>
      <c r="B174" s="97" t="s">
        <v>124</v>
      </c>
      <c r="C174" s="43" t="s">
        <v>33</v>
      </c>
      <c r="D174" s="60">
        <v>1</v>
      </c>
      <c r="E174" s="92"/>
      <c r="F174" s="47">
        <f t="shared" si="29"/>
        <v>0</v>
      </c>
    </row>
    <row r="175" spans="1:6" ht="30">
      <c r="A175" s="83">
        <f t="shared" si="30"/>
        <v>10.239999999999995</v>
      </c>
      <c r="B175" s="97" t="s">
        <v>126</v>
      </c>
      <c r="C175" s="43" t="s">
        <v>2</v>
      </c>
      <c r="D175" s="60">
        <v>77</v>
      </c>
      <c r="E175" s="92"/>
      <c r="F175" s="47">
        <f t="shared" si="29"/>
        <v>0</v>
      </c>
    </row>
    <row r="176" spans="1:6" ht="45">
      <c r="A176" s="83">
        <f t="shared" si="30"/>
        <v>10.249999999999995</v>
      </c>
      <c r="B176" s="91" t="s">
        <v>94</v>
      </c>
      <c r="C176" s="43" t="s">
        <v>2</v>
      </c>
      <c r="D176" s="60">
        <v>37</v>
      </c>
      <c r="E176" s="92"/>
      <c r="F176" s="47">
        <f t="shared" si="29"/>
        <v>0</v>
      </c>
    </row>
    <row r="177" spans="1:6" ht="60">
      <c r="A177" s="83">
        <f t="shared" si="30"/>
        <v>10.259999999999994</v>
      </c>
      <c r="B177" s="91" t="s">
        <v>42</v>
      </c>
      <c r="C177" s="43" t="s">
        <v>102</v>
      </c>
      <c r="D177" s="60">
        <v>108</v>
      </c>
      <c r="E177" s="92"/>
      <c r="F177" s="47">
        <f t="shared" si="29"/>
        <v>0</v>
      </c>
    </row>
    <row r="178" spans="1:6" ht="38.25">
      <c r="A178" s="83"/>
      <c r="B178" s="15" t="s">
        <v>38</v>
      </c>
      <c r="C178" s="22"/>
      <c r="D178" s="23"/>
      <c r="E178" s="95"/>
      <c r="F178" s="96"/>
    </row>
    <row r="179" spans="1:6" ht="60">
      <c r="A179" s="83">
        <f>A177+0.01</f>
        <v>10.269999999999994</v>
      </c>
      <c r="B179" s="91" t="s">
        <v>95</v>
      </c>
      <c r="C179" s="43" t="s">
        <v>2</v>
      </c>
      <c r="D179" s="60">
        <v>42</v>
      </c>
      <c r="E179" s="92"/>
      <c r="F179" s="47">
        <f t="shared" si="29"/>
        <v>0</v>
      </c>
    </row>
    <row r="180" spans="1:6" ht="90">
      <c r="A180" s="83">
        <f>A179+0.01</f>
        <v>10.279999999999994</v>
      </c>
      <c r="B180" s="91" t="s">
        <v>96</v>
      </c>
      <c r="C180" s="43" t="s">
        <v>2</v>
      </c>
      <c r="D180" s="60">
        <v>6</v>
      </c>
      <c r="E180" s="92"/>
      <c r="F180" s="47">
        <f t="shared" si="29"/>
        <v>0</v>
      </c>
    </row>
    <row r="181" spans="1:6" ht="45">
      <c r="A181" s="83">
        <f t="shared" ref="A181:A185" si="31">A180+0.01</f>
        <v>10.289999999999994</v>
      </c>
      <c r="B181" s="97" t="s">
        <v>97</v>
      </c>
      <c r="C181" s="43" t="s">
        <v>2</v>
      </c>
      <c r="D181" s="60">
        <v>5</v>
      </c>
      <c r="E181" s="92"/>
      <c r="F181" s="47">
        <f t="shared" si="29"/>
        <v>0</v>
      </c>
    </row>
    <row r="182" spans="1:6" ht="45">
      <c r="A182" s="83">
        <f t="shared" si="31"/>
        <v>10.299999999999994</v>
      </c>
      <c r="B182" s="97" t="s">
        <v>39</v>
      </c>
      <c r="C182" s="43" t="s">
        <v>2</v>
      </c>
      <c r="D182" s="60">
        <v>2</v>
      </c>
      <c r="E182" s="92"/>
      <c r="F182" s="47">
        <f t="shared" si="29"/>
        <v>0</v>
      </c>
    </row>
    <row r="183" spans="1:6" ht="45">
      <c r="A183" s="83">
        <f t="shared" si="31"/>
        <v>10.309999999999993</v>
      </c>
      <c r="B183" s="97" t="s">
        <v>40</v>
      </c>
      <c r="C183" s="43" t="s">
        <v>2</v>
      </c>
      <c r="D183" s="60">
        <v>13</v>
      </c>
      <c r="E183" s="92"/>
      <c r="F183" s="47">
        <f t="shared" si="29"/>
        <v>0</v>
      </c>
    </row>
    <row r="184" spans="1:6" ht="45">
      <c r="A184" s="83">
        <f t="shared" si="31"/>
        <v>10.319999999999993</v>
      </c>
      <c r="B184" s="97" t="s">
        <v>41</v>
      </c>
      <c r="C184" s="43" t="s">
        <v>2</v>
      </c>
      <c r="D184" s="60">
        <v>4</v>
      </c>
      <c r="E184" s="92"/>
      <c r="F184" s="47">
        <f t="shared" si="29"/>
        <v>0</v>
      </c>
    </row>
    <row r="185" spans="1:6" ht="135">
      <c r="A185" s="83">
        <f t="shared" si="31"/>
        <v>10.329999999999993</v>
      </c>
      <c r="B185" s="97" t="s">
        <v>147</v>
      </c>
      <c r="C185" s="43" t="s">
        <v>2</v>
      </c>
      <c r="D185" s="60">
        <v>46</v>
      </c>
      <c r="E185" s="92"/>
      <c r="F185" s="47">
        <f t="shared" si="29"/>
        <v>0</v>
      </c>
    </row>
    <row r="186" spans="1:6" ht="15.75">
      <c r="A186" s="104"/>
      <c r="B186" s="103" t="s">
        <v>240</v>
      </c>
      <c r="C186" s="104"/>
      <c r="D186" s="105"/>
      <c r="E186" s="106"/>
      <c r="F186" s="122">
        <f>SUM(F147:F185)</f>
        <v>0</v>
      </c>
    </row>
    <row r="187" spans="1:6" ht="31.5">
      <c r="A187" s="123">
        <v>11</v>
      </c>
      <c r="B187" s="113" t="s">
        <v>53</v>
      </c>
      <c r="C187" s="130"/>
      <c r="D187" s="131"/>
      <c r="E187" s="132"/>
      <c r="F187" s="132"/>
    </row>
    <row r="188" spans="1:6" ht="105">
      <c r="A188" s="77">
        <f>A187+0.01</f>
        <v>11.01</v>
      </c>
      <c r="B188" s="88" t="s">
        <v>54</v>
      </c>
      <c r="C188" s="65" t="s">
        <v>2</v>
      </c>
      <c r="D188" s="90">
        <v>1</v>
      </c>
      <c r="E188" s="66"/>
      <c r="F188" s="47">
        <f t="shared" ref="F188" si="32">D188*E188</f>
        <v>0</v>
      </c>
    </row>
    <row r="189" spans="1:6" ht="45">
      <c r="A189" s="77">
        <f>A188+0.01</f>
        <v>11.02</v>
      </c>
      <c r="B189" s="88" t="s">
        <v>55</v>
      </c>
      <c r="C189" s="65" t="s">
        <v>2</v>
      </c>
      <c r="D189" s="90">
        <v>9</v>
      </c>
      <c r="E189" s="66"/>
      <c r="F189" s="100">
        <f>(D189*E189)</f>
        <v>0</v>
      </c>
    </row>
    <row r="190" spans="1:6" ht="30">
      <c r="A190" s="77">
        <f t="shared" ref="A190:A194" si="33">A189+0.01</f>
        <v>11.03</v>
      </c>
      <c r="B190" s="88" t="s">
        <v>56</v>
      </c>
      <c r="C190" s="65" t="s">
        <v>2</v>
      </c>
      <c r="D190" s="90">
        <v>7</v>
      </c>
      <c r="E190" s="66"/>
      <c r="F190" s="100">
        <f t="shared" ref="F190:F194" si="34">(D190*E190)</f>
        <v>0</v>
      </c>
    </row>
    <row r="191" spans="1:6" ht="30">
      <c r="A191" s="77">
        <f t="shared" si="33"/>
        <v>11.04</v>
      </c>
      <c r="B191" s="88" t="s">
        <v>57</v>
      </c>
      <c r="C191" s="65" t="s">
        <v>2</v>
      </c>
      <c r="D191" s="90">
        <v>2</v>
      </c>
      <c r="E191" s="66"/>
      <c r="F191" s="100">
        <f t="shared" si="34"/>
        <v>0</v>
      </c>
    </row>
    <row r="192" spans="1:6" ht="30">
      <c r="A192" s="77">
        <f t="shared" si="33"/>
        <v>11.049999999999999</v>
      </c>
      <c r="B192" s="88" t="s">
        <v>58</v>
      </c>
      <c r="C192" s="65" t="s">
        <v>2</v>
      </c>
      <c r="D192" s="90">
        <v>1</v>
      </c>
      <c r="E192" s="66"/>
      <c r="F192" s="100">
        <f>(D192*E192)</f>
        <v>0</v>
      </c>
    </row>
    <row r="193" spans="1:6" ht="30">
      <c r="A193" s="77">
        <f t="shared" si="33"/>
        <v>11.059999999999999</v>
      </c>
      <c r="B193" s="88" t="s">
        <v>59</v>
      </c>
      <c r="C193" s="65" t="s">
        <v>2</v>
      </c>
      <c r="D193" s="90">
        <v>2</v>
      </c>
      <c r="E193" s="66"/>
      <c r="F193" s="100">
        <f t="shared" si="34"/>
        <v>0</v>
      </c>
    </row>
    <row r="194" spans="1:6" ht="30">
      <c r="A194" s="77">
        <f t="shared" si="33"/>
        <v>11.069999999999999</v>
      </c>
      <c r="B194" s="88" t="s">
        <v>60</v>
      </c>
      <c r="C194" s="65" t="s">
        <v>2</v>
      </c>
      <c r="D194" s="90">
        <v>2</v>
      </c>
      <c r="E194" s="66"/>
      <c r="F194" s="100">
        <f t="shared" si="34"/>
        <v>0</v>
      </c>
    </row>
    <row r="195" spans="1:6">
      <c r="A195" s="77">
        <f>A194+0.01</f>
        <v>11.079999999999998</v>
      </c>
      <c r="B195" s="88" t="s">
        <v>76</v>
      </c>
      <c r="C195" s="65" t="s">
        <v>102</v>
      </c>
      <c r="D195" s="90">
        <v>180</v>
      </c>
      <c r="E195" s="66"/>
      <c r="F195" s="100">
        <f>(E195*D195)</f>
        <v>0</v>
      </c>
    </row>
    <row r="196" spans="1:6" ht="45">
      <c r="A196" s="77">
        <f t="shared" ref="A196:A201" si="35">A195+0.01</f>
        <v>11.089999999999998</v>
      </c>
      <c r="B196" s="88" t="s">
        <v>61</v>
      </c>
      <c r="C196" s="65" t="s">
        <v>102</v>
      </c>
      <c r="D196" s="90">
        <v>300</v>
      </c>
      <c r="E196" s="66"/>
      <c r="F196" s="100">
        <f t="shared" ref="F196:F201" si="36">(E196*D196)</f>
        <v>0</v>
      </c>
    </row>
    <row r="197" spans="1:6" ht="30">
      <c r="A197" s="77">
        <f t="shared" si="35"/>
        <v>11.099999999999998</v>
      </c>
      <c r="B197" s="88" t="s">
        <v>62</v>
      </c>
      <c r="C197" s="65" t="s">
        <v>102</v>
      </c>
      <c r="D197" s="90">
        <v>75</v>
      </c>
      <c r="E197" s="66"/>
      <c r="F197" s="100">
        <f t="shared" si="36"/>
        <v>0</v>
      </c>
    </row>
    <row r="198" spans="1:6">
      <c r="A198" s="77">
        <f t="shared" si="35"/>
        <v>11.109999999999998</v>
      </c>
      <c r="B198" s="88" t="s">
        <v>63</v>
      </c>
      <c r="C198" s="65" t="s">
        <v>2</v>
      </c>
      <c r="D198" s="90">
        <v>1</v>
      </c>
      <c r="E198" s="66"/>
      <c r="F198" s="100">
        <f t="shared" si="36"/>
        <v>0</v>
      </c>
    </row>
    <row r="199" spans="1:6">
      <c r="A199" s="77">
        <f t="shared" si="35"/>
        <v>11.119999999999997</v>
      </c>
      <c r="B199" s="88" t="s">
        <v>64</v>
      </c>
      <c r="C199" s="65" t="s">
        <v>2</v>
      </c>
      <c r="D199" s="90">
        <v>6</v>
      </c>
      <c r="E199" s="66"/>
      <c r="F199" s="100">
        <f t="shared" si="36"/>
        <v>0</v>
      </c>
    </row>
    <row r="200" spans="1:6">
      <c r="A200" s="77">
        <f t="shared" si="35"/>
        <v>11.129999999999997</v>
      </c>
      <c r="B200" s="88" t="s">
        <v>65</v>
      </c>
      <c r="C200" s="65" t="s">
        <v>2</v>
      </c>
      <c r="D200" s="90">
        <v>18</v>
      </c>
      <c r="E200" s="66"/>
      <c r="F200" s="100">
        <f t="shared" si="36"/>
        <v>0</v>
      </c>
    </row>
    <row r="201" spans="1:6">
      <c r="A201" s="77">
        <f t="shared" si="35"/>
        <v>11.139999999999997</v>
      </c>
      <c r="B201" s="88" t="s">
        <v>66</v>
      </c>
      <c r="C201" s="65" t="s">
        <v>2</v>
      </c>
      <c r="D201" s="90">
        <v>3</v>
      </c>
      <c r="E201" s="66"/>
      <c r="F201" s="100">
        <f t="shared" si="36"/>
        <v>0</v>
      </c>
    </row>
    <row r="202" spans="1:6" ht="15.75">
      <c r="A202" s="133"/>
      <c r="B202" s="134" t="s">
        <v>241</v>
      </c>
      <c r="C202" s="133"/>
      <c r="D202" s="135"/>
      <c r="E202" s="136"/>
      <c r="F202" s="137">
        <f>SUM(F188:F201)</f>
        <v>0</v>
      </c>
    </row>
    <row r="203" spans="1:6" ht="15.75">
      <c r="A203" s="123">
        <v>12</v>
      </c>
      <c r="B203" s="124" t="s">
        <v>16</v>
      </c>
      <c r="C203" s="109"/>
      <c r="D203" s="110"/>
      <c r="E203" s="111"/>
      <c r="F203" s="111"/>
    </row>
    <row r="204" spans="1:6" ht="60">
      <c r="A204" s="77">
        <f>A203+0.01</f>
        <v>12.01</v>
      </c>
      <c r="B204" s="64" t="s">
        <v>79</v>
      </c>
      <c r="C204" s="65" t="s">
        <v>15</v>
      </c>
      <c r="D204" s="90">
        <v>2800</v>
      </c>
      <c r="E204" s="66"/>
      <c r="F204" s="66">
        <f t="shared" ref="F204:F209" si="37">(D204*E204)</f>
        <v>0</v>
      </c>
    </row>
    <row r="205" spans="1:6" ht="45">
      <c r="A205" s="77">
        <f t="shared" ref="A205:A209" si="38">A204+0.01</f>
        <v>12.02</v>
      </c>
      <c r="B205" s="64" t="s">
        <v>98</v>
      </c>
      <c r="C205" s="65" t="s">
        <v>3</v>
      </c>
      <c r="D205" s="90">
        <v>60</v>
      </c>
      <c r="E205" s="66"/>
      <c r="F205" s="66">
        <f t="shared" si="37"/>
        <v>0</v>
      </c>
    </row>
    <row r="206" spans="1:6" ht="60">
      <c r="A206" s="77">
        <f t="shared" si="38"/>
        <v>12.03</v>
      </c>
      <c r="B206" s="101" t="s">
        <v>99</v>
      </c>
      <c r="C206" s="65" t="s">
        <v>102</v>
      </c>
      <c r="D206" s="90">
        <v>5</v>
      </c>
      <c r="E206" s="66"/>
      <c r="F206" s="66">
        <f t="shared" si="37"/>
        <v>0</v>
      </c>
    </row>
    <row r="207" spans="1:6">
      <c r="A207" s="77">
        <f t="shared" si="38"/>
        <v>12.04</v>
      </c>
      <c r="B207" s="64" t="s">
        <v>200</v>
      </c>
      <c r="C207" s="65" t="s">
        <v>6</v>
      </c>
      <c r="D207" s="90">
        <v>8</v>
      </c>
      <c r="E207" s="66"/>
      <c r="F207" s="66">
        <f t="shared" si="37"/>
        <v>0</v>
      </c>
    </row>
    <row r="208" spans="1:6">
      <c r="A208" s="77">
        <f t="shared" si="38"/>
        <v>12.049999999999999</v>
      </c>
      <c r="B208" s="64" t="s">
        <v>201</v>
      </c>
      <c r="C208" s="65" t="s">
        <v>6</v>
      </c>
      <c r="D208" s="90">
        <v>1.5</v>
      </c>
      <c r="E208" s="66"/>
      <c r="F208" s="66">
        <f t="shared" si="37"/>
        <v>0</v>
      </c>
    </row>
    <row r="209" spans="1:6">
      <c r="A209" s="77">
        <f t="shared" si="38"/>
        <v>12.059999999999999</v>
      </c>
      <c r="B209" s="64" t="s">
        <v>74</v>
      </c>
      <c r="C209" s="65" t="s">
        <v>15</v>
      </c>
      <c r="D209" s="90">
        <v>750</v>
      </c>
      <c r="E209" s="66"/>
      <c r="F209" s="66">
        <f t="shared" si="37"/>
        <v>0</v>
      </c>
    </row>
    <row r="210" spans="1:6" ht="15.75">
      <c r="A210" s="138"/>
      <c r="B210" s="134" t="s">
        <v>242</v>
      </c>
      <c r="C210" s="138"/>
      <c r="D210" s="139"/>
      <c r="E210" s="140"/>
      <c r="F210" s="141">
        <f>SUM(F204:F209)</f>
        <v>0</v>
      </c>
    </row>
    <row r="211" spans="1:6" ht="15.75">
      <c r="A211" s="142">
        <v>13</v>
      </c>
      <c r="B211" s="143" t="s">
        <v>110</v>
      </c>
      <c r="C211" s="143"/>
      <c r="D211" s="143"/>
      <c r="E211" s="143"/>
      <c r="F211" s="144"/>
    </row>
    <row r="212" spans="1:6" ht="45">
      <c r="A212" s="102">
        <f>A211+0.01</f>
        <v>13.01</v>
      </c>
      <c r="B212" s="64" t="s">
        <v>149</v>
      </c>
      <c r="C212" s="65" t="s">
        <v>2</v>
      </c>
      <c r="D212" s="90">
        <v>44</v>
      </c>
      <c r="E212" s="66"/>
      <c r="F212" s="66">
        <f t="shared" ref="F212:F217" si="39">D212*E212</f>
        <v>0</v>
      </c>
    </row>
    <row r="213" spans="1:6" ht="60">
      <c r="A213" s="102">
        <f t="shared" ref="A213:A216" si="40">A212+0.01</f>
        <v>13.02</v>
      </c>
      <c r="B213" s="64" t="s">
        <v>111</v>
      </c>
      <c r="C213" s="65" t="s">
        <v>2</v>
      </c>
      <c r="D213" s="90">
        <v>24</v>
      </c>
      <c r="E213" s="66"/>
      <c r="F213" s="66">
        <f t="shared" si="39"/>
        <v>0</v>
      </c>
    </row>
    <row r="214" spans="1:6" ht="60">
      <c r="A214" s="102">
        <f t="shared" si="40"/>
        <v>13.03</v>
      </c>
      <c r="B214" s="64" t="s">
        <v>112</v>
      </c>
      <c r="C214" s="65" t="s">
        <v>3</v>
      </c>
      <c r="D214" s="90">
        <v>10</v>
      </c>
      <c r="E214" s="66"/>
      <c r="F214" s="66">
        <f t="shared" si="39"/>
        <v>0</v>
      </c>
    </row>
    <row r="215" spans="1:6" ht="74.25" customHeight="1">
      <c r="A215" s="102">
        <f t="shared" si="40"/>
        <v>13.04</v>
      </c>
      <c r="B215" s="64" t="s">
        <v>203</v>
      </c>
      <c r="C215" s="65" t="s">
        <v>2</v>
      </c>
      <c r="D215" s="90">
        <v>2</v>
      </c>
      <c r="E215" s="66"/>
      <c r="F215" s="66">
        <f t="shared" si="39"/>
        <v>0</v>
      </c>
    </row>
    <row r="216" spans="1:6" ht="75">
      <c r="A216" s="102">
        <f t="shared" si="40"/>
        <v>13.049999999999999</v>
      </c>
      <c r="B216" s="64" t="s">
        <v>113</v>
      </c>
      <c r="C216" s="65" t="s">
        <v>7</v>
      </c>
      <c r="D216" s="90">
        <v>65</v>
      </c>
      <c r="E216" s="66"/>
      <c r="F216" s="66">
        <f t="shared" si="39"/>
        <v>0</v>
      </c>
    </row>
    <row r="217" spans="1:6" s="2" customFormat="1" ht="45">
      <c r="A217" s="102">
        <f>A216+0.01</f>
        <v>13.059999999999999</v>
      </c>
      <c r="B217" s="64" t="s">
        <v>202</v>
      </c>
      <c r="C217" s="65" t="s">
        <v>2</v>
      </c>
      <c r="D217" s="90">
        <v>2</v>
      </c>
      <c r="E217" s="66"/>
      <c r="F217" s="66">
        <f t="shared" si="39"/>
        <v>0</v>
      </c>
    </row>
    <row r="218" spans="1:6" s="2" customFormat="1" ht="18" customHeight="1">
      <c r="A218" s="138"/>
      <c r="B218" s="134" t="s">
        <v>243</v>
      </c>
      <c r="C218" s="138"/>
      <c r="D218" s="139"/>
      <c r="E218" s="140"/>
      <c r="F218" s="141">
        <f>SUM(F212:F217)</f>
        <v>0</v>
      </c>
    </row>
    <row r="219" spans="1:6" ht="15.75">
      <c r="A219" s="142">
        <f>A211+1</f>
        <v>14</v>
      </c>
      <c r="B219" s="143" t="s">
        <v>114</v>
      </c>
      <c r="C219" s="143"/>
      <c r="D219" s="143"/>
      <c r="E219" s="143"/>
      <c r="F219" s="143"/>
    </row>
    <row r="220" spans="1:6" ht="30">
      <c r="A220" s="102">
        <f>A219+0.01</f>
        <v>14.01</v>
      </c>
      <c r="B220" s="59" t="s">
        <v>227</v>
      </c>
      <c r="C220" s="35" t="s">
        <v>2</v>
      </c>
      <c r="D220" s="89">
        <v>30</v>
      </c>
      <c r="E220" s="69"/>
      <c r="F220" s="37">
        <f>D220*E220</f>
        <v>0</v>
      </c>
    </row>
    <row r="221" spans="1:6" ht="30">
      <c r="A221" s="102">
        <f t="shared" ref="A221:A223" si="41">A220+0.01</f>
        <v>14.02</v>
      </c>
      <c r="B221" s="59" t="s">
        <v>228</v>
      </c>
      <c r="C221" s="35" t="s">
        <v>2</v>
      </c>
      <c r="D221" s="89">
        <v>24</v>
      </c>
      <c r="E221" s="69"/>
      <c r="F221" s="37">
        <f>D221*E221</f>
        <v>0</v>
      </c>
    </row>
    <row r="222" spans="1:6">
      <c r="A222" s="102">
        <f t="shared" si="41"/>
        <v>14.03</v>
      </c>
      <c r="B222" s="59" t="s">
        <v>229</v>
      </c>
      <c r="C222" s="35" t="s">
        <v>2</v>
      </c>
      <c r="D222" s="89">
        <v>35</v>
      </c>
      <c r="E222" s="69"/>
      <c r="F222" s="37">
        <f>D222*E222</f>
        <v>0</v>
      </c>
    </row>
    <row r="223" spans="1:6">
      <c r="A223" s="102">
        <f t="shared" si="41"/>
        <v>14.04</v>
      </c>
      <c r="B223" s="59" t="s">
        <v>230</v>
      </c>
      <c r="C223" s="35" t="s">
        <v>2</v>
      </c>
      <c r="D223" s="89">
        <v>21</v>
      </c>
      <c r="E223" s="69"/>
      <c r="F223" s="37">
        <f>D223*E223</f>
        <v>0</v>
      </c>
    </row>
    <row r="224" spans="1:6" ht="15.75">
      <c r="A224" s="138"/>
      <c r="B224" s="134" t="s">
        <v>244</v>
      </c>
      <c r="C224" s="138"/>
      <c r="D224" s="139"/>
      <c r="E224" s="140"/>
      <c r="F224" s="141">
        <f>SUM(F220:F223)</f>
        <v>0</v>
      </c>
    </row>
    <row r="225" spans="1:6" ht="15.75">
      <c r="A225" s="142">
        <v>15</v>
      </c>
      <c r="B225" s="143" t="s">
        <v>157</v>
      </c>
      <c r="C225" s="143"/>
      <c r="D225" s="143"/>
      <c r="E225" s="143"/>
      <c r="F225" s="143"/>
    </row>
    <row r="226" spans="1:6">
      <c r="A226" s="102">
        <f>A225+0.01</f>
        <v>15.01</v>
      </c>
      <c r="B226" s="59" t="s">
        <v>245</v>
      </c>
      <c r="C226" s="35" t="s">
        <v>29</v>
      </c>
      <c r="D226" s="89">
        <v>1</v>
      </c>
      <c r="E226" s="69"/>
      <c r="F226" s="37">
        <f>D226*E226</f>
        <v>0</v>
      </c>
    </row>
    <row r="227" spans="1:6" ht="15.75">
      <c r="A227" s="138"/>
      <c r="B227" s="134" t="s">
        <v>246</v>
      </c>
      <c r="C227" s="138"/>
      <c r="D227" s="139"/>
      <c r="E227" s="140"/>
      <c r="F227" s="141">
        <f>F226</f>
        <v>0</v>
      </c>
    </row>
    <row r="228" spans="1:6" ht="18" customHeight="1">
      <c r="A228" s="150" t="s">
        <v>148</v>
      </c>
      <c r="B228" s="151"/>
      <c r="C228" s="151"/>
      <c r="D228" s="151"/>
      <c r="E228" s="152"/>
      <c r="F228" s="24">
        <f>ROUND(SUM(F4:F227)/2,0)</f>
        <v>0</v>
      </c>
    </row>
    <row r="229" spans="1:6" ht="15.75">
      <c r="A229" s="16"/>
      <c r="B229" s="16"/>
      <c r="C229" s="17" t="s">
        <v>11</v>
      </c>
      <c r="D229" s="17"/>
      <c r="E229" s="18" t="s">
        <v>247</v>
      </c>
      <c r="F229" s="71"/>
    </row>
    <row r="230" spans="1:6" ht="15.75">
      <c r="A230" s="16"/>
      <c r="B230" s="16"/>
      <c r="C230" s="17" t="s">
        <v>12</v>
      </c>
      <c r="D230" s="17"/>
      <c r="E230" s="18" t="s">
        <v>248</v>
      </c>
      <c r="F230" s="71"/>
    </row>
    <row r="231" spans="1:6" ht="15.75">
      <c r="A231" s="16"/>
      <c r="B231" s="16"/>
      <c r="C231" s="17" t="s">
        <v>4</v>
      </c>
      <c r="D231" s="17"/>
      <c r="E231" s="18" t="s">
        <v>247</v>
      </c>
      <c r="F231" s="71"/>
    </row>
    <row r="232" spans="1:6" ht="15.75">
      <c r="A232" s="16"/>
      <c r="B232" s="16"/>
      <c r="C232" s="17" t="s">
        <v>9</v>
      </c>
      <c r="D232" s="17"/>
      <c r="E232" s="18">
        <v>0.19</v>
      </c>
      <c r="F232" s="71">
        <f>ROUND((F231*E232),0)</f>
        <v>0</v>
      </c>
    </row>
    <row r="233" spans="1:6" ht="18" customHeight="1">
      <c r="A233" s="19"/>
      <c r="B233" s="19"/>
      <c r="C233" s="30" t="s">
        <v>13</v>
      </c>
      <c r="D233" s="20"/>
      <c r="E233" s="19"/>
      <c r="F233" s="29">
        <f>(F228+F229+F230+F231+F232)</f>
        <v>0</v>
      </c>
    </row>
    <row r="234" spans="1:6" s="4" customFormat="1">
      <c r="A234" s="21"/>
      <c r="B234" s="21"/>
      <c r="C234" s="21"/>
      <c r="D234" s="21"/>
      <c r="E234" s="21"/>
      <c r="F234" s="21"/>
    </row>
    <row r="235" spans="1:6" ht="15.75" customHeight="1">
      <c r="A235"/>
      <c r="B235"/>
      <c r="C235"/>
      <c r="D235"/>
      <c r="E235"/>
      <c r="F235"/>
    </row>
    <row r="236" spans="1:6" ht="18" customHeight="1">
      <c r="A236"/>
      <c r="B236"/>
      <c r="C236"/>
      <c r="D236"/>
      <c r="E236"/>
      <c r="F236"/>
    </row>
    <row r="237" spans="1:6" ht="15" customHeight="1">
      <c r="A237"/>
      <c r="B237"/>
      <c r="C237"/>
      <c r="D237"/>
      <c r="E237"/>
      <c r="F237"/>
    </row>
    <row r="238" spans="1:6" ht="17.25" customHeight="1">
      <c r="A238"/>
      <c r="B238"/>
      <c r="C238"/>
      <c r="D238"/>
      <c r="E238"/>
      <c r="F238"/>
    </row>
    <row r="239" spans="1:6" s="5" customFormat="1" ht="18" customHeight="1">
      <c r="A239"/>
      <c r="B239"/>
      <c r="C239"/>
      <c r="D239"/>
      <c r="E239"/>
      <c r="F239"/>
    </row>
    <row r="240" spans="1:6" s="5" customFormat="1" ht="18" customHeight="1">
      <c r="A240"/>
      <c r="B240"/>
      <c r="C240"/>
      <c r="D240"/>
      <c r="E240"/>
      <c r="F240"/>
    </row>
    <row r="241" spans="1:6" s="5" customFormat="1" ht="18" customHeight="1">
      <c r="A241"/>
      <c r="B241"/>
      <c r="C241"/>
      <c r="D241"/>
      <c r="E241"/>
      <c r="F241"/>
    </row>
    <row r="242" spans="1:6" ht="94.5" customHeight="1">
      <c r="A242"/>
      <c r="B242"/>
      <c r="C242"/>
      <c r="D242"/>
      <c r="E242"/>
      <c r="F242"/>
    </row>
    <row r="243" spans="1:6" ht="63" customHeight="1">
      <c r="A243"/>
      <c r="B243"/>
      <c r="C243"/>
      <c r="D243"/>
      <c r="E243"/>
      <c r="F243"/>
    </row>
    <row r="244" spans="1:6" ht="64.5" customHeight="1">
      <c r="A244"/>
      <c r="B244"/>
      <c r="C244"/>
      <c r="D244"/>
      <c r="E244"/>
      <c r="F244"/>
    </row>
    <row r="245" spans="1:6" ht="33" customHeight="1">
      <c r="A245"/>
      <c r="B245"/>
      <c r="C245"/>
      <c r="D245"/>
      <c r="E245"/>
      <c r="F245"/>
    </row>
    <row r="246" spans="1:6" ht="48" customHeight="1">
      <c r="A246"/>
      <c r="B246"/>
      <c r="C246"/>
      <c r="D246"/>
      <c r="E246"/>
      <c r="F246"/>
    </row>
    <row r="247" spans="1:6" ht="18.75" customHeight="1">
      <c r="A247"/>
      <c r="B247"/>
      <c r="C247"/>
      <c r="D247"/>
      <c r="E247"/>
      <c r="F247"/>
    </row>
    <row r="248" spans="1:6" ht="33" customHeight="1">
      <c r="A248"/>
      <c r="B248"/>
      <c r="C248"/>
      <c r="D248"/>
      <c r="E248"/>
      <c r="F248"/>
    </row>
    <row r="249" spans="1:6" ht="32.25" customHeight="1">
      <c r="A249"/>
      <c r="B249"/>
      <c r="C249"/>
      <c r="D249"/>
      <c r="E249"/>
      <c r="F249"/>
    </row>
    <row r="250" spans="1:6" ht="33" customHeight="1">
      <c r="A250"/>
      <c r="B250"/>
      <c r="C250"/>
      <c r="D250"/>
      <c r="E250"/>
      <c r="F250"/>
    </row>
    <row r="251" spans="1:6" ht="17.25" customHeight="1">
      <c r="A251"/>
      <c r="B251"/>
      <c r="C251"/>
      <c r="D251"/>
      <c r="E251"/>
      <c r="F251"/>
    </row>
    <row r="252" spans="1:6" ht="17.25" customHeight="1">
      <c r="A252"/>
      <c r="B252"/>
      <c r="C252"/>
      <c r="D252"/>
      <c r="E252"/>
      <c r="F252"/>
    </row>
    <row r="253" spans="1:6" ht="19.5" customHeight="1">
      <c r="A253"/>
      <c r="B253"/>
      <c r="C253"/>
      <c r="D253"/>
      <c r="E253"/>
      <c r="F253"/>
    </row>
    <row r="254" spans="1:6" ht="18.75" customHeight="1">
      <c r="A254"/>
      <c r="B254"/>
      <c r="C254"/>
      <c r="D254"/>
      <c r="E254"/>
      <c r="F254"/>
    </row>
    <row r="255" spans="1:6" ht="19.5" customHeight="1">
      <c r="A255"/>
      <c r="B255"/>
      <c r="C255"/>
      <c r="D255"/>
      <c r="E255"/>
      <c r="F255"/>
    </row>
    <row r="256" spans="1:6" ht="27.75" customHeight="1">
      <c r="A256"/>
      <c r="B256"/>
      <c r="C256"/>
      <c r="D256"/>
      <c r="E256"/>
      <c r="F256"/>
    </row>
    <row r="257" spans="1:8" s="3" customFormat="1" ht="20.25" customHeight="1">
      <c r="A257"/>
      <c r="B257"/>
      <c r="C257"/>
      <c r="D257"/>
      <c r="E257"/>
      <c r="F257"/>
    </row>
    <row r="258" spans="1:8" ht="20.25" customHeight="1">
      <c r="A258"/>
      <c r="B258"/>
      <c r="C258"/>
      <c r="D258"/>
      <c r="E258"/>
      <c r="F258"/>
    </row>
    <row r="259" spans="1:8" s="3" customFormat="1" ht="43.5" customHeight="1">
      <c r="A259"/>
      <c r="B259"/>
      <c r="C259"/>
      <c r="D259"/>
      <c r="E259"/>
      <c r="F259"/>
    </row>
    <row r="260" spans="1:8" s="3" customFormat="1" ht="67.5" customHeight="1">
      <c r="A260"/>
      <c r="B260"/>
      <c r="C260"/>
      <c r="D260"/>
      <c r="E260"/>
      <c r="F260"/>
    </row>
    <row r="261" spans="1:8" ht="21.75" customHeight="1">
      <c r="A261"/>
      <c r="B261"/>
      <c r="C261"/>
      <c r="D261"/>
      <c r="E261"/>
      <c r="F261"/>
    </row>
    <row r="262" spans="1:8" ht="16.5" customHeight="1">
      <c r="A262"/>
      <c r="B262"/>
      <c r="C262"/>
      <c r="D262"/>
      <c r="E262"/>
      <c r="F262"/>
    </row>
    <row r="263" spans="1:8" s="3" customFormat="1" ht="28.5" customHeight="1">
      <c r="A263"/>
      <c r="B263"/>
      <c r="C263"/>
      <c r="D263"/>
      <c r="E263"/>
      <c r="F263"/>
    </row>
    <row r="264" spans="1:8" ht="13.5" customHeight="1">
      <c r="A264"/>
      <c r="B264"/>
      <c r="C264"/>
      <c r="D264"/>
      <c r="E264"/>
      <c r="F264"/>
    </row>
    <row r="265" spans="1:8" ht="15.75" customHeight="1">
      <c r="A265"/>
      <c r="B265"/>
      <c r="C265"/>
      <c r="D265"/>
      <c r="E265"/>
      <c r="F265"/>
    </row>
    <row r="266" spans="1:8">
      <c r="A266"/>
      <c r="B266"/>
      <c r="C266"/>
      <c r="D266"/>
      <c r="E266"/>
      <c r="F266"/>
    </row>
    <row r="267" spans="1:8" ht="16.5" customHeight="1">
      <c r="A267"/>
      <c r="B267"/>
      <c r="C267"/>
      <c r="D267"/>
      <c r="E267"/>
      <c r="F267"/>
    </row>
    <row r="268" spans="1:8" ht="18" customHeight="1">
      <c r="A268"/>
      <c r="B268"/>
      <c r="C268"/>
      <c r="D268"/>
      <c r="E268"/>
      <c r="F268"/>
    </row>
    <row r="269" spans="1:8" s="6" customFormat="1" ht="18" customHeight="1">
      <c r="A269"/>
      <c r="B269"/>
      <c r="C269"/>
      <c r="D269"/>
      <c r="E269"/>
      <c r="F269"/>
      <c r="G269" s="1"/>
      <c r="H269" s="1"/>
    </row>
    <row r="270" spans="1:8" s="6" customFormat="1" ht="14.25" customHeight="1">
      <c r="A270"/>
      <c r="B270"/>
      <c r="C270"/>
      <c r="D270"/>
      <c r="E270"/>
      <c r="F270"/>
      <c r="G270" s="1"/>
      <c r="H270" s="1"/>
    </row>
    <row r="271" spans="1:8">
      <c r="A271"/>
      <c r="B271"/>
      <c r="C271"/>
      <c r="D271"/>
      <c r="E271"/>
      <c r="F271"/>
    </row>
    <row r="272" spans="1:8">
      <c r="A272"/>
      <c r="B272"/>
      <c r="C272"/>
      <c r="D272"/>
      <c r="E272"/>
      <c r="F272"/>
    </row>
    <row r="273" spans="1:6" ht="15.75" customHeight="1">
      <c r="A273"/>
      <c r="B273"/>
      <c r="C273"/>
      <c r="D273"/>
      <c r="E273"/>
      <c r="F273"/>
    </row>
    <row r="274" spans="1:6" ht="16.5" customHeight="1">
      <c r="A274"/>
      <c r="B274"/>
      <c r="C274"/>
      <c r="D274"/>
      <c r="E274"/>
      <c r="F274"/>
    </row>
    <row r="275" spans="1:6" ht="15.75" customHeight="1">
      <c r="A275"/>
      <c r="B275"/>
      <c r="C275"/>
      <c r="D275"/>
      <c r="E275"/>
      <c r="F275"/>
    </row>
    <row r="276" spans="1:6" ht="25.5" customHeight="1">
      <c r="A276"/>
      <c r="B276"/>
      <c r="C276"/>
      <c r="D276"/>
      <c r="E276"/>
      <c r="F276"/>
    </row>
    <row r="277" spans="1:6" ht="20.25" customHeight="1">
      <c r="A277"/>
      <c r="B277"/>
      <c r="C277"/>
      <c r="D277"/>
      <c r="E277"/>
      <c r="F277"/>
    </row>
    <row r="278" spans="1:6" ht="23.25" customHeight="1">
      <c r="A278"/>
      <c r="B278"/>
      <c r="C278"/>
      <c r="D278"/>
      <c r="E278"/>
      <c r="F278"/>
    </row>
    <row r="279" spans="1:6" ht="18" customHeight="1">
      <c r="A279"/>
      <c r="B279"/>
      <c r="C279"/>
      <c r="D279"/>
      <c r="E279"/>
      <c r="F279"/>
    </row>
    <row r="280" spans="1:6" ht="16.5" customHeight="1">
      <c r="A280"/>
      <c r="B280"/>
      <c r="C280"/>
      <c r="D280"/>
      <c r="E280"/>
      <c r="F280"/>
    </row>
    <row r="281" spans="1:6" ht="16.5" customHeight="1">
      <c r="A281"/>
      <c r="B281"/>
      <c r="C281"/>
      <c r="D281"/>
      <c r="E281"/>
      <c r="F281"/>
    </row>
    <row r="282" spans="1:6" ht="96" customHeight="1">
      <c r="A282"/>
      <c r="B282"/>
      <c r="C282"/>
      <c r="D282"/>
      <c r="E282"/>
      <c r="F282"/>
    </row>
    <row r="283" spans="1:6" ht="62.25" customHeight="1">
      <c r="A283"/>
      <c r="B283"/>
      <c r="C283"/>
      <c r="D283"/>
      <c r="E283"/>
      <c r="F283"/>
    </row>
    <row r="284" spans="1:6" ht="81" customHeight="1">
      <c r="A284"/>
      <c r="B284"/>
      <c r="C284"/>
      <c r="D284"/>
      <c r="E284"/>
      <c r="F284"/>
    </row>
    <row r="285" spans="1:6" ht="33" customHeight="1">
      <c r="A285"/>
      <c r="B285"/>
      <c r="C285"/>
      <c r="D285"/>
      <c r="E285"/>
      <c r="F285"/>
    </row>
    <row r="286" spans="1:6" ht="49.5" customHeight="1">
      <c r="A286"/>
      <c r="B286"/>
      <c r="C286"/>
      <c r="D286"/>
      <c r="E286"/>
      <c r="F286"/>
    </row>
    <row r="287" spans="1:6" ht="17.25" customHeight="1">
      <c r="A287"/>
      <c r="B287"/>
      <c r="C287"/>
      <c r="D287"/>
      <c r="E287"/>
      <c r="F287"/>
    </row>
    <row r="288" spans="1:6" ht="32.25" customHeight="1">
      <c r="A288"/>
      <c r="B288"/>
      <c r="C288"/>
      <c r="D288"/>
      <c r="E288"/>
      <c r="F288"/>
    </row>
    <row r="289" spans="1:6" ht="31.5" customHeight="1">
      <c r="A289"/>
      <c r="B289"/>
      <c r="C289"/>
      <c r="D289"/>
      <c r="E289"/>
      <c r="F289"/>
    </row>
    <row r="290" spans="1:6" ht="31.5" customHeight="1">
      <c r="A290"/>
      <c r="B290"/>
      <c r="C290"/>
      <c r="D290"/>
      <c r="E290"/>
      <c r="F290"/>
    </row>
    <row r="291" spans="1:6" ht="18.75" customHeight="1">
      <c r="A291"/>
      <c r="B291"/>
      <c r="C291"/>
      <c r="D291"/>
      <c r="E291"/>
      <c r="F291"/>
    </row>
    <row r="292" spans="1:6">
      <c r="A292"/>
      <c r="B292"/>
      <c r="C292"/>
      <c r="D292"/>
      <c r="E292"/>
      <c r="F292"/>
    </row>
    <row r="293" spans="1:6">
      <c r="A293"/>
      <c r="B293"/>
      <c r="C293"/>
      <c r="D293"/>
      <c r="E293"/>
      <c r="F293"/>
    </row>
    <row r="294" spans="1:6">
      <c r="A294"/>
      <c r="B294"/>
      <c r="C294"/>
      <c r="D294"/>
      <c r="E294"/>
      <c r="F294"/>
    </row>
    <row r="295" spans="1:6">
      <c r="A295"/>
      <c r="B295"/>
      <c r="C295"/>
      <c r="D295"/>
      <c r="E295"/>
      <c r="F295"/>
    </row>
    <row r="296" spans="1:6">
      <c r="A296"/>
      <c r="B296"/>
      <c r="C296"/>
      <c r="D296"/>
      <c r="E296"/>
      <c r="F296"/>
    </row>
    <row r="297" spans="1:6">
      <c r="A297"/>
      <c r="B297"/>
      <c r="C297"/>
      <c r="D297"/>
      <c r="E297"/>
      <c r="F297"/>
    </row>
    <row r="298" spans="1:6">
      <c r="A298"/>
      <c r="B298"/>
      <c r="C298"/>
      <c r="D298"/>
      <c r="E298"/>
      <c r="F298"/>
    </row>
    <row r="299" spans="1:6">
      <c r="A299"/>
      <c r="B299"/>
      <c r="C299"/>
      <c r="D299"/>
      <c r="E299"/>
      <c r="F299"/>
    </row>
    <row r="300" spans="1:6">
      <c r="A300"/>
      <c r="B300"/>
      <c r="C300"/>
      <c r="D300"/>
      <c r="E300"/>
      <c r="F300"/>
    </row>
    <row r="301" spans="1:6">
      <c r="A301"/>
      <c r="B301"/>
      <c r="C301"/>
      <c r="D301"/>
      <c r="E301"/>
      <c r="F301"/>
    </row>
    <row r="302" spans="1:6">
      <c r="A302"/>
      <c r="B302"/>
      <c r="C302"/>
      <c r="D302"/>
      <c r="E302"/>
      <c r="F302"/>
    </row>
    <row r="303" spans="1:6">
      <c r="A303"/>
      <c r="B303"/>
      <c r="C303"/>
      <c r="D303"/>
      <c r="E303"/>
      <c r="F303"/>
    </row>
    <row r="304" spans="1:6">
      <c r="A304"/>
      <c r="B304"/>
      <c r="C304"/>
      <c r="D304"/>
      <c r="E304"/>
      <c r="F304"/>
    </row>
    <row r="305" spans="1:6">
      <c r="A305"/>
      <c r="B305"/>
      <c r="C305"/>
      <c r="D305"/>
      <c r="E305"/>
      <c r="F305"/>
    </row>
    <row r="306" spans="1:6">
      <c r="A306"/>
      <c r="B306"/>
      <c r="C306"/>
      <c r="D306"/>
      <c r="E306"/>
      <c r="F306"/>
    </row>
    <row r="307" spans="1:6">
      <c r="A307"/>
      <c r="B307"/>
      <c r="C307"/>
      <c r="D307"/>
      <c r="E307"/>
      <c r="F307"/>
    </row>
    <row r="308" spans="1:6">
      <c r="A308"/>
      <c r="B308"/>
      <c r="C308"/>
      <c r="D308"/>
      <c r="E308"/>
      <c r="F308"/>
    </row>
    <row r="309" spans="1:6">
      <c r="A309"/>
      <c r="B309"/>
      <c r="C309"/>
      <c r="D309"/>
      <c r="E309"/>
      <c r="F309"/>
    </row>
    <row r="310" spans="1:6">
      <c r="A310"/>
      <c r="B310"/>
      <c r="C310"/>
      <c r="D310"/>
      <c r="E310"/>
      <c r="F310"/>
    </row>
    <row r="311" spans="1:6">
      <c r="A311"/>
      <c r="B311"/>
      <c r="C311"/>
      <c r="D311"/>
      <c r="E311"/>
      <c r="F311"/>
    </row>
    <row r="312" spans="1:6">
      <c r="A312"/>
      <c r="B312"/>
      <c r="C312"/>
      <c r="D312"/>
      <c r="E312"/>
      <c r="F312"/>
    </row>
    <row r="313" spans="1:6">
      <c r="A313"/>
      <c r="B313"/>
      <c r="C313"/>
      <c r="D313"/>
      <c r="E313"/>
      <c r="F313"/>
    </row>
    <row r="314" spans="1:6">
      <c r="A314"/>
      <c r="B314"/>
      <c r="C314"/>
      <c r="D314"/>
      <c r="E314"/>
      <c r="F314"/>
    </row>
    <row r="315" spans="1:6">
      <c r="A315"/>
      <c r="B315"/>
      <c r="C315"/>
      <c r="D315"/>
      <c r="E315"/>
      <c r="F315"/>
    </row>
    <row r="316" spans="1:6">
      <c r="A316"/>
      <c r="B316"/>
      <c r="C316"/>
      <c r="D316"/>
      <c r="E316"/>
      <c r="F316"/>
    </row>
    <row r="317" spans="1:6">
      <c r="A317"/>
      <c r="B317"/>
      <c r="C317"/>
      <c r="D317"/>
      <c r="E317"/>
      <c r="F317"/>
    </row>
    <row r="318" spans="1:6">
      <c r="A318"/>
      <c r="B318"/>
      <c r="C318"/>
      <c r="D318"/>
      <c r="E318"/>
      <c r="F318"/>
    </row>
    <row r="319" spans="1:6">
      <c r="A319"/>
      <c r="B319"/>
      <c r="C319"/>
      <c r="D319"/>
      <c r="E319"/>
      <c r="F319"/>
    </row>
    <row r="320" spans="1:6">
      <c r="A320"/>
      <c r="B320"/>
      <c r="C320"/>
      <c r="D320"/>
      <c r="E320"/>
      <c r="F320"/>
    </row>
    <row r="321" spans="1:6">
      <c r="A321"/>
      <c r="B321"/>
      <c r="C321"/>
      <c r="D321"/>
      <c r="E321"/>
      <c r="F321"/>
    </row>
    <row r="322" spans="1:6">
      <c r="A322"/>
      <c r="B322"/>
      <c r="C322"/>
      <c r="D322"/>
      <c r="E322"/>
      <c r="F322"/>
    </row>
    <row r="323" spans="1:6">
      <c r="A323"/>
      <c r="B323"/>
      <c r="C323"/>
      <c r="D323"/>
      <c r="E323"/>
      <c r="F323"/>
    </row>
    <row r="324" spans="1:6">
      <c r="A324"/>
      <c r="B324"/>
      <c r="C324"/>
      <c r="D324"/>
      <c r="E324"/>
      <c r="F324"/>
    </row>
    <row r="325" spans="1:6">
      <c r="A325"/>
      <c r="B325"/>
      <c r="C325"/>
      <c r="D325"/>
      <c r="E325"/>
      <c r="F325"/>
    </row>
    <row r="326" spans="1:6" ht="32.25" customHeight="1">
      <c r="A326"/>
      <c r="B326"/>
      <c r="C326"/>
      <c r="D326"/>
      <c r="E326"/>
      <c r="F326"/>
    </row>
    <row r="327" spans="1:6">
      <c r="A327"/>
      <c r="B327"/>
      <c r="C327"/>
      <c r="D327"/>
      <c r="E327"/>
      <c r="F327"/>
    </row>
    <row r="328" spans="1:6" ht="15" customHeight="1">
      <c r="A328"/>
      <c r="B328"/>
      <c r="C328"/>
      <c r="D328"/>
      <c r="E328"/>
      <c r="F328"/>
    </row>
    <row r="329" spans="1:6">
      <c r="A329"/>
      <c r="B329"/>
      <c r="C329"/>
      <c r="D329"/>
      <c r="E329"/>
      <c r="F329"/>
    </row>
    <row r="330" spans="1:6">
      <c r="A330"/>
      <c r="B330"/>
      <c r="C330"/>
      <c r="D330"/>
      <c r="E330"/>
      <c r="F330"/>
    </row>
    <row r="331" spans="1:6">
      <c r="A331"/>
      <c r="B331"/>
      <c r="C331"/>
      <c r="D331"/>
      <c r="E331"/>
      <c r="F331"/>
    </row>
    <row r="332" spans="1:6">
      <c r="A332"/>
      <c r="B332"/>
      <c r="C332"/>
      <c r="D332"/>
      <c r="E332"/>
      <c r="F332"/>
    </row>
    <row r="333" spans="1:6">
      <c r="A333"/>
      <c r="B333"/>
      <c r="C333"/>
      <c r="D333"/>
      <c r="E333"/>
      <c r="F333"/>
    </row>
    <row r="334" spans="1:6">
      <c r="A334"/>
      <c r="B334"/>
      <c r="C334"/>
      <c r="D334"/>
      <c r="E334"/>
      <c r="F334"/>
    </row>
    <row r="335" spans="1:6">
      <c r="A335"/>
      <c r="B335"/>
      <c r="C335"/>
      <c r="D335"/>
      <c r="E335"/>
      <c r="F335"/>
    </row>
    <row r="336" spans="1:6">
      <c r="A336"/>
      <c r="B336"/>
      <c r="C336"/>
      <c r="D336"/>
      <c r="E336"/>
      <c r="F336"/>
    </row>
    <row r="337" spans="1:6">
      <c r="A337"/>
      <c r="B337"/>
      <c r="C337"/>
      <c r="D337"/>
      <c r="E337"/>
      <c r="F337"/>
    </row>
    <row r="338" spans="1:6">
      <c r="A338"/>
      <c r="B338"/>
      <c r="C338"/>
      <c r="D338"/>
      <c r="E338"/>
      <c r="F338"/>
    </row>
    <row r="339" spans="1:6">
      <c r="A339"/>
      <c r="B339"/>
      <c r="C339"/>
      <c r="D339"/>
      <c r="E339"/>
      <c r="F339"/>
    </row>
    <row r="340" spans="1:6">
      <c r="A340"/>
      <c r="B340"/>
      <c r="C340"/>
      <c r="D340"/>
      <c r="E340"/>
      <c r="F340"/>
    </row>
    <row r="341" spans="1:6">
      <c r="A341"/>
      <c r="B341"/>
      <c r="C341"/>
      <c r="D341"/>
      <c r="E341"/>
      <c r="F341"/>
    </row>
    <row r="342" spans="1:6">
      <c r="A342"/>
      <c r="B342"/>
      <c r="C342"/>
      <c r="D342"/>
      <c r="E342"/>
      <c r="F342"/>
    </row>
    <row r="343" spans="1:6">
      <c r="A343"/>
      <c r="B343"/>
      <c r="C343"/>
      <c r="D343"/>
      <c r="E343"/>
      <c r="F343"/>
    </row>
    <row r="344" spans="1:6">
      <c r="A344"/>
      <c r="B344"/>
      <c r="C344"/>
      <c r="D344"/>
      <c r="E344"/>
      <c r="F344"/>
    </row>
    <row r="345" spans="1:6" ht="45" customHeight="1">
      <c r="A345"/>
      <c r="B345"/>
      <c r="C345"/>
      <c r="D345"/>
      <c r="E345"/>
      <c r="F345"/>
    </row>
    <row r="346" spans="1:6">
      <c r="A346"/>
      <c r="B346"/>
      <c r="C346"/>
      <c r="D346"/>
      <c r="E346"/>
      <c r="F346"/>
    </row>
    <row r="347" spans="1:6">
      <c r="A347"/>
      <c r="B347"/>
      <c r="C347"/>
      <c r="D347"/>
      <c r="E347"/>
      <c r="F347"/>
    </row>
    <row r="348" spans="1:6">
      <c r="A348"/>
      <c r="B348"/>
      <c r="C348"/>
      <c r="D348"/>
      <c r="E348"/>
      <c r="F348"/>
    </row>
    <row r="349" spans="1:6">
      <c r="A349"/>
      <c r="B349"/>
      <c r="C349"/>
      <c r="D349"/>
      <c r="E349"/>
      <c r="F349"/>
    </row>
    <row r="350" spans="1:6" ht="91.5" customHeight="1">
      <c r="A350"/>
      <c r="B350"/>
      <c r="C350"/>
      <c r="D350"/>
      <c r="E350"/>
      <c r="F350"/>
    </row>
    <row r="351" spans="1:6" ht="129" customHeight="1">
      <c r="A351"/>
      <c r="B351"/>
      <c r="C351"/>
      <c r="D351"/>
      <c r="E351"/>
      <c r="F351"/>
    </row>
    <row r="352" spans="1:6" ht="117.75" customHeight="1">
      <c r="A352"/>
      <c r="B352"/>
      <c r="C352"/>
      <c r="D352"/>
      <c r="E352"/>
      <c r="F352"/>
    </row>
    <row r="353" spans="1:6" ht="150.75" customHeight="1">
      <c r="A353"/>
      <c r="B353"/>
      <c r="C353"/>
      <c r="D353"/>
      <c r="E353"/>
      <c r="F353"/>
    </row>
    <row r="354" spans="1:6" ht="80.25" customHeight="1">
      <c r="A354"/>
      <c r="B354"/>
      <c r="C354"/>
      <c r="D354"/>
      <c r="E354"/>
      <c r="F354"/>
    </row>
    <row r="355" spans="1:6" ht="252" customHeight="1">
      <c r="A355"/>
      <c r="B355"/>
      <c r="C355"/>
      <c r="D355"/>
      <c r="E355"/>
      <c r="F355"/>
    </row>
    <row r="356" spans="1:6" ht="146.25" customHeight="1">
      <c r="A356"/>
      <c r="B356"/>
      <c r="C356"/>
      <c r="D356"/>
      <c r="E356"/>
      <c r="F356"/>
    </row>
    <row r="357" spans="1:6">
      <c r="A357"/>
      <c r="B357"/>
      <c r="C357"/>
      <c r="D357"/>
      <c r="E357"/>
      <c r="F357"/>
    </row>
    <row r="358" spans="1:6">
      <c r="A358"/>
      <c r="B358"/>
      <c r="C358"/>
      <c r="D358"/>
      <c r="E358"/>
      <c r="F358"/>
    </row>
    <row r="359" spans="1:6">
      <c r="A359"/>
      <c r="B359"/>
      <c r="C359"/>
      <c r="D359"/>
      <c r="E359"/>
      <c r="F359"/>
    </row>
    <row r="360" spans="1:6">
      <c r="A360"/>
      <c r="B360"/>
      <c r="C360"/>
      <c r="D360"/>
      <c r="E360"/>
      <c r="F360"/>
    </row>
    <row r="361" spans="1:6">
      <c r="A361"/>
      <c r="B361"/>
      <c r="C361"/>
      <c r="D361"/>
      <c r="E361"/>
      <c r="F361"/>
    </row>
    <row r="362" spans="1:6">
      <c r="A362"/>
      <c r="B362"/>
      <c r="C362"/>
      <c r="D362"/>
      <c r="E362"/>
      <c r="F362"/>
    </row>
    <row r="363" spans="1:6">
      <c r="A363"/>
      <c r="B363" s="1"/>
      <c r="C363" s="1"/>
      <c r="D363" s="1"/>
      <c r="E363" s="1"/>
      <c r="F363" s="1"/>
    </row>
    <row r="364" spans="1:6">
      <c r="A364"/>
      <c r="B364" s="1"/>
      <c r="C364" s="1"/>
      <c r="D364" s="1"/>
      <c r="E364" s="1"/>
      <c r="F364" s="1"/>
    </row>
    <row r="365" spans="1:6">
      <c r="A365"/>
      <c r="B365" s="1"/>
      <c r="C365" s="1"/>
      <c r="D365" s="1"/>
      <c r="E365" s="1"/>
      <c r="F365" s="1"/>
    </row>
    <row r="366" spans="1:6">
      <c r="A366"/>
      <c r="B366" s="1"/>
      <c r="C366" s="1"/>
      <c r="D366" s="1"/>
      <c r="E366" s="1"/>
      <c r="F366" s="1"/>
    </row>
    <row r="367" spans="1:6">
      <c r="A367"/>
      <c r="B367" s="1"/>
      <c r="C367" s="1"/>
      <c r="D367" s="1"/>
      <c r="E367" s="1"/>
      <c r="F367" s="1"/>
    </row>
    <row r="368" spans="1:6">
      <c r="A368"/>
      <c r="B368" s="1"/>
      <c r="C368" s="1"/>
      <c r="D368" s="1"/>
      <c r="E368" s="1"/>
      <c r="F368" s="1"/>
    </row>
    <row r="369" spans="1:6">
      <c r="A369"/>
      <c r="B369" s="1"/>
      <c r="C369" s="1"/>
      <c r="D369" s="1"/>
      <c r="E369" s="1"/>
      <c r="F369" s="1"/>
    </row>
    <row r="370" spans="1:6">
      <c r="A370"/>
      <c r="B370" s="1"/>
      <c r="C370" s="1"/>
      <c r="D370" s="1"/>
      <c r="E370" s="1"/>
      <c r="F370" s="1"/>
    </row>
    <row r="371" spans="1:6">
      <c r="A371"/>
      <c r="B371" s="1"/>
      <c r="C371" s="1"/>
      <c r="D371" s="1"/>
      <c r="E371" s="1"/>
      <c r="F371" s="1"/>
    </row>
    <row r="372" spans="1:6">
      <c r="A372"/>
      <c r="B372"/>
      <c r="C372"/>
      <c r="D372"/>
      <c r="E372"/>
      <c r="F372"/>
    </row>
    <row r="373" spans="1:6">
      <c r="A373"/>
      <c r="B373"/>
      <c r="C373"/>
      <c r="D373"/>
      <c r="E373"/>
      <c r="F373"/>
    </row>
    <row r="374" spans="1:6">
      <c r="A374"/>
      <c r="B374"/>
      <c r="C374"/>
      <c r="D374"/>
      <c r="E374"/>
      <c r="F374"/>
    </row>
    <row r="375" spans="1:6">
      <c r="A375"/>
      <c r="B375"/>
      <c r="C375"/>
      <c r="D375"/>
      <c r="E375"/>
      <c r="F375"/>
    </row>
    <row r="376" spans="1:6">
      <c r="A376"/>
      <c r="B376"/>
      <c r="C376"/>
      <c r="D376"/>
      <c r="E376"/>
      <c r="F376"/>
    </row>
    <row r="377" spans="1:6">
      <c r="A377"/>
      <c r="B377"/>
      <c r="C377"/>
      <c r="D377"/>
      <c r="E377"/>
      <c r="F377"/>
    </row>
    <row r="378" spans="1:6">
      <c r="A378"/>
      <c r="B378"/>
      <c r="C378"/>
      <c r="D378"/>
      <c r="E378"/>
      <c r="F378"/>
    </row>
    <row r="379" spans="1:6">
      <c r="A379"/>
      <c r="B379"/>
      <c r="C379"/>
      <c r="D379"/>
      <c r="E379"/>
      <c r="F379"/>
    </row>
    <row r="380" spans="1:6">
      <c r="A380"/>
      <c r="B380"/>
      <c r="C380"/>
      <c r="D380"/>
      <c r="E380"/>
      <c r="F380"/>
    </row>
    <row r="381" spans="1:6">
      <c r="A381"/>
      <c r="B381"/>
      <c r="C381"/>
      <c r="D381"/>
      <c r="E381"/>
      <c r="F381"/>
    </row>
    <row r="382" spans="1:6">
      <c r="A382"/>
      <c r="B382"/>
      <c r="C382"/>
      <c r="D382"/>
      <c r="E382"/>
      <c r="F382"/>
    </row>
    <row r="383" spans="1:6">
      <c r="A383"/>
      <c r="B383"/>
      <c r="C383"/>
      <c r="D383"/>
      <c r="E383"/>
      <c r="F383"/>
    </row>
    <row r="384" spans="1:6">
      <c r="A384"/>
      <c r="B384"/>
      <c r="C384"/>
      <c r="D384"/>
      <c r="E384"/>
      <c r="F384"/>
    </row>
    <row r="385" spans="1:6">
      <c r="A385"/>
      <c r="B385"/>
      <c r="C385"/>
      <c r="D385"/>
      <c r="E385"/>
      <c r="F385"/>
    </row>
    <row r="386" spans="1:6">
      <c r="A386"/>
      <c r="B386"/>
      <c r="C386"/>
      <c r="D386"/>
      <c r="E386"/>
      <c r="F386"/>
    </row>
    <row r="387" spans="1:6">
      <c r="A387"/>
      <c r="B387"/>
      <c r="C387"/>
      <c r="D387"/>
      <c r="E387"/>
      <c r="F387"/>
    </row>
    <row r="388" spans="1:6">
      <c r="A388"/>
      <c r="B388"/>
      <c r="C388"/>
      <c r="D388"/>
      <c r="E388"/>
      <c r="F388"/>
    </row>
    <row r="389" spans="1:6">
      <c r="A389"/>
      <c r="B389"/>
      <c r="C389"/>
      <c r="D389"/>
      <c r="E389"/>
      <c r="F389"/>
    </row>
    <row r="390" spans="1:6">
      <c r="A390"/>
      <c r="B390"/>
      <c r="C390"/>
      <c r="D390"/>
      <c r="E390"/>
      <c r="F390"/>
    </row>
    <row r="391" spans="1:6">
      <c r="A391"/>
      <c r="B391"/>
      <c r="C391"/>
      <c r="D391"/>
      <c r="E391"/>
      <c r="F391"/>
    </row>
    <row r="392" spans="1:6">
      <c r="A392"/>
      <c r="B392"/>
      <c r="C392"/>
      <c r="D392"/>
      <c r="E392"/>
      <c r="F392"/>
    </row>
    <row r="393" spans="1:6">
      <c r="A393"/>
      <c r="B393"/>
      <c r="C393"/>
      <c r="D393"/>
      <c r="E393"/>
      <c r="F393"/>
    </row>
    <row r="394" spans="1:6">
      <c r="A394"/>
      <c r="B394"/>
      <c r="C394"/>
      <c r="D394"/>
      <c r="E394"/>
      <c r="F394"/>
    </row>
    <row r="395" spans="1:6">
      <c r="A395"/>
      <c r="B395"/>
      <c r="C395"/>
      <c r="D395"/>
      <c r="E395"/>
      <c r="F395"/>
    </row>
    <row r="396" spans="1:6">
      <c r="A396"/>
      <c r="B396"/>
      <c r="C396"/>
      <c r="D396"/>
      <c r="E396"/>
      <c r="F396"/>
    </row>
    <row r="397" spans="1:6">
      <c r="A397"/>
      <c r="B397"/>
      <c r="C397"/>
      <c r="D397"/>
      <c r="E397"/>
      <c r="F397"/>
    </row>
    <row r="398" spans="1:6">
      <c r="A398"/>
      <c r="B398"/>
      <c r="C398"/>
      <c r="D398"/>
      <c r="E398"/>
      <c r="F398"/>
    </row>
    <row r="399" spans="1:6">
      <c r="A399"/>
      <c r="B399"/>
      <c r="C399"/>
      <c r="D399"/>
      <c r="E399"/>
      <c r="F399"/>
    </row>
    <row r="400" spans="1:6">
      <c r="A400"/>
      <c r="B400"/>
      <c r="C400"/>
      <c r="D400"/>
      <c r="E400"/>
      <c r="F400"/>
    </row>
    <row r="401" spans="1:6">
      <c r="A401"/>
      <c r="B401"/>
      <c r="C401"/>
      <c r="D401"/>
      <c r="E401"/>
      <c r="F401"/>
    </row>
    <row r="402" spans="1:6">
      <c r="A402"/>
      <c r="B402"/>
      <c r="C402"/>
      <c r="D402"/>
      <c r="E402"/>
      <c r="F402"/>
    </row>
    <row r="403" spans="1:6">
      <c r="A403"/>
      <c r="B403"/>
      <c r="C403"/>
      <c r="D403"/>
      <c r="E403"/>
      <c r="F403"/>
    </row>
    <row r="404" spans="1:6">
      <c r="A404"/>
      <c r="B404"/>
      <c r="C404"/>
      <c r="D404"/>
      <c r="E404"/>
      <c r="F404"/>
    </row>
    <row r="405" spans="1:6">
      <c r="A405"/>
      <c r="B405"/>
      <c r="C405"/>
      <c r="D405"/>
      <c r="E405"/>
      <c r="F405"/>
    </row>
    <row r="406" spans="1:6">
      <c r="A406"/>
      <c r="B406"/>
      <c r="C406"/>
      <c r="D406"/>
      <c r="E406"/>
      <c r="F406"/>
    </row>
    <row r="407" spans="1:6">
      <c r="A407"/>
      <c r="B407"/>
      <c r="C407"/>
      <c r="D407"/>
      <c r="E407"/>
      <c r="F407"/>
    </row>
    <row r="408" spans="1:6">
      <c r="A408"/>
      <c r="B408"/>
      <c r="C408"/>
      <c r="D408"/>
      <c r="E408"/>
      <c r="F408"/>
    </row>
    <row r="409" spans="1:6" ht="66.75" customHeight="1">
      <c r="A409"/>
      <c r="B409"/>
      <c r="C409"/>
      <c r="D409"/>
      <c r="E409"/>
      <c r="F409"/>
    </row>
    <row r="410" spans="1:6">
      <c r="A410"/>
      <c r="B410"/>
      <c r="C410"/>
      <c r="D410"/>
      <c r="E410"/>
      <c r="F410"/>
    </row>
    <row r="411" spans="1:6">
      <c r="A411"/>
      <c r="B411"/>
      <c r="C411"/>
      <c r="D411"/>
      <c r="E411"/>
      <c r="F411"/>
    </row>
    <row r="412" spans="1:6">
      <c r="A412"/>
      <c r="B412"/>
      <c r="C412"/>
      <c r="D412"/>
      <c r="E412"/>
      <c r="F412"/>
    </row>
    <row r="413" spans="1:6">
      <c r="A413"/>
      <c r="B413"/>
      <c r="C413"/>
      <c r="D413"/>
      <c r="E413"/>
      <c r="F413"/>
    </row>
    <row r="414" spans="1:6">
      <c r="A414"/>
      <c r="B414"/>
      <c r="C414"/>
      <c r="D414"/>
      <c r="E414"/>
      <c r="F414"/>
    </row>
    <row r="415" spans="1:6">
      <c r="A415"/>
      <c r="B415"/>
      <c r="C415"/>
      <c r="D415"/>
      <c r="E415"/>
      <c r="F415"/>
    </row>
    <row r="416" spans="1:6" ht="63" customHeight="1">
      <c r="A416"/>
      <c r="B416"/>
      <c r="C416"/>
      <c r="D416"/>
      <c r="E416"/>
      <c r="F416"/>
    </row>
    <row r="417" spans="1:6">
      <c r="A417"/>
      <c r="B417"/>
      <c r="C417"/>
      <c r="D417"/>
      <c r="E417"/>
      <c r="F417"/>
    </row>
    <row r="418" spans="1:6">
      <c r="A418"/>
      <c r="B418"/>
      <c r="C418"/>
      <c r="D418"/>
      <c r="E418"/>
      <c r="F418"/>
    </row>
    <row r="419" spans="1:6">
      <c r="A419"/>
      <c r="B419"/>
      <c r="C419"/>
      <c r="D419"/>
      <c r="E419"/>
      <c r="F419"/>
    </row>
    <row r="420" spans="1:6" ht="132.75" customHeight="1">
      <c r="A420"/>
      <c r="B420"/>
      <c r="C420"/>
      <c r="D420"/>
      <c r="E420"/>
      <c r="F420"/>
    </row>
    <row r="421" spans="1:6">
      <c r="A421"/>
      <c r="B421"/>
      <c r="C421"/>
      <c r="D421"/>
      <c r="E421"/>
      <c r="F421"/>
    </row>
    <row r="422" spans="1:6">
      <c r="A422"/>
      <c r="B422"/>
      <c r="C422"/>
      <c r="D422"/>
      <c r="E422"/>
      <c r="F422"/>
    </row>
    <row r="423" spans="1:6">
      <c r="A423"/>
      <c r="B423"/>
      <c r="C423"/>
      <c r="D423"/>
      <c r="E423"/>
      <c r="F423"/>
    </row>
    <row r="424" spans="1:6">
      <c r="A424"/>
      <c r="B424"/>
      <c r="C424"/>
      <c r="D424"/>
      <c r="E424"/>
      <c r="F424"/>
    </row>
    <row r="425" spans="1:6">
      <c r="A425"/>
      <c r="B425"/>
      <c r="C425"/>
      <c r="D425"/>
      <c r="E425"/>
      <c r="F425"/>
    </row>
    <row r="426" spans="1:6">
      <c r="A426"/>
      <c r="B426"/>
      <c r="C426"/>
      <c r="D426"/>
      <c r="E426"/>
      <c r="F426"/>
    </row>
    <row r="427" spans="1:6">
      <c r="A427"/>
      <c r="B427"/>
      <c r="C427"/>
      <c r="D427"/>
      <c r="E427"/>
      <c r="F427"/>
    </row>
    <row r="428" spans="1:6">
      <c r="A428"/>
      <c r="B428"/>
      <c r="C428"/>
      <c r="D428"/>
      <c r="E428"/>
      <c r="F428"/>
    </row>
    <row r="429" spans="1:6">
      <c r="A429"/>
      <c r="B429"/>
      <c r="C429"/>
      <c r="D429"/>
      <c r="E429"/>
      <c r="F429"/>
    </row>
    <row r="430" spans="1:6">
      <c r="A430"/>
      <c r="B430"/>
      <c r="C430"/>
      <c r="D430"/>
      <c r="E430"/>
      <c r="F430"/>
    </row>
    <row r="431" spans="1:6">
      <c r="A431"/>
      <c r="B431"/>
      <c r="C431"/>
      <c r="D431"/>
      <c r="E431"/>
      <c r="F431"/>
    </row>
    <row r="432" spans="1:6">
      <c r="A432"/>
      <c r="B432"/>
      <c r="C432"/>
      <c r="D432"/>
      <c r="E432"/>
      <c r="F432"/>
    </row>
    <row r="433" spans="1:6">
      <c r="A433"/>
      <c r="B433"/>
      <c r="C433"/>
      <c r="D433"/>
      <c r="E433"/>
      <c r="F433"/>
    </row>
    <row r="434" spans="1:6">
      <c r="A434"/>
      <c r="B434"/>
      <c r="C434"/>
      <c r="D434"/>
      <c r="E434"/>
      <c r="F434"/>
    </row>
    <row r="435" spans="1:6">
      <c r="A435"/>
      <c r="B435"/>
      <c r="C435"/>
      <c r="D435"/>
      <c r="E435"/>
      <c r="F435"/>
    </row>
    <row r="436" spans="1:6">
      <c r="A436"/>
      <c r="B436"/>
      <c r="C436"/>
      <c r="D436"/>
      <c r="E436"/>
      <c r="F436"/>
    </row>
    <row r="437" spans="1:6">
      <c r="A437"/>
      <c r="B437"/>
      <c r="C437"/>
      <c r="D437"/>
      <c r="E437"/>
      <c r="F437"/>
    </row>
    <row r="438" spans="1:6">
      <c r="A438"/>
      <c r="B438"/>
      <c r="C438"/>
      <c r="D438"/>
      <c r="E438"/>
      <c r="F438"/>
    </row>
    <row r="439" spans="1:6">
      <c r="A439"/>
      <c r="B439"/>
      <c r="C439"/>
      <c r="D439"/>
      <c r="E439"/>
      <c r="F439"/>
    </row>
    <row r="440" spans="1:6">
      <c r="A440"/>
      <c r="B440"/>
      <c r="C440"/>
      <c r="D440"/>
      <c r="E440"/>
      <c r="F440"/>
    </row>
    <row r="441" spans="1:6">
      <c r="A441"/>
      <c r="B441"/>
      <c r="C441"/>
      <c r="D441"/>
      <c r="E441"/>
      <c r="F441"/>
    </row>
    <row r="442" spans="1:6">
      <c r="A442"/>
      <c r="B442"/>
      <c r="C442"/>
      <c r="D442"/>
      <c r="E442"/>
      <c r="F442"/>
    </row>
    <row r="443" spans="1:6">
      <c r="A443"/>
      <c r="B443"/>
      <c r="C443"/>
      <c r="D443"/>
      <c r="E443"/>
      <c r="F443"/>
    </row>
    <row r="444" spans="1:6">
      <c r="A444"/>
      <c r="B444"/>
      <c r="C444"/>
      <c r="D444"/>
      <c r="E444"/>
      <c r="F444"/>
    </row>
    <row r="445" spans="1:6">
      <c r="A445"/>
      <c r="B445"/>
      <c r="C445"/>
      <c r="D445"/>
      <c r="E445"/>
      <c r="F445"/>
    </row>
    <row r="446" spans="1:6">
      <c r="A446"/>
      <c r="B446"/>
      <c r="C446"/>
      <c r="D446"/>
      <c r="E446"/>
      <c r="F446"/>
    </row>
    <row r="447" spans="1:6">
      <c r="A447"/>
      <c r="B447"/>
      <c r="C447"/>
      <c r="D447"/>
      <c r="E447"/>
      <c r="F447"/>
    </row>
    <row r="448" spans="1:6">
      <c r="A448"/>
      <c r="B448"/>
      <c r="C448"/>
      <c r="D448"/>
      <c r="E448"/>
      <c r="F448"/>
    </row>
    <row r="449" spans="1:6">
      <c r="A449"/>
      <c r="B449"/>
      <c r="C449"/>
      <c r="D449"/>
      <c r="E449"/>
      <c r="F449"/>
    </row>
    <row r="450" spans="1:6">
      <c r="A450"/>
      <c r="B450"/>
      <c r="C450"/>
      <c r="D450"/>
      <c r="E450"/>
      <c r="F450"/>
    </row>
    <row r="451" spans="1:6">
      <c r="A451"/>
      <c r="B451"/>
      <c r="C451"/>
      <c r="D451"/>
      <c r="E451"/>
      <c r="F451"/>
    </row>
    <row r="452" spans="1:6">
      <c r="A452"/>
      <c r="B452"/>
      <c r="C452"/>
      <c r="D452"/>
      <c r="E452"/>
      <c r="F452"/>
    </row>
    <row r="453" spans="1:6">
      <c r="A453"/>
      <c r="B453"/>
      <c r="C453"/>
      <c r="D453"/>
      <c r="E453"/>
      <c r="F453"/>
    </row>
    <row r="454" spans="1:6">
      <c r="A454"/>
      <c r="B454"/>
      <c r="C454"/>
      <c r="D454"/>
      <c r="E454"/>
      <c r="F454"/>
    </row>
    <row r="455" spans="1:6">
      <c r="A455"/>
      <c r="B455"/>
      <c r="C455"/>
      <c r="D455"/>
      <c r="E455"/>
      <c r="F455"/>
    </row>
    <row r="456" spans="1:6">
      <c r="A456"/>
      <c r="B456"/>
      <c r="C456"/>
      <c r="D456"/>
      <c r="E456"/>
      <c r="F456"/>
    </row>
    <row r="457" spans="1:6">
      <c r="A457"/>
      <c r="B457"/>
      <c r="C457"/>
      <c r="D457"/>
      <c r="E457"/>
      <c r="F457"/>
    </row>
    <row r="458" spans="1:6">
      <c r="A458"/>
      <c r="B458"/>
      <c r="C458"/>
      <c r="D458"/>
      <c r="E458"/>
      <c r="F458"/>
    </row>
    <row r="459" spans="1:6">
      <c r="A459"/>
      <c r="B459"/>
      <c r="C459"/>
      <c r="D459"/>
      <c r="E459"/>
      <c r="F459"/>
    </row>
    <row r="460" spans="1:6" s="2" customFormat="1">
      <c r="A460"/>
      <c r="B460"/>
      <c r="C460"/>
      <c r="D460"/>
      <c r="E460"/>
      <c r="F460"/>
    </row>
    <row r="461" spans="1:6" s="2" customFormat="1" ht="39.950000000000003" customHeight="1">
      <c r="A461"/>
      <c r="B461"/>
      <c r="C461"/>
      <c r="D461"/>
      <c r="E461"/>
      <c r="F461"/>
    </row>
    <row r="462" spans="1:6" s="2" customFormat="1">
      <c r="A462"/>
      <c r="B462"/>
      <c r="C462"/>
      <c r="D462"/>
      <c r="E462"/>
      <c r="F462"/>
    </row>
    <row r="463" spans="1:6">
      <c r="A463"/>
      <c r="B463"/>
      <c r="C463"/>
      <c r="D463"/>
      <c r="E463"/>
      <c r="F463"/>
    </row>
    <row r="464" spans="1:6">
      <c r="A464"/>
      <c r="B464"/>
      <c r="C464"/>
      <c r="D464"/>
      <c r="E464"/>
      <c r="F464"/>
    </row>
    <row r="465" spans="1:6" s="2" customFormat="1" ht="93.75" customHeight="1">
      <c r="A465"/>
      <c r="B465"/>
      <c r="C465"/>
      <c r="D465"/>
      <c r="E465"/>
      <c r="F465"/>
    </row>
    <row r="466" spans="1:6" s="3" customFormat="1">
      <c r="A466"/>
      <c r="B466"/>
      <c r="C466"/>
      <c r="D466"/>
      <c r="E466"/>
      <c r="F466"/>
    </row>
    <row r="467" spans="1:6">
      <c r="A467"/>
      <c r="B467"/>
      <c r="C467"/>
      <c r="D467"/>
      <c r="E467"/>
      <c r="F467"/>
    </row>
    <row r="468" spans="1:6" s="2" customFormat="1">
      <c r="A468"/>
      <c r="B468"/>
      <c r="C468"/>
      <c r="D468"/>
      <c r="E468"/>
      <c r="F468"/>
    </row>
    <row r="469" spans="1:6" s="3" customFormat="1">
      <c r="A469"/>
      <c r="B469"/>
      <c r="C469"/>
      <c r="D469"/>
      <c r="E469"/>
      <c r="F469"/>
    </row>
    <row r="470" spans="1:6">
      <c r="A470"/>
      <c r="B470"/>
      <c r="C470"/>
      <c r="D470"/>
      <c r="E470"/>
      <c r="F470"/>
    </row>
    <row r="471" spans="1:6" ht="14.1" customHeight="1">
      <c r="A471"/>
      <c r="B471"/>
      <c r="C471"/>
      <c r="D471"/>
      <c r="E471"/>
      <c r="F471"/>
    </row>
    <row r="472" spans="1:6">
      <c r="A472"/>
      <c r="B472"/>
      <c r="C472"/>
      <c r="D472"/>
      <c r="E472"/>
      <c r="F472"/>
    </row>
    <row r="473" spans="1:6" ht="14.45" customHeight="1">
      <c r="A473"/>
      <c r="B473"/>
      <c r="C473"/>
      <c r="D473"/>
      <c r="E473"/>
      <c r="F473"/>
    </row>
    <row r="474" spans="1:6" ht="14.45" customHeight="1">
      <c r="A474"/>
      <c r="B474"/>
      <c r="C474"/>
      <c r="D474"/>
      <c r="E474"/>
      <c r="F474"/>
    </row>
    <row r="475" spans="1:6" ht="15" customHeight="1">
      <c r="A475"/>
      <c r="B475"/>
      <c r="C475"/>
      <c r="D475"/>
      <c r="E475"/>
      <c r="F475"/>
    </row>
    <row r="476" spans="1:6" ht="14.1" customHeight="1">
      <c r="A476"/>
      <c r="B476"/>
      <c r="C476"/>
      <c r="D476"/>
      <c r="E476"/>
      <c r="F476"/>
    </row>
    <row r="477" spans="1:6">
      <c r="A477"/>
      <c r="B477"/>
      <c r="C477"/>
      <c r="D477"/>
      <c r="E477"/>
      <c r="F477"/>
    </row>
    <row r="478" spans="1:6">
      <c r="A478"/>
      <c r="B478"/>
      <c r="C478"/>
      <c r="D478"/>
      <c r="E478"/>
      <c r="F478"/>
    </row>
    <row r="479" spans="1:6">
      <c r="A479"/>
      <c r="B479"/>
      <c r="C479"/>
      <c r="D479"/>
      <c r="E479"/>
      <c r="F479"/>
    </row>
    <row r="480" spans="1:6">
      <c r="A480"/>
      <c r="B480"/>
      <c r="C480"/>
      <c r="D480"/>
      <c r="E480"/>
      <c r="F480"/>
    </row>
    <row r="481" spans="1:6">
      <c r="A481"/>
      <c r="B481"/>
      <c r="C481"/>
      <c r="D481"/>
      <c r="E481"/>
      <c r="F481"/>
    </row>
    <row r="482" spans="1:6">
      <c r="A482"/>
      <c r="B482"/>
      <c r="C482"/>
      <c r="D482"/>
      <c r="E482"/>
      <c r="F482"/>
    </row>
    <row r="483" spans="1:6">
      <c r="A483"/>
      <c r="B483"/>
      <c r="C483"/>
      <c r="D483"/>
      <c r="E483"/>
      <c r="F483"/>
    </row>
    <row r="484" spans="1:6">
      <c r="A484"/>
      <c r="B484"/>
      <c r="C484"/>
      <c r="D484"/>
      <c r="E484"/>
      <c r="F484"/>
    </row>
    <row r="485" spans="1:6">
      <c r="A485"/>
      <c r="B485"/>
      <c r="C485"/>
      <c r="D485"/>
      <c r="E485"/>
      <c r="F485"/>
    </row>
    <row r="486" spans="1:6">
      <c r="A486"/>
      <c r="B486"/>
      <c r="C486"/>
      <c r="D486"/>
      <c r="E486"/>
      <c r="F486"/>
    </row>
    <row r="487" spans="1:6">
      <c r="A487"/>
      <c r="B487"/>
      <c r="C487"/>
      <c r="D487"/>
      <c r="E487"/>
      <c r="F487"/>
    </row>
    <row r="488" spans="1:6">
      <c r="A488"/>
      <c r="B488"/>
      <c r="C488"/>
      <c r="D488"/>
      <c r="E488"/>
      <c r="F488"/>
    </row>
    <row r="489" spans="1:6">
      <c r="A489"/>
      <c r="B489"/>
      <c r="C489"/>
      <c r="D489"/>
      <c r="E489"/>
      <c r="F489"/>
    </row>
    <row r="490" spans="1:6">
      <c r="A490"/>
      <c r="B490"/>
      <c r="C490"/>
      <c r="D490"/>
      <c r="E490"/>
      <c r="F490"/>
    </row>
    <row r="491" spans="1:6">
      <c r="A491"/>
      <c r="B491"/>
      <c r="C491"/>
      <c r="D491"/>
      <c r="E491"/>
      <c r="F491"/>
    </row>
    <row r="492" spans="1:6">
      <c r="A492"/>
      <c r="B492"/>
      <c r="C492"/>
      <c r="D492"/>
      <c r="E492"/>
      <c r="F492"/>
    </row>
    <row r="493" spans="1:6">
      <c r="A493"/>
      <c r="B493"/>
      <c r="C493"/>
      <c r="D493"/>
      <c r="E493"/>
      <c r="F493"/>
    </row>
    <row r="494" spans="1:6">
      <c r="A494"/>
      <c r="B494"/>
      <c r="C494"/>
      <c r="D494"/>
      <c r="E494"/>
      <c r="F494"/>
    </row>
    <row r="495" spans="1:6">
      <c r="A495"/>
      <c r="B495"/>
      <c r="C495"/>
      <c r="D495"/>
      <c r="E495"/>
      <c r="F495"/>
    </row>
    <row r="496" spans="1:6">
      <c r="A496"/>
      <c r="B496"/>
      <c r="C496"/>
      <c r="D496"/>
      <c r="E496"/>
      <c r="F496"/>
    </row>
    <row r="497" spans="1:6">
      <c r="A497"/>
      <c r="B497"/>
      <c r="C497"/>
      <c r="D497"/>
      <c r="E497"/>
      <c r="F497"/>
    </row>
    <row r="498" spans="1:6">
      <c r="A498"/>
      <c r="B498"/>
      <c r="C498"/>
      <c r="D498"/>
      <c r="E498"/>
      <c r="F498"/>
    </row>
    <row r="499" spans="1:6">
      <c r="A499"/>
      <c r="B499"/>
      <c r="C499"/>
      <c r="D499"/>
      <c r="E499"/>
      <c r="F499"/>
    </row>
    <row r="500" spans="1:6">
      <c r="A500"/>
      <c r="B500"/>
      <c r="C500"/>
      <c r="D500"/>
      <c r="E500"/>
      <c r="F500"/>
    </row>
    <row r="501" spans="1:6">
      <c r="A501"/>
      <c r="B501"/>
      <c r="C501"/>
      <c r="D501"/>
      <c r="E501"/>
      <c r="F501"/>
    </row>
    <row r="502" spans="1:6">
      <c r="F502"/>
    </row>
    <row r="503" spans="1:6">
      <c r="F503"/>
    </row>
    <row r="504" spans="1:6">
      <c r="F504"/>
    </row>
    <row r="505" spans="1:6">
      <c r="F505"/>
    </row>
    <row r="506" spans="1:6">
      <c r="F506"/>
    </row>
  </sheetData>
  <mergeCells count="2">
    <mergeCell ref="A1:E1"/>
    <mergeCell ref="A228:E228"/>
  </mergeCells>
  <pageMargins left="0.7" right="0.7" top="0.75" bottom="0.75" header="0.3" footer="0.3"/>
  <pageSetup scale="79"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PPTO GALPON Ago14</vt:lpstr>
      <vt:lpstr>'PPTO GALPON Ago14'!Área_de_impresión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Grajales Herrera</dc:creator>
  <cp:lastModifiedBy>Hewlett-Packard Company</cp:lastModifiedBy>
  <cp:lastPrinted>2019-08-15T20:54:02Z</cp:lastPrinted>
  <dcterms:created xsi:type="dcterms:W3CDTF">2016-11-23T19:39:29Z</dcterms:created>
  <dcterms:modified xsi:type="dcterms:W3CDTF">2019-08-20T20:48:25Z</dcterms:modified>
</cp:coreProperties>
</file>